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mrivas\Desktop\Rev Activos 2019\"/>
    </mc:Choice>
  </mc:AlternateContent>
  <xr:revisionPtr revIDLastSave="0" documentId="8_{4D355D2F-03E4-4E3B-B7BC-02F8F430256B}" xr6:coauthVersionLast="43" xr6:coauthVersionMax="43" xr10:uidLastSave="{00000000-0000-0000-0000-000000000000}"/>
  <bookViews>
    <workbookView xWindow="8244" yWindow="1428" windowWidth="14688" windowHeight="8964" firstSheet="1" activeTab="1" xr2:uid="{00000000-000D-0000-FFFF-FFFF00000000}"/>
  </bookViews>
  <sheets>
    <sheet name="00" sheetId="41" state="hidden" r:id="rId1"/>
    <sheet name="Resumen" sheetId="62" r:id="rId2"/>
    <sheet name="Detalle" sheetId="57" r:id="rId3"/>
    <sheet name="Cuadros de informe 2017" sheetId="3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00d5146d_74b1_4197_b33b_3bf31928ed01" localSheetId="0">'[1]LFA_Findings&amp;Recommendations_6'!#REF!</definedName>
    <definedName name="_00d5146d_74b1_4197_b33b_3bf31928ed01">'[1]LFA_Findings&amp;Recommendations_6'!#REF!</definedName>
    <definedName name="_00de7129_653b_4d69_830e_62f54dcfdb6c">[1]CoverSheet!$D$10</definedName>
    <definedName name="_04c7f0c7_5556_4402_b3b7_baad02ff9c4b">#REF!</definedName>
    <definedName name="_0e991c35_244a_4aa2_b415_f7a90fcbaa8e">#REF!</definedName>
    <definedName name="_0f17fc29_fea6_4ed3_b8ac_a983ef2a9f4e" localSheetId="0">'[1]Coverage Indicators_1B'!#REF!</definedName>
    <definedName name="_0f17fc29_fea6_4ed3_b8ac_a983ef2a9f4e">'[1]Coverage Indicators_1B'!#REF!</definedName>
    <definedName name="_0fe4a4ef_07c8_48d3_a3cd_896f43bb9370">#REF!</definedName>
    <definedName name="_1b6a439c_6cbe_473c_9d61_df709ef5067c">#REF!</definedName>
    <definedName name="_1bc20586_67b1_4c42_a17c_fc26f13a0240">#REF!</definedName>
    <definedName name="_1f98dc35_13e3_4e81_93fc_e97f3243151d" localSheetId="0">'[1]LFA_Findings&amp;Recommendations_6'!#REF!</definedName>
    <definedName name="_1f98dc35_13e3_4e81_93fc_e97f3243151d">'[1]LFA_Findings&amp;Recommendations_6'!#REF!</definedName>
    <definedName name="_21ac2452_4c6b_4558_bc24_c596793a5a32">#REF!</definedName>
    <definedName name="_229a55ec_73ef_4383_b3de_c79a548c8d87" comment="Display Map">#REF!</definedName>
    <definedName name="_23216e9e_d568_4d14_9a8a_ddf672c9f182">#REF!</definedName>
    <definedName name="_27f4b9fe_7570_46d7_b168_a609c0229fa7">#REF!</definedName>
    <definedName name="_2bd667c2_b07c_4f85_9c17_437c87411b89" localSheetId="0">[1]Procurement_3!#REF!</definedName>
    <definedName name="_2bd667c2_b07c_4f85_9c17_437c87411b89">[1]Procurement_3!#REF!</definedName>
    <definedName name="_2f1a7e4a_f9a9_432b_a209_2caa0afc02a8" comment="Display Map">#REF!</definedName>
    <definedName name="_2fa6b032_e3aa_4261_b4fa_b1d1cb907517">#REF!</definedName>
    <definedName name="_3383cf81_b7e9_4b42_8dc4_87f0dfeb9b6e">#REF!</definedName>
    <definedName name="_33bc2878_dcca_4786_bfc4_4a2b625de9bd">#REF!</definedName>
    <definedName name="_3471139d_bf40_4a78_912d_0aaeb0d209dd">#REF!</definedName>
    <definedName name="_35af44d4_532f_4b3d_9a26_00cb42d38a56">#REF!</definedName>
    <definedName name="_39097a58_fe72_4d34_8c7a_5a8dc04ea82e">#REF!</definedName>
    <definedName name="_45028af2_2d25_4b6f_988e_f482a26f6734">#REF!</definedName>
    <definedName name="_485303c3_726c_45ab_9145_206c2df6c020">#REF!</definedName>
    <definedName name="_4d8e10b9_0bdb_4ebe_a4b5_40513543381d" localSheetId="0">'[1]LFA_Findings&amp;Recommendations_6'!#REF!</definedName>
    <definedName name="_4d8e10b9_0bdb_4ebe_a4b5_40513543381d">'[1]LFA_Findings&amp;Recommendations_6'!#REF!</definedName>
    <definedName name="_5068da6d_e013_40e3_b3ee_dd21ab9d37fb" localSheetId="0">'[1]LFA_Findings&amp;Recommendations_6'!#REF!</definedName>
    <definedName name="_5068da6d_e013_40e3_b3ee_dd21ab9d37fb">'[1]LFA_Findings&amp;Recommendations_6'!#REF!</definedName>
    <definedName name="_5fd92927_a87f_4771_a144_67a17908361a">#REF!</definedName>
    <definedName name="_6261e2f5_981b_4cdc_8dab_97b67c888c59">#REF!</definedName>
    <definedName name="_636539b4_860a_40a9_a004_a3d2b42cf4c1">#REF!</definedName>
    <definedName name="_6b398e43_e08e_4385_96a1_120177eec057">#REF!</definedName>
    <definedName name="_6eb3b115_6a25_4c98_a69e_0ff4615eadfb">#REF!</definedName>
    <definedName name="_78148f48_50a8_428a_be72_0fc330c70c7f">#REF!</definedName>
    <definedName name="_7c6d2018_68da_4c8c_aef1_665a457e80bb">#REF!</definedName>
    <definedName name="_7c81ead9_7f35_4e7d_bdd2_f9950e8490aa">#REF!</definedName>
    <definedName name="_7f5b0e61_5430_4472_ab12_63047c778240">#REF!</definedName>
    <definedName name="_81a7db1f_c556_4d4f_8dd1_31b0935d6065" localSheetId="0">'[1]LFA_Findings&amp;Recommendations_6'!#REF!</definedName>
    <definedName name="_81a7db1f_c556_4d4f_8dd1_31b0935d6065">'[1]LFA_Findings&amp;Recommendations_6'!#REF!</definedName>
    <definedName name="_8cadcf20_7489_46b5_bd3c_f54412b37f77">#REF!</definedName>
    <definedName name="_93c5a35d_24bf_47f9_a9dc_a82615cc2786" localSheetId="0">'[1]Coverage Indicators_1B'!#REF!</definedName>
    <definedName name="_93c5a35d_24bf_47f9_a9dc_a82615cc2786">'[1]Coverage Indicators_1B'!#REF!</definedName>
    <definedName name="_9409d5c5_f49c_455e_bb35_e4554e1850dc">#REF!</definedName>
    <definedName name="_98a90cc5_3ded_4148_8871_1a00ed2a5de4">#REF!</definedName>
    <definedName name="_98cfcffe_1aff_4635_a40c_40b2bc2077cf">#REF!</definedName>
    <definedName name="_a3ed3ddc_c3fc_467f_a19f_6942693ca9c9">#REF!</definedName>
    <definedName name="_a4bcdea1_6c46_4e16_bf84_e701dcf2de7f">#REF!</definedName>
    <definedName name="_ad76e3d7_6daf_4510_9a14_9a543749c1a1" localSheetId="0">'[1]LFA_Findings&amp;Recommendations_6'!#REF!</definedName>
    <definedName name="_ad76e3d7_6daf_4510_9a14_9a543749c1a1">'[1]LFA_Findings&amp;Recommendations_6'!#REF!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500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1791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b041376d_da62_4e11_af2b_93acf9837621">#REF!</definedName>
    <definedName name="_b0497dce_b0fb_4ee1_9698_aae8c5a6b2f2">#REF!</definedName>
    <definedName name="_b4666379_0acb_4d72_8cb2_d396f19f20fb">#REF!</definedName>
    <definedName name="_baabd764_79c8_4b14_9cbf_68fdda8d37aa">#REF!</definedName>
    <definedName name="_bbb2a3c7_fcc5_4f75_9548_acbad2960a5c" localSheetId="0">'[1]LFA_Findings&amp;Recommendations_6'!#REF!</definedName>
    <definedName name="_bbb2a3c7_fcc5_4f75_9548_acbad2960a5c">'[1]LFA_Findings&amp;Recommendations_6'!#REF!</definedName>
    <definedName name="_bf1e92b5_4c6c_4cde_887e_57aa5de422e8">#REF!</definedName>
    <definedName name="_c474d407_ef61_4576_afdd_4c200855fe26">#REF!</definedName>
    <definedName name="_c5bcdca4_1c73_40c8_b88c_91a76dee6243">#REF!</definedName>
    <definedName name="_cb565e29_d723_4324_a8b9_d83701f754d7">#REF!</definedName>
    <definedName name="_cd427965_e323_429d_afb8_aafa5cda351c" localSheetId="0">[1]Disaggregation_1B!#REF!</definedName>
    <definedName name="_cd427965_e323_429d_afb8_aafa5cda351c">[1]Disaggregation_1B!#REF!</definedName>
    <definedName name="_d5a4d5f5_75ea_4bcf_811d_38336d6730cf">#REF!</definedName>
    <definedName name="_e37d662f_a375_40cf_8b01_58ac76092579">#REF!</definedName>
    <definedName name="_eb9faac8_4230_438c_8095_f16f075213b3" comment="Display Map">#REF!</definedName>
    <definedName name="_eccb8966_8b0e_43c3_ac15_fb989c1b17cc">#REF!</definedName>
    <definedName name="_f15caf03_cafb_4b4d_93fd_fccacb6ce43c" localSheetId="0">[1]Disaggregation_1B!#REF!</definedName>
    <definedName name="_f15caf03_cafb_4b4d_93fd_fccacb6ce43c">[1]Disaggregation_1B!#REF!</definedName>
    <definedName name="_f6b11045_70fe_410b_bd74_3cc8fc9dfd9f" comment="Display Map">#REF!</definedName>
    <definedName name="_fab16b8f_79ae_4f74_afc2_fd8431a041e4">#REF!</definedName>
    <definedName name="_ffabeab7_fdf5_45f8_823d_5329d1d650d9">#REF!</definedName>
    <definedName name="_xlnm._FilterDatabase" localSheetId="2" hidden="1">Detalle!$A$6:$U$2031</definedName>
    <definedName name="_Key1" localSheetId="0" hidden="1">#REF!</definedName>
    <definedName name="_Key1" hidden="1">#REF!</definedName>
    <definedName name="_Key1_2" localSheetId="0" hidden="1">#REF!</definedName>
    <definedName name="_Key1_2" hidden="1">#REF!</definedName>
    <definedName name="_Order1" hidden="1">255</definedName>
    <definedName name="_Sort" localSheetId="0" hidden="1">#REF!</definedName>
    <definedName name="_Sort" hidden="1">#REF!</definedName>
    <definedName name="_Sort2" localSheetId="0" hidden="1">#REF!</definedName>
    <definedName name="_Sort2" hidden="1">#REF!</definedName>
    <definedName name="_UNDO31X31X_" hidden="1">'[2]Board approved (delta)'!$G:$G,'[2]Board approved (delta)'!$J:$J,'[2]Board approved (delta)'!$M:$M</definedName>
    <definedName name="A" localSheetId="0">#REF!</definedName>
    <definedName name="A">#REF!</definedName>
    <definedName name="abag">[3]Grants!#REF!</definedName>
    <definedName name="Active_case_detection_and_investigation__elimination_phase" localSheetId="0">'[4]Intervenciones por módulos'!#REF!</definedName>
    <definedName name="Active_case_detection_and_investigation__elimination_phase">'[4]Intervenciones por módulos'!#REF!</definedName>
    <definedName name="adminfee">'[5]Range Page'!$A$38</definedName>
    <definedName name="Afghanistan" localSheetId="0">#REF!</definedName>
    <definedName name="Afghanistan">#REF!</definedName>
    <definedName name="agañhlgkjah" localSheetId="0">#REF!</definedName>
    <definedName name="agañhlgkjah">#REF!</definedName>
    <definedName name="Age" localSheetId="0">#REF!</definedName>
    <definedName name="Age">#REF!</definedName>
    <definedName name="aha">[3]Grants!#REF!</definedName>
    <definedName name="ahah">[3]Grants!#REF!</definedName>
    <definedName name="ahg">[3]Grants!#REF!</definedName>
    <definedName name="Albania" localSheetId="0">[3]Grants!#REF!</definedName>
    <definedName name="Albania">[3]Grants!#REF!</definedName>
    <definedName name="Angola" localSheetId="0">#REF!</definedName>
    <definedName name="Angola">#REF!</definedName>
    <definedName name="Argentina" localSheetId="0">[3]Grants!#REF!</definedName>
    <definedName name="Argentina">[3]Grants!#REF!</definedName>
    <definedName name="Armenia" localSheetId="0">[3]Grants!#REF!</definedName>
    <definedName name="Armenia">[3]Grants!#REF!</definedName>
    <definedName name="AssumptionList">[6]Assumptions!$A$2:$A$50</definedName>
    <definedName name="Azerbaijan" localSheetId="0">[3]Grants!#REF!</definedName>
    <definedName name="Azerbaijan">[3]Grants!#REF!</definedName>
    <definedName name="B" localSheetId="0">#REF!</definedName>
    <definedName name="B">#REF!</definedName>
    <definedName name="Bangladesh" localSheetId="0">#REF!</definedName>
    <definedName name="Bangladesh">#REF!</definedName>
    <definedName name="Belarus" localSheetId="0">[3]Grants!#REF!</definedName>
    <definedName name="Belarus">[3]Grants!#REF!</definedName>
    <definedName name="Belize" localSheetId="0">[3]Grants!#REF!</definedName>
    <definedName name="Belize">[3]Grants!#REF!</definedName>
    <definedName name="Benin" localSheetId="0">#REF!</definedName>
    <definedName name="Benin">#REF!</definedName>
    <definedName name="Bhutan" localSheetId="0">[3]Grants!#REF!</definedName>
    <definedName name="Bhutan">[3]Grants!#REF!</definedName>
    <definedName name="blah2" localSheetId="0">#REF!</definedName>
    <definedName name="blah2">#REF!</definedName>
    <definedName name="Bolivia" localSheetId="0">[3]Grants!#REF!</definedName>
    <definedName name="Bolivia">[3]Grants!#REF!</definedName>
    <definedName name="Bosnia_and_Herzegovina" localSheetId="0">[3]Grants!#REF!</definedName>
    <definedName name="Bosnia_and_Herzegovina">[3]Grants!#REF!</definedName>
    <definedName name="Botswana" localSheetId="0">#REF!</definedName>
    <definedName name="Botswana">#REF!</definedName>
    <definedName name="Bulgaria" localSheetId="0">[3]Grants!#REF!</definedName>
    <definedName name="Bulgaria">[3]Grants!#REF!</definedName>
    <definedName name="Burkina_Faso" localSheetId="0">#REF!</definedName>
    <definedName name="Burkina_Faso">#REF!</definedName>
    <definedName name="Burundi" localSheetId="0">#REF!</definedName>
    <definedName name="Burundi">#REF!</definedName>
    <definedName name="Cambodia" localSheetId="0">#REF!</definedName>
    <definedName name="Cambodia">#REF!</definedName>
    <definedName name="Cameroon" localSheetId="0">#REF!</definedName>
    <definedName name="Cameroon">#REF!</definedName>
    <definedName name="Cape_Verde" localSheetId="0">[3]Grants!#REF!</definedName>
    <definedName name="Cape_Verde">[3]Grants!#REF!</definedName>
    <definedName name="CaseDefenition" localSheetId="0">#REF!</definedName>
    <definedName name="CaseDefenition">#REF!</definedName>
    <definedName name="Casemanagement" localSheetId="0">'[4]Intervenciones por módulos'!#REF!</definedName>
    <definedName name="Casemanagement">'[4]Intervenciones por módulos'!#REF!</definedName>
    <definedName name="CaseManagement_Indicators" localSheetId="0">#REF!</definedName>
    <definedName name="CaseManagement_Indicators">#REF!</definedName>
    <definedName name="Central_Africa" localSheetId="0">#REF!</definedName>
    <definedName name="Central_Africa">#REF!</definedName>
    <definedName name="Central_African_Republic" localSheetId="0">#REF!</definedName>
    <definedName name="Central_African_Republic">#REF!</definedName>
    <definedName name="Chad" localSheetId="0">#REF!</definedName>
    <definedName name="Chad">#REF!</definedName>
    <definedName name="China" localSheetId="0">[3]Grants!#REF!</definedName>
    <definedName name="China">[3]Grants!#REF!</definedName>
    <definedName name="CM1a" localSheetId="0">#REF!</definedName>
    <definedName name="CM1a">#REF!</definedName>
    <definedName name="CM1aAge" localSheetId="0">#REF!</definedName>
    <definedName name="CM1aAge">#REF!</definedName>
    <definedName name="CM1aSex" localSheetId="0">[4]DesgloseDatosCobertura!#REF!</definedName>
    <definedName name="CM1aSex">[4]DesgloseDatosCobertura!#REF!</definedName>
    <definedName name="CM1aTypeoftesting" localSheetId="0">#REF!</definedName>
    <definedName name="CM1aTypeoftesting">#REF!</definedName>
    <definedName name="CM1b" localSheetId="0">#REF!</definedName>
    <definedName name="CM1b">#REF!</definedName>
    <definedName name="CM1bAge" localSheetId="0">#REF!</definedName>
    <definedName name="CM1bAge">#REF!</definedName>
    <definedName name="CM1bSex" localSheetId="0">[4]DesgloseDatosCobertura!#REF!</definedName>
    <definedName name="CM1bSex">[4]DesgloseDatosCobertura!#REF!</definedName>
    <definedName name="CM1bTypeoftesting" localSheetId="0">#REF!</definedName>
    <definedName name="CM1bTypeoftesting">#REF!</definedName>
    <definedName name="CM1c" localSheetId="0">#REF!</definedName>
    <definedName name="CM1c">#REF!</definedName>
    <definedName name="CM1cAge" localSheetId="0">#REF!</definedName>
    <definedName name="CM1cAge">#REF!</definedName>
    <definedName name="CM1cSex" localSheetId="0">[4]DesgloseDatosCobertura!#REF!</definedName>
    <definedName name="CM1cSex">[4]DesgloseDatosCobertura!#REF!</definedName>
    <definedName name="CM1cTypeoftesting" localSheetId="0">#REF!</definedName>
    <definedName name="CM1cTypeoftesting">#REF!</definedName>
    <definedName name="CM2a" localSheetId="0">#REF!</definedName>
    <definedName name="CM2a">#REF!</definedName>
    <definedName name="CM2aAge" localSheetId="0">#REF!</definedName>
    <definedName name="CM2aAge">#REF!</definedName>
    <definedName name="CM2aSex" localSheetId="0">[4]DesgloseDatosCobertura!#REF!</definedName>
    <definedName name="CM2aSex">[4]DesgloseDatosCobertura!#REF!</definedName>
    <definedName name="CM2aTypeoftreatment" localSheetId="0">[4]DesgloseDatosCobertura!#REF!</definedName>
    <definedName name="CM2aTypeoftreatment">[4]DesgloseDatosCobertura!#REF!</definedName>
    <definedName name="CM2b" localSheetId="0">#REF!</definedName>
    <definedName name="CM2b">#REF!</definedName>
    <definedName name="CM2bAge" localSheetId="0">#REF!</definedName>
    <definedName name="CM2bAge">#REF!</definedName>
    <definedName name="CM2bSex" localSheetId="0">[4]DesgloseDatosCobertura!#REF!</definedName>
    <definedName name="CM2bSex">[4]DesgloseDatosCobertura!#REF!</definedName>
    <definedName name="CM2bTypeoftreatment" localSheetId="0">[4]DesgloseDatosCobertura!#REF!</definedName>
    <definedName name="CM2bTypeoftreatment">[4]DesgloseDatosCobertura!#REF!</definedName>
    <definedName name="CM2c" localSheetId="0">#REF!</definedName>
    <definedName name="CM2c">#REF!</definedName>
    <definedName name="CM2cAge" localSheetId="0">#REF!</definedName>
    <definedName name="CM2cAge">#REF!</definedName>
    <definedName name="CM2cSex" localSheetId="0">[4]DesgloseDatosCobertura!#REF!</definedName>
    <definedName name="CM2cSex">[4]DesgloseDatosCobertura!#REF!</definedName>
    <definedName name="CM2cTypeoftreatment" localSheetId="0">[4]DesgloseDatosCobertura!#REF!</definedName>
    <definedName name="CM2cTypeoftreatment">[4]DesgloseDatosCobertura!#REF!</definedName>
    <definedName name="CM3a" localSheetId="0">#REF!</definedName>
    <definedName name="CM3a">#REF!</definedName>
    <definedName name="CM3aAge" localSheetId="0">#REF!</definedName>
    <definedName name="CM3aAge">#REF!</definedName>
    <definedName name="CM3aSex" localSheetId="0">[4]DesgloseDatosCobertura!#REF!</definedName>
    <definedName name="CM3aSex">[4]DesgloseDatosCobertura!#REF!</definedName>
    <definedName name="CM3aTypeoftreatment" localSheetId="0">[4]DesgloseDatosCobertura!#REF!</definedName>
    <definedName name="CM3aTypeoftreatment">[4]DesgloseDatosCobertura!#REF!</definedName>
    <definedName name="CM3b" localSheetId="0">#REF!</definedName>
    <definedName name="CM3b">#REF!</definedName>
    <definedName name="CM3bAge" localSheetId="0">#REF!</definedName>
    <definedName name="CM3bAge">#REF!</definedName>
    <definedName name="CM3bSex" localSheetId="0">[4]DesgloseDatosCobertura!#REF!</definedName>
    <definedName name="CM3bSex">[4]DesgloseDatosCobertura!#REF!</definedName>
    <definedName name="CM3bTypeoftreatment" localSheetId="0">[4]DesgloseDatosCobertura!#REF!</definedName>
    <definedName name="CM3bTypeoftreatment">[4]DesgloseDatosCobertura!#REF!</definedName>
    <definedName name="CM3c" localSheetId="0">#REF!</definedName>
    <definedName name="CM3c">#REF!</definedName>
    <definedName name="CM3cAge" localSheetId="0">#REF!</definedName>
    <definedName name="CM3cAge">#REF!</definedName>
    <definedName name="CM3cSex" localSheetId="0">[4]DesgloseDatosCobertura!#REF!</definedName>
    <definedName name="CM3cSex">[4]DesgloseDatosCobertura!#REF!</definedName>
    <definedName name="CM3cTypeoftreatment" localSheetId="0">[4]DesgloseDatosCobertura!#REF!</definedName>
    <definedName name="CM3cTypeoftreatment">[4]DesgloseDatosCobertura!#REF!</definedName>
    <definedName name="Colombia" localSheetId="0">[3]Grants!#REF!</definedName>
    <definedName name="Colombia">[3]Grants!#REF!</definedName>
    <definedName name="Communitysystemsstrengthening" localSheetId="0">'[4]Intervenciones por módulos'!#REF!</definedName>
    <definedName name="Communitysystemsstrengthening">'[4]Intervenciones por módulos'!#REF!</definedName>
    <definedName name="Comoros" localSheetId="0">[3]Grants!#REF!</definedName>
    <definedName name="Comoros">[3]Grants!#REF!</definedName>
    <definedName name="Component">[4]Datos!$I$2:$I$6</definedName>
    <definedName name="ComponentModule" localSheetId="0">#REF!</definedName>
    <definedName name="ComponentModule">#REF!</definedName>
    <definedName name="ComponentSelected">[6]Setup!$B$4</definedName>
    <definedName name="Congo" localSheetId="0">#REF!</definedName>
    <definedName name="Congo">#REF!</definedName>
    <definedName name="Congo__The_Democratic_Republic_of_the" localSheetId="0">#REF!</definedName>
    <definedName name="Congo__The_Democratic_Republic_of_the">#REF!</definedName>
    <definedName name="Cost_Input">OFFSET('[1]Reference Records'!$E$189,1,0,MATCH(" ",LEFT('[1]Reference Records'!$E$189:$E$266,255),-1)-1,1)</definedName>
    <definedName name="CostInputs">OFFSET('[6]Cost Inputs'!$N$3,0,VLOOKUP(ComponentSelected,[6]CatCmp!$C:$H,6,FALSE),'[6]Cost Inputs'!$S$2,1)</definedName>
    <definedName name="Cote_d_Ivoire" localSheetId="0">#REF!</definedName>
    <definedName name="Cote_d_Ivoire">#REF!</definedName>
    <definedName name="Country_Short_Name" localSheetId="0">#REF!</definedName>
    <definedName name="Country_Short_Name">#REF!</definedName>
    <definedName name="CovDissagg" localSheetId="0">#REF!</definedName>
    <definedName name="CovDissagg">#REF!</definedName>
    <definedName name="CoverageChoice">OFFSET('[4]Indicadores de cobertura_1B'!$D$18, 0, 0, COUNTA('[4]Indicadores de cobertura_1B'!$D$18:$D487),1)</definedName>
    <definedName name="Cuba" localSheetId="0">[3]Grants!#REF!</definedName>
    <definedName name="Cuba">[3]Grants!#REF!</definedName>
    <definedName name="Currencies">[6]Setup!$B$10:$B$12</definedName>
    <definedName name="Currency" localSheetId="0">#REF!</definedName>
    <definedName name="Currency">#REF!</definedName>
    <definedName name="ddsa" localSheetId="0">#REF!</definedName>
    <definedName name="ddsa">#REF!</definedName>
    <definedName name="Disagg_categories" localSheetId="0">#REF!</definedName>
    <definedName name="Disagg_categories">#REF!</definedName>
    <definedName name="Djibouti" localSheetId="0">[3]Grants!#REF!</definedName>
    <definedName name="Djibouti">[3]Grants!#REF!</definedName>
    <definedName name="Dominican_Republic" localSheetId="0">[3]Grants!#REF!</definedName>
    <definedName name="Dominican_Republic">[3]Grants!#REF!</definedName>
    <definedName name="DOTS1a" localSheetId="0">#REF!</definedName>
    <definedName name="DOTS1a">#REF!</definedName>
    <definedName name="DOTS1aAge" localSheetId="0">#REF!</definedName>
    <definedName name="DOTS1aAge">#REF!</definedName>
    <definedName name="DOTS1aHIVtestresult" localSheetId="0">#REF!</definedName>
    <definedName name="DOTS1aHIVtestresult">#REF!</definedName>
    <definedName name="DOTS1aSex" localSheetId="0">#REF!</definedName>
    <definedName name="DOTS1aSex">#REF!</definedName>
    <definedName name="DOTS1b" localSheetId="0">#REF!</definedName>
    <definedName name="DOTS1b">#REF!</definedName>
    <definedName name="DOTS1bAge" localSheetId="0">#REF!</definedName>
    <definedName name="DOTS1bAge">#REF!</definedName>
    <definedName name="DOTS1bSex" localSheetId="0">#REF!</definedName>
    <definedName name="DOTS1bSex">#REF!</definedName>
    <definedName name="DOTS2a" localSheetId="0">#REF!</definedName>
    <definedName name="DOTS2a">#REF!</definedName>
    <definedName name="DOTS2aAge" localSheetId="0">#REF!</definedName>
    <definedName name="DOTS2aAge">#REF!</definedName>
    <definedName name="DOTS2aHIVtestresult" localSheetId="0">#REF!</definedName>
    <definedName name="DOTS2aHIVtestresult">#REF!</definedName>
    <definedName name="DOTS2aSex" localSheetId="0">#REF!</definedName>
    <definedName name="DOTS2aSex">#REF!</definedName>
    <definedName name="DOTS6" localSheetId="0">#REF!</definedName>
    <definedName name="DOTS6">#REF!</definedName>
    <definedName name="DOTS6KAPshighriskgroups" localSheetId="0">#REF!</definedName>
    <definedName name="DOTS6KAPshighriskgroups">#REF!</definedName>
    <definedName name="E" localSheetId="0">#REF!</definedName>
    <definedName name="E">#REF!</definedName>
    <definedName name="Eastern_Europe_and_Central_Asia" localSheetId="0">#REF!</definedName>
    <definedName name="Eastern_Europe_and_Central_Asia">#REF!</definedName>
    <definedName name="Ecuador" localSheetId="0">[3]Grants!#REF!</definedName>
    <definedName name="Ecuador">[3]Grants!#REF!</definedName>
    <definedName name="EFR_List_IE">'[7]Definitions-lists-EFR'!$A$58:$A$65</definedName>
    <definedName name="EFRHealthSystemsStrengthening" localSheetId="0">#REF!</definedName>
    <definedName name="EFRHealthSystemsStrengthening">#REF!</definedName>
    <definedName name="EFRHIVAIDS" localSheetId="0">#REF!</definedName>
    <definedName name="EFRHIVAIDS">#REF!</definedName>
    <definedName name="EFRListMal">'[7]Definitions-lists-EFR'!$A$21:$A$25</definedName>
    <definedName name="EFRMalaria" localSheetId="0">#REF!</definedName>
    <definedName name="EFRMalaria">#REF!</definedName>
    <definedName name="EFRMalariaSDA">'[7]Memo Malaria'!$A$2:$A$24</definedName>
    <definedName name="EFRTuberculosis" localSheetId="0">#REF!</definedName>
    <definedName name="EFRTuberculosis">#REF!</definedName>
    <definedName name="Egypt" localSheetId="0">[3]Grants!#REF!</definedName>
    <definedName name="Egypt">[3]Grants!#REF!</definedName>
    <definedName name="El_Salvador" localSheetId="0">[3]Grants!#REF!</definedName>
    <definedName name="El_Salvador">[3]Grants!#REF!</definedName>
    <definedName name="Epidemic_preparedness_and_response" localSheetId="0">#REF!</definedName>
    <definedName name="Epidemic_preparedness_and_response">#REF!</definedName>
    <definedName name="Eritrea" localSheetId="0">#REF!</definedName>
    <definedName name="Eritrea">#REF!</definedName>
    <definedName name="ES" localSheetId="0">#REF!</definedName>
    <definedName name="ES">#REF!</definedName>
    <definedName name="Ethiopia" localSheetId="0">#REF!</definedName>
    <definedName name="Ethiopia">#REF!</definedName>
    <definedName name="EuroLocal">'[5]Range Page'!$A$48</definedName>
    <definedName name="EuroUSD">'[5]Range Page'!$A$47</definedName>
    <definedName name="EXIT">#REF!</definedName>
    <definedName name="ExpenditureGF">[8]Input!$F$19</definedName>
    <definedName name="Facility_based_treatment" localSheetId="0">#REF!</definedName>
    <definedName name="Facility_based_treatment">#REF!</definedName>
    <definedName name="Fiji" localSheetId="0">[3]Grants!#REF!</definedName>
    <definedName name="Fiji">[3]Grants!#REF!</definedName>
    <definedName name="Finance_Approver">[3]Lists!$G$3:$G$46</definedName>
    <definedName name="Gambia" localSheetId="0">[3]Grants!#REF!</definedName>
    <definedName name="Gambia">[3]Grants!#REF!</definedName>
    <definedName name="Georgia" localSheetId="0">#REF!</definedName>
    <definedName name="Georgia">#REF!</definedName>
    <definedName name="Ghana" localSheetId="0">#REF!</definedName>
    <definedName name="Ghana">#REF!</definedName>
    <definedName name="GP1D" localSheetId="0">#REF!</definedName>
    <definedName name="GP1D">#REF!</definedName>
    <definedName name="GP1DAge" localSheetId="0">#REF!</definedName>
    <definedName name="GP1DAge">#REF!</definedName>
    <definedName name="GP1DHIVstatus" localSheetId="0">#REF!</definedName>
    <definedName name="GP1DHIVstatus">#REF!</definedName>
    <definedName name="GP1DSex" localSheetId="0">#REF!</definedName>
    <definedName name="GP1DSex">#REF!</definedName>
    <definedName name="GrantData">[8]Data!$B$2:$F$1185</definedName>
    <definedName name="GrantList" localSheetId="0">#REF!</definedName>
    <definedName name="GrantList">#REF!</definedName>
    <definedName name="Grants" localSheetId="0">#REF!</definedName>
    <definedName name="Grants">#REF!</definedName>
    <definedName name="Guatemala" localSheetId="0">#REF!</definedName>
    <definedName name="Guatemala">#REF!</definedName>
    <definedName name="Guinea" localSheetId="0">#REF!</definedName>
    <definedName name="Guinea">#REF!</definedName>
    <definedName name="Guinea_Bissau" localSheetId="0">#REF!</definedName>
    <definedName name="Guinea_Bissau">#REF!</definedName>
    <definedName name="Guyana" localSheetId="0">[3]Grants!#REF!</definedName>
    <definedName name="Guyana">[3]Grants!#REF!</definedName>
    <definedName name="Haiti" localSheetId="0">#REF!</definedName>
    <definedName name="Haiti">#REF!</definedName>
    <definedName name="hajñlhqa">#REF!</definedName>
    <definedName name="HealthSystemsStrengthening_Module" localSheetId="0">#REF!</definedName>
    <definedName name="HealthSystemsStrengthening_Module">#REF!</definedName>
    <definedName name="High_Impact_Africa_1" localSheetId="0">#REF!</definedName>
    <definedName name="High_Impact_Africa_1">#REF!</definedName>
    <definedName name="High_Impact_Africa_2" localSheetId="0">#REF!</definedName>
    <definedName name="High_Impact_Africa_2">#REF!</definedName>
    <definedName name="High_Impact_Asia" localSheetId="0">#REF!</definedName>
    <definedName name="High_Impact_Asia">#REF!</definedName>
    <definedName name="HIV" localSheetId="0">#REF!</definedName>
    <definedName name="HIV">#REF!</definedName>
    <definedName name="HIV_TBModule5" localSheetId="0">#REF!</definedName>
    <definedName name="HIV_TBModule5">#REF!</definedName>
    <definedName name="HIV_TBModule6" localSheetId="0">'[4]Intervenciones por módulos'!#REF!</definedName>
    <definedName name="HIV_TBModule6">'[4]Intervenciones por módulos'!#REF!</definedName>
    <definedName name="HIVAIDS_Module" localSheetId="0">#REF!</definedName>
    <definedName name="HIVAIDS_Module">#REF!</definedName>
    <definedName name="HIVI1" localSheetId="0">#REF!</definedName>
    <definedName name="HIVI1">#REF!</definedName>
    <definedName name="HIVI1Sex" localSheetId="0">#REF!</definedName>
    <definedName name="HIVI1Sex">#REF!</definedName>
    <definedName name="HIVI2" localSheetId="0">#REF!</definedName>
    <definedName name="HIVI2">#REF!</definedName>
    <definedName name="HIVI2Age" localSheetId="0">#REF!</definedName>
    <definedName name="HIVI2Age">#REF!</definedName>
    <definedName name="HIVI2Sex" localSheetId="0">#REF!</definedName>
    <definedName name="HIVI2Sex">#REF!</definedName>
    <definedName name="HIVI4" localSheetId="0">#REF!</definedName>
    <definedName name="HIVI4">#REF!</definedName>
    <definedName name="HIVI4Age" localSheetId="0">#REF!</definedName>
    <definedName name="HIVI4Age">#REF!</definedName>
    <definedName name="HIVI4Sex" localSheetId="0">#REF!</definedName>
    <definedName name="HIVI4Sex">#REF!</definedName>
    <definedName name="HIVI9a" localSheetId="0">#REF!</definedName>
    <definedName name="HIVI9a">#REF!</definedName>
    <definedName name="HIVI9aAge" localSheetId="0">#REF!</definedName>
    <definedName name="HIVI9aAge">#REF!</definedName>
    <definedName name="HIVI9b" localSheetId="0">#REF!</definedName>
    <definedName name="HIVI9b">#REF!</definedName>
    <definedName name="HIVI9bAge" localSheetId="0">#REF!</definedName>
    <definedName name="HIVI9bAge">#REF!</definedName>
    <definedName name="HIVII" localSheetId="0">#REF!</definedName>
    <definedName name="HIVII">#REF!</definedName>
    <definedName name="HIVO1" localSheetId="0">#REF!</definedName>
    <definedName name="HIVO1">#REF!</definedName>
    <definedName name="HIVO1Age" localSheetId="0">#REF!</definedName>
    <definedName name="HIVO1Age">#REF!</definedName>
    <definedName name="HIVO1Durationoftreatment" localSheetId="0">#REF!</definedName>
    <definedName name="HIVO1Durationoftreatment">#REF!</definedName>
    <definedName name="HIVO1Sex" localSheetId="0">#REF!</definedName>
    <definedName name="HIVO1Sex">#REF!</definedName>
    <definedName name="HIVO2" localSheetId="0">#REF!</definedName>
    <definedName name="HIVO2">#REF!</definedName>
    <definedName name="HIVO2Age" localSheetId="0">#REF!</definedName>
    <definedName name="HIVO2Age">#REF!</definedName>
    <definedName name="HIVO2Sex" localSheetId="0">#REF!</definedName>
    <definedName name="HIVO2Sex">#REF!</definedName>
    <definedName name="HIVO3" localSheetId="0">#REF!</definedName>
    <definedName name="HIVO3">#REF!</definedName>
    <definedName name="HIVO3Age" localSheetId="0">#REF!</definedName>
    <definedName name="HIVO3Age">#REF!</definedName>
    <definedName name="HIVO3Sex" localSheetId="0">#REF!</definedName>
    <definedName name="HIVO3Sex">#REF!</definedName>
    <definedName name="HIVO5" localSheetId="0">#REF!</definedName>
    <definedName name="HIVO5">#REF!</definedName>
    <definedName name="HIVO5Sex" localSheetId="0">#REF!</definedName>
    <definedName name="HIVO5Sex">#REF!</definedName>
    <definedName name="HIVO6" localSheetId="0">#REF!</definedName>
    <definedName name="HIVO6">#REF!</definedName>
    <definedName name="HIVO6Sex" localSheetId="0">#REF!</definedName>
    <definedName name="HIVO6Sex">#REF!</definedName>
    <definedName name="HIVO8" localSheetId="0">#REF!</definedName>
    <definedName name="HIVO8">#REF!</definedName>
    <definedName name="HIVO8Sex" localSheetId="0">#REF!</definedName>
    <definedName name="HIVO8Sex">#REF!</definedName>
    <definedName name="HIVOI" localSheetId="0">#REF!</definedName>
    <definedName name="HIVOI">#REF!</definedName>
    <definedName name="HIVSDA" localSheetId="0">#REF!</definedName>
    <definedName name="HIVSDA">#REF!</definedName>
    <definedName name="HIVSource" localSheetId="0">#REF!</definedName>
    <definedName name="HIVSource">#REF!</definedName>
    <definedName name="HIVstatus" localSheetId="0">#REF!</definedName>
    <definedName name="HIVstatus">#REF!</definedName>
    <definedName name="HIVStatusPregnent" localSheetId="0">#REF!</definedName>
    <definedName name="HIVStatusPregnent">#REF!</definedName>
    <definedName name="HIVTB_Module" localSheetId="0">#REF!</definedName>
    <definedName name="HIVTB_Module">#REF!</definedName>
    <definedName name="HIVTestResult" localSheetId="0">#REF!</definedName>
    <definedName name="HIVTestResult">#REF!</definedName>
    <definedName name="Honduras" localSheetId="0">[3]Grants!#REF!</definedName>
    <definedName name="Honduras">[3]Grants!#REF!</definedName>
    <definedName name="HSS" localSheetId="0">#REF!</definedName>
    <definedName name="HSS">#REF!</definedName>
    <definedName name="HSS_Servicedelivery" localSheetId="0">'[4]Intervenciones por módulos'!#REF!</definedName>
    <definedName name="HSS_Servicedelivery">'[4]Intervenciones por módulos'!#REF!</definedName>
    <definedName name="HSSFinancialmanagement" localSheetId="0">'[4]Intervenciones por módulos'!#REF!</definedName>
    <definedName name="HSSFinancialmanagement">'[4]Intervenciones por módulos'!#REF!</definedName>
    <definedName name="HSSHealthandcommunityworkforce" localSheetId="0">'[4]Intervenciones por módulos'!#REF!</definedName>
    <definedName name="HSSHealthandcommunityworkforce">'[4]Intervenciones por módulos'!#REF!</definedName>
    <definedName name="HSSHealthcarefinancing" localSheetId="0">'[4]Intervenciones por módulos'!#REF!</definedName>
    <definedName name="HSSHealthcarefinancing">'[4]Intervenciones por módulos'!#REF!</definedName>
    <definedName name="HSSHealthinformationsystemsandME" localSheetId="0">'[4]Intervenciones por módulos'!#REF!</definedName>
    <definedName name="HSSHealthinformationsystemsandME">'[4]Intervenciones por módulos'!#REF!</definedName>
    <definedName name="HSSPolicyandgovernance" localSheetId="0">'[4]Intervenciones por módulos'!#REF!</definedName>
    <definedName name="HSSPolicyandgovernance">'[4]Intervenciones por módulos'!#REF!</definedName>
    <definedName name="HSSProcurementsupplychainmanagementPSCM" localSheetId="0">'[4]Intervenciones por módulos'!#REF!</definedName>
    <definedName name="HSSProcurementsupplychainmanagementPSCM">'[4]Intervenciones por módulos'!#REF!</definedName>
    <definedName name="HSSServicedelivery" localSheetId="0">'[4]Intervenciones por módulos'!#REF!</definedName>
    <definedName name="HSSServicedelivery">'[4]Intervenciones por módulos'!#REF!</definedName>
    <definedName name="HW1a" localSheetId="0">#REF!</definedName>
    <definedName name="HW1a">#REF!</definedName>
    <definedName name="HW1aSpecialization" localSheetId="0">#REF!</definedName>
    <definedName name="HW1aSpecialization">#REF!</definedName>
    <definedName name="IDA_202_G02_H_00" localSheetId="0">#REF!</definedName>
    <definedName name="IDA_202_G02_H_00">#REF!</definedName>
    <definedName name="IDN_M_PERDHAK" localSheetId="0">#REF!</definedName>
    <definedName name="IDN_M_PERDHAK">#REF!</definedName>
    <definedName name="IE" localSheetId="0">#REF!</definedName>
    <definedName name="IE">#REF!</definedName>
    <definedName name="IMPLEMENTATION_PHASE" localSheetId="0">[9]Definitions!#REF!</definedName>
    <definedName name="IMPLEMENTATION_PHASE">[9]Definitions!#REF!</definedName>
    <definedName name="ImpOutIndicatorChoice">OFFSET('[4]Inds. de reperc. y results_1A'!$E$28,0,0,COUNTA('[4]Inds. de reperc. y results_1A'!$E$28:$E$79),1)</definedName>
    <definedName name="India" localSheetId="0">#REF!</definedName>
    <definedName name="India">#REF!</definedName>
    <definedName name="IndicatorTypesList" localSheetId="0">#REF!</definedName>
    <definedName name="IndicatorTypesList">#REF!</definedName>
    <definedName name="Indonesia" localSheetId="0">#REF!</definedName>
    <definedName name="Indonesia">#REF!</definedName>
    <definedName name="Integrated_community_case_management__ICCM" localSheetId="0">'[4]Intervenciones por módulos'!#REF!</definedName>
    <definedName name="Integrated_community_case_management__ICCM">'[4]Intervenciones por módulos'!#REF!</definedName>
    <definedName name="Intervention" localSheetId="0">#REF!</definedName>
    <definedName name="Intervention">#REF!</definedName>
    <definedName name="IODissagg">[4]DesglDatosRepercResults!$B$3:$I$33</definedName>
    <definedName name="Iran__Islamic_Republic_of" localSheetId="0">[3]Grants!#REF!</definedName>
    <definedName name="Iran__Islamic_Republic_of">[3]Grants!#REF!</definedName>
    <definedName name="Iraq" localSheetId="0">[3]Grants!#REF!</definedName>
    <definedName name="Iraq">[3]Grants!#REF!</definedName>
    <definedName name="ISSUES" localSheetId="0">#REF!</definedName>
    <definedName name="ISSUES">#REF!</definedName>
    <definedName name="Jamaica" localSheetId="0">[3]Grants!#REF!</definedName>
    <definedName name="Jamaica">[3]Grants!#REF!</definedName>
    <definedName name="Jordan" localSheetId="0">[3]Grants!#REF!</definedName>
    <definedName name="Jordan">[3]Grants!#REF!</definedName>
    <definedName name="KAPs" localSheetId="0">#REF!</definedName>
    <definedName name="KAPs">#REF!</definedName>
    <definedName name="Kazakhstan" localSheetId="0">[3]Grants!#REF!</definedName>
    <definedName name="Kazakhstan">[3]Grants!#REF!</definedName>
    <definedName name="Kenya" localSheetId="0">#REF!</definedName>
    <definedName name="Kenya">#REF!</definedName>
    <definedName name="Korea__Democratic_People_s_Republic_of" localSheetId="0">#REF!</definedName>
    <definedName name="Korea__Democratic_People_s_Republic_of">#REF!</definedName>
    <definedName name="Kosovo" localSheetId="0">[3]Grants!#REF!</definedName>
    <definedName name="Kosovo">[3]Grants!#REF!</definedName>
    <definedName name="Kyrgyzstan" localSheetId="0">[3]Grants!#REF!</definedName>
    <definedName name="Kyrgyzstan">[3]Grants!#REF!</definedName>
    <definedName name="LangOffset">'[10]Chg log'!$D$1</definedName>
    <definedName name="Lao_People_s_Democratic_Republic" localSheetId="0">[3]Grants!#REF!</definedName>
    <definedName name="Lao_People_s_Democratic_Republic">[3]Grants!#REF!</definedName>
    <definedName name="Latin_America_and_Caribbean" localSheetId="0">#REF!</definedName>
    <definedName name="Latin_America_and_Caribbean">#REF!</definedName>
    <definedName name="Lesotho" localSheetId="0">[3]Grants!#REF!</definedName>
    <definedName name="Lesotho">[3]Grants!#REF!</definedName>
    <definedName name="LFA_SDA" localSheetId="0">'[11]LFA_Programmatic Progress_1B'!#REF!</definedName>
    <definedName name="LFA_SDA">'[11]LFA_Programmatic Progress_1B'!#REF!</definedName>
    <definedName name="LFASig" localSheetId="0">#REF!</definedName>
    <definedName name="LFASig">#REF!</definedName>
    <definedName name="Liberia" localSheetId="0">#REF!</definedName>
    <definedName name="Liberia">#REF!</definedName>
    <definedName name="list" localSheetId="0">#REF!</definedName>
    <definedName name="list">#REF!</definedName>
    <definedName name="List_IE" localSheetId="0">#REF!</definedName>
    <definedName name="List_IE">#REF!</definedName>
    <definedName name="list1" localSheetId="0">#REF!</definedName>
    <definedName name="list1">#REF!</definedName>
    <definedName name="list2" localSheetId="0">#REF!</definedName>
    <definedName name="list2">#REF!</definedName>
    <definedName name="listH" localSheetId="0">#REF!</definedName>
    <definedName name="listH">#REF!</definedName>
    <definedName name="ListHIV" localSheetId="0">#REF!</definedName>
    <definedName name="ListHIV">#REF!</definedName>
    <definedName name="listie" localSheetId="0">#REF!</definedName>
    <definedName name="listie">#REF!</definedName>
    <definedName name="listmac" localSheetId="0">#REF!</definedName>
    <definedName name="listmac">#REF!</definedName>
    <definedName name="ListMal" localSheetId="0">#REF!</definedName>
    <definedName name="ListMal">#REF!</definedName>
    <definedName name="listnew" localSheetId="0">#REF!</definedName>
    <definedName name="listnew">#REF!</definedName>
    <definedName name="listS" localSheetId="0">#REF!</definedName>
    <definedName name="listS">#REF!</definedName>
    <definedName name="listsda" localSheetId="0">#REF!</definedName>
    <definedName name="listsda">#REF!</definedName>
    <definedName name="listsdah" localSheetId="0">#REF!</definedName>
    <definedName name="listsdah">#REF!</definedName>
    <definedName name="listsdahiv" localSheetId="0">#REF!</definedName>
    <definedName name="listsdahiv">#REF!</definedName>
    <definedName name="listsdahiv1" localSheetId="0">#REF!</definedName>
    <definedName name="listsdahiv1">#REF!</definedName>
    <definedName name="listsdam">[12]Definitions!$C$28:$C$50</definedName>
    <definedName name="listsdat" localSheetId="0">#REF!</definedName>
    <definedName name="listsdat">#REF!</definedName>
    <definedName name="listsdat1">[13]Definitions!$C$39:$C$54</definedName>
    <definedName name="listserv" localSheetId="0">#REF!</definedName>
    <definedName name="listserv">#REF!</definedName>
    <definedName name="ListTB" localSheetId="0">#REF!</definedName>
    <definedName name="ListTB">#REF!</definedName>
    <definedName name="Macedonia__The_Former_Yugoslav_Republic_of" localSheetId="0">[3]Grants!#REF!</definedName>
    <definedName name="Macedonia__The_Former_Yugoslav_Republic_of">[3]Grants!#REF!</definedName>
    <definedName name="Madagascar" localSheetId="0">#REF!</definedName>
    <definedName name="Madagascar">#REF!</definedName>
    <definedName name="Malaria" localSheetId="0">#REF!</definedName>
    <definedName name="Malaria">#REF!</definedName>
    <definedName name="Malaria_Module" localSheetId="0">#REF!</definedName>
    <definedName name="Malaria_Module">#REF!</definedName>
    <definedName name="MalariaI1" localSheetId="0">#REF!</definedName>
    <definedName name="MalariaI1">#REF!</definedName>
    <definedName name="MalariaI1Age" localSheetId="0">#REF!</definedName>
    <definedName name="MalariaI1Age">#REF!</definedName>
    <definedName name="MalariaI1Sex" localSheetId="0">#REF!</definedName>
    <definedName name="MalariaI1Sex">#REF!</definedName>
    <definedName name="MalariaI2" localSheetId="0">#REF!</definedName>
    <definedName name="MalariaI2">#REF!</definedName>
    <definedName name="MalariaI2Age" localSheetId="0">#REF!</definedName>
    <definedName name="MalariaI2Age">#REF!</definedName>
    <definedName name="MalariaI2Sex" localSheetId="0">#REF!</definedName>
    <definedName name="MalariaI2Sex">#REF!</definedName>
    <definedName name="MalariaI2Species" localSheetId="0">#REF!</definedName>
    <definedName name="MalariaI2Species">#REF!</definedName>
    <definedName name="MalariaI3" localSheetId="0">#REF!</definedName>
    <definedName name="MalariaI3">#REF!</definedName>
    <definedName name="MalariaI3Age" localSheetId="0">#REF!</definedName>
    <definedName name="MalariaI3Age">#REF!</definedName>
    <definedName name="MalariaI3Sex" localSheetId="0">#REF!</definedName>
    <definedName name="MalariaI3Sex">#REF!</definedName>
    <definedName name="MalariaI4" localSheetId="0">#REF!</definedName>
    <definedName name="MalariaI4">#REF!</definedName>
    <definedName name="MalariaI4Species" localSheetId="0">#REF!</definedName>
    <definedName name="MalariaI4Species">#REF!</definedName>
    <definedName name="MalariaI4Typeoftesting" localSheetId="0">#REF!</definedName>
    <definedName name="MalariaI4Typeoftesting">#REF!</definedName>
    <definedName name="MalariaI5" localSheetId="0">#REF!</definedName>
    <definedName name="MalariaI5">#REF!</definedName>
    <definedName name="MalariaI5Sex" localSheetId="0">#REF!</definedName>
    <definedName name="MalariaI5Sex">#REF!</definedName>
    <definedName name="MalariaI5Species" localSheetId="0">#REF!</definedName>
    <definedName name="MalariaI5Species">#REF!</definedName>
    <definedName name="MalariaI6" localSheetId="0">#REF!</definedName>
    <definedName name="MalariaI6">#REF!</definedName>
    <definedName name="MalariaI6Sex" localSheetId="0">#REF!</definedName>
    <definedName name="MalariaI6Sex">#REF!</definedName>
    <definedName name="MalariaII" localSheetId="0">#REF!</definedName>
    <definedName name="MalariaII">#REF!</definedName>
    <definedName name="MalariaImpact" localSheetId="0">#REF!</definedName>
    <definedName name="MalariaImpact">#REF!</definedName>
    <definedName name="MalariaModule1" localSheetId="0">#REF!</definedName>
    <definedName name="MalariaModule1">#REF!</definedName>
    <definedName name="MalariaModule2" localSheetId="0">#REF!</definedName>
    <definedName name="MalariaModule2">#REF!</definedName>
    <definedName name="MalariaModule3" localSheetId="0">#REF!</definedName>
    <definedName name="MalariaModule3">#REF!</definedName>
    <definedName name="MalariaO1a" localSheetId="0">#REF!</definedName>
    <definedName name="MalariaO1a">#REF!</definedName>
    <definedName name="MalariaO1aSex" localSheetId="0">#REF!</definedName>
    <definedName name="MalariaO1aSex">#REF!</definedName>
    <definedName name="MalariaO3" localSheetId="0">#REF!</definedName>
    <definedName name="MalariaO3">#REF!</definedName>
    <definedName name="MalariaO3Sex" localSheetId="0">#REF!</definedName>
    <definedName name="MalariaO3Sex">#REF!</definedName>
    <definedName name="MalariaOI" localSheetId="0">#REF!</definedName>
    <definedName name="MalariaOI">#REF!</definedName>
    <definedName name="MalariaSDA" localSheetId="0">#REF!</definedName>
    <definedName name="MalariaSDA">#REF!</definedName>
    <definedName name="MalariaSource" localSheetId="0">#REF!</definedName>
    <definedName name="MalariaSource">#REF!</definedName>
    <definedName name="Malawi" localSheetId="0">#REF!</definedName>
    <definedName name="Malawi">#REF!</definedName>
    <definedName name="Malaysia" localSheetId="0">[3]Grants!#REF!</definedName>
    <definedName name="Malaysia">[3]Grants!#REF!</definedName>
    <definedName name="Mali" localSheetId="0">#REF!</definedName>
    <definedName name="Mali">#REF!</definedName>
    <definedName name="Mauritania" localSheetId="0">#REF!</definedName>
    <definedName name="Mauritania">#REF!</definedName>
    <definedName name="Mauritius" localSheetId="0">[3]Grants!#REF!</definedName>
    <definedName name="Mauritius">[3]Grants!#REF!</definedName>
    <definedName name="MDRTB" localSheetId="0">'[4]Intervenciones por módulos'!#REF!</definedName>
    <definedName name="MDRTB">'[4]Intervenciones por módulos'!#REF!</definedName>
    <definedName name="MDRTB2" localSheetId="0">#REF!</definedName>
    <definedName name="MDRTB2">#REF!</definedName>
    <definedName name="MDRTB2Age" localSheetId="0">#REF!</definedName>
    <definedName name="MDRTB2Age">#REF!</definedName>
    <definedName name="MDRTB2Sex" localSheetId="0">#REF!</definedName>
    <definedName name="MDRTB2Sex">#REF!</definedName>
    <definedName name="MDRTB3" localSheetId="0">#REF!</definedName>
    <definedName name="MDRTB3">#REF!</definedName>
    <definedName name="MDRTB3Age" localSheetId="0">#REF!</definedName>
    <definedName name="MDRTB3Age">#REF!</definedName>
    <definedName name="MDRTB3Casedefinition" localSheetId="0">[4]DesgloseDatosCobertura!#REF!</definedName>
    <definedName name="MDRTB3Casedefinition">[4]DesgloseDatosCobertura!#REF!</definedName>
    <definedName name="MDRTB3Sex" localSheetId="0">#REF!</definedName>
    <definedName name="MDRTB3Sex">#REF!</definedName>
    <definedName name="Middle_East_and_North_Africa" localSheetId="0">#REF!</definedName>
    <definedName name="Middle_East_and_North_Africa">#REF!</definedName>
    <definedName name="Module_Indicators" localSheetId="0">#REF!</definedName>
    <definedName name="Module_Indicators">#REF!</definedName>
    <definedName name="Module_List">OFFSET('[1]Reference Records'!$J$12,1,0,MATCH(" ",LEFT('[1]Reference Records'!$J$12:$J$35,255),-1)-1,1)</definedName>
    <definedName name="Module1" localSheetId="0">#REF!</definedName>
    <definedName name="Module1">#REF!</definedName>
    <definedName name="Module10" localSheetId="0">#REF!</definedName>
    <definedName name="Module10">#REF!</definedName>
    <definedName name="Module11" localSheetId="0">#REF!</definedName>
    <definedName name="Module11">#REF!</definedName>
    <definedName name="Module12" localSheetId="0">#REF!</definedName>
    <definedName name="Module12">#REF!</definedName>
    <definedName name="Module13" localSheetId="0">#REF!</definedName>
    <definedName name="Module13">#REF!</definedName>
    <definedName name="Module14" localSheetId="0">#REF!</definedName>
    <definedName name="Module14">#REF!</definedName>
    <definedName name="Module15" localSheetId="0">#REF!</definedName>
    <definedName name="Module15">#REF!</definedName>
    <definedName name="Module2" localSheetId="0">#REF!</definedName>
    <definedName name="Module2">#REF!</definedName>
    <definedName name="Module24" localSheetId="0">#REF!</definedName>
    <definedName name="Module24">#REF!</definedName>
    <definedName name="Module27" localSheetId="0">#REF!</definedName>
    <definedName name="Module27">#REF!</definedName>
    <definedName name="Module28" localSheetId="0">#REF!</definedName>
    <definedName name="Module28">#REF!</definedName>
    <definedName name="Module29" localSheetId="0">#REF!</definedName>
    <definedName name="Module29">#REF!</definedName>
    <definedName name="Module3" localSheetId="0">#REF!</definedName>
    <definedName name="Module3">#REF!</definedName>
    <definedName name="Module30" localSheetId="0">#REF!</definedName>
    <definedName name="Module30">#REF!</definedName>
    <definedName name="Module31" localSheetId="0">#REF!</definedName>
    <definedName name="Module31">#REF!</definedName>
    <definedName name="Module32" localSheetId="0">#REF!</definedName>
    <definedName name="Module32">#REF!</definedName>
    <definedName name="Module33" localSheetId="0">#REF!</definedName>
    <definedName name="Module33">#REF!</definedName>
    <definedName name="Module34" localSheetId="0">#REF!</definedName>
    <definedName name="Module34">#REF!</definedName>
    <definedName name="Module35" localSheetId="0">#REF!</definedName>
    <definedName name="Module35">#REF!</definedName>
    <definedName name="Module4" localSheetId="0">#REF!</definedName>
    <definedName name="Module4">#REF!</definedName>
    <definedName name="Module5" localSheetId="0">#REF!</definedName>
    <definedName name="Module5">#REF!</definedName>
    <definedName name="Module6" localSheetId="0">'[4]Indicadores de cobertura'!#REF!</definedName>
    <definedName name="Module6">'[4]Indicadores de cobertura'!#REF!</definedName>
    <definedName name="Module72" localSheetId="0">#REF!</definedName>
    <definedName name="Module72">#REF!</definedName>
    <definedName name="Module73" localSheetId="0">#REF!</definedName>
    <definedName name="Module73">#REF!</definedName>
    <definedName name="Module8" localSheetId="0">#REF!</definedName>
    <definedName name="Module8">#REF!</definedName>
    <definedName name="Module9" localSheetId="0">#REF!</definedName>
    <definedName name="Module9">#REF!</definedName>
    <definedName name="ModuleChoice" localSheetId="0">OFFSET(#REF!,0,0,(COUNTA(#REF!)-1),1)</definedName>
    <definedName name="ModuleChoice">OFFSET(#REF!,0,0,(COUNTA(#REF!)-1),1)</definedName>
    <definedName name="ModuleColumn">[1]!InterventionList[Module]</definedName>
    <definedName name="Modules" localSheetId="0">#REF!</definedName>
    <definedName name="Modules">#REF!</definedName>
    <definedName name="ModulesInCmp">OFFSET([6]ModInCmp!$C$2,0,0,NbrOfModulesInCmp,1)</definedName>
    <definedName name="ModuleStart">'[1]Reference Records'!$B$40</definedName>
    <definedName name="Moldova__Republic_of" localSheetId="0">[3]Grants!#REF!</definedName>
    <definedName name="Moldova__Republic_of">[3]Grants!#REF!</definedName>
    <definedName name="Mongolia" localSheetId="0">[3]Grants!#REF!</definedName>
    <definedName name="Mongolia">[3]Grants!#REF!</definedName>
    <definedName name="Morocco" localSheetId="0">[3]Grants!#REF!</definedName>
    <definedName name="Morocco">[3]Grants!#REF!</definedName>
    <definedName name="Mozambique" localSheetId="0">#REF!</definedName>
    <definedName name="Mozambique">#REF!</definedName>
    <definedName name="Multicountry_Africa__SADC" localSheetId="0">[3]Grants!#REF!</definedName>
    <definedName name="Multicountry_Africa__SADC">[3]Grants!#REF!</definedName>
    <definedName name="Multicountry_Africa__West_Africa_Corridor_Program" localSheetId="0">[3]Grants!#REF!</definedName>
    <definedName name="Multicountry_Africa__West_Africa_Corridor_Program">[3]Grants!#REF!</definedName>
    <definedName name="Multicountry_Americas__CARICOM___PANCAP" localSheetId="0">[3]Grants!#REF!</definedName>
    <definedName name="Multicountry_Americas__CARICOM___PANCAP">[3]Grants!#REF!</definedName>
    <definedName name="Multicountry_Americas__COPRECOS" localSheetId="0">[3]Grants!#REF!</definedName>
    <definedName name="Multicountry_Americas__COPRECOS">[3]Grants!#REF!</definedName>
    <definedName name="Multicountry_Americas__Meso" localSheetId="0">[3]Grants!#REF!</definedName>
    <definedName name="Multicountry_Americas__Meso">[3]Grants!#REF!</definedName>
    <definedName name="Multicountry_Americas__REDCA" localSheetId="0">[3]Grants!#REF!</definedName>
    <definedName name="Multicountry_Americas__REDCA">[3]Grants!#REF!</definedName>
    <definedName name="Multicountry_Americas__REDTRASEX" localSheetId="0">[3]Grants!#REF!</definedName>
    <definedName name="Multicountry_Americas__REDTRASEX">[3]Grants!#REF!</definedName>
    <definedName name="Multicountry_East_Asia_And_Pacific__APN" localSheetId="0">[3]Grants!#REF!</definedName>
    <definedName name="Multicountry_East_Asia_And_Pacific__APN">[3]Grants!#REF!</definedName>
    <definedName name="Multicountry_East_Asia_And_Pacific__ISEAN_HIVOS" localSheetId="0">[3]Grants!#REF!</definedName>
    <definedName name="Multicountry_East_Asia_And_Pacific__ISEAN_HIVOS">[3]Grants!#REF!</definedName>
    <definedName name="Multicountry_East_Asia_and_Pacific__RAI" localSheetId="0">#REF!</definedName>
    <definedName name="Multicountry_East_Asia_and_Pacific__RAI">#REF!</definedName>
    <definedName name="Multicountry_Eastern_Europe___Central_Asia__EHRN" localSheetId="0">[3]Grants!#REF!</definedName>
    <definedName name="Multicountry_Eastern_Europe___Central_Asia__EHRN">[3]Grants!#REF!</definedName>
    <definedName name="Multicountry_Middle_East__IOM" localSheetId="0">[3]Grants!#REF!</definedName>
    <definedName name="Multicountry_Middle_East__IOM">[3]Grants!#REF!</definedName>
    <definedName name="Multicountry_Middle_East_and_North_Africa__MENAHRA" localSheetId="0">[3]Grants!#REF!</definedName>
    <definedName name="Multicountry_Middle_East_and_North_Africa__MENAHRA">[3]Grants!#REF!</definedName>
    <definedName name="Multicountry_South_Asia" localSheetId="0">[3]Grants!#REF!</definedName>
    <definedName name="Multicountry_South_Asia">[3]Grants!#REF!</definedName>
    <definedName name="Multicountry_Western_Pacific" localSheetId="0">[3]Grants!#REF!</definedName>
    <definedName name="Multicountry_Western_Pacific">[3]Grants!#REF!</definedName>
    <definedName name="Myanmar" localSheetId="0">#REF!</definedName>
    <definedName name="Myanmar">#REF!</definedName>
    <definedName name="Namibia" localSheetId="0">#REF!</definedName>
    <definedName name="Namibia">#REF!</definedName>
    <definedName name="NbrOfModulesInCmp">COUNT([6]ModInCmp!$A:$A)</definedName>
    <definedName name="Nepal" localSheetId="0">#REF!</definedName>
    <definedName name="Nepal">#REF!</definedName>
    <definedName name="NewStatus">'[1]Grant Management_4'!$AD$57:$AD$60</definedName>
    <definedName name="Nicaragua" localSheetId="0">[3]Grants!#REF!</definedName>
    <definedName name="Nicaragua">[3]Grants!#REF!</definedName>
    <definedName name="Niger" localSheetId="0">#REF!</definedName>
    <definedName name="Niger">#REF!</definedName>
    <definedName name="Nigeria" localSheetId="0">#REF!</definedName>
    <definedName name="Nigeria">#REF!</definedName>
    <definedName name="Official_Country_Name" localSheetId="0">#REF!</definedName>
    <definedName name="Official_Country_Name">#REF!</definedName>
    <definedName name="OI_Component" localSheetId="0">#REF!</definedName>
    <definedName name="OI_Component">#REF!</definedName>
    <definedName name="OI_HIV" localSheetId="0">#REF!</definedName>
    <definedName name="OI_HIV">#REF!</definedName>
    <definedName name="OI_HSS" localSheetId="0">#REF!</definedName>
    <definedName name="OI_HSS">#REF!</definedName>
    <definedName name="OI_Malaria" localSheetId="0">#REF!</definedName>
    <definedName name="OI_Malaria">#REF!</definedName>
    <definedName name="OI_TB" localSheetId="0">#REF!</definedName>
    <definedName name="OI_TB">#REF!</definedName>
    <definedName name="Pakistan" localSheetId="0">#REF!</definedName>
    <definedName name="Pakistan">#REF!</definedName>
    <definedName name="Palestine" localSheetId="0">[3]Grants!#REF!</definedName>
    <definedName name="Palestine">[3]Grants!#REF!</definedName>
    <definedName name="Panama" localSheetId="0">[3]Grants!#REF!</definedName>
    <definedName name="Panama">[3]Grants!#REF!</definedName>
    <definedName name="Papua_New_Guinea" localSheetId="0">#REF!</definedName>
    <definedName name="Papua_New_Guinea">#REF!</definedName>
    <definedName name="Paraguay" localSheetId="0">[3]Grants!#REF!</definedName>
    <definedName name="Paraguay">[3]Grants!#REF!</definedName>
    <definedName name="Peru" localSheetId="0">[3]Grants!#REF!</definedName>
    <definedName name="Peru">[3]Grants!#REF!</definedName>
    <definedName name="Philippines" localSheetId="0">#REF!</definedName>
    <definedName name="Philippines">#REF!</definedName>
    <definedName name="Please_Select" localSheetId="0">#REF!</definedName>
    <definedName name="Please_Select">#REF!</definedName>
    <definedName name="PMTCT" localSheetId="0">#REF!</definedName>
    <definedName name="PMTCT">#REF!</definedName>
    <definedName name="PMTCT1" localSheetId="0">#REF!</definedName>
    <definedName name="PMTCT1">#REF!</definedName>
    <definedName name="PMTCT1HIVstatuspregnantwomen" localSheetId="0">#REF!</definedName>
    <definedName name="PMTCT1HIVstatuspregnantwomen">#REF!</definedName>
    <definedName name="PMTCT2" localSheetId="0">[4]DesgloseDatosCobertura!#REF!</definedName>
    <definedName name="PMTCT2">[4]DesgloseDatosCobertura!#REF!</definedName>
    <definedName name="PMTCT2Typeofregimen" localSheetId="0">[4]DesgloseDatosCobertura!#REF!</definedName>
    <definedName name="PMTCT2Typeofregimen">[4]DesgloseDatosCobertura!#REF!</definedName>
    <definedName name="PNG_M_PSI" localSheetId="0">#REF!</definedName>
    <definedName name="PNG_M_PSI">#REF!</definedName>
    <definedName name="PR_SDA" localSheetId="0">#REF!</definedName>
    <definedName name="PR_SDA">#REF!</definedName>
    <definedName name="PRAcronym">'[6]Budget Lines'!$J$2:INDEX('[6]Budget Lines'!$J$2:$J$22,COUNTIF('[6]Budget Lines'!$J$2:$J$22,"?*"))</definedName>
    <definedName name="Preventionprogramsforadolescentsandyouthinandoutofschool" localSheetId="0">#REF!</definedName>
    <definedName name="Preventionprogramsforadolescentsandyouthinandoutofschool">#REF!</definedName>
    <definedName name="Preventionprogramsforgeneralpopulation" localSheetId="0">#REF!</definedName>
    <definedName name="Preventionprogramsforgeneralpopulation">#REF!</definedName>
    <definedName name="PreventionprogramsforMSMandTGs" localSheetId="0">'[4]Intervenciones por módulos'!#REF!</definedName>
    <definedName name="PreventionprogramsforMSMandTGs">'[4]Intervenciones por módulos'!#REF!</definedName>
    <definedName name="Preventionprogramsforothervulnerablepopulationspleasespecify" localSheetId="0">#REF!</definedName>
    <definedName name="Preventionprogramsforothervulnerablepopulationspleasespecify">#REF!</definedName>
    <definedName name="PreventionprogramsforpeoplewhoinjectdrugsPWIDandtheirpartners" localSheetId="0">#REF!</definedName>
    <definedName name="PreventionprogramsforpeoplewhoinjectdrugsPWIDandtheirpartners">#REF!</definedName>
    <definedName name="Preventionprogramsforsexworkersandtheirclients" localSheetId="0">'[4]Intervenciones por módulos'!#REF!</definedName>
    <definedName name="Preventionprogramsforsexworkersandtheirclients">'[4]Intervenciones por módulos'!#REF!</definedName>
    <definedName name="Private_sector_case_management__other" localSheetId="0">#REF!</definedName>
    <definedName name="Private_sector_case_management__other">#REF!</definedName>
    <definedName name="Private_sector_co_payment_mechanism" localSheetId="0">'[4]Intervenciones por módulos'!#REF!</definedName>
    <definedName name="Private_sector_co_payment_mechanism">'[4]Intervenciones por módulos'!#REF!</definedName>
    <definedName name="procurementfee">'[5]Range Page'!$A$39</definedName>
    <definedName name="Programmanagement" localSheetId="0">'[4]Intervenciones por módulos'!#REF!</definedName>
    <definedName name="Programmanagement">'[4]Intervenciones por módulos'!#REF!</definedName>
    <definedName name="PS" localSheetId="0">#REF!</definedName>
    <definedName name="PS">#REF!</definedName>
    <definedName name="QAJAM">#REF!</definedName>
    <definedName name="qghq">[3]Grants!#REF!</definedName>
    <definedName name="QHQY">#REF!</definedName>
    <definedName name="QUQJ">'[4]Intervenciones por módulos'!#REF!</definedName>
    <definedName name="qwgqh">[14]!InterventionList[Module]</definedName>
    <definedName name="QYA">#REF!</definedName>
    <definedName name="QYQYQ">#REF!</definedName>
    <definedName name="Regions" localSheetId="0">#REF!</definedName>
    <definedName name="Regions">#REF!</definedName>
    <definedName name="Removinglegalbarrierstoaccess" localSheetId="0">#REF!</definedName>
    <definedName name="Removinglegalbarrierstoaccess">#REF!</definedName>
    <definedName name="Reporting_Period">[3]Lists!$E$3:$E$6</definedName>
    <definedName name="ResultsbasedFinancing" localSheetId="0">'[4]Intervenciones por módulos'!#REF!</definedName>
    <definedName name="ResultsbasedFinancing">'[4]Intervenciones por módulos'!#REF!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ngCurrency" localSheetId="0">#REF!</definedName>
    <definedName name="rngCurrency">#REF!</definedName>
    <definedName name="Romania" localSheetId="0">[3]Grants!#REF!</definedName>
    <definedName name="Romania">[3]Grants!#REF!</definedName>
    <definedName name="Russian_Federation" localSheetId="0">[3]Grants!#REF!</definedName>
    <definedName name="Russian_Federation">[3]Grants!#REF!</definedName>
    <definedName name="Rwanda" localSheetId="0">#REF!</definedName>
    <definedName name="Rwanda">#REF!</definedName>
    <definedName name="S">'[11]Memo HIV'!$A$2:$A$26</definedName>
    <definedName name="Sao_Tome_and_Principe" localSheetId="0">[3]Grants!#REF!</definedName>
    <definedName name="Sao_Tome_and_Principe">[3]Grants!#REF!</definedName>
    <definedName name="SD" localSheetId="0">#REF!</definedName>
    <definedName name="SD">#REF!</definedName>
    <definedName name="SDA" localSheetId="0">#REF!</definedName>
    <definedName name="SDA">#REF!</definedName>
    <definedName name="SDAHealthSystemsStrengthening" localSheetId="0">#REF!</definedName>
    <definedName name="SDAHealthSystemsStrengthening">#REF!</definedName>
    <definedName name="SDAHIVAIDS" localSheetId="0">#REF!</definedName>
    <definedName name="SDAHIVAIDS">#REF!</definedName>
    <definedName name="SDAList" localSheetId="0">#REF!</definedName>
    <definedName name="SDAList">#REF!</definedName>
    <definedName name="SDAMalaria" localSheetId="0">#REF!</definedName>
    <definedName name="SDAMalaria">#REF!</definedName>
    <definedName name="SDATuberculosis" localSheetId="0">#REF!</definedName>
    <definedName name="SDATuberculosis">#REF!</definedName>
    <definedName name="Select" localSheetId="0">#REF!</definedName>
    <definedName name="Select">#REF!</definedName>
    <definedName name="Senegal" localSheetId="0">#REF!</definedName>
    <definedName name="Senegal">#REF!</definedName>
    <definedName name="Serbia" localSheetId="0">[3]Grants!#REF!</definedName>
    <definedName name="Serbia">[3]Grants!#REF!</definedName>
    <definedName name="Severe_malaria" localSheetId="0">'[4]Intervenciones por módulos'!#REF!</definedName>
    <definedName name="Severe_malaria">'[4]Intervenciones por módulos'!#REF!</definedName>
    <definedName name="Sex" localSheetId="0">#REF!</definedName>
    <definedName name="Sex">#REF!</definedName>
    <definedName name="Sierra_Leone" localSheetId="0">#REF!</definedName>
    <definedName name="Sierra_Leone">#REF!</definedName>
    <definedName name="Solomon_Islands" localSheetId="0">[3]Grants!#REF!</definedName>
    <definedName name="Solomon_Islands">[3]Grants!#REF!</definedName>
    <definedName name="Somalia" localSheetId="0">#REF!</definedName>
    <definedName name="Somalia">#REF!</definedName>
    <definedName name="Sources" localSheetId="0">#REF!</definedName>
    <definedName name="Sources">#REF!</definedName>
    <definedName name="South_Africa" localSheetId="0">#REF!</definedName>
    <definedName name="South_Africa">#REF!</definedName>
    <definedName name="South_East_Asia" localSheetId="0">#REF!</definedName>
    <definedName name="South_East_Asia">#REF!</definedName>
    <definedName name="South_Sudan" localSheetId="0">#REF!</definedName>
    <definedName name="South_Sudan">#REF!</definedName>
    <definedName name="Southern_and_Eastern_Africa" localSheetId="0">#REF!</definedName>
    <definedName name="Southern_and_Eastern_Africa">#REF!</definedName>
    <definedName name="Specialization" localSheetId="0">#REF!</definedName>
    <definedName name="Specialization">#REF!</definedName>
    <definedName name="SpecificpreventioninterventionsSPI" localSheetId="0">'[4]Intervenciones por módulos'!#REF!</definedName>
    <definedName name="SpecificpreventioninterventionsSPI">'[4]Intervenciones por módulos'!#REF!</definedName>
    <definedName name="Sri_Lanka" localSheetId="0">#REF!</definedName>
    <definedName name="Sri_Lanka">#REF!</definedName>
    <definedName name="Sudan" localSheetId="0">#REF!</definedName>
    <definedName name="Sudan">#REF!</definedName>
    <definedName name="Suriname" localSheetId="0">[3]Grants!#REF!</definedName>
    <definedName name="Suriname">[3]Grants!#REF!</definedName>
    <definedName name="Swaziland" localSheetId="0">#REF!</definedName>
    <definedName name="Swaziland">#REF!</definedName>
    <definedName name="Syrian_Arab_Republic" localSheetId="0">[3]Grants!#REF!</definedName>
    <definedName name="Syrian_Arab_Republic">[3]Grants!#REF!</definedName>
    <definedName name="Tajikistan" localSheetId="0">#REF!</definedName>
    <definedName name="Tajikistan">#REF!</definedName>
    <definedName name="Tanzania__United_Republic_of" localSheetId="0">#REF!</definedName>
    <definedName name="Tanzania__United_Republic_of">#REF!</definedName>
    <definedName name="TargetedRiskGroup" localSheetId="0">#REF!</definedName>
    <definedName name="TargetedRiskGroup">#REF!</definedName>
    <definedName name="Tax_Exemption_Status">[3]Lists!$A$11:$A$14</definedName>
    <definedName name="TaxPaidGF">[8]Input!$F$16</definedName>
    <definedName name="TaxPaidPR">[8]Input!$C$16</definedName>
    <definedName name="TaxPaidSR">[8]Input!$D$16</definedName>
    <definedName name="TaxPaidTotal">[8]Input!$E$16</definedName>
    <definedName name="TaxRecoveredGF">[8]Input!$F$17</definedName>
    <definedName name="TB" localSheetId="0">#REF!</definedName>
    <definedName name="TB">#REF!</definedName>
    <definedName name="TBcareandprevention" localSheetId="0">#REF!</definedName>
    <definedName name="TBcareandprevention">#REF!</definedName>
    <definedName name="TBHIV" localSheetId="0">#REF!</definedName>
    <definedName name="TBHIV">#REF!</definedName>
    <definedName name="TBII" localSheetId="0">#REF!</definedName>
    <definedName name="TBII">#REF!</definedName>
    <definedName name="TBO4a" localSheetId="0">[4]DesglDatosRepercResults!#REF!</definedName>
    <definedName name="TBO4a">[4]DesglDatosRepercResults!#REF!</definedName>
    <definedName name="TBO4Age" localSheetId="0">[4]DesglDatosRepercResults!#REF!</definedName>
    <definedName name="TBO4Age">[4]DesglDatosRepercResults!#REF!</definedName>
    <definedName name="TBO4Sex" localSheetId="0">[4]DesglDatosRepercResults!#REF!</definedName>
    <definedName name="TBO4Sex">[4]DesglDatosRepercResults!#REF!</definedName>
    <definedName name="TBOI" localSheetId="0">#REF!</definedName>
    <definedName name="TBOI">#REF!</definedName>
    <definedName name="TBSDA" localSheetId="0">#REF!</definedName>
    <definedName name="TBSDA">#REF!</definedName>
    <definedName name="TBSource" localSheetId="0">#REF!</definedName>
    <definedName name="TBSource">#REF!</definedName>
    <definedName name="TCS1a" localSheetId="0">#REF!</definedName>
    <definedName name="TCS1a">#REF!</definedName>
    <definedName name="TCS1aAge" localSheetId="0">#REF!</definedName>
    <definedName name="TCS1aAge">#REF!</definedName>
    <definedName name="TCS1aSex" localSheetId="0">#REF!</definedName>
    <definedName name="TCS1aSex">#REF!</definedName>
    <definedName name="TCS2a" localSheetId="0">#REF!</definedName>
    <definedName name="TCS2a">#REF!</definedName>
    <definedName name="TCS2aSex" localSheetId="0">#REF!</definedName>
    <definedName name="TCS2aSex">#REF!</definedName>
    <definedName name="TCS3a" localSheetId="0">#REF!</definedName>
    <definedName name="TCS3a">#REF!</definedName>
    <definedName name="TCS3aAge" localSheetId="0">#REF!</definedName>
    <definedName name="TCS3aAge">#REF!</definedName>
    <definedName name="TCS3aSex" localSheetId="0">#REF!</definedName>
    <definedName name="TCS3aSex">#REF!</definedName>
    <definedName name="TEST" localSheetId="0">#REF!</definedName>
    <definedName name="TEST">#REF!</definedName>
    <definedName name="Thailand" localSheetId="0">#REF!</definedName>
    <definedName name="Thailand">#REF!</definedName>
    <definedName name="Therapeutic_efficacy_surveillance" localSheetId="0">'[4]Intervenciones por módulos'!#REF!</definedName>
    <definedName name="Therapeutic_efficacy_surveillance">'[4]Intervenciones por módulos'!#REF!</definedName>
    <definedName name="Timeframe" localSheetId="0">#REF!</definedName>
    <definedName name="Timeframe">#REF!</definedName>
    <definedName name="Timor_Leste" localSheetId="0">#REF!</definedName>
    <definedName name="Timor_Leste">#REF!</definedName>
    <definedName name="Togo" localSheetId="0">#REF!</definedName>
    <definedName name="Togo">#REF!</definedName>
    <definedName name="Treatmentcareandsupport" localSheetId="0">#REF!</definedName>
    <definedName name="Treatmentcareandsupport">#REF!</definedName>
    <definedName name="Tuberculosis_Module" localSheetId="0">#REF!</definedName>
    <definedName name="Tuberculosis_Module">#REF!</definedName>
    <definedName name="TuberculosisModule4" localSheetId="0">#REF!</definedName>
    <definedName name="TuberculosisModule4">#REF!</definedName>
    <definedName name="TuberculosisModule5" localSheetId="0">#REF!</definedName>
    <definedName name="TuberculosisModule5">#REF!</definedName>
    <definedName name="Tunisia" localSheetId="0">[3]Grants!#REF!</definedName>
    <definedName name="Tunisia">[3]Grants!#REF!</definedName>
    <definedName name="Turkmenistan" localSheetId="0">[3]Grants!#REF!</definedName>
    <definedName name="Turkmenistan">[3]Grants!#REF!</definedName>
    <definedName name="Type_of_Recipient">[15]Sheet1!$C$12:$C$25</definedName>
    <definedName name="Type1" localSheetId="0">#REF!</definedName>
    <definedName name="Type1">#REF!</definedName>
    <definedName name="Type10" localSheetId="0">#REF!</definedName>
    <definedName name="Type10">#REF!</definedName>
    <definedName name="Type2" localSheetId="0">#REF!</definedName>
    <definedName name="Type2">#REF!</definedName>
    <definedName name="Type3" localSheetId="0">#REF!</definedName>
    <definedName name="Type3">#REF!</definedName>
    <definedName name="Type4" localSheetId="0">#REF!</definedName>
    <definedName name="Type4">#REF!</definedName>
    <definedName name="Type5" localSheetId="0">#REF!</definedName>
    <definedName name="Type5">#REF!</definedName>
    <definedName name="Type6" localSheetId="0">#REF!</definedName>
    <definedName name="Type6">#REF!</definedName>
    <definedName name="Type7" localSheetId="0">#REF!</definedName>
    <definedName name="Type7">#REF!</definedName>
    <definedName name="Type8" localSheetId="0">#REF!</definedName>
    <definedName name="Type8">#REF!</definedName>
    <definedName name="Type9" localSheetId="0">#REF!</definedName>
    <definedName name="Type9">#REF!</definedName>
    <definedName name="TypeRegimen" localSheetId="0">#REF!</definedName>
    <definedName name="TypeRegimen">#REF!</definedName>
    <definedName name="TypeTesting" localSheetId="0">#REF!</definedName>
    <definedName name="TypeTesting">#REF!</definedName>
    <definedName name="TypeTreatment" localSheetId="0">#REF!</definedName>
    <definedName name="TypeTreatment">#REF!</definedName>
    <definedName name="Uganda" localSheetId="0">#REF!</definedName>
    <definedName name="Uganda">#REF!</definedName>
    <definedName name="Ukraine" localSheetId="0">#REF!</definedName>
    <definedName name="Ukraine">#REF!</definedName>
    <definedName name="UnrecoverableGF">[8]Input!$F$18</definedName>
    <definedName name="Uruguay" localSheetId="0">[3]Grants!#REF!</definedName>
    <definedName name="Uruguay">[3]Grants!#REF!</definedName>
    <definedName name="Uzbekistan" localSheetId="0">#REF!</definedName>
    <definedName name="Uzbekistan">#REF!</definedName>
    <definedName name="VC3a" localSheetId="0">#REF!</definedName>
    <definedName name="VC3a">#REF!</definedName>
    <definedName name="VC3aTargetedriskgroup" localSheetId="0">#REF!</definedName>
    <definedName name="VC3aTargetedriskgroup">#REF!</definedName>
    <definedName name="VC4a" localSheetId="0">#REF!</definedName>
    <definedName name="VC4a">#REF!</definedName>
    <definedName name="VC4aTargetedriskgroup" localSheetId="0">#REF!</definedName>
    <definedName name="VC4aTargetedriskgroup">#REF!</definedName>
    <definedName name="Vectorcontrol" localSheetId="0">'[4]Intervenciones por módulos'!#REF!</definedName>
    <definedName name="Vectorcontrol">'[4]Intervenciones por módulos'!#REF!</definedName>
    <definedName name="Viet_Nam" localSheetId="0">#REF!</definedName>
    <definedName name="Viet_Nam">#REF!</definedName>
    <definedName name="Western_Africa" localSheetId="0">#REF!</definedName>
    <definedName name="Western_Africa">#REF!</definedName>
    <definedName name="XAuthorInvalidPicklistData">[1]apttusmetadata!$B$1</definedName>
    <definedName name="xx">[3]Grants!#REF!</definedName>
    <definedName name="xxx" localSheetId="0">#REF!</definedName>
    <definedName name="xxx">#REF!</definedName>
    <definedName name="YAYAY">#REF!</definedName>
    <definedName name="Year" localSheetId="0">#REF!</definedName>
    <definedName name="Year">#REF!</definedName>
    <definedName name="Yemen" localSheetId="0">#REF!</definedName>
    <definedName name="Yemen">#REF!</definedName>
    <definedName name="YESNO" localSheetId="0">#REF!</definedName>
    <definedName name="YESNO">#REF!</definedName>
    <definedName name="Zambia" localSheetId="0">#REF!</definedName>
    <definedName name="Zambia">#REF!</definedName>
    <definedName name="Zanzibar" localSheetId="0">#REF!</definedName>
    <definedName name="Zanzibar">#REF!</definedName>
    <definedName name="Zimbabwe" localSheetId="0">#REF!</definedName>
    <definedName name="Zimbabwe">#REF!</definedName>
    <definedName name="ZJAJ">#REF!</definedName>
  </definedNames>
  <calcPr calcId="181029"/>
  <pivotCaches>
    <pivotCache cacheId="36" r:id="rId2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032" i="57" l="1"/>
  <c r="T2032" i="57"/>
  <c r="L2032" i="57"/>
  <c r="R1826" i="57"/>
  <c r="L1826" i="57"/>
  <c r="O326" i="57"/>
  <c r="O290" i="57"/>
  <c r="O274" i="57"/>
  <c r="O270" i="57"/>
  <c r="O260" i="57"/>
  <c r="O258" i="57"/>
  <c r="O253" i="57"/>
  <c r="O250" i="57"/>
  <c r="O245" i="57"/>
  <c r="O217" i="57"/>
  <c r="O61" i="57"/>
  <c r="R49" i="57"/>
  <c r="R46" i="57"/>
  <c r="O42" i="57"/>
  <c r="O38" i="57"/>
  <c r="O26" i="57"/>
  <c r="O25" i="57"/>
  <c r="O24" i="57"/>
  <c r="O23" i="57"/>
  <c r="O2032" i="57" l="1"/>
  <c r="R2032" i="57"/>
  <c r="E85" i="41" l="1"/>
  <c r="E84" i="41"/>
  <c r="E83" i="41"/>
  <c r="E82" i="41"/>
  <c r="D30" i="41" l="1"/>
  <c r="H112" i="41" l="1"/>
  <c r="G52" i="41"/>
  <c r="G131" i="41" l="1"/>
  <c r="I121" i="41"/>
  <c r="H121" i="41"/>
  <c r="F121" i="41" l="1"/>
  <c r="F130" i="41"/>
  <c r="E113" i="41" l="1"/>
  <c r="E114" i="41"/>
  <c r="E115" i="41"/>
  <c r="E116" i="41"/>
  <c r="E117" i="41"/>
  <c r="E118" i="41"/>
  <c r="E119" i="41"/>
  <c r="E120" i="41"/>
  <c r="E112" i="41"/>
  <c r="E121" i="41" l="1"/>
  <c r="G72" i="41"/>
  <c r="H71" i="41"/>
  <c r="H70" i="41"/>
  <c r="F72" i="41"/>
  <c r="H72" i="41" l="1"/>
  <c r="D70" i="41" l="1"/>
  <c r="F80" i="41" s="1"/>
  <c r="D88" i="41"/>
  <c r="D87" i="41"/>
  <c r="D86" i="41"/>
  <c r="D85" i="41"/>
  <c r="D117" i="41" s="1"/>
  <c r="D84" i="41"/>
  <c r="D116" i="41" s="1"/>
  <c r="D83" i="41"/>
  <c r="D115" i="41" s="1"/>
  <c r="D82" i="41"/>
  <c r="D114" i="41" s="1"/>
  <c r="D81" i="41"/>
  <c r="D80" i="41"/>
  <c r="D118" i="41" l="1"/>
  <c r="E86" i="41"/>
  <c r="D119" i="41"/>
  <c r="E87" i="41"/>
  <c r="D112" i="41"/>
  <c r="E80" i="41"/>
  <c r="H80" i="41" s="1"/>
  <c r="D120" i="41"/>
  <c r="E88" i="41"/>
  <c r="D113" i="41"/>
  <c r="J81" i="41"/>
  <c r="G112" i="41"/>
  <c r="D89" i="41"/>
  <c r="F88" i="41"/>
  <c r="F87" i="41"/>
  <c r="F86" i="41"/>
  <c r="F85" i="41"/>
  <c r="F84" i="41"/>
  <c r="F83" i="41"/>
  <c r="F82" i="41"/>
  <c r="F81" i="41"/>
  <c r="D63" i="41"/>
  <c r="H86" i="41" l="1"/>
  <c r="G87" i="41"/>
  <c r="H88" i="41"/>
  <c r="D121" i="41"/>
  <c r="G116" i="41"/>
  <c r="J116" i="41" s="1"/>
  <c r="L116" i="41" s="1"/>
  <c r="H84" i="41"/>
  <c r="G84" i="41"/>
  <c r="G113" i="41"/>
  <c r="J113" i="41" s="1"/>
  <c r="K113" i="41" s="1"/>
  <c r="H81" i="41"/>
  <c r="G81" i="41"/>
  <c r="G114" i="41"/>
  <c r="J114" i="41" s="1"/>
  <c r="L114" i="41" s="1"/>
  <c r="G82" i="41"/>
  <c r="H82" i="41"/>
  <c r="G80" i="41"/>
  <c r="E89" i="41"/>
  <c r="G86" i="41"/>
  <c r="G88" i="41"/>
  <c r="H85" i="41"/>
  <c r="G85" i="41"/>
  <c r="G115" i="41"/>
  <c r="J115" i="41" s="1"/>
  <c r="L115" i="41" s="1"/>
  <c r="H83" i="41"/>
  <c r="G83" i="41"/>
  <c r="H87" i="41"/>
  <c r="J112" i="41"/>
  <c r="G117" i="41"/>
  <c r="G118" i="41"/>
  <c r="G119" i="41"/>
  <c r="G120" i="41"/>
  <c r="F89" i="41"/>
  <c r="D71" i="41"/>
  <c r="H89" i="41" l="1"/>
  <c r="J118" i="41"/>
  <c r="K118" i="41" s="1"/>
  <c r="J117" i="41"/>
  <c r="L117" i="41" s="1"/>
  <c r="J120" i="41"/>
  <c r="L120" i="41" s="1"/>
  <c r="J119" i="41"/>
  <c r="K119" i="41" s="1"/>
  <c r="G121" i="41"/>
  <c r="K114" i="41"/>
  <c r="K116" i="41"/>
  <c r="G89" i="41"/>
  <c r="L113" i="41"/>
  <c r="K115" i="41"/>
  <c r="L112" i="41"/>
  <c r="K112" i="41"/>
  <c r="L118" i="41" l="1"/>
  <c r="J121" i="41"/>
  <c r="G134" i="41" s="1"/>
  <c r="K120" i="41"/>
  <c r="L119" i="41"/>
  <c r="K117" i="41"/>
  <c r="L121" i="41" l="1"/>
  <c r="K121" i="41"/>
  <c r="E20" i="41"/>
  <c r="E56" i="41" l="1"/>
  <c r="E72" i="41"/>
  <c r="D72" i="41"/>
  <c r="D62" i="41"/>
  <c r="E61" i="41" s="1"/>
  <c r="E64" i="41" s="1"/>
  <c r="D28" i="41"/>
  <c r="E26" i="41" l="1"/>
  <c r="E47" i="41" l="1"/>
  <c r="E40" i="41"/>
  <c r="C29" i="41"/>
  <c r="E7" i="41"/>
  <c r="E16" i="41" l="1"/>
  <c r="E50" i="41"/>
  <c r="E31" i="41"/>
  <c r="F129" i="41" l="1"/>
  <c r="G129" i="41" s="1"/>
  <c r="F64" i="41"/>
  <c r="G132" i="41"/>
  <c r="G136" i="41" l="1"/>
  <c r="J43" i="34" l="1"/>
  <c r="I43" i="34"/>
  <c r="K42" i="34"/>
  <c r="K41" i="34"/>
  <c r="K43" i="34" s="1"/>
  <c r="E36" i="34"/>
  <c r="G74" i="34" l="1"/>
  <c r="F74" i="34"/>
  <c r="D82" i="34"/>
  <c r="F82" i="34" s="1"/>
  <c r="D81" i="34"/>
  <c r="F81" i="34" s="1"/>
  <c r="D80" i="34"/>
  <c r="F80" i="34" s="1"/>
  <c r="D79" i="34"/>
  <c r="G79" i="34" s="1"/>
  <c r="D78" i="34"/>
  <c r="F78" i="34" s="1"/>
  <c r="D77" i="34"/>
  <c r="F77" i="34" s="1"/>
  <c r="D76" i="34"/>
  <c r="F76" i="34" s="1"/>
  <c r="D75" i="34"/>
  <c r="G75" i="34" s="1"/>
  <c r="F75" i="34" l="1"/>
  <c r="F79" i="34"/>
  <c r="G76" i="34"/>
  <c r="G80" i="34"/>
  <c r="G77" i="34"/>
  <c r="G81" i="34"/>
  <c r="G78" i="34"/>
  <c r="G82" i="34"/>
  <c r="D83" i="34"/>
  <c r="E83" i="34"/>
  <c r="F83" i="34" l="1"/>
  <c r="G83" i="34"/>
  <c r="E41" i="34" l="1"/>
  <c r="E60" i="34"/>
  <c r="D55" i="34"/>
  <c r="E54" i="34" s="1"/>
  <c r="E63" i="34" l="1"/>
  <c r="E45" i="34"/>
  <c r="D31" i="34"/>
  <c r="C31" i="34"/>
  <c r="C30" i="34"/>
  <c r="D21" i="34"/>
  <c r="E20" i="34" s="1"/>
  <c r="D8" i="34"/>
  <c r="D15" i="34"/>
  <c r="D14" i="34"/>
  <c r="D13" i="34"/>
  <c r="D12" i="34"/>
  <c r="D11" i="34"/>
  <c r="D10" i="34"/>
  <c r="D9" i="34"/>
  <c r="E7" i="34" l="1"/>
  <c r="E16" i="34" s="1"/>
  <c r="E85" i="34" l="1"/>
  <c r="E86" i="34" s="1"/>
  <c r="G86" i="34" s="1"/>
  <c r="G138" i="41" l="1"/>
  <c r="G139" i="41" s="1"/>
  <c r="D30" i="34" l="1"/>
  <c r="E27" i="34" s="1"/>
  <c r="E32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Alexander Escobar</author>
    <author>Xiomara Perez</author>
  </authors>
  <commentList>
    <comment ref="M13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Jose Alexander Escobar:</t>
        </r>
        <r>
          <rPr>
            <sz val="9"/>
            <color indexed="81"/>
            <rFont val="Tahoma"/>
            <family val="2"/>
          </rPr>
          <t xml:space="preserve">
pendiente de ubicar</t>
        </r>
      </text>
    </comment>
    <comment ref="D19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Jose Alexander Escobar:</t>
        </r>
        <r>
          <rPr>
            <sz val="9"/>
            <color indexed="81"/>
            <rFont val="Tahoma"/>
            <family val="2"/>
          </rPr>
          <t xml:space="preserve">
ESTE ACTIVO SE ADQUIRIÓ CON FONDOS DEL PROY. DE TB
</t>
        </r>
      </text>
    </comment>
    <comment ref="F1884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Xiomara Perez:</t>
        </r>
        <r>
          <rPr>
            <sz val="9"/>
            <color indexed="81"/>
            <rFont val="Tahoma"/>
            <family val="2"/>
          </rPr>
          <t xml:space="preserve">
ARCHIVO ORIGINAL ESTÁ ASIGNADA A ORQUIDEAS, PDTE VERIFICAR</t>
        </r>
      </text>
    </comment>
  </commentList>
</comments>
</file>

<file path=xl/sharedStrings.xml><?xml version="1.0" encoding="utf-8"?>
<sst xmlns="http://schemas.openxmlformats.org/spreadsheetml/2006/main" count="17648" uniqueCount="2571">
  <si>
    <t>Conceptos</t>
  </si>
  <si>
    <t>Sub Totales</t>
  </si>
  <si>
    <t>Totales</t>
  </si>
  <si>
    <t>Intereses generados en el año</t>
  </si>
  <si>
    <t>ENTREAMIGOS</t>
  </si>
  <si>
    <t>CONTRASIDA</t>
  </si>
  <si>
    <t>REDSAL</t>
  </si>
  <si>
    <t>Receptor Principal - RP</t>
  </si>
  <si>
    <t>Desembolsos recibidos</t>
  </si>
  <si>
    <t xml:space="preserve">Otros ingresos </t>
  </si>
  <si>
    <t>Sub Receptores - SR</t>
  </si>
  <si>
    <t>Ingresos totales</t>
  </si>
  <si>
    <t>(Menos) Gastos y Salidas</t>
  </si>
  <si>
    <t xml:space="preserve">Transferencias a Sub Receptores </t>
  </si>
  <si>
    <t>Total</t>
  </si>
  <si>
    <t>Gastos ejecutados Plan Internacional, Inc.</t>
  </si>
  <si>
    <t>Gasto</t>
  </si>
  <si>
    <t>Variación</t>
  </si>
  <si>
    <t>Saldo Disponible  (Estado de Usos y fondos)</t>
  </si>
  <si>
    <t>ASPIDH</t>
  </si>
  <si>
    <t>Compromisos</t>
  </si>
  <si>
    <t>Presupuesto</t>
  </si>
  <si>
    <t>Comentario</t>
  </si>
  <si>
    <t>N°</t>
  </si>
  <si>
    <t>27/11/2017</t>
  </si>
  <si>
    <t>31/01/2017</t>
  </si>
  <si>
    <t>CALMA</t>
  </si>
  <si>
    <t>Entreamigos</t>
  </si>
  <si>
    <t>Reintegro de saldo de caja SR FUNDASIDA</t>
  </si>
  <si>
    <t xml:space="preserve">ASPIDH </t>
  </si>
  <si>
    <t xml:space="preserve">Visión Propositiva </t>
  </si>
  <si>
    <t>Orquídeas del Mar</t>
  </si>
  <si>
    <t>Colectivo de Alejandría</t>
  </si>
  <si>
    <t>Saldo del año 2016 (Subvención anterior 2014-2016)</t>
  </si>
  <si>
    <t>Otros ingresos por reintegro de gastos (Subvención anterior 2014-2016)</t>
  </si>
  <si>
    <t>Saldos</t>
  </si>
  <si>
    <t>Fondos en cuenta bancaria de Receptor Principal (a)</t>
  </si>
  <si>
    <t>Fondos en cuentas bancarias de Sub receptores (b)</t>
  </si>
  <si>
    <r>
      <t xml:space="preserve">Nota 2 -  </t>
    </r>
    <r>
      <rPr>
        <b/>
        <u/>
        <sz val="12"/>
        <color theme="1"/>
        <rFont val="Calibri"/>
        <family val="2"/>
      </rPr>
      <t>Efectivo y equivalentes</t>
    </r>
  </si>
  <si>
    <t>SubTotales</t>
  </si>
  <si>
    <t>Detalles</t>
  </si>
  <si>
    <t xml:space="preserve">Fondos en cuentas bancarias de Sub Receptores </t>
  </si>
  <si>
    <t>Sub totales</t>
  </si>
  <si>
    <t>Ingresos Totales   año 2017</t>
  </si>
  <si>
    <t>Fondos en cuenta bancarias</t>
  </si>
  <si>
    <t>Compromisos año 2016</t>
  </si>
  <si>
    <t>Obligaciones año 2016</t>
  </si>
  <si>
    <t>(Menos) Salidas de efectivo</t>
  </si>
  <si>
    <t>Ajustes en compromisos y obligaciones</t>
  </si>
  <si>
    <t xml:space="preserve">Saldo Subvención anterior </t>
  </si>
  <si>
    <r>
      <t xml:space="preserve">Nota 19 -  </t>
    </r>
    <r>
      <rPr>
        <b/>
        <u/>
        <sz val="12"/>
        <color theme="1"/>
        <rFont val="Calibri"/>
        <family val="2"/>
      </rPr>
      <t>Ingresos</t>
    </r>
  </si>
  <si>
    <t>Institución</t>
  </si>
  <si>
    <t xml:space="preserve">%  </t>
  </si>
  <si>
    <t xml:space="preserve">PLAN INTERNACIONAL, INC.  </t>
  </si>
  <si>
    <t>Total General</t>
  </si>
  <si>
    <t>Obligaciones</t>
  </si>
  <si>
    <t>Gran total</t>
  </si>
  <si>
    <t>Saldo por cobrar a PASMO</t>
  </si>
  <si>
    <t>Saldo de caja remesado en 2017 SR FUNDASIDA</t>
  </si>
  <si>
    <t>Saldos 2016</t>
  </si>
  <si>
    <t>Pagados en 2017</t>
  </si>
  <si>
    <t>Diferencias</t>
  </si>
  <si>
    <t>Instituciones</t>
  </si>
  <si>
    <t>Sub Receptores</t>
  </si>
  <si>
    <t>VEHICULO TIPO CAMIONETA</t>
  </si>
  <si>
    <t>TOYOTA</t>
  </si>
  <si>
    <t>VEHICULO TIPO PANEL</t>
  </si>
  <si>
    <t>MERCEDES BENZ</t>
  </si>
  <si>
    <t>HYUNDAI</t>
  </si>
  <si>
    <t>MICROBUS</t>
  </si>
  <si>
    <t>MICROBUS HIACE LABORATORIO MOVIL</t>
  </si>
  <si>
    <t>Vehiculo Hiace clase microbus No. Motor  2KDA930056 CILINDRAJE MOTOR 2500 CC COLOR AZUL OSCULO  AÑO 2017 COMBUSTIBLE DIESEL INVENTARIO 00117382 inv.#3283</t>
  </si>
  <si>
    <t>Fecha según factura</t>
  </si>
  <si>
    <t>Nombre del artículo</t>
  </si>
  <si>
    <t>Marca</t>
  </si>
  <si>
    <t>Modelo</t>
  </si>
  <si>
    <t>No. Serie</t>
  </si>
  <si>
    <t>Condición</t>
  </si>
  <si>
    <t>Valor</t>
  </si>
  <si>
    <t xml:space="preserve">ESTANTE DE ANGULO RANURADO  </t>
  </si>
  <si>
    <t>DEXION 2X4.68X0.50 M.</t>
  </si>
  <si>
    <t>N/A</t>
  </si>
  <si>
    <t>EN USO</t>
  </si>
  <si>
    <t>ESTANTE DE ANGULO RANURADO</t>
  </si>
  <si>
    <t>5 ENTREPAÑOS</t>
  </si>
  <si>
    <t>2 M. X 4.68 M X 0.50M</t>
  </si>
  <si>
    <t xml:space="preserve">TELEVISOR </t>
  </si>
  <si>
    <t>SWITCH DE 24 PUERTOS 10/100/1000</t>
  </si>
  <si>
    <t>HP</t>
  </si>
  <si>
    <t>JE006</t>
  </si>
  <si>
    <t>REFRIGERADORA DE 14 PIES DOS PUERTAS</t>
  </si>
  <si>
    <t>CETRON</t>
  </si>
  <si>
    <t>RCC35LABLS0</t>
  </si>
  <si>
    <t>CAMARA FOTOGRAFICA DIGITAL</t>
  </si>
  <si>
    <t>CANON</t>
  </si>
  <si>
    <t>EOS REBEL T3</t>
  </si>
  <si>
    <t>MICROPIPETA AUTOMATICA</t>
  </si>
  <si>
    <t>EPPENDEDORF</t>
  </si>
  <si>
    <t>MONOCANAL</t>
  </si>
  <si>
    <t>TELEVISOR LED PANTALLA PLANA DE 32"</t>
  </si>
  <si>
    <t>LG</t>
  </si>
  <si>
    <t>AIRE ACONDICIONADO TIPO MII SPLIT</t>
  </si>
  <si>
    <t>CONFORSTAR</t>
  </si>
  <si>
    <t>MINI SPLIT</t>
  </si>
  <si>
    <t>D202210610814417130262</t>
  </si>
  <si>
    <t>BOCINA AMPLIFICADA</t>
  </si>
  <si>
    <t>PEAVEY</t>
  </si>
  <si>
    <t>PR-15V</t>
  </si>
  <si>
    <t>RELOJ MARCADOR</t>
  </si>
  <si>
    <t>ACROPRINT</t>
  </si>
  <si>
    <t>ES-900</t>
  </si>
  <si>
    <t>AIRE ACONDICIONADO 18,000 BTU</t>
  </si>
  <si>
    <t>LENOX</t>
  </si>
  <si>
    <t>CMO18C0</t>
  </si>
  <si>
    <t>2815H58989</t>
  </si>
  <si>
    <t>CM018DO</t>
  </si>
  <si>
    <t>52815H59105</t>
  </si>
  <si>
    <t>LMO18CI-100P232</t>
  </si>
  <si>
    <t>3C46050003633</t>
  </si>
  <si>
    <t>DESKTOP, OPTIPLEX755,MOUSE, INTEL CORE 2 DUO, DISCO DE 250GB, SIN OFFICE</t>
  </si>
  <si>
    <t>DELL</t>
  </si>
  <si>
    <t>4V5KJH1</t>
  </si>
  <si>
    <t>DESKTOP i5-4570 3.2GH, RAM 6GB, HDD 500GB, DVD RW+/-, KEY, MOUSE, RED LAN, WIN 7PRO, NOD 32, OFFICE 2013, FORRO PLASTICO</t>
  </si>
  <si>
    <t>PRODESK 600 G1 SFF</t>
  </si>
  <si>
    <t>MXL41503DG</t>
  </si>
  <si>
    <t>MXL41503CB</t>
  </si>
  <si>
    <t>APC-SMART-UPS 2200VA</t>
  </si>
  <si>
    <t>SMART</t>
  </si>
  <si>
    <t>2200VA</t>
  </si>
  <si>
    <t>AS1401132055</t>
  </si>
  <si>
    <t>CONMUTADOR (SWITCH)</t>
  </si>
  <si>
    <t>1910-24GB POE</t>
  </si>
  <si>
    <t>CN3BBX32PF</t>
  </si>
  <si>
    <t>AIRE ACONDICIONADO</t>
  </si>
  <si>
    <t>LAPTOP i5-4200M RAM 6GB, HDD 750GB, LED 14", WIN 7PRO, OFFICE 2013 OLP, NOD 32, MOUSE Y MALETIN</t>
  </si>
  <si>
    <t>PROBOOK 440 G1</t>
  </si>
  <si>
    <t>2CE41108FS</t>
  </si>
  <si>
    <t>Desktop core i5, RAM 8gb, HDD 500gb + Win 8 Pro + office 2013</t>
  </si>
  <si>
    <t>PRO 6300 MTPC</t>
  </si>
  <si>
    <t>MXL3280SLZ</t>
  </si>
  <si>
    <t>MXL32606VQ</t>
  </si>
  <si>
    <t>D202248620618715150071</t>
  </si>
  <si>
    <t>D202248620314721120035</t>
  </si>
  <si>
    <t>MX32805KB</t>
  </si>
  <si>
    <t>MX32805L0</t>
  </si>
  <si>
    <t>AIRE ACONDICIONADO MINISPLIT DE 18,000 BTU</t>
  </si>
  <si>
    <t>CCL18CD</t>
  </si>
  <si>
    <t>3357610N00023</t>
  </si>
  <si>
    <t>VITRINA REFRIGERANTE</t>
  </si>
  <si>
    <t>FOGEL</t>
  </si>
  <si>
    <t>VR17RE</t>
  </si>
  <si>
    <t>3357610N00034</t>
  </si>
  <si>
    <t>EPSON</t>
  </si>
  <si>
    <t>PROYECTOR DE CAÑON</t>
  </si>
  <si>
    <t>EB-1771W</t>
  </si>
  <si>
    <t>REZF3Y0056L</t>
  </si>
  <si>
    <t>REZF3Y0080L</t>
  </si>
  <si>
    <t>REZF3Y0054L</t>
  </si>
  <si>
    <t>Laptop i5, RAM 8gb, HDD 500gb + maletin + win 8 pro + office 2013</t>
  </si>
  <si>
    <t>PROBOOK 6470B</t>
  </si>
  <si>
    <t>CNU341B2FB</t>
  </si>
  <si>
    <t>CNU340B6DT</t>
  </si>
  <si>
    <t>CNU328B4JV</t>
  </si>
  <si>
    <t>Laptop i7, RAM 8gb, HDD 500gb + maletin + win 8 pro + office 2013</t>
  </si>
  <si>
    <t>4440S</t>
  </si>
  <si>
    <t>2CE3390BCT</t>
  </si>
  <si>
    <t>2CE3390BCQ</t>
  </si>
  <si>
    <t>2CE3390BCC</t>
  </si>
  <si>
    <t>2CE3390BCJ</t>
  </si>
  <si>
    <t>2CE3390BD2</t>
  </si>
  <si>
    <t>2CE3390BCH</t>
  </si>
  <si>
    <t>2CE3390BCP</t>
  </si>
  <si>
    <t>2CE3390BCL</t>
  </si>
  <si>
    <t>AIRE ACONDICIONADO MINISPLIT DE 24,000 BTU</t>
  </si>
  <si>
    <t>CCL24CD</t>
  </si>
  <si>
    <t>3357610N00015</t>
  </si>
  <si>
    <t>3357610N00078</t>
  </si>
  <si>
    <t>3357610N00051</t>
  </si>
  <si>
    <t>3357610N00033</t>
  </si>
  <si>
    <t>AIRE ACONDICIONADO 24,000 BTU</t>
  </si>
  <si>
    <t>LMO24C1-100P232</t>
  </si>
  <si>
    <t>3C47150002297</t>
  </si>
  <si>
    <t>SERVIDOR ML310</t>
  </si>
  <si>
    <t>MX251701G6</t>
  </si>
  <si>
    <t>FOTOCOPIADORA</t>
  </si>
  <si>
    <t>RICOH</t>
  </si>
  <si>
    <t>MP2553SP</t>
  </si>
  <si>
    <t>E743L900212</t>
  </si>
  <si>
    <t xml:space="preserve">SERVIDOR </t>
  </si>
  <si>
    <t>PROLIANT</t>
  </si>
  <si>
    <t>2M240601K3</t>
  </si>
  <si>
    <t>H1</t>
  </si>
  <si>
    <t>KMJWA37HAFU665036</t>
  </si>
  <si>
    <t>KMJWA37HAFU665374</t>
  </si>
  <si>
    <t>SPRINTER 313</t>
  </si>
  <si>
    <t>#MOTOR:61198170117466</t>
  </si>
  <si>
    <t>KDH202L-REMDY-05</t>
  </si>
  <si>
    <t>JTFJS02P-200044601</t>
  </si>
  <si>
    <t>JTFJS02P-600044536</t>
  </si>
  <si>
    <t>JTFJS02P-305022657</t>
  </si>
  <si>
    <t>LAND CRUISER 4X4</t>
  </si>
  <si>
    <t>#MOTOR:1HZ0722415</t>
  </si>
  <si>
    <t>COMPUTADORA DE ESCRITORIO</t>
  </si>
  <si>
    <t>CORE 154570T</t>
  </si>
  <si>
    <t>2CE41108DN</t>
  </si>
  <si>
    <t>MXL4071GZM</t>
  </si>
  <si>
    <t>MXL4071GX3</t>
  </si>
  <si>
    <t>MXL4071GZC</t>
  </si>
  <si>
    <t>MXL4071GZP</t>
  </si>
  <si>
    <t>PROYECTOR 3LCD, 3000 LUMENS + MALETIN + CONTROL</t>
  </si>
  <si>
    <t>S18+</t>
  </si>
  <si>
    <t>TUAF3X4553L</t>
  </si>
  <si>
    <t>AIRE ACONDICIONADO TIPO MINI SPLIT DE 12000 BTU</t>
  </si>
  <si>
    <t>INNOVAIR</t>
  </si>
  <si>
    <t>H0E13C1MR83</t>
  </si>
  <si>
    <t>2CE41108HC</t>
  </si>
  <si>
    <t>TUAF3X5300L</t>
  </si>
  <si>
    <t>MXL4071HOD</t>
  </si>
  <si>
    <t>MXL4071H08</t>
  </si>
  <si>
    <t>MXL4071H0B</t>
  </si>
  <si>
    <t>WOE13C1DB1</t>
  </si>
  <si>
    <t>2CE411090L</t>
  </si>
  <si>
    <t>TUAF3X4934L</t>
  </si>
  <si>
    <t>MXL4071GZZ</t>
  </si>
  <si>
    <t>MXL4071GZD</t>
  </si>
  <si>
    <t>2CE4110909</t>
  </si>
  <si>
    <t>MXL41503D9</t>
  </si>
  <si>
    <t>MXL41503DC</t>
  </si>
  <si>
    <t>DESKTOP i7-4570 3.2GH, RAM 6GB, HDD 500GB, DVD RW+/-, KEY, MOUSE, RED LAN, WIN 7PRO, NOD 32, OFFICE 2013, FORRO PLASTICO</t>
  </si>
  <si>
    <t>MXL4130P58</t>
  </si>
  <si>
    <t>MXL4071H02</t>
  </si>
  <si>
    <t>TUAF3X5317L</t>
  </si>
  <si>
    <t>MXL41503BX</t>
  </si>
  <si>
    <t>AIRE ACONDICIONADO TIPO MINI SPLIT DE 18000 BTU</t>
  </si>
  <si>
    <t>Copiadora 1025IF imagenRunner</t>
  </si>
  <si>
    <t>MXL41503D8</t>
  </si>
  <si>
    <t>MXL4130P53</t>
  </si>
  <si>
    <t>MXL4131P3T</t>
  </si>
  <si>
    <t>MXL4130P5G</t>
  </si>
  <si>
    <t>MXL41503C8</t>
  </si>
  <si>
    <t>MXL41503DF</t>
  </si>
  <si>
    <t>MXL41503CV</t>
  </si>
  <si>
    <t>MXL41503C7</t>
  </si>
  <si>
    <t>MXL41503CH</t>
  </si>
  <si>
    <t>MXL41503DH</t>
  </si>
  <si>
    <t>AIRE ACONDICIONADO MARCA LEXOX DE 18000BTU</t>
  </si>
  <si>
    <t>CM018CI-100P232</t>
  </si>
  <si>
    <t>3B93250005393/5402</t>
  </si>
  <si>
    <t>2CE4110901</t>
  </si>
  <si>
    <t>TUAF3X5301L</t>
  </si>
  <si>
    <t>MXL4071H07</t>
  </si>
  <si>
    <t>PRODESK600G1SFF</t>
  </si>
  <si>
    <t>MXL41503CR</t>
  </si>
  <si>
    <t>AIRE ACONDICIONADO DE 18 000 BTU</t>
  </si>
  <si>
    <t>2CE41108H9</t>
  </si>
  <si>
    <t>TUAF3X4927L</t>
  </si>
  <si>
    <t>MXL4071H0C</t>
  </si>
  <si>
    <t>MXL4071H01</t>
  </si>
  <si>
    <t>MXL4071GZF</t>
  </si>
  <si>
    <t>Aire acondicionado tipo minisplit de 18000 BTU MARCA LENOX</t>
  </si>
  <si>
    <t>S2815H09586</t>
  </si>
  <si>
    <t>2CE41108WF</t>
  </si>
  <si>
    <t>MXL4071H09</t>
  </si>
  <si>
    <t>MXL41503CF</t>
  </si>
  <si>
    <t>MXL41503CY</t>
  </si>
  <si>
    <t>AIRE ACONDICIONADO TIPO MINI SPLIT DE 2 TONELADAS</t>
  </si>
  <si>
    <t>Lavacabeza negro #HL-8002#006 LEGERA</t>
  </si>
  <si>
    <t>Aire acondicionado inverter 18,000 marca Samsung modelo ASV 18SBAN AA minisplit inverter con tecnología doctor virus</t>
  </si>
  <si>
    <t>SAMSUNG</t>
  </si>
  <si>
    <t>ASV18PSBAN AA</t>
  </si>
  <si>
    <t xml:space="preserve">Televisor LG  led smart </t>
  </si>
  <si>
    <t>43LJ5500</t>
  </si>
  <si>
    <t>Electrocardiografo de 3 canales N° de serie FK- 76011637</t>
  </si>
  <si>
    <t>MINDRAY</t>
  </si>
  <si>
    <t>BENEHEART R3</t>
  </si>
  <si>
    <t>MINISPLIT INVERTER ASV12PBBN</t>
  </si>
  <si>
    <t>Cocina multifuncional fabricada en cubierta inoxidable y hierro</t>
  </si>
  <si>
    <t>Refrigeradora Mabe de 14 "</t>
  </si>
  <si>
    <t>MABE</t>
  </si>
  <si>
    <t>RME1436YMXX0</t>
  </si>
  <si>
    <t>laringoscopio WELCH , adulto,  hojas de acero inoxidable de alta durabilidad con iluminacion de fibra optica</t>
  </si>
  <si>
    <t>ADC</t>
  </si>
  <si>
    <t>electrocardiografo de 1 canal tamaño compacto, peso liviano, marca CAREWELL</t>
  </si>
  <si>
    <t>CAREWELL</t>
  </si>
  <si>
    <t>mesa- ginecologica ,modelo mesa-gineco -503,  marca PREISA , 1.60 de largo, ancho 60 cm, alto 80cm,color beige con espuma y forro café</t>
  </si>
  <si>
    <t>HOSPIMEDIC</t>
  </si>
  <si>
    <t>equipo esterilizador autoclave 16L presion</t>
  </si>
  <si>
    <t>Televisor LG LED SMART 43LI5500/ rack  de pared</t>
  </si>
  <si>
    <t>Máquina collaretera 5 hilos industrial</t>
  </si>
  <si>
    <t>JUKI</t>
  </si>
  <si>
    <t>W-1600</t>
  </si>
  <si>
    <t xml:space="preserve">Máquina rana 5 hilos industrial </t>
  </si>
  <si>
    <t>SINGER</t>
  </si>
  <si>
    <t>Máquina para ojal industrial</t>
  </si>
  <si>
    <t>LBH-783</t>
  </si>
  <si>
    <t>Máquina tapacostura industrial</t>
  </si>
  <si>
    <t>SM-1190</t>
  </si>
  <si>
    <t>20/11/2017 - 29/11/17</t>
  </si>
  <si>
    <t>Máquina de bordar marca brother, modelo PR1050</t>
  </si>
  <si>
    <t>RICOMA</t>
  </si>
  <si>
    <t>RCM-1206C-H</t>
  </si>
  <si>
    <t>PR1050</t>
  </si>
  <si>
    <t>Analizador</t>
  </si>
  <si>
    <t xml:space="preserve">Microscopio </t>
  </si>
  <si>
    <t>Microcentrifuga</t>
  </si>
  <si>
    <t xml:space="preserve">Baño en Seco </t>
  </si>
  <si>
    <t>Carro movil para carwash color amarillo</t>
  </si>
  <si>
    <t>Smart TV 42" pulgadas con rac</t>
  </si>
  <si>
    <t>43 LJ5500</t>
  </si>
  <si>
    <t>Hidrolavadora</t>
  </si>
  <si>
    <t>K585</t>
  </si>
  <si>
    <t>Laptop con licencias procesador INTEL CORE i7 7700HP RAM 8GB DDR4 (2133MHZ) Pantalla LED de 15.6 COMPLETAS INCLUYE MOCHILA</t>
  </si>
  <si>
    <t>DELL Inpiron 157567</t>
  </si>
  <si>
    <t>17567-I781tgbw10 sp</t>
  </si>
  <si>
    <t>Plan</t>
  </si>
  <si>
    <t>Suministros e Instalacion de Minisplit de 18,000 btu inverter</t>
  </si>
  <si>
    <t>Confortstar</t>
  </si>
  <si>
    <t>Inverter</t>
  </si>
  <si>
    <t xml:space="preserve">KDH222L-LEMDY </t>
  </si>
  <si>
    <t>CHASIS GRABADO JTFS522P900163147</t>
  </si>
  <si>
    <t>COMPUTADORA TODO EN UNO</t>
  </si>
  <si>
    <t>LAPTOP</t>
  </si>
  <si>
    <t>Aire acondicionado de 12 mil BTU</t>
  </si>
  <si>
    <t xml:space="preserve">Proyector </t>
  </si>
  <si>
    <t>REZF44012DL</t>
  </si>
  <si>
    <t>Computadora laptop</t>
  </si>
  <si>
    <t>Hp</t>
  </si>
  <si>
    <t>5CG4430FX5</t>
  </si>
  <si>
    <t xml:space="preserve">Computadora </t>
  </si>
  <si>
    <t>prodesk</t>
  </si>
  <si>
    <t>Computadora ADC</t>
  </si>
  <si>
    <t>3C7GC42</t>
  </si>
  <si>
    <t>Sistema de video vigilancia</t>
  </si>
  <si>
    <t>2CE411090B</t>
  </si>
  <si>
    <t>MXL41503CD</t>
  </si>
  <si>
    <t>TUAF3X4950L</t>
  </si>
  <si>
    <t>2CE41108ZP</t>
  </si>
  <si>
    <t>TUAF3X4944L</t>
  </si>
  <si>
    <t>MXL41503CC</t>
  </si>
  <si>
    <t>MXL41503C1</t>
  </si>
  <si>
    <t>B20265079603N00268</t>
  </si>
  <si>
    <t>Módulo para recepción tipo L</t>
  </si>
  <si>
    <t>COMPUTADORA</t>
  </si>
  <si>
    <t>Inspirion One</t>
  </si>
  <si>
    <t>CANOPY</t>
  </si>
  <si>
    <t>2CE411090V</t>
  </si>
  <si>
    <t>TUAF3X5316L</t>
  </si>
  <si>
    <t>MXL4071H03</t>
  </si>
  <si>
    <t>MXL4071GZG</t>
  </si>
  <si>
    <t>MXL4071H06</t>
  </si>
  <si>
    <t>LAPTOP i5-4200M RAM 6GB, HDD 750GB, LED 14", WIN 7PRO, OFFICE 2013 OLP, NOD 32, SIN MOUSE Y SIN MALETIN</t>
  </si>
  <si>
    <t>2CE41108VH</t>
  </si>
  <si>
    <t>PROYECTOR 3LCD, 3000 LUMENS + SIN MALETIN + SIN CONTROL</t>
  </si>
  <si>
    <t>TUAF3X4949L</t>
  </si>
  <si>
    <t>MXL41503CP</t>
  </si>
  <si>
    <t>MXL41503CJ</t>
  </si>
  <si>
    <t>MXL41503CS</t>
  </si>
  <si>
    <t>MXL41503CW</t>
  </si>
  <si>
    <t>MXL41503CX</t>
  </si>
  <si>
    <t>MXL41503CQ</t>
  </si>
  <si>
    <t>MXL41503DB</t>
  </si>
  <si>
    <t>MXL41503CK</t>
  </si>
  <si>
    <t>MXL41503C9</t>
  </si>
  <si>
    <t>3C4605003648</t>
  </si>
  <si>
    <t>S2815H09588</t>
  </si>
  <si>
    <t>LAPTOP i5-4200M RAM 6GB, HDD 750GB, LED 14", WIN 7PRO, OFFICE 2013 OLP, NOD 32, SIN MOUSE Y  SIN MALETIN</t>
  </si>
  <si>
    <t>2CE41108BZ</t>
  </si>
  <si>
    <t>TUAF3X4930L</t>
  </si>
  <si>
    <t>MXL41503DD</t>
  </si>
  <si>
    <t>MXL4071GZV</t>
  </si>
  <si>
    <t>Mesa de conferencia</t>
  </si>
  <si>
    <t>Computadora procesador Core i7,disco duro de 1 TB, Memoria RAM de 12 GB,UPS eco trend</t>
  </si>
  <si>
    <t>Computadora procesador Core i5,disco duro de 1 TB, Memoria RAM 8 GB,UPS eco trend</t>
  </si>
  <si>
    <t>Computadora procesador Core i5,disco duro de 1 TB, Memoria RAM 8 GB</t>
  </si>
  <si>
    <t>Cámara de video, memoria interna  32 GB</t>
  </si>
  <si>
    <t>Cámara fotográfica, 20.1 megapixeles. Lens – 18 mm – 55 y 55 – 200 mm.</t>
  </si>
  <si>
    <t>Impresor Matricial, Marca EPSON, modelo FX- 890, color negro.</t>
  </si>
  <si>
    <t>Refrigeradora frio seco 2 puertas, 9 pies</t>
  </si>
  <si>
    <t>Impresora para tarjetas PVC</t>
  </si>
  <si>
    <t>LAPTOP i5-4200M RAM 6GB, HDD 750GB, LED 14", WIN 7PRO, OFFICE 2013 OLP, NOD 32, sin  MOUSE Y sin MALETIN</t>
  </si>
  <si>
    <t>MXL41503CM</t>
  </si>
  <si>
    <t>MXL41503CN</t>
  </si>
  <si>
    <t>TUAF3X4935L</t>
  </si>
  <si>
    <t>Mapa departamento de Chalatenango, tipo de lujo enmarcado sobre pizarra de corcho.</t>
  </si>
  <si>
    <t>Saldo del año 2017</t>
  </si>
  <si>
    <t>Otros ingresos por reintegro de gastos (caja chica determinado en arqueo 4/10/2018)</t>
  </si>
  <si>
    <t>Desembolsos recibidos del Donante</t>
  </si>
  <si>
    <t>Intereses RP*</t>
  </si>
  <si>
    <t>Intereses SR (Orquídeas del Mar)**</t>
  </si>
  <si>
    <t>Resumen de ejecución de gastos</t>
  </si>
  <si>
    <t>Gastos (a)</t>
  </si>
  <si>
    <t>Saldos(b)</t>
  </si>
  <si>
    <t xml:space="preserve">Receptor Principal </t>
  </si>
  <si>
    <t>Ejecución Presupuestaria 2017</t>
  </si>
  <si>
    <t>Ref.</t>
  </si>
  <si>
    <t xml:space="preserve">Plan Internacional, Inc.  </t>
  </si>
  <si>
    <t>(a)</t>
  </si>
  <si>
    <t>(b)</t>
  </si>
  <si>
    <t>(c)</t>
  </si>
  <si>
    <t>Ingresos Totales   año 2018</t>
  </si>
  <si>
    <t>Desembolsos e intereses 2018</t>
  </si>
  <si>
    <t>Desembolso del 5/01/2018</t>
  </si>
  <si>
    <t>Desembolso del  2/04/2018</t>
  </si>
  <si>
    <t>Desembolso del  5/07/2018</t>
  </si>
  <si>
    <t>Desembolso del  5/10/2018</t>
  </si>
  <si>
    <t>Intereses generados 2018</t>
  </si>
  <si>
    <t>Ejecución Presupuestaria 2018</t>
  </si>
  <si>
    <t>Cx C</t>
  </si>
  <si>
    <t>Bancos</t>
  </si>
  <si>
    <t>Presupuesto total</t>
  </si>
  <si>
    <t>Gasto 2017</t>
  </si>
  <si>
    <t>Gasto 2018</t>
  </si>
  <si>
    <t>Total gasto</t>
  </si>
  <si>
    <t>Total ingresos</t>
  </si>
  <si>
    <t>Wambo</t>
  </si>
  <si>
    <t>SIGPRO</t>
  </si>
  <si>
    <t>Saldo de Efectivo y CxC</t>
  </si>
  <si>
    <t>INGRESOS</t>
  </si>
  <si>
    <t>Gastos Totales SIGPRO</t>
  </si>
  <si>
    <t>CONCILIACIÓN DE SALDOS 2017 Y 2018</t>
  </si>
  <si>
    <t>Año 2017</t>
  </si>
  <si>
    <t>Año 2018</t>
  </si>
  <si>
    <t xml:space="preserve">Saldo determinado </t>
  </si>
  <si>
    <t>Diferencia</t>
  </si>
  <si>
    <t>CONSOLIDADO 2017 Y 2018</t>
  </si>
  <si>
    <t>Compra de pruebas orales a Wambo ( Pago directo FM)</t>
  </si>
  <si>
    <t>Otros ingresos Wambo (no efectivo)</t>
  </si>
  <si>
    <t xml:space="preserve"> Fondo Mundial la compra de pruebas orales a WAMBO en fecha 20/11/2018</t>
  </si>
  <si>
    <t>Entre Amigos</t>
  </si>
  <si>
    <t>Calma</t>
  </si>
  <si>
    <t>Visión</t>
  </si>
  <si>
    <t>Presupuesto ajustado</t>
  </si>
  <si>
    <t>Olla de presión de 5 litros marca OSTER</t>
  </si>
  <si>
    <t>NO FIJO</t>
  </si>
  <si>
    <t>Extractor de cítricos M6042</t>
  </si>
  <si>
    <t>Lupa binocular 5520</t>
  </si>
  <si>
    <t>Oto-oftalmo set WA97200</t>
  </si>
  <si>
    <t>FIJO</t>
  </si>
  <si>
    <t>UPS marca FORZA modelo SL1011LCD</t>
  </si>
  <si>
    <t>Aire acondicionado inverter 18000 BTU</t>
  </si>
  <si>
    <t>Laptop HP 15VS0041A</t>
  </si>
  <si>
    <t>Computadora ASUS Core i3 más Monitor AOC 18.5"</t>
  </si>
  <si>
    <t>Dopler bascular sonda 8MHZ</t>
  </si>
  <si>
    <t>Carro de curaciones de acero inoxidable con rodos</t>
  </si>
  <si>
    <t>Aire acondicionado marca Samsung Mini Split inverter de 18000 BTU</t>
  </si>
  <si>
    <t>Aire acondicionado marca Samsung Mini Split inverter de 12000 BTU</t>
  </si>
  <si>
    <t>Silla profesional de corte</t>
  </si>
  <si>
    <t>1- Grabador digital de 8 canales marca ETCON, 4- cámaras profesionales, 1-fuente de poder regulada</t>
  </si>
  <si>
    <t>Kit básico de alarma HONEYWELL incluye sistema de seguridad ante incendios más 6-sensores de movimiento, 3-detectores de incendio, 1-estación manual de incendio.</t>
  </si>
  <si>
    <t>Lavacabezas negro</t>
  </si>
  <si>
    <t>Plancha de cabello marca IRON modelo 450</t>
  </si>
  <si>
    <t>Silla para pedicure blanca</t>
  </si>
  <si>
    <t>Rulera M-3015B</t>
  </si>
  <si>
    <t>Mesa de manicure negra moderna</t>
  </si>
  <si>
    <t xml:space="preserve">Vaporizador facial con lupa M-201A </t>
  </si>
  <si>
    <t>Esterilizador a vapor autoclave de 16L a presión N° Serie 170904201-002</t>
  </si>
  <si>
    <t>Plancha bioionica</t>
  </si>
  <si>
    <t>Teléfono Samsung Galaxy J5 Prime</t>
  </si>
  <si>
    <t>Lavadora LG modelo WT12WS8</t>
  </si>
  <si>
    <t>Librera metálica 1.50X1.00X0.38 con puertas corredizas color negro</t>
  </si>
  <si>
    <t>Armario metálico de 1.80X0.90X0.38, 4 entrepaños movibles, puertas corredizas de vidrio con chapa</t>
  </si>
  <si>
    <t>Cafetera de 100 tazas</t>
  </si>
  <si>
    <t>Tanque ROTOTEC 1,100 litros con bomba 1HP y válvula Flippen 3/4 marca ROTOTEC</t>
  </si>
  <si>
    <t>Plancha bionic</t>
  </si>
  <si>
    <t>Equipo de audio / pendiente factura</t>
  </si>
  <si>
    <t>Vehiculo tipo panel Susuki, Chasis MHYDN71VJJ403910 color blanco</t>
  </si>
  <si>
    <t>Silla ejecutiva de Vinil Gerencia</t>
  </si>
  <si>
    <t>ODM-STANA-42</t>
  </si>
  <si>
    <t>UPS de 500 VA</t>
  </si>
  <si>
    <t>ODM-STANA-46</t>
  </si>
  <si>
    <t>ODM-STANA-43</t>
  </si>
  <si>
    <t>Impresora Multifuncional CANNON</t>
  </si>
  <si>
    <t>Escritorio semiejecutivo 160X8</t>
  </si>
  <si>
    <t>Silla ejecutiva de vinil negra</t>
  </si>
  <si>
    <t>Multifuncional RICOH MP 305+SPF 120V Copiadora/ Impresora / Escaner en Red</t>
  </si>
  <si>
    <t>Armario color negro tipo persiana</t>
  </si>
  <si>
    <t xml:space="preserve">Silla color negro </t>
  </si>
  <si>
    <t>Silla ejecutiva con brazos ajustables, asiento alto, giratorio, capacidad 300 lbs</t>
  </si>
  <si>
    <t>Estante 4 anaqueles</t>
  </si>
  <si>
    <t>Archivero metálico negro de 4 gavetas</t>
  </si>
  <si>
    <t>Computadora de escritorio HACER, procesador i3-5005 U, RAM 6GB, pantalla 21.5"</t>
  </si>
  <si>
    <t>Fotocopiadora multifuncional HP</t>
  </si>
  <si>
    <t xml:space="preserve">Impresor multifuncional ESPSON L380 </t>
  </si>
  <si>
    <t>Escalera aluminio multiuso</t>
  </si>
  <si>
    <t>UPS ORBITEC 750VA</t>
  </si>
  <si>
    <t xml:space="preserve">Biombo de tela color celeste </t>
  </si>
  <si>
    <t>Ventilador de pared KAWAKI de 18"</t>
  </si>
  <si>
    <t>Silla semiejecutiva con brazo, con respaldo de maya</t>
  </si>
  <si>
    <t>Smart UPS 700VA</t>
  </si>
  <si>
    <t>CALMA/HSHS/159</t>
  </si>
  <si>
    <t>Smart UPS 700V</t>
  </si>
  <si>
    <t>CALMA/HSHS/148</t>
  </si>
  <si>
    <t>Armario de persiana color negro de 1.05x1.19 mts</t>
  </si>
  <si>
    <t>CALMA/HSHS/141</t>
  </si>
  <si>
    <t>CALMA/HSHS/174</t>
  </si>
  <si>
    <t>Silla secretarial ergonómica con brazo</t>
  </si>
  <si>
    <t>CALMA/HSHS/175</t>
  </si>
  <si>
    <t>CALMA/HSHS/176</t>
  </si>
  <si>
    <t>CALMA/HSHS/183</t>
  </si>
  <si>
    <t>CALMA/HSHS/182</t>
  </si>
  <si>
    <t>Estante metálico de ángulo ranarado de 4 ángulos</t>
  </si>
  <si>
    <t>CALMA/HSHS/177</t>
  </si>
  <si>
    <t>CALMA/HSHSTA/153</t>
  </si>
  <si>
    <t>Mueble para computadora individual color negro con porta teclado</t>
  </si>
  <si>
    <t>CALMA/HSHSTA/149</t>
  </si>
  <si>
    <t>CALMA/HSHSTA/176</t>
  </si>
  <si>
    <t>CALMA/HSHS/179</t>
  </si>
  <si>
    <t>CALMA/HSHS/180</t>
  </si>
  <si>
    <t>CALMA/HSHS/181</t>
  </si>
  <si>
    <t>Disco duro externo de 2.5" de 1TB SEAGATE</t>
  </si>
  <si>
    <t>SEAGATE</t>
  </si>
  <si>
    <t>1 TB</t>
  </si>
  <si>
    <t>Disco duro externo de 3.5" de 3TB SEAGATE</t>
  </si>
  <si>
    <t>3 TB</t>
  </si>
  <si>
    <t>Disco duro externo de 3.5" de 4TB SEAGATE backup plus</t>
  </si>
  <si>
    <t>4 TB</t>
  </si>
  <si>
    <t>Sistema de videoconferencia marca LOGITECH modelo CONNET</t>
  </si>
  <si>
    <t>LOGITECH</t>
  </si>
  <si>
    <t>CONNECT</t>
  </si>
  <si>
    <t>Kit de pequeña cirujia</t>
  </si>
  <si>
    <t>Canapé para niño con gradilla y banco giratorio</t>
  </si>
  <si>
    <t>Silla toma de muestra</t>
  </si>
  <si>
    <t>Báscula mecánica pesa personas</t>
  </si>
  <si>
    <t>Tensiómetro mercurio de pared</t>
  </si>
  <si>
    <t>Mesa pediátrca</t>
  </si>
  <si>
    <t>Báscula pediátrica</t>
  </si>
  <si>
    <t>Escritorio color negro</t>
  </si>
  <si>
    <t>Estante metálico de 5 anaqueles</t>
  </si>
  <si>
    <t>Armario tipo persiana</t>
  </si>
  <si>
    <t>Laptop HP14-CK00131 intel core i5-7250u</t>
  </si>
  <si>
    <t xml:space="preserve">Tanque ROTOTEC 3,100 litros </t>
  </si>
  <si>
    <t>Tanque de presión 160 galones</t>
  </si>
  <si>
    <t>Sistema de videovigilancia</t>
  </si>
  <si>
    <t>Secadora Babyliss</t>
  </si>
  <si>
    <t>Horno microondas 1.4" GENERAL ELECTRIC</t>
  </si>
  <si>
    <t>Aspiradora anitestática</t>
  </si>
  <si>
    <t>Impresora Epson multifunción</t>
  </si>
  <si>
    <t>Bomba para cisterna 2 HP</t>
  </si>
  <si>
    <t>Maquina selladora manual 16 pulgadas</t>
  </si>
  <si>
    <t>Aire acondicionado 18,000 BTU AREA SERVIDORES</t>
  </si>
  <si>
    <t>Número de Activo</t>
  </si>
  <si>
    <t>Ubicación Colectivo Alejandría</t>
  </si>
  <si>
    <t>PNUD</t>
  </si>
  <si>
    <t>Orquideas del Mar</t>
  </si>
  <si>
    <t>3211/ ODM/TSF/129</t>
  </si>
  <si>
    <t>Calam/HSHSTA/161</t>
  </si>
  <si>
    <t>Calma/HSHS/178</t>
  </si>
  <si>
    <t>S/N</t>
  </si>
  <si>
    <t>Colectivo alejandría</t>
  </si>
  <si>
    <t>ODM-STANA-99</t>
  </si>
  <si>
    <t>CVI0017</t>
  </si>
  <si>
    <t>CFO0018</t>
  </si>
  <si>
    <t>SS-05-1174</t>
  </si>
  <si>
    <t>SS-03-1153.2</t>
  </si>
  <si>
    <t>Módulo</t>
  </si>
  <si>
    <t>Prevención</t>
  </si>
  <si>
    <t>IMPRESOR LASERJET</t>
  </si>
  <si>
    <t>PRO 400</t>
  </si>
  <si>
    <t>VNG4815339</t>
  </si>
  <si>
    <t>DISCO DURO EXTERNO DE 1TB</t>
  </si>
  <si>
    <t>M3 USB</t>
  </si>
  <si>
    <t>E2FWJJHDB3270C</t>
  </si>
  <si>
    <t>ARCHIVO TIPO ROBOT COLOR NEGRO</t>
  </si>
  <si>
    <t>OFFIMET</t>
  </si>
  <si>
    <t>E2FWJJHDB32F87</t>
  </si>
  <si>
    <t>E2FWJJHDB326B8</t>
  </si>
  <si>
    <t>RADIO PORTATIL VHF 16 CANALES 136-174</t>
  </si>
  <si>
    <t>MOTOROLA</t>
  </si>
  <si>
    <t>EP-350</t>
  </si>
  <si>
    <t>1338PR1678</t>
  </si>
  <si>
    <t>1338PR1690</t>
  </si>
  <si>
    <t>LICENCIA DE ANTIVIRUS KASPERSKY</t>
  </si>
  <si>
    <t>KASPERSKY</t>
  </si>
  <si>
    <t>MODULO PUESTO DE TRABAJO EN MADERA</t>
  </si>
  <si>
    <t>MULTILINE</t>
  </si>
  <si>
    <t>ARCHIVO METALICO DE 4 GAVETAS</t>
  </si>
  <si>
    <t>COLOR NEGRO</t>
  </si>
  <si>
    <t>FREEZER</t>
  </si>
  <si>
    <t>HAIER</t>
  </si>
  <si>
    <t>HCM-07</t>
  </si>
  <si>
    <t>B30WA3DE0N00WTEGQ0261</t>
  </si>
  <si>
    <t>ARMARIO METALICO TIPO PERSIANA 1.96X1.2X0.47</t>
  </si>
  <si>
    <t>SILLA EJECUTIVA COLOR NEGRO CON BRAZOS Y MAYA</t>
  </si>
  <si>
    <t>CONSTRUMARKET</t>
  </si>
  <si>
    <t>VITTORI</t>
  </si>
  <si>
    <t>E2FWJJHDB326C0</t>
  </si>
  <si>
    <t xml:space="preserve">GRABADORA DE VOZ DIGITAL </t>
  </si>
  <si>
    <t>SONY</t>
  </si>
  <si>
    <t>ICD-UX523F</t>
  </si>
  <si>
    <t>ENFRIADOR DE AGUA CON GABINETE</t>
  </si>
  <si>
    <t>GENERAL ELECTRIC</t>
  </si>
  <si>
    <t>GXCF21E1</t>
  </si>
  <si>
    <t>13040229NB0036</t>
  </si>
  <si>
    <t xml:space="preserve">ARCHIVO TIPO ROBOT COLOR NEGRO </t>
  </si>
  <si>
    <t>E2FWJJHDB32F83</t>
  </si>
  <si>
    <t>E2FWJJHDB326BE</t>
  </si>
  <si>
    <t>EXTINTOR DE 10 LBS CO2</t>
  </si>
  <si>
    <t>CENTURY</t>
  </si>
  <si>
    <t>BC</t>
  </si>
  <si>
    <t>SILLAS EJECUTIVAS COLOR NEGRO CON BRAZO</t>
  </si>
  <si>
    <t>BOMBAY</t>
  </si>
  <si>
    <t>STEEL OFFICE</t>
  </si>
  <si>
    <t>NUPM</t>
  </si>
  <si>
    <t>PANTALLA PARA PROYECCION DE 3 MTS.</t>
  </si>
  <si>
    <t>3M</t>
  </si>
  <si>
    <t>IMPRESOR</t>
  </si>
  <si>
    <t>PRO 8100</t>
  </si>
  <si>
    <t>CN42SFV11J</t>
  </si>
  <si>
    <t>CARRITO PORTA COMIDA</t>
  </si>
  <si>
    <t>FIBRA DE VIDRIO</t>
  </si>
  <si>
    <t>MICROFONO INALAMBRICO</t>
  </si>
  <si>
    <t>SHURE</t>
  </si>
  <si>
    <t>SVX24US/P28-P14-J9</t>
  </si>
  <si>
    <t>UPS DE 550VA</t>
  </si>
  <si>
    <t>TRIPP LITE</t>
  </si>
  <si>
    <t>2339JVHON785600943</t>
  </si>
  <si>
    <t>MONITOR LED DE 21.5"</t>
  </si>
  <si>
    <t>22EN33S</t>
  </si>
  <si>
    <t>311NDBP2Q541</t>
  </si>
  <si>
    <t>G-</t>
  </si>
  <si>
    <t>E2FWJJHDB32F8D</t>
  </si>
  <si>
    <t>E2FWJJHDB32706</t>
  </si>
  <si>
    <t>RACK DE PISO DE 7 PIES 2 POSTES</t>
  </si>
  <si>
    <t>QUEST</t>
  </si>
  <si>
    <t>45RMS</t>
  </si>
  <si>
    <t>ACCESS POINT WIRELESS C/SOPORTE</t>
  </si>
  <si>
    <t>D-LINK</t>
  </si>
  <si>
    <t>DAP2360</t>
  </si>
  <si>
    <t>R3021DA000563</t>
  </si>
  <si>
    <t>R3021DA000564</t>
  </si>
  <si>
    <t>R3021DA000565</t>
  </si>
  <si>
    <t>AVR550U</t>
  </si>
  <si>
    <t>2339JVHOM785500945</t>
  </si>
  <si>
    <t>E2FWJJHDB3273C</t>
  </si>
  <si>
    <t xml:space="preserve">REGULADOR DE VOLTAJE  </t>
  </si>
  <si>
    <t>TRIPPLITE</t>
  </si>
  <si>
    <t>LC1800</t>
  </si>
  <si>
    <t>DISCO DURO EXTERNO DE 1 TB</t>
  </si>
  <si>
    <t>EXTERNO</t>
  </si>
  <si>
    <t>TABLET DE 8" + ESTUCHE</t>
  </si>
  <si>
    <t xml:space="preserve">PRO  </t>
  </si>
  <si>
    <t>C3GOMY1</t>
  </si>
  <si>
    <t>ESTANTE METALICO DE 2 CUERPOS</t>
  </si>
  <si>
    <t>FDJOMY1</t>
  </si>
  <si>
    <t>BANCO PREI 313</t>
  </si>
  <si>
    <t>PREI</t>
  </si>
  <si>
    <t>PRO</t>
  </si>
  <si>
    <t>2SGOMY1</t>
  </si>
  <si>
    <t>E2FWJJHDB32F89</t>
  </si>
  <si>
    <t>E2FWJJHDB32DC3</t>
  </si>
  <si>
    <t>E2FWJJHDB326B9</t>
  </si>
  <si>
    <t>311NDUN2Q582</t>
  </si>
  <si>
    <t>E2FWJJHDB326C1</t>
  </si>
  <si>
    <t>H7DOMY1</t>
  </si>
  <si>
    <t>IMPRESOR MATRICIAL</t>
  </si>
  <si>
    <t>LQ-590</t>
  </si>
  <si>
    <t>PSQY201387</t>
  </si>
  <si>
    <t>1QFOMY1</t>
  </si>
  <si>
    <t>MESA REDONDA PLEGABLE</t>
  </si>
  <si>
    <t>BLOWMOLD</t>
  </si>
  <si>
    <t>4 PERSONAS</t>
  </si>
  <si>
    <t>MESA RECTANGULAR PLEGABLE</t>
  </si>
  <si>
    <t>LIFTIME</t>
  </si>
  <si>
    <t>MESA PLEGABLE DE 1.82MTS</t>
  </si>
  <si>
    <t>IMPRESOR MULTIFUNCIONAL</t>
  </si>
  <si>
    <t>DESKJET 4615</t>
  </si>
  <si>
    <t>CN35P241CC</t>
  </si>
  <si>
    <t>LIFETIME</t>
  </si>
  <si>
    <t>DSC-W810</t>
  </si>
  <si>
    <t>311NDWE2Q585</t>
  </si>
  <si>
    <t>2339JVHOM785600942</t>
  </si>
  <si>
    <t>E2FWJJHDB33927</t>
  </si>
  <si>
    <t>E2FWJJHDB3273D</t>
  </si>
  <si>
    <t>SILLA DE CUERO</t>
  </si>
  <si>
    <t>VERCELLI</t>
  </si>
  <si>
    <t>ARMARIO METALICO HORIZONTAL TIPO PERSIANA 1.20X0.47</t>
  </si>
  <si>
    <t>SILLA CON BRAZOS COLOR NEGRO</t>
  </si>
  <si>
    <t>FM 07</t>
  </si>
  <si>
    <t>FM 01</t>
  </si>
  <si>
    <t>SLV10/0188</t>
  </si>
  <si>
    <t>FM 02</t>
  </si>
  <si>
    <t>SILLA DE ESPERA COLOR NEGRO SIN BRAZOS</t>
  </si>
  <si>
    <t>FUERA DE USO</t>
  </si>
  <si>
    <t>Colectivo Alejandría</t>
  </si>
  <si>
    <t xml:space="preserve">Silla de Espera  Plegable </t>
  </si>
  <si>
    <t>Sopladora Mubio2 makita</t>
  </si>
  <si>
    <t xml:space="preserve">Silla Vercelli baja cuero negro </t>
  </si>
  <si>
    <t>Vercelli</t>
  </si>
  <si>
    <t>silla ergonomica</t>
  </si>
  <si>
    <t>vercelli</t>
  </si>
  <si>
    <t>Modulo de trabajo de 1.2m de frente x 0.60m de fondo con divisiones de 1.2m alto, incluye pasacables</t>
  </si>
  <si>
    <t>Modulo de trabajo de 1. m de frente x 0.60m de fondos con divisiones de 1.2m de alto, incluye pasacables</t>
  </si>
  <si>
    <t xml:space="preserve">Modulo de Melanina compuesta por 4 superficies de 1.2m de largo x 0.60 de fondo </t>
  </si>
  <si>
    <t>3326</t>
  </si>
  <si>
    <t>3348</t>
  </si>
  <si>
    <t>3339</t>
  </si>
  <si>
    <t>3355</t>
  </si>
  <si>
    <t>3353</t>
  </si>
  <si>
    <t>3333</t>
  </si>
  <si>
    <t>3330</t>
  </si>
  <si>
    <t>3322</t>
  </si>
  <si>
    <t>Aire acondicionado marca Samsung modelo ASV18SBAN minisplit inverter de 18,000 BTU</t>
  </si>
  <si>
    <t>Aire acondicionado marca Samsung modelo ASV12PSBBN minisplit inverter de 12,000 BTU</t>
  </si>
  <si>
    <t>3324</t>
  </si>
  <si>
    <t>3327</t>
  </si>
  <si>
    <t>3356</t>
  </si>
  <si>
    <t>3357</t>
  </si>
  <si>
    <t>3358</t>
  </si>
  <si>
    <t>3359</t>
  </si>
  <si>
    <t>Tiene reporte de hurto de fecha 16/02/2019</t>
  </si>
  <si>
    <t>3345</t>
  </si>
  <si>
    <t>3317</t>
  </si>
  <si>
    <t>3360</t>
  </si>
  <si>
    <t>3283</t>
  </si>
  <si>
    <t>Cafetera HAMILTON BEACH de 40 tazas</t>
  </si>
  <si>
    <t>HAMILTON BEACH</t>
  </si>
  <si>
    <t xml:space="preserve">Blanck &amp; Decker </t>
  </si>
  <si>
    <t>CMU4000</t>
  </si>
  <si>
    <t>Compresor rojo monofásico</t>
  </si>
  <si>
    <t>FINI AMICO50</t>
  </si>
  <si>
    <t>Pulidora</t>
  </si>
  <si>
    <t>SKIL 9071</t>
  </si>
  <si>
    <t>Aspiradora RIDGID 14 galones</t>
  </si>
  <si>
    <t>RIDGID</t>
  </si>
  <si>
    <t>WD1450/518</t>
  </si>
  <si>
    <t xml:space="preserve">Espejos negro brillante </t>
  </si>
  <si>
    <t>recepcion negra de 1.20, negra</t>
  </si>
  <si>
    <t>04/2018/102/10</t>
  </si>
  <si>
    <t>Cafetera percoladora Black &amp; Decker 40 tazas</t>
  </si>
  <si>
    <t>Black &amp; decker</t>
  </si>
  <si>
    <t>04-2018-102-005</t>
  </si>
  <si>
    <t>silla de espera modelo BERLIN,estructura de acero color negro</t>
  </si>
  <si>
    <t>BERLIN</t>
  </si>
  <si>
    <t>04-2018-102-006</t>
  </si>
  <si>
    <t>04-2018-102-007</t>
  </si>
  <si>
    <t>04-2018-102-008</t>
  </si>
  <si>
    <t>04-2018-102-009</t>
  </si>
  <si>
    <t>04/2018/102/011</t>
  </si>
  <si>
    <t>calentador de cera</t>
  </si>
  <si>
    <t>locker negro</t>
  </si>
  <si>
    <t>lampara grande, para secado de acrilico, controles separados UV/LED #FSC-918 BURMAX</t>
  </si>
  <si>
    <t>BURMAX</t>
  </si>
  <si>
    <t>FSC-918</t>
  </si>
  <si>
    <t xml:space="preserve">Vitrina negra de 180X40X40 </t>
  </si>
  <si>
    <t>canape reclinable</t>
  </si>
  <si>
    <t>hospimedic</t>
  </si>
  <si>
    <t>canape para examen ginecologico</t>
  </si>
  <si>
    <t>Entre/sos/015</t>
  </si>
  <si>
    <t>Resucitador manual para adulto</t>
  </si>
  <si>
    <t>MESMED</t>
  </si>
  <si>
    <t>Entre/sos/026</t>
  </si>
  <si>
    <t>Tabla CPR para resucitacion</t>
  </si>
  <si>
    <t>Bascula Mecanica para personas N° de serie E23017-0249</t>
  </si>
  <si>
    <t>DETECTO</t>
  </si>
  <si>
    <t>DEME339</t>
  </si>
  <si>
    <t>Bascula ped cap 40LB  marca DETECTO</t>
  </si>
  <si>
    <t>Entre/sos/020</t>
  </si>
  <si>
    <t>Lampara cuello de ganso cromada</t>
  </si>
  <si>
    <t>MEDICAL MASTER</t>
  </si>
  <si>
    <t>ML101</t>
  </si>
  <si>
    <t>Entre/sos/021</t>
  </si>
  <si>
    <t>Entre/sos/022</t>
  </si>
  <si>
    <t>Entre/sos/025</t>
  </si>
  <si>
    <t>atril porta suero de 2 ganchos</t>
  </si>
  <si>
    <t>Entre/sos/018</t>
  </si>
  <si>
    <t>Balde de acero inoxidable con base de 4 rodos giratorios</t>
  </si>
  <si>
    <t>Entre/sos/023</t>
  </si>
  <si>
    <t>Entre/sos/024</t>
  </si>
  <si>
    <t>Entre/sos/034</t>
  </si>
  <si>
    <t>Nebulizador compresor pulmo mate N° de serie D7078503</t>
  </si>
  <si>
    <t>DEVILBISS</t>
  </si>
  <si>
    <t>DV-4650</t>
  </si>
  <si>
    <t>Entre/sos/010</t>
  </si>
  <si>
    <t>Estetoscopio doble campana de acero inoxidable</t>
  </si>
  <si>
    <t>Entre/sos/011</t>
  </si>
  <si>
    <t>Entre/sos/012</t>
  </si>
  <si>
    <t>Entre/sos/013</t>
  </si>
  <si>
    <t>Entre/sos/014</t>
  </si>
  <si>
    <t>Entre/sos/007</t>
  </si>
  <si>
    <t>Tensiometro aneroide pediatrico</t>
  </si>
  <si>
    <t>RIDI</t>
  </si>
  <si>
    <t>RIDI4014</t>
  </si>
  <si>
    <t>Entre/sos/008</t>
  </si>
  <si>
    <t>Tensiometro aneroide Adulto</t>
  </si>
  <si>
    <t>Oftalmoscopio de fibra óptica</t>
  </si>
  <si>
    <t>Lord Medical</t>
  </si>
  <si>
    <t>HS-OP10</t>
  </si>
  <si>
    <t>Silla de ruedas standard</t>
  </si>
  <si>
    <t>sillon silla toma de muestra DE</t>
  </si>
  <si>
    <t>S.T. MEDIC</t>
  </si>
  <si>
    <t>Entre/sos/004</t>
  </si>
  <si>
    <t>Tensiometro aneroide para adultos</t>
  </si>
  <si>
    <t>Riester</t>
  </si>
  <si>
    <t>1250-107</t>
  </si>
  <si>
    <t>Entre/sos/005</t>
  </si>
  <si>
    <t>Entre/sos/006</t>
  </si>
  <si>
    <t>Entre/sos/009</t>
  </si>
  <si>
    <t>Tensiometro aneroide pedriatrico</t>
  </si>
  <si>
    <t>Doppler fetal digital</t>
  </si>
  <si>
    <t>Entre/sos/001</t>
  </si>
  <si>
    <t>kit de pequeña cirugía de 12 instrumentos</t>
  </si>
  <si>
    <t>WELDON</t>
  </si>
  <si>
    <t>23-494</t>
  </si>
  <si>
    <t>Entre/sos/002</t>
  </si>
  <si>
    <t>Entre/sos/003</t>
  </si>
  <si>
    <t>gabinete para instrumental puerta</t>
  </si>
  <si>
    <t>Entre/sos/035</t>
  </si>
  <si>
    <t>termo capacidad 10L</t>
  </si>
  <si>
    <t>Entre/sos/036</t>
  </si>
  <si>
    <t>Entre/sos/038</t>
  </si>
  <si>
    <t>Cauterio a tip high temp handle</t>
  </si>
  <si>
    <t>BOVIE</t>
  </si>
  <si>
    <t>BV-HIT1</t>
  </si>
  <si>
    <t>mesa auxiliar metal 1.15x0.73x0.75 M</t>
  </si>
  <si>
    <t>PMMESA115-73</t>
  </si>
  <si>
    <t>pinza dorester curva 23 cm</t>
  </si>
  <si>
    <t>Mesa Mayo de acero inoxidable</t>
  </si>
  <si>
    <t>carro de curaciones acero inoxidable</t>
  </si>
  <si>
    <t>MS-MS-33</t>
  </si>
  <si>
    <t>mesas de trabajo diseño al centro</t>
  </si>
  <si>
    <t>Plancha 1.50 mts fabricada en hierro y acero inoxidable</t>
  </si>
  <si>
    <t>licuadora 2 vel oster bpst02-b</t>
  </si>
  <si>
    <t>OSTER</t>
  </si>
  <si>
    <t>BPST02</t>
  </si>
  <si>
    <t xml:space="preserve"> Microondas 1.4 pies LG MS1440S</t>
  </si>
  <si>
    <t>MS1440S</t>
  </si>
  <si>
    <t>Freezer AIER</t>
  </si>
  <si>
    <t>HCM-14</t>
  </si>
  <si>
    <t>HZT</t>
  </si>
  <si>
    <t>Pendiente Código</t>
  </si>
  <si>
    <t>Set hielera 54 QT RJ COLEMAN</t>
  </si>
  <si>
    <t>COLEMAN</t>
  </si>
  <si>
    <t>QTRJ</t>
  </si>
  <si>
    <t>Enfriador de Agua HAIER HSM-63LB</t>
  </si>
  <si>
    <t>HSM/63LB</t>
  </si>
  <si>
    <t>olla tamalera 50x40 80 qt alsa</t>
  </si>
  <si>
    <t>QT ALSA</t>
  </si>
  <si>
    <t>Negatoscopio de 1 cuerpo, marca CL1, fabricado en lamina de acero con pantalla de acrilico blanco, de 1 sola pieza, 75cm de ancho por 50 de alto, por 14 cm de fondo, con 2 laminas para colgar</t>
  </si>
  <si>
    <t>tambo de oxigeno tambo completo 85 litros con regulador</t>
  </si>
  <si>
    <t>MADA</t>
  </si>
  <si>
    <t>FMSOS-S8-006</t>
  </si>
  <si>
    <t>oximetro de pulso de dedo</t>
  </si>
  <si>
    <t>CHOICEMMED</t>
  </si>
  <si>
    <t>FMSOS-S8-013</t>
  </si>
  <si>
    <t>estetoscopio doble campana de acero inoxidable</t>
  </si>
  <si>
    <t>LITMAN</t>
  </si>
  <si>
    <t>FMSOS-S8-005</t>
  </si>
  <si>
    <t>tensiometro aneroide para adultos</t>
  </si>
  <si>
    <t>Prospyg</t>
  </si>
  <si>
    <t>canape de un plano, metalico con espuma , color café oscuro</t>
  </si>
  <si>
    <t>FMSOS-S8-001</t>
  </si>
  <si>
    <t xml:space="preserve">banco giratorio pintado sin marca, </t>
  </si>
  <si>
    <t>FMSOS-S8-002</t>
  </si>
  <si>
    <t>FMSOS-S8-032</t>
  </si>
  <si>
    <t>lampara cuello de ganso</t>
  </si>
  <si>
    <t>GRAFCO</t>
  </si>
  <si>
    <t>1696M</t>
  </si>
  <si>
    <t>mesas pasteur , medida 100 cm de alto,60cm de largo y 45ccm de ancho, marca CASTILLO LANE, cubierta y pestañas laterales en madera forrada, con formica blanca 2 gavetas y rodos, con un entrepaño de metal.</t>
  </si>
  <si>
    <t>CASTILLO LAND</t>
  </si>
  <si>
    <t>FMSOS-S8-018</t>
  </si>
  <si>
    <t>sillas de espera individuales modelo Monza ergonomica</t>
  </si>
  <si>
    <t>NOVASIO</t>
  </si>
  <si>
    <t>MONZA</t>
  </si>
  <si>
    <t>FMSOS-S8-019</t>
  </si>
  <si>
    <t>FMSOS-S8-020</t>
  </si>
  <si>
    <t>FMSOS-S8-021</t>
  </si>
  <si>
    <t>FMSOS-S8-022</t>
  </si>
  <si>
    <t>FMSOS-S8-023</t>
  </si>
  <si>
    <t>FMSOS-S8-024</t>
  </si>
  <si>
    <t>FMSOS-S8-025</t>
  </si>
  <si>
    <t>FMSOS-S8-026</t>
  </si>
  <si>
    <t>FMSOS-S8-027</t>
  </si>
  <si>
    <t>FMSOS-S8-028</t>
  </si>
  <si>
    <t>FMSOS-S8-029</t>
  </si>
  <si>
    <t>FMSOS-S8-030</t>
  </si>
  <si>
    <t>FMSOS-S8-031</t>
  </si>
  <si>
    <t>carro de curaciones de acero inoxidable, grado 304 con 2 entrepaños, marca SIGMACARE, modelo SE-011</t>
  </si>
  <si>
    <t>SIGMACARE</t>
  </si>
  <si>
    <t>SE-011</t>
  </si>
  <si>
    <t>FMSOS-S8-016</t>
  </si>
  <si>
    <t>equipo de pequeña cirugia</t>
  </si>
  <si>
    <t>Refrigeradora de 11 pies de 1 puerta</t>
  </si>
  <si>
    <t>RM04B</t>
  </si>
  <si>
    <t>escritorio modeo LODI, cherry 2 gavetas</t>
  </si>
  <si>
    <t>LODI</t>
  </si>
  <si>
    <t>CHERRY 2</t>
  </si>
  <si>
    <t>archivo metalico pintado en color gris</t>
  </si>
  <si>
    <t>Bancada MONZA de 3 asientos</t>
  </si>
  <si>
    <t>mesa de pequeña cirugia con rodos para curacion, estructura fabricada en metal pintado, color beige marca CASTILLO LANE 4 rodos tipo bolo de 50 mm sin freno 45cm de frente por 45cm de fondo por 85 cm de alto</t>
  </si>
  <si>
    <t>espejo con marco grande y repisa</t>
  </si>
  <si>
    <t>ODM/TSF/95</t>
  </si>
  <si>
    <t>silla para mesa de colocacion de acrilico,con rodos, color rojas</t>
  </si>
  <si>
    <t>ODM/TSF/96</t>
  </si>
  <si>
    <t>Recepcion de 1.20 negra</t>
  </si>
  <si>
    <t>camilla para masaje-canape</t>
  </si>
  <si>
    <t xml:space="preserve">enfriador de agua HAIER </t>
  </si>
  <si>
    <t>HSM63LB</t>
  </si>
  <si>
    <t>ODM/TSF/104</t>
  </si>
  <si>
    <t>Cafetera precoladora (40 Tazas)</t>
  </si>
  <si>
    <t>BLACK &amp; DECKER</t>
  </si>
  <si>
    <t>ODM/TSF/97</t>
  </si>
  <si>
    <t>Vitrina de 2.00 mts</t>
  </si>
  <si>
    <t>Locker de metal de 5 niveles</t>
  </si>
  <si>
    <t>ODM/TSF/98</t>
  </si>
  <si>
    <t>Lampara grande controles UV LED #FSC-918 BURMAX</t>
  </si>
  <si>
    <t>Máquina plana industrial</t>
  </si>
  <si>
    <t>DDL-5550</t>
  </si>
  <si>
    <t>Cortadora de tela de 8" pulgadas vertical</t>
  </si>
  <si>
    <t>CAUXUAN</t>
  </si>
  <si>
    <t>CZD-3</t>
  </si>
  <si>
    <t>Macrocentrifuga</t>
  </si>
  <si>
    <t xml:space="preserve">Refrigerador </t>
  </si>
  <si>
    <t>Rotador</t>
  </si>
  <si>
    <t>contador de Celulas</t>
  </si>
  <si>
    <t>Entre/sos/037</t>
  </si>
  <si>
    <t>Cronometro</t>
  </si>
  <si>
    <t>Pipeta Automat.</t>
  </si>
  <si>
    <t>Entre/sos/039</t>
  </si>
  <si>
    <t>Tabla para Hematocritos+ tabla lectora</t>
  </si>
  <si>
    <t xml:space="preserve">Pipeta Automat. de 100-1000 ul </t>
  </si>
  <si>
    <t>Entre/sos/016</t>
  </si>
  <si>
    <t>Silla tipo banco</t>
  </si>
  <si>
    <t>Entre/sos/040</t>
  </si>
  <si>
    <t>Camara de Neubawer</t>
  </si>
  <si>
    <t>Entre/sos/017</t>
  </si>
  <si>
    <t>UPS APC-550</t>
  </si>
  <si>
    <t>Equipo de sonido</t>
  </si>
  <si>
    <t>GTK-XB7</t>
  </si>
  <si>
    <t>Vitrina de 1.80 X1</t>
  </si>
  <si>
    <t>Exhibidor de vidrio vertical de 5 nivele</t>
  </si>
  <si>
    <t>Juego de sala pequeño color café obscuro (sofa y dos sillones individuales)</t>
  </si>
  <si>
    <t>CAP311 SHARI CAFÉ</t>
  </si>
  <si>
    <t>Estante repisa de metal, de 4 niveles color negro</t>
  </si>
  <si>
    <t>Locker metalico de color negro, de 5 niveles</t>
  </si>
  <si>
    <t>Sillas plasticas para adulto, color blanco, individuales</t>
  </si>
  <si>
    <t xml:space="preserve">Grecia </t>
  </si>
  <si>
    <t>99Plan/FM</t>
  </si>
  <si>
    <t>Ventiladores de torre</t>
  </si>
  <si>
    <t>TH-34DT</t>
  </si>
  <si>
    <t>Extintores de bioxido de carbono de 15 Lb</t>
  </si>
  <si>
    <t>Mueble para caja de 60 cm.</t>
  </si>
  <si>
    <t>Tanque Rototec</t>
  </si>
  <si>
    <t>Batidora 400949</t>
  </si>
  <si>
    <t>Escalfor 831011</t>
  </si>
  <si>
    <t>04/2018/100/004</t>
  </si>
  <si>
    <t>Entre/sos/019</t>
  </si>
  <si>
    <t>ODM/TSF/112</t>
  </si>
  <si>
    <t>ODM/SM/104</t>
  </si>
  <si>
    <t>Computadora portátil HP, procesador CORE I3, memoria RAM 4GB, disco duro 500GB, Windows 10, blanca</t>
  </si>
  <si>
    <t>ODM/TSF/116</t>
  </si>
  <si>
    <t>04/2608/101/003</t>
  </si>
  <si>
    <t>04/2608/101/004</t>
  </si>
  <si>
    <t>CALMA/HSHSTA/169</t>
  </si>
  <si>
    <t>CALMA/HSHSTA/166</t>
  </si>
  <si>
    <t>CALMA/HSHSTA/167</t>
  </si>
  <si>
    <t>Entre/sos/033</t>
  </si>
  <si>
    <t>Entre/ss/178</t>
  </si>
  <si>
    <t>Entre/ss/185</t>
  </si>
  <si>
    <t>Entre/ss/173</t>
  </si>
  <si>
    <t>Entre/ss/179</t>
  </si>
  <si>
    <t>Entre/ss/180</t>
  </si>
  <si>
    <t>Entre/ss/183</t>
  </si>
  <si>
    <t>Entre/sos/027</t>
  </si>
  <si>
    <t>Entre/sos/028</t>
  </si>
  <si>
    <t>Entre/sos/029</t>
  </si>
  <si>
    <t>Entre/sos/030</t>
  </si>
  <si>
    <t>Entre/sos/031</t>
  </si>
  <si>
    <t>Entre/sos/032</t>
  </si>
  <si>
    <t>Entre/ss/186</t>
  </si>
  <si>
    <t>Entre/ss/187</t>
  </si>
  <si>
    <t>Entre/ss/188</t>
  </si>
  <si>
    <t>Entre/ss/189</t>
  </si>
  <si>
    <t>Entre/ss/190</t>
  </si>
  <si>
    <t>Entre/ss/172</t>
  </si>
  <si>
    <t>Entre/ss/174</t>
  </si>
  <si>
    <t>Entre/ss/175</t>
  </si>
  <si>
    <t>Entre/ss/176</t>
  </si>
  <si>
    <t>Entre/ss/177</t>
  </si>
  <si>
    <t>Entre/ss/181</t>
  </si>
  <si>
    <t>Entre/ss/182</t>
  </si>
  <si>
    <t>AEA2018-22</t>
  </si>
  <si>
    <t>AEA2018-24</t>
  </si>
  <si>
    <t>AEA2018-23</t>
  </si>
  <si>
    <t>Entre/ss/184</t>
  </si>
  <si>
    <t>Plancha de cabello marca RUSK modelo 450</t>
  </si>
  <si>
    <t>ODM/TSF/100</t>
  </si>
  <si>
    <t>ODM/TSF/99</t>
  </si>
  <si>
    <t>ODM/TSF/114</t>
  </si>
  <si>
    <t>ODM/TSF/103</t>
  </si>
  <si>
    <t>ODM/TSF/102</t>
  </si>
  <si>
    <t>ODM/TSF/105</t>
  </si>
  <si>
    <t>ODM/TSF/115</t>
  </si>
  <si>
    <t>ODM/TSF/101</t>
  </si>
  <si>
    <t>ODM/TSF/106</t>
  </si>
  <si>
    <t>ODM/SM/108</t>
  </si>
  <si>
    <t>ODM/SM/109</t>
  </si>
  <si>
    <t>ODM-SO-50</t>
  </si>
  <si>
    <t>ODM-SO-53</t>
  </si>
  <si>
    <t>ODM-SO-45</t>
  </si>
  <si>
    <t>ODM/TSF/107</t>
  </si>
  <si>
    <t>ODM/TSF/108</t>
  </si>
  <si>
    <t>ODM/TSF/109</t>
  </si>
  <si>
    <t>ODM/TSF/110</t>
  </si>
  <si>
    <t>ODM/TSF/111</t>
  </si>
  <si>
    <t>ODM/SM/106</t>
  </si>
  <si>
    <t>ODM/SO/40</t>
  </si>
  <si>
    <t>ODM/SO/39</t>
  </si>
  <si>
    <t>ODM/SO/52</t>
  </si>
  <si>
    <t>ODM/SO/62</t>
  </si>
  <si>
    <t>ODM/TSF/113</t>
  </si>
  <si>
    <t>ODM/STANA/87</t>
  </si>
  <si>
    <t>ODM/STANA/45</t>
  </si>
  <si>
    <t>ODM/STANA/44</t>
  </si>
  <si>
    <t>ODM/SM/111</t>
  </si>
  <si>
    <t>ODM/SM/110</t>
  </si>
  <si>
    <t>ODM/TSF/117</t>
  </si>
  <si>
    <t>ODM/TSF/126</t>
  </si>
  <si>
    <t>ODM/TSF/118</t>
  </si>
  <si>
    <t>ODM/TSF/119</t>
  </si>
  <si>
    <t>ODM/TSF/120</t>
  </si>
  <si>
    <t>ODM/TSF/121</t>
  </si>
  <si>
    <t>ODM/TSF/122</t>
  </si>
  <si>
    <t>ODM/TSF/123</t>
  </si>
  <si>
    <t>ODM/TSF/124</t>
  </si>
  <si>
    <t>ODM/TSF/125</t>
  </si>
  <si>
    <t>ODM/SM/103</t>
  </si>
  <si>
    <t>ODM/TSF/129</t>
  </si>
  <si>
    <t>ODM/TSF/127</t>
  </si>
  <si>
    <t>ODM/TSF/128</t>
  </si>
  <si>
    <t>Redsal</t>
  </si>
  <si>
    <t>14PLANFM</t>
  </si>
  <si>
    <t>Tiene reporte de hurto de fecha 5/03/2018</t>
  </si>
  <si>
    <t>Cuidado y Tratamiento</t>
  </si>
  <si>
    <t>Visión Propositiva</t>
  </si>
  <si>
    <t>01-02-03-01</t>
  </si>
  <si>
    <t>SLV-H-PLAN-EQ002</t>
  </si>
  <si>
    <t>SLV-H-PLAN-EQ003</t>
  </si>
  <si>
    <t>Contrasida</t>
  </si>
  <si>
    <t>13PLANFM</t>
  </si>
  <si>
    <t>15PLANFM</t>
  </si>
  <si>
    <t>01-03-01-01</t>
  </si>
  <si>
    <t>01-02-02-01</t>
  </si>
  <si>
    <t>01-02-01-01</t>
  </si>
  <si>
    <t>01-02-01-02</t>
  </si>
  <si>
    <t>01-02-01-03</t>
  </si>
  <si>
    <t>01-02-07-02</t>
  </si>
  <si>
    <t>CT /CONTRA/ 01</t>
  </si>
  <si>
    <t>Mesas blancas plegables marca life time de 1.80 de largo por 75 de ancho</t>
  </si>
  <si>
    <t>CT/ VISION/ 01</t>
  </si>
  <si>
    <t>CT / RED / 01</t>
  </si>
  <si>
    <t>CT /CONTRA/ 02</t>
  </si>
  <si>
    <t>CT /CONTRA/ 03</t>
  </si>
  <si>
    <t>Oasis de agua fria y caliente</t>
  </si>
  <si>
    <t>Haier HLM-60</t>
  </si>
  <si>
    <t>CT /CONTRA/ 04</t>
  </si>
  <si>
    <t xml:space="preserve">Sillas plasticas color blanco con brazos </t>
  </si>
  <si>
    <t>PETALILLO</t>
  </si>
  <si>
    <t>CT /CONTRA/ 05</t>
  </si>
  <si>
    <t>CT /CONTRA/ 06</t>
  </si>
  <si>
    <t>CT /CONTRA/ 07</t>
  </si>
  <si>
    <t>CT /CONTRA/ 08</t>
  </si>
  <si>
    <t>CT /CONTRA/ 09</t>
  </si>
  <si>
    <t>CT /CONTRA/ 10</t>
  </si>
  <si>
    <t>CT /CONTRA/ 11</t>
  </si>
  <si>
    <t>CT /CONTRA/ 12</t>
  </si>
  <si>
    <t>CT/ VISION/ 02</t>
  </si>
  <si>
    <t>CT/ VISION/ 03</t>
  </si>
  <si>
    <t>CT/ VISION/ 04</t>
  </si>
  <si>
    <t>CT/ VISION/ 05</t>
  </si>
  <si>
    <t>CT/ VISION/ 06</t>
  </si>
  <si>
    <t>CT/ VISION/ 07</t>
  </si>
  <si>
    <t>CT/ VISION/ 08</t>
  </si>
  <si>
    <t>CT/ VISION/ 09</t>
  </si>
  <si>
    <t>CT/ VISION/ 10</t>
  </si>
  <si>
    <t>CT/ VISION/ 11</t>
  </si>
  <si>
    <t>CT / RED / 02</t>
  </si>
  <si>
    <t>CT / RED / 03</t>
  </si>
  <si>
    <t>CT / RED / 04</t>
  </si>
  <si>
    <t>CT / RED / 05</t>
  </si>
  <si>
    <t>CT / RED / 06</t>
  </si>
  <si>
    <t>CT / RED / 07</t>
  </si>
  <si>
    <t>CT / RED / 08</t>
  </si>
  <si>
    <t>CT / RED / 09</t>
  </si>
  <si>
    <t>CT / RED / 10</t>
  </si>
  <si>
    <t>CT / RED / 11</t>
  </si>
  <si>
    <t>CT /CONTRA/ 14</t>
  </si>
  <si>
    <t>Ventilador de pedestal 16"3 en 1</t>
  </si>
  <si>
    <t>ambiance</t>
  </si>
  <si>
    <t>CT/ VISION/ 12</t>
  </si>
  <si>
    <t>CT /CONTRA/ 15</t>
  </si>
  <si>
    <t>CT/ VISION/ 13</t>
  </si>
  <si>
    <t>CT / RED / 13</t>
  </si>
  <si>
    <t>CT /CONTRA/ 16</t>
  </si>
  <si>
    <t>Estante de dos cuerpos color gris de 4 bandejas de 1.80 X91X38</t>
  </si>
  <si>
    <t>CT/ VISION/ 14</t>
  </si>
  <si>
    <t>CT / RED / 14</t>
  </si>
  <si>
    <t>CT / RED / 15</t>
  </si>
  <si>
    <t>CT /CONTRA/ 17</t>
  </si>
  <si>
    <t xml:space="preserve">Silla secretarial negra </t>
  </si>
  <si>
    <t>CT/ VISION/ 15</t>
  </si>
  <si>
    <t>CT / RED / 16</t>
  </si>
  <si>
    <t>CT /CONTRA/ 18</t>
  </si>
  <si>
    <t>CT /CONTRA/ 19</t>
  </si>
  <si>
    <t>CT/ VISION/ 16</t>
  </si>
  <si>
    <t>CT/ VISION/ 17</t>
  </si>
  <si>
    <t>CT / RED / 17</t>
  </si>
  <si>
    <t>CT / RED / 18</t>
  </si>
  <si>
    <t>CT /CONTRA/ 20</t>
  </si>
  <si>
    <t xml:space="preserve">Pizarra acrílica de 8 x 4 pies x 3/4 de espesor </t>
  </si>
  <si>
    <t>CT/ VISION/ 18</t>
  </si>
  <si>
    <t>CT / RED / 19</t>
  </si>
  <si>
    <t>CT /CONTRA/ 21</t>
  </si>
  <si>
    <t>Archivador metálico de 4 gavetas con marco</t>
  </si>
  <si>
    <t>CT/ VISION/ 19</t>
  </si>
  <si>
    <t>CT / RED / 20</t>
  </si>
  <si>
    <t>CT /CONTRA/ 22</t>
  </si>
  <si>
    <t xml:space="preserve">Escritorio tipo catedra </t>
  </si>
  <si>
    <t>CT/ VISION/ 20</t>
  </si>
  <si>
    <t>CT / RED / 21</t>
  </si>
  <si>
    <t>CT /CONTRA/ 23</t>
  </si>
  <si>
    <t>CT /CONTRA/ 24</t>
  </si>
  <si>
    <t>CT/ VISION/ 21</t>
  </si>
  <si>
    <t>CT/ VISION/ 22</t>
  </si>
  <si>
    <t>CT / RED / 22</t>
  </si>
  <si>
    <t>CT / RED / 23</t>
  </si>
  <si>
    <t>SLV-H-PLAN-EQ001</t>
  </si>
  <si>
    <t>IMPRESOR LASERJET COLOR NEGRO</t>
  </si>
  <si>
    <t>P1606DN</t>
  </si>
  <si>
    <t>-</t>
  </si>
  <si>
    <t>SLV-H-PLAN-EQ004</t>
  </si>
  <si>
    <t>BATERÍA UPS</t>
  </si>
  <si>
    <t>APC</t>
  </si>
  <si>
    <t>ESA450VA</t>
  </si>
  <si>
    <t>SLV-H-PLAN-EQ005</t>
  </si>
  <si>
    <t>L-210</t>
  </si>
  <si>
    <t>SLV-H-PLAN-EQ006</t>
  </si>
  <si>
    <t xml:space="preserve">IMPRESOR LASERJET </t>
  </si>
  <si>
    <t>SLV-H-PLAN-MB001</t>
  </si>
  <si>
    <t>ESCRITORIO TIPO L, LÍNEA MODULAR</t>
  </si>
  <si>
    <t>SLV-H-PLAN-MB002</t>
  </si>
  <si>
    <t>ESCRITORIO TIPO L, PEQUEÑO</t>
  </si>
  <si>
    <t>SLV-H-PLAN-MB003</t>
  </si>
  <si>
    <t>SILLA EJECUTIVA DE ESCRITORIO</t>
  </si>
  <si>
    <t>SLV-H-PLAN-MB004</t>
  </si>
  <si>
    <t>SLV-H-PLAN-MB005</t>
  </si>
  <si>
    <t>SLV-H-PLAN-MB006</t>
  </si>
  <si>
    <t>TELÉFONO FIJO INALÁMBRICO</t>
  </si>
  <si>
    <t>SLV-H-PLAN-MB007</t>
  </si>
  <si>
    <t>SLV-H-PLAN-MB008</t>
  </si>
  <si>
    <t>ARCHIVADOR DE 4 GAVETAS</t>
  </si>
  <si>
    <t>SLV-H-PLAN-EQ007</t>
  </si>
  <si>
    <t>CÁMARA FOTGRÁFICA</t>
  </si>
  <si>
    <t>SLV-H-PLAN-EQ008</t>
  </si>
  <si>
    <t>SLV-H-PLAN-25</t>
  </si>
  <si>
    <t>ESCRITORIO TIPO PEQUEÑO</t>
  </si>
  <si>
    <t>SLV-H-PLAN-26</t>
  </si>
  <si>
    <t>SLV-H-PLAN-18</t>
  </si>
  <si>
    <t>01PLANFM</t>
  </si>
  <si>
    <t xml:space="preserve">SILLA PLASTICA </t>
  </si>
  <si>
    <t>02PLANFM</t>
  </si>
  <si>
    <t>03PLANFM</t>
  </si>
  <si>
    <t>04PLANFM</t>
  </si>
  <si>
    <t>CÁMARA FOTOGRÁFICA</t>
  </si>
  <si>
    <t>06PLANFM</t>
  </si>
  <si>
    <t>07PLANFM</t>
  </si>
  <si>
    <t>SILLA DE VISITA NEGRA</t>
  </si>
  <si>
    <t>08PLANFM</t>
  </si>
  <si>
    <t xml:space="preserve">ESCRITORIO L, VIDRIO </t>
  </si>
  <si>
    <t>09PLANFM</t>
  </si>
  <si>
    <t>10PLANFM</t>
  </si>
  <si>
    <t>11PLANFM</t>
  </si>
  <si>
    <t>ESCRITORIO L, VIDRIO TEMPLADO</t>
  </si>
  <si>
    <t>12PLANFM</t>
  </si>
  <si>
    <t>SILLA DE PIEL</t>
  </si>
  <si>
    <t>30PLANFM</t>
  </si>
  <si>
    <t>REGULADOR UPS</t>
  </si>
  <si>
    <t>32PLANFM</t>
  </si>
  <si>
    <t>33PLANFM</t>
  </si>
  <si>
    <t>35PLANFM</t>
  </si>
  <si>
    <t>36PLANFM</t>
  </si>
  <si>
    <t>46PLANFM</t>
  </si>
  <si>
    <t>47PLANFM</t>
  </si>
  <si>
    <t>48PLANFM</t>
  </si>
  <si>
    <t>49PLANFM</t>
  </si>
  <si>
    <t>50PLANFM</t>
  </si>
  <si>
    <t>51PLANFM</t>
  </si>
  <si>
    <t>52PLANFM</t>
  </si>
  <si>
    <t>53PLANFM</t>
  </si>
  <si>
    <t>01-02-04-04</t>
  </si>
  <si>
    <t>Impresor matricial</t>
  </si>
  <si>
    <t>01-02-08-01</t>
  </si>
  <si>
    <t xml:space="preserve">Cámara forgráfica digital </t>
  </si>
  <si>
    <t>NIKON</t>
  </si>
  <si>
    <t>01-02-06-01</t>
  </si>
  <si>
    <t>Ups forza</t>
  </si>
  <si>
    <t>01-02-04-01</t>
  </si>
  <si>
    <t xml:space="preserve">Impresora </t>
  </si>
  <si>
    <t>01-01-03-01</t>
  </si>
  <si>
    <t>Mueble para computadora color negro</t>
  </si>
  <si>
    <t>208BK</t>
  </si>
  <si>
    <t>01-01-03-02</t>
  </si>
  <si>
    <t>01-01-03-03</t>
  </si>
  <si>
    <t>01-01-02-01</t>
  </si>
  <si>
    <t>Silla secretarial s/ brazos</t>
  </si>
  <si>
    <t>01-02-04-02</t>
  </si>
  <si>
    <t xml:space="preserve">Impresora Officejet </t>
  </si>
  <si>
    <t>01-02-06-03</t>
  </si>
  <si>
    <t>Regulador Back Up 550</t>
  </si>
  <si>
    <t>01-02-05-01</t>
  </si>
  <si>
    <t>Escaner de escritorio</t>
  </si>
  <si>
    <t>Juego de sala esquinera</t>
  </si>
  <si>
    <t>CI53004</t>
  </si>
  <si>
    <t>CI70001</t>
  </si>
  <si>
    <t>04-2015-102-001</t>
  </si>
  <si>
    <t>IMP1063</t>
  </si>
  <si>
    <t>IMP01071</t>
  </si>
  <si>
    <t>No corresponde a mobiliario y/o equipo</t>
  </si>
  <si>
    <t>ENTREA/SS/142</t>
  </si>
  <si>
    <t>CA/SA/037</t>
  </si>
  <si>
    <t>REF01070</t>
  </si>
  <si>
    <t>UPS DE 750VA NEMA6</t>
  </si>
  <si>
    <t>ORBITEC</t>
  </si>
  <si>
    <t>750VA</t>
  </si>
  <si>
    <t>E1310049246</t>
  </si>
  <si>
    <t>MONITOR LED 21.5"</t>
  </si>
  <si>
    <t>V221</t>
  </si>
  <si>
    <t>6CM40615GZ</t>
  </si>
  <si>
    <t>E1310048922</t>
  </si>
  <si>
    <t>E1310048921</t>
  </si>
  <si>
    <t>6CM4061670</t>
  </si>
  <si>
    <t>6CM406158Z</t>
  </si>
  <si>
    <t>OASIS DE AGUA FRIA Y CALIENTE</t>
  </si>
  <si>
    <t>CA/TRANSTA/001</t>
  </si>
  <si>
    <t>CAFETERA CAPACIDAD 42 TAZAS</t>
  </si>
  <si>
    <t>CA/SA/002</t>
  </si>
  <si>
    <t>LIFE TIME</t>
  </si>
  <si>
    <t>CA/SM/003</t>
  </si>
  <si>
    <t>CA/SM/004</t>
  </si>
  <si>
    <t xml:space="preserve">Sillas plásticas color blanco con brazos </t>
  </si>
  <si>
    <t>CA/TRANSTA/005</t>
  </si>
  <si>
    <t>CA/TRANSTA/006</t>
  </si>
  <si>
    <t>CA/TRANSTA/007</t>
  </si>
  <si>
    <t>CA/TRANSTA/008</t>
  </si>
  <si>
    <t>CA/TRANSTA/009</t>
  </si>
  <si>
    <t>CA/TRANSTA/010</t>
  </si>
  <si>
    <t>CA/TRANSTA/011</t>
  </si>
  <si>
    <t>CA/TRANSTA/012</t>
  </si>
  <si>
    <t>CA/TRANSTA/013</t>
  </si>
  <si>
    <t>CA/TRANSTA/014</t>
  </si>
  <si>
    <t>CA/TRANSTA/015</t>
  </si>
  <si>
    <t>CA/SM/016</t>
  </si>
  <si>
    <t>ESTANTES DE DOS CUERPOS COLOR GRIS DE 4 BANDEJAS DE 1.80 X 91 X38</t>
  </si>
  <si>
    <t>CA/SM/017</t>
  </si>
  <si>
    <t>CA/SM/018</t>
  </si>
  <si>
    <t>Sillas secretariales</t>
  </si>
  <si>
    <t>CA/SM/019</t>
  </si>
  <si>
    <t>CA/TRANSTA/020</t>
  </si>
  <si>
    <t>CA/SM/021</t>
  </si>
  <si>
    <t>ARCHIVADOR METÁLICOS DE 4 GAVETAS CON MARCO</t>
  </si>
  <si>
    <t>CH4</t>
  </si>
  <si>
    <t>CA/SM/022</t>
  </si>
  <si>
    <t>CA/SM/023</t>
  </si>
  <si>
    <t>Sillas pleglables de metal color beige</t>
  </si>
  <si>
    <t>CA/SM/024</t>
  </si>
  <si>
    <t>CA/SM/025</t>
  </si>
  <si>
    <t>CA/SM/026</t>
  </si>
  <si>
    <t>CA/SM/027</t>
  </si>
  <si>
    <t>CA/SM/028</t>
  </si>
  <si>
    <t>SILLA DE ESPERA COLOR NEGRO</t>
  </si>
  <si>
    <t>CA/SM/029</t>
  </si>
  <si>
    <t>CA/SM/030</t>
  </si>
  <si>
    <t>CA/SM/031</t>
  </si>
  <si>
    <t>CA/TRANSTA/032</t>
  </si>
  <si>
    <t>CA/SM/033</t>
  </si>
  <si>
    <t>CA/TRANSTA/034</t>
  </si>
  <si>
    <t>CA/TRANSTA/035</t>
  </si>
  <si>
    <t>CA/TRANSTA/036</t>
  </si>
  <si>
    <t>CA/TRANSTA/037</t>
  </si>
  <si>
    <t>CA/TRANSTA/038</t>
  </si>
  <si>
    <t>CA/TRANSTA/039</t>
  </si>
  <si>
    <t>CA/TRANSTA/040</t>
  </si>
  <si>
    <t>CA/SM/041</t>
  </si>
  <si>
    <t>CA/TRANSTA/042</t>
  </si>
  <si>
    <t>L210</t>
  </si>
  <si>
    <t>S25K464828</t>
  </si>
  <si>
    <t>CA/SM/001</t>
  </si>
  <si>
    <t>CA/SM/002</t>
  </si>
  <si>
    <t>CA/SA/003</t>
  </si>
  <si>
    <t>SA-05-1371+1</t>
  </si>
  <si>
    <t>SA-05-1371+2</t>
  </si>
  <si>
    <t>SA-05-1371+3</t>
  </si>
  <si>
    <t>SA-05-1371+4</t>
  </si>
  <si>
    <t>SA-05-1371+5</t>
  </si>
  <si>
    <t>SA-05-1371+6</t>
  </si>
  <si>
    <t>SA-05-1371+7</t>
  </si>
  <si>
    <t>SA-05-1371+8</t>
  </si>
  <si>
    <t>SA-05-1371+9</t>
  </si>
  <si>
    <t>SA-05-1371+10</t>
  </si>
  <si>
    <t>CA/TRANSTANA/014</t>
  </si>
  <si>
    <t>CA/TRANSTANA/015</t>
  </si>
  <si>
    <t>CA/SA/016</t>
  </si>
  <si>
    <t>CA/SA/017</t>
  </si>
  <si>
    <t>CA/SA/018</t>
  </si>
  <si>
    <t>CA/SA/019</t>
  </si>
  <si>
    <t>CA/TRANSTANA/019</t>
  </si>
  <si>
    <t>CA/TRANSTANA/021</t>
  </si>
  <si>
    <t>CA/TRANSTANA/022</t>
  </si>
  <si>
    <t>CA/SA/023</t>
  </si>
  <si>
    <t>CA/SA/024</t>
  </si>
  <si>
    <t>CA/SA/025</t>
  </si>
  <si>
    <t>CA/SA/026</t>
  </si>
  <si>
    <t>CA/SA/027</t>
  </si>
  <si>
    <t>CA/SA/028</t>
  </si>
  <si>
    <t>CA/SA/029</t>
  </si>
  <si>
    <t>CA/SA/030</t>
  </si>
  <si>
    <t>CA/SA/031</t>
  </si>
  <si>
    <t>CA/SA/032</t>
  </si>
  <si>
    <t>CA/SA/033</t>
  </si>
  <si>
    <t>CA/SA/034</t>
  </si>
  <si>
    <t>CA/SA/035</t>
  </si>
  <si>
    <t>CA/SA/036</t>
  </si>
  <si>
    <t>CA/SA/038</t>
  </si>
  <si>
    <t>Ventilador industrial COLOR NEGRO</t>
  </si>
  <si>
    <t>CA/SM/043</t>
  </si>
  <si>
    <t>SA-0501-1173</t>
  </si>
  <si>
    <t>PANTALLA KLIP 86°</t>
  </si>
  <si>
    <t>SA-02-1169</t>
  </si>
  <si>
    <t>ESCRITORIOS MULTIUSOS</t>
  </si>
  <si>
    <t>SA-05-1169</t>
  </si>
  <si>
    <t>SA-0301-1168+1</t>
  </si>
  <si>
    <t>SILLAS DE ESPERA D-115</t>
  </si>
  <si>
    <t>SA-0301-1168+2</t>
  </si>
  <si>
    <t>SA-0301-1168+3</t>
  </si>
  <si>
    <t>SA-0301-1168+4</t>
  </si>
  <si>
    <t>SA-0301-1168+5</t>
  </si>
  <si>
    <t>SA-0301-1168+6</t>
  </si>
  <si>
    <t>SA-0301-1168+7</t>
  </si>
  <si>
    <t>SA-0301-1168+8</t>
  </si>
  <si>
    <t>SA-0301-1168+9</t>
  </si>
  <si>
    <t>SA-0401-1146+1</t>
  </si>
  <si>
    <t>ESTANTES MULTIUSOS</t>
  </si>
  <si>
    <t>SA-0401-1146+2</t>
  </si>
  <si>
    <t>SA-0401-1146+3</t>
  </si>
  <si>
    <t>SA-0401-1146+4</t>
  </si>
  <si>
    <t>SS-01-1148</t>
  </si>
  <si>
    <t>PIZARRA ACRLICA</t>
  </si>
  <si>
    <t>PANTALLA KLIP 100°</t>
  </si>
  <si>
    <t>SS-03-1169</t>
  </si>
  <si>
    <t>SS-04-1169</t>
  </si>
  <si>
    <t>SS-01-1137</t>
  </si>
  <si>
    <t>SILLA SECRETARIAL CON BRAZO</t>
  </si>
  <si>
    <t>SS-03-1137</t>
  </si>
  <si>
    <t>SS-04-1137</t>
  </si>
  <si>
    <t>SS-01-1136</t>
  </si>
  <si>
    <t>ESCRITORIO EN FORMA DE L</t>
  </si>
  <si>
    <t>SS-0401-1195.7</t>
  </si>
  <si>
    <t>DISPENSADOR DE PAPEL</t>
  </si>
  <si>
    <t>SS-0401-1191</t>
  </si>
  <si>
    <t>TALADRO</t>
  </si>
  <si>
    <t>SS-03-1147</t>
  </si>
  <si>
    <t>VENTILADOR DE TORRE 37´´, CONTROL REMOTO</t>
  </si>
  <si>
    <t>SS-04-1153.3+1</t>
  </si>
  <si>
    <t>TECLADO</t>
  </si>
  <si>
    <t>KB-110XUSB</t>
  </si>
  <si>
    <t>SS-04-1153.3+2</t>
  </si>
  <si>
    <t>SS-01-1153.4</t>
  </si>
  <si>
    <t>MOUSE INALAMBRICO</t>
  </si>
  <si>
    <t>M56000</t>
  </si>
  <si>
    <t>SS-04-1140</t>
  </si>
  <si>
    <t xml:space="preserve">CONTOMETRO </t>
  </si>
  <si>
    <t>DR2107M</t>
  </si>
  <si>
    <t>SS-03-1153.5+1</t>
  </si>
  <si>
    <t>UPS</t>
  </si>
  <si>
    <t>BE550G-LM</t>
  </si>
  <si>
    <t>SS-04-1153.5</t>
  </si>
  <si>
    <t>SS-03-53.5+2</t>
  </si>
  <si>
    <t>E1310049337</t>
  </si>
  <si>
    <t>E1310049578</t>
  </si>
  <si>
    <t>E1310049537</t>
  </si>
  <si>
    <t>6CM4061671</t>
  </si>
  <si>
    <t>6CM406159F</t>
  </si>
  <si>
    <t>6CM40615V2</t>
  </si>
  <si>
    <t>S25K464829</t>
  </si>
  <si>
    <t>ENTRE/HSH/ SM/4</t>
  </si>
  <si>
    <t>ENTRE/HSH/ SM/10</t>
  </si>
  <si>
    <t>ESCRITORIOS C/ARCHIVADOR</t>
  </si>
  <si>
    <t>IBIZA</t>
  </si>
  <si>
    <t>ENTRE/HSH/ SM/11</t>
  </si>
  <si>
    <t>ENTRE/HSH/ SM/12</t>
  </si>
  <si>
    <t>MESAS PLEGABLES  1 X 0.50 MT. Color gris</t>
  </si>
  <si>
    <t>ENTRE/HSH/ SM/13</t>
  </si>
  <si>
    <t>ENTRE/HSH/ SM/14</t>
  </si>
  <si>
    <t>ENTRE/HSH/ SM/15</t>
  </si>
  <si>
    <t>ENTRE/HSH/ SM/16</t>
  </si>
  <si>
    <t>ENTRE/HSH/ SM/17</t>
  </si>
  <si>
    <t>HUEVON  BEIGE</t>
  </si>
  <si>
    <t>ENTRE/HSH/ SM/18</t>
  </si>
  <si>
    <t>ENTRE/HSH/ SM/19</t>
  </si>
  <si>
    <t>HUEVON ANARANJADO</t>
  </si>
  <si>
    <t>ENTRE/HSH/ SM/20</t>
  </si>
  <si>
    <t>ENTRE/HSH/ SM/21</t>
  </si>
  <si>
    <t>HUEVON NEGRO</t>
  </si>
  <si>
    <t>ENTRE/HSH/ SM/22</t>
  </si>
  <si>
    <t>VENTILADOR DE TORRE DE 42"</t>
  </si>
  <si>
    <t>LASKO</t>
  </si>
  <si>
    <t>WTA</t>
  </si>
  <si>
    <t>ENTRE/HSH/ SM/23</t>
  </si>
  <si>
    <t>ENTRE/HSH/ SM/24</t>
  </si>
  <si>
    <t>ENTRE/HSH/ SM/25</t>
  </si>
  <si>
    <t>ENTRE/HSH/ SM/26</t>
  </si>
  <si>
    <t>ENTRE/HSH/ SM/28</t>
  </si>
  <si>
    <t>ARCHIVADOR TIPO LIBRERA DE 4 NIVELES</t>
  </si>
  <si>
    <t>ENTRE/HSH/ SM/109</t>
  </si>
  <si>
    <t>SILLAS PLASTICAS CON BRAZO</t>
  </si>
  <si>
    <t>ENTRE/HSH/ SM/32</t>
  </si>
  <si>
    <t>ENTRE/HSH/ SM/33</t>
  </si>
  <si>
    <t>ENTRE/HSH/ SM/34</t>
  </si>
  <si>
    <t>ENTRE/HSH/ SM/35</t>
  </si>
  <si>
    <t>ENTRE/HSH/ SM/36</t>
  </si>
  <si>
    <t>ENTRE/HSH/ SM/37</t>
  </si>
  <si>
    <t>ENTRE/HSH/ SM/38</t>
  </si>
  <si>
    <t>ENTRE/HSH/ SM/39</t>
  </si>
  <si>
    <t>ENTRE/HSH/ SM/40</t>
  </si>
  <si>
    <t>ENTRE/HSH/ SM/41</t>
  </si>
  <si>
    <t>ENTRE/HSH/ SM/42</t>
  </si>
  <si>
    <t>ENTRE/HSH/ SM/43</t>
  </si>
  <si>
    <t>ENTRE/HSH/ SM/44</t>
  </si>
  <si>
    <t>ENTRE/HSH/ SM/45</t>
  </si>
  <si>
    <t>ENTRE/HSH/ SM/46</t>
  </si>
  <si>
    <t>ENTRE/HSH/ SM/47</t>
  </si>
  <si>
    <t>ENTRE/HSH/ SM/48</t>
  </si>
  <si>
    <t>ENTRE/HSH/ SM/49</t>
  </si>
  <si>
    <t>ENTRE/HSH/ SM/50</t>
  </si>
  <si>
    <t>ENTRE/HSH/ SM/51</t>
  </si>
  <si>
    <t>ENTRE/HSH/ SM/52</t>
  </si>
  <si>
    <t>ENTRE/HSH/ SM/53</t>
  </si>
  <si>
    <t>ENTRE/HSH/ SM/54</t>
  </si>
  <si>
    <t>ENTRE/HSH/ SM/55</t>
  </si>
  <si>
    <t>ENTRE/HSH/ SM/56</t>
  </si>
  <si>
    <t>ENTRE/HSH/ SM/57</t>
  </si>
  <si>
    <t>ENTRE/HSH/ SM/58</t>
  </si>
  <si>
    <t>ENTRE/HSH/ SM/59</t>
  </si>
  <si>
    <t>ENTRE/HSH/ SM/60</t>
  </si>
  <si>
    <t>ENTRE/HSH/ SM/61</t>
  </si>
  <si>
    <t>ENTRE/HSH/ SM/62</t>
  </si>
  <si>
    <t>ENTRE/HSH/ SM/63</t>
  </si>
  <si>
    <t>ENTRE/HSH/ SM/64</t>
  </si>
  <si>
    <t>ENTRE/HSH/ SM/65</t>
  </si>
  <si>
    <t>ENTRE/HSH/ SM/66</t>
  </si>
  <si>
    <t>MUEBLE PARA COMPUTADORA COLOR CAFÉ</t>
  </si>
  <si>
    <t>ENTRE/HSH/ SM/67</t>
  </si>
  <si>
    <t>ENTRE/HSH/ SM/68</t>
  </si>
  <si>
    <t>ENTRE/HSH/ SM/69</t>
  </si>
  <si>
    <t>PIZARRA ACRILICA 2 x 1 MT.</t>
  </si>
  <si>
    <t>ENTRE/HSH/ SM/70</t>
  </si>
  <si>
    <t>ENTRE/HSH/ SM/71</t>
  </si>
  <si>
    <t>ENTRE/HSH/ SM/72</t>
  </si>
  <si>
    <t>ENTRE/HSH/ SM/73</t>
  </si>
  <si>
    <t>ENTRE/HSH/ SM/74</t>
  </si>
  <si>
    <t>ENTRE/HSH/ SM/75</t>
  </si>
  <si>
    <t>ENTRE/HSH/ SM/76</t>
  </si>
  <si>
    <t>ENTRE/HSH/ SM/77</t>
  </si>
  <si>
    <t>ENTRE/HSH/ SM/78</t>
  </si>
  <si>
    <t>ENTRE/HSH/ SM/79</t>
  </si>
  <si>
    <t>ENTRE/HSH/ SM/80</t>
  </si>
  <si>
    <t>ENTRE/HSH/ SM/81</t>
  </si>
  <si>
    <t>ENTRE/HSH/ SM/82</t>
  </si>
  <si>
    <t>ENTRE/HSH/ SM/83</t>
  </si>
  <si>
    <t>ARCHIVADOR METÁLICOS DE 4 GAVETAS CON MARCO COLOR NEGRO</t>
  </si>
  <si>
    <t>ENTRE/HSH/ SM/84</t>
  </si>
  <si>
    <t>ENTRE/HSH/ SM/85</t>
  </si>
  <si>
    <t>ENTRE/HSH/ SM/86</t>
  </si>
  <si>
    <t>ENTRE/HSH/ SM/87</t>
  </si>
  <si>
    <t>ENTRE/HSH/ SM/88</t>
  </si>
  <si>
    <t>ENTRE/HSH/ SM/89</t>
  </si>
  <si>
    <t>ENTRE/HSH/ SM/90</t>
  </si>
  <si>
    <t>ENTRE/HSH/ SM/91</t>
  </si>
  <si>
    <t>ENTRE/HSH/ SM/92</t>
  </si>
  <si>
    <t>ENTRE/HSH/ SM/93</t>
  </si>
  <si>
    <t>ENTRE/HSH/ SM/94</t>
  </si>
  <si>
    <t>ENTRE/HSH/ SM/95</t>
  </si>
  <si>
    <t>ENTRE/HSH/ SM/96</t>
  </si>
  <si>
    <t>ENTRE/HSH/ SM/97</t>
  </si>
  <si>
    <t>ENTRE/HSH/ SM/98</t>
  </si>
  <si>
    <t>6CM40615H8</t>
  </si>
  <si>
    <t>6CM40615TX</t>
  </si>
  <si>
    <t>6CM4061594</t>
  </si>
  <si>
    <t>6CM406166P</t>
  </si>
  <si>
    <t>6CM40615W1</t>
  </si>
  <si>
    <t>6CM406166F</t>
  </si>
  <si>
    <t>6CM406159J</t>
  </si>
  <si>
    <t>6CM406166Y</t>
  </si>
  <si>
    <t>6CM40615V6</t>
  </si>
  <si>
    <t>FS00T00M0000R9FCM0012</t>
  </si>
  <si>
    <t>ENTREA/SS/01</t>
  </si>
  <si>
    <t>ENTREA/SS/02</t>
  </si>
  <si>
    <t>ENTREA/SS/03</t>
  </si>
  <si>
    <t>ENTREA/SS/04</t>
  </si>
  <si>
    <t>ENTREA/SS/05</t>
  </si>
  <si>
    <t>ENTREA/SS/06</t>
  </si>
  <si>
    <t>ENTREA/SS/07</t>
  </si>
  <si>
    <t>ENTREA/SS/08</t>
  </si>
  <si>
    <t>ENTREA/SS/09</t>
  </si>
  <si>
    <t>ENTREA/SS/10</t>
  </si>
  <si>
    <t>ENTREA/SS/11</t>
  </si>
  <si>
    <t>ENTREA/SS/12</t>
  </si>
  <si>
    <t>ENTREA/SS/13</t>
  </si>
  <si>
    <t>ENTREA/SS/14</t>
  </si>
  <si>
    <t>ENTREA/SS/15</t>
  </si>
  <si>
    <t>ENTREA/SS/16</t>
  </si>
  <si>
    <t>ENTREA/SS/17</t>
  </si>
  <si>
    <t>ENTREA/SS/18</t>
  </si>
  <si>
    <t>ENTREA/SS/19</t>
  </si>
  <si>
    <t>ENTREA/SS/20</t>
  </si>
  <si>
    <t>ENTREA/SS/21</t>
  </si>
  <si>
    <t>ENTREA/SS/22</t>
  </si>
  <si>
    <t>ENTREA/SS/23</t>
  </si>
  <si>
    <t>ENTREA/SS/24</t>
  </si>
  <si>
    <t>ENTREA/SS/25</t>
  </si>
  <si>
    <t>ENTREA/SS/26</t>
  </si>
  <si>
    <t>ENTREA/SS/27</t>
  </si>
  <si>
    <t>ENTREA/SS/31</t>
  </si>
  <si>
    <t>ENTREA/SS/32</t>
  </si>
  <si>
    <t>ENTREA/SS/33</t>
  </si>
  <si>
    <t>ENTREA/SS/34</t>
  </si>
  <si>
    <t>ENTREA/SS/35</t>
  </si>
  <si>
    <t>ENTREA/SS/36</t>
  </si>
  <si>
    <t>ENTRE-S.S-0037</t>
  </si>
  <si>
    <t>ENTRE-S.S-0039</t>
  </si>
  <si>
    <t>Ventlador de pedestal 16"3 en 1</t>
  </si>
  <si>
    <t>ENTRE-S.S-0040</t>
  </si>
  <si>
    <t>ENTREA/SS/41</t>
  </si>
  <si>
    <t>ENTREA/SS/42</t>
  </si>
  <si>
    <t>ENTREA/SS/43</t>
  </si>
  <si>
    <t xml:space="preserve">Escritorio color café </t>
  </si>
  <si>
    <t>ENTREA/SS/44</t>
  </si>
  <si>
    <t>E1310049336</t>
  </si>
  <si>
    <t>6CM40615PO</t>
  </si>
  <si>
    <t>6CM40615V1</t>
  </si>
  <si>
    <t>ENTREA/SS/151</t>
  </si>
  <si>
    <t>Mesa pequeña color café para teléfono fijo</t>
  </si>
  <si>
    <t>ENTREA/SS/159</t>
  </si>
  <si>
    <t>Silla secretarial con brazo</t>
  </si>
  <si>
    <t>ENTREA/SS/103</t>
  </si>
  <si>
    <t>ENTREA/SS/158</t>
  </si>
  <si>
    <t>Archivador metálico de 4 gavetas negro</t>
  </si>
  <si>
    <t>ENTRE/ZA/06</t>
  </si>
  <si>
    <t>ENTREA/SS/148</t>
  </si>
  <si>
    <t>Escritorio secretarial café oscuro</t>
  </si>
  <si>
    <t>ENTREA/SS/145</t>
  </si>
  <si>
    <t>ENTREA/SS/149</t>
  </si>
  <si>
    <t>ENTRE/ZA/10</t>
  </si>
  <si>
    <t>Juego de sala de junco 3 en 1</t>
  </si>
  <si>
    <t>ENTRE/ZA/11</t>
  </si>
  <si>
    <t>Sillón individual, juego de sala de junco</t>
  </si>
  <si>
    <t>ENTRE/ZA/12</t>
  </si>
  <si>
    <t>Mesa de centro, juego de sala de junco</t>
  </si>
  <si>
    <t>ENTRE/ZA/13</t>
  </si>
  <si>
    <t>ENTREA/SS/146</t>
  </si>
  <si>
    <t>Librera metálica color negro</t>
  </si>
  <si>
    <t>Impresor Epson L210, color negro</t>
  </si>
  <si>
    <t>S25K463419</t>
  </si>
  <si>
    <t>ENTRE/ZA/16</t>
  </si>
  <si>
    <t>Ventilador OXCOM color VERDE</t>
  </si>
  <si>
    <t>ENTREA/SS/169</t>
  </si>
  <si>
    <t>ENTREA/SS/123</t>
  </si>
  <si>
    <t>Baúl negro con blanco</t>
  </si>
  <si>
    <t>ENTREA/SS/157</t>
  </si>
  <si>
    <t>ENTREA/SS/109</t>
  </si>
  <si>
    <t>ENTREA/SS/112</t>
  </si>
  <si>
    <t>ENTREA/SS/63</t>
  </si>
  <si>
    <t>ENTREA/SS/101</t>
  </si>
  <si>
    <t>Escritorio secretarial color café tipo catedra</t>
  </si>
  <si>
    <t>MUEBLES MAGAÑA</t>
  </si>
  <si>
    <t>ENTREA/SS/141</t>
  </si>
  <si>
    <t>Pizarra de pared pequeña de CORCHO color café 2 X 3 PIES</t>
  </si>
  <si>
    <t>ENTREA/SS/98</t>
  </si>
  <si>
    <t>ENTREA/SS/118</t>
  </si>
  <si>
    <t>ENTREA/SS/87</t>
  </si>
  <si>
    <t>Sillas plásticas con brazo</t>
  </si>
  <si>
    <t>ENTREA/SS/64</t>
  </si>
  <si>
    <t>ENTREA/SS/65</t>
  </si>
  <si>
    <t>ENTREA/SS/66</t>
  </si>
  <si>
    <t>ENTREA/SS/67</t>
  </si>
  <si>
    <t>ENTREA/SS/68</t>
  </si>
  <si>
    <t>ENTREA/SS/69</t>
  </si>
  <si>
    <t>ENTREA/SS/70</t>
  </si>
  <si>
    <t>ENTREA/SS/71</t>
  </si>
  <si>
    <t>ENTREA/SS/72</t>
  </si>
  <si>
    <t>ENTREA/SS/73</t>
  </si>
  <si>
    <t>ENTREA/SS/74</t>
  </si>
  <si>
    <t>ENTREA/SS/75</t>
  </si>
  <si>
    <t>ENTREA/SS/76</t>
  </si>
  <si>
    <t>ENTREA/SS/77</t>
  </si>
  <si>
    <t>ENTREA/SS/78</t>
  </si>
  <si>
    <t>ENTREA/SS/79</t>
  </si>
  <si>
    <t>ENTREA/SS/80</t>
  </si>
  <si>
    <t>ENTREA/SS/81</t>
  </si>
  <si>
    <t>ENTREA/SS/82</t>
  </si>
  <si>
    <t>ENTREA/SS/83</t>
  </si>
  <si>
    <t>ENTREA/SS/84</t>
  </si>
  <si>
    <t>ENTREA/SS/85</t>
  </si>
  <si>
    <t>ENTREA/SS/86</t>
  </si>
  <si>
    <t>ENTRE/ZA/58</t>
  </si>
  <si>
    <t>ENTRE/ZA/59</t>
  </si>
  <si>
    <t>ENTRE/ZA/60</t>
  </si>
  <si>
    <t>ENTRE/ZA/61</t>
  </si>
  <si>
    <t>ENTRE/ZA/62</t>
  </si>
  <si>
    <t>ENTRE/ZA/63</t>
  </si>
  <si>
    <t>ENTREA/SS/88</t>
  </si>
  <si>
    <t>ENTREA/SS/89</t>
  </si>
  <si>
    <t>ENTREA/SS/90</t>
  </si>
  <si>
    <t>ENTREA/SS/91</t>
  </si>
  <si>
    <t>ENTREA/SS/92</t>
  </si>
  <si>
    <t>ENTREA/SS/93</t>
  </si>
  <si>
    <t>ENTREA/SS/94</t>
  </si>
  <si>
    <t>ENTREA/SS/95</t>
  </si>
  <si>
    <t>ENTREA/SS/96</t>
  </si>
  <si>
    <t>ENTREA/SS/97</t>
  </si>
  <si>
    <t>ENTREA/SS/119</t>
  </si>
  <si>
    <t>Silla metálica plegable</t>
  </si>
  <si>
    <t>ENTRE/ZA/75</t>
  </si>
  <si>
    <t>ENTREA/SS/120</t>
  </si>
  <si>
    <t>ENTREA/SS/170</t>
  </si>
  <si>
    <t>Dispensador de agua PEQUEÑO</t>
  </si>
  <si>
    <t>ENTREA/SS/45</t>
  </si>
  <si>
    <t>ENTREA/SS/165</t>
  </si>
  <si>
    <t>CANOPY carpa amarilla</t>
  </si>
  <si>
    <t>ENTREA/SS/105</t>
  </si>
  <si>
    <t>Pizarra acrílica 3*4 pies</t>
  </si>
  <si>
    <t>ENTREA/SS/46</t>
  </si>
  <si>
    <t>ENTREA/SS/47</t>
  </si>
  <si>
    <t>ENTREA/SS/48</t>
  </si>
  <si>
    <t>ENTREA/SS/49</t>
  </si>
  <si>
    <t>ENTREA/SS/50</t>
  </si>
  <si>
    <t>ENTREA/SS/51</t>
  </si>
  <si>
    <t>ENTREA/SS/52</t>
  </si>
  <si>
    <t>ENTREA/SS/53</t>
  </si>
  <si>
    <t>ENTREA/SS/54</t>
  </si>
  <si>
    <t>ENTREA/SS/55</t>
  </si>
  <si>
    <t>ENTREA/SS/56</t>
  </si>
  <si>
    <t>ENTREA/SS/57</t>
  </si>
  <si>
    <t>ENTREA/SS/58</t>
  </si>
  <si>
    <t>ENTREA/SS/59</t>
  </si>
  <si>
    <t>ENTREA/SS/60</t>
  </si>
  <si>
    <t>ENTREA/SS/114</t>
  </si>
  <si>
    <t>ENTREA/SS/164</t>
  </si>
  <si>
    <t>DDE1005</t>
  </si>
  <si>
    <t>Disco Duro Externo  4 TB</t>
  </si>
  <si>
    <t>DDE2006</t>
  </si>
  <si>
    <t>CON0007</t>
  </si>
  <si>
    <t>Consola 6 canales XLR, USB        300 watts</t>
  </si>
  <si>
    <t>MIC1008</t>
  </si>
  <si>
    <t>Micrófono dinámico alámbrico con pedestal par mesa.</t>
  </si>
  <si>
    <t>MIC2009</t>
  </si>
  <si>
    <t>MIC3010</t>
  </si>
  <si>
    <t>MIC4011</t>
  </si>
  <si>
    <t>MIC5012</t>
  </si>
  <si>
    <t>MIC6013</t>
  </si>
  <si>
    <t>AUD1014</t>
  </si>
  <si>
    <t>Audífono profesional Cerrado</t>
  </si>
  <si>
    <t>AUD2015</t>
  </si>
  <si>
    <t>GRA0016</t>
  </si>
  <si>
    <t>Grabadora Tipo Periodista</t>
  </si>
  <si>
    <t>ARM0019</t>
  </si>
  <si>
    <t>Armario de 1.80 mts. de Alto con llave, entrepaños internos, dos puertas</t>
  </si>
  <si>
    <t>MCA0020</t>
  </si>
  <si>
    <t>Mesa rectangular medidas 0.90X0.60X0.80 Alto para cabina de radio.</t>
  </si>
  <si>
    <t>ESC1021</t>
  </si>
  <si>
    <t>Escritorio en L individual, medidas 1.20X0.60 ala de 0.80X0.40, con porta teclado y una gaveta con llaves.</t>
  </si>
  <si>
    <t>ESC2022</t>
  </si>
  <si>
    <t>ESC3023</t>
  </si>
  <si>
    <t>ESC0024</t>
  </si>
  <si>
    <t>Escritorio Ejecutivo en L medidas 1.0X0.45,con pedestal de 3 gavetas, porta teclado</t>
  </si>
  <si>
    <t>GAB0025</t>
  </si>
  <si>
    <t>Gabinete de 2 puertas para impresor, medidas 0.80X0.60X0.75.</t>
  </si>
  <si>
    <t>ARC1026</t>
  </si>
  <si>
    <t>Archivo metálico 4 gavetas color estándar</t>
  </si>
  <si>
    <t>ARC2027</t>
  </si>
  <si>
    <t>ARC3028</t>
  </si>
  <si>
    <t>ARC4029</t>
  </si>
  <si>
    <t>ARC5030</t>
  </si>
  <si>
    <t>SER1031</t>
  </si>
  <si>
    <t>Sillas Secretariales Ergonómicas, modelo CM-012, con sistema de gas presurizado.</t>
  </si>
  <si>
    <t>SS01-SER2032</t>
  </si>
  <si>
    <t>SS01-SER3033</t>
  </si>
  <si>
    <t>SS01-SER4034</t>
  </si>
  <si>
    <t>SER5035</t>
  </si>
  <si>
    <t>SS01-SER6036</t>
  </si>
  <si>
    <t>SER7037</t>
  </si>
  <si>
    <t>SS01-SER8038</t>
  </si>
  <si>
    <t>SER9039</t>
  </si>
  <si>
    <t>SER1040</t>
  </si>
  <si>
    <t>SES1041</t>
  </si>
  <si>
    <t>Silla de Espera tapizada en tela, concha plástica en el asiento y respaldo, asiento 0.47X0.43;Respaldo 0.48X0.34</t>
  </si>
  <si>
    <t>SES2042</t>
  </si>
  <si>
    <t>SES3043</t>
  </si>
  <si>
    <t>SES4044</t>
  </si>
  <si>
    <t>SES5045</t>
  </si>
  <si>
    <t>SES6046</t>
  </si>
  <si>
    <t>SES7047</t>
  </si>
  <si>
    <t>SES8048</t>
  </si>
  <si>
    <t>SES9049</t>
  </si>
  <si>
    <t>SES1050</t>
  </si>
  <si>
    <t>LOC1051</t>
  </si>
  <si>
    <t>Locker metálico de 4 compartimientos, medidas 0.30 frenteX0.40 fonfoX1.80 Alto.</t>
  </si>
  <si>
    <t>LOC2052</t>
  </si>
  <si>
    <t>LOC3053</t>
  </si>
  <si>
    <t>LOC4054</t>
  </si>
  <si>
    <t>PIZ1055</t>
  </si>
  <si>
    <t>Pizarra de 3.44X1.20 mts, con un metro de corcho al lado izquierdo y 2.44 mts. Para usar con plumón.</t>
  </si>
  <si>
    <t>PIZ2056</t>
  </si>
  <si>
    <t>Pizarra de 2.00 X 1.20 mts. Para usar con plumón</t>
  </si>
  <si>
    <t>PIZ3057</t>
  </si>
  <si>
    <t>Pizarra de 1.00 X 1.00 mts. Para usar con plumón</t>
  </si>
  <si>
    <t>MSV1058</t>
  </si>
  <si>
    <t>Mapa de El Salvador de 2.33 X 1.53 mts. Tipo de lujo enmarcado sobre pizarra de corcho.</t>
  </si>
  <si>
    <t>MSS1059</t>
  </si>
  <si>
    <t>Mapa departamento de San Salvador, tipo de lujo enmarcado sobre pizarra de corcho.</t>
  </si>
  <si>
    <t>MCU1060</t>
  </si>
  <si>
    <t>Mapa departamento de Cuscatlán, tipo de lujo enmarcado sobre pizarra de corcho.</t>
  </si>
  <si>
    <t>MCA1062</t>
  </si>
  <si>
    <t>Mapa departamento de Cabañas, tipo de lujo enmarcado sobre pizarra de corcho.</t>
  </si>
  <si>
    <t>MON1064</t>
  </si>
  <si>
    <t>Montacargas 3 in one Convertible</t>
  </si>
  <si>
    <t>DES1065</t>
  </si>
  <si>
    <t>Destructora de Papel</t>
  </si>
  <si>
    <t>BOT1066</t>
  </si>
  <si>
    <t>Botiquín de Primeros Auxilios</t>
  </si>
  <si>
    <t>MES01067</t>
  </si>
  <si>
    <t>Mesa Rectangular 49”X35”X42”, Acero Inoxidable</t>
  </si>
  <si>
    <t>HOM01068</t>
  </si>
  <si>
    <t>Horno Microondas 1,1 pies</t>
  </si>
  <si>
    <t>OAD01069</t>
  </si>
  <si>
    <t>CAF01072</t>
  </si>
  <si>
    <t>Caja Fuerte</t>
  </si>
  <si>
    <t>SEJ01073</t>
  </si>
  <si>
    <t>Silla Ejecutiva</t>
  </si>
  <si>
    <t>TRI01074</t>
  </si>
  <si>
    <t>Trípode para cámara fotográfica/video</t>
  </si>
  <si>
    <t>TRI02075</t>
  </si>
  <si>
    <t>ESC01076</t>
  </si>
  <si>
    <t>Escritorio Secretarial 1.20 mts.</t>
  </si>
  <si>
    <t>SER11077</t>
  </si>
  <si>
    <t>Silla Secretarial Ergonómica</t>
  </si>
  <si>
    <t>SER12078</t>
  </si>
  <si>
    <t>SER13079</t>
  </si>
  <si>
    <t>SER14080</t>
  </si>
  <si>
    <t>SER15081</t>
  </si>
  <si>
    <t>UPS01082</t>
  </si>
  <si>
    <t>UPS de 1500 VA Orbitec</t>
  </si>
  <si>
    <t>UPS02083</t>
  </si>
  <si>
    <t>UPS03084</t>
  </si>
  <si>
    <t>CHE01085</t>
  </si>
  <si>
    <t>Caja de Herramientas, con herramientas</t>
  </si>
  <si>
    <t>IRA01086</t>
  </si>
  <si>
    <t>Industrial Rack 77X24X72</t>
  </si>
  <si>
    <t>MRA01087</t>
  </si>
  <si>
    <t>Mustang Rack 41X24X72</t>
  </si>
  <si>
    <t>MRA02088</t>
  </si>
  <si>
    <t>IRA02089</t>
  </si>
  <si>
    <t>IRA03090</t>
  </si>
  <si>
    <t>VEN01091</t>
  </si>
  <si>
    <t>Ventilador de Pared 18” Kawaki</t>
  </si>
  <si>
    <t>VEN01092</t>
  </si>
  <si>
    <t>VEN01093</t>
  </si>
  <si>
    <t>VEN01094</t>
  </si>
  <si>
    <t>VEN01095</t>
  </si>
  <si>
    <t>VEN01096</t>
  </si>
  <si>
    <t>PLA01097</t>
  </si>
  <si>
    <t>Switch Gestionable</t>
  </si>
  <si>
    <t>PLA02098</t>
  </si>
  <si>
    <t>Rack Gabinete planta telefónica y red</t>
  </si>
  <si>
    <t>PLA03099</t>
  </si>
  <si>
    <t>UPS APC 700 VA Planta telefónica y red</t>
  </si>
  <si>
    <t>PLA04100</t>
  </si>
  <si>
    <t>Patch Panel, Tablero Planta telefónica y red</t>
  </si>
  <si>
    <t>PLA05101</t>
  </si>
  <si>
    <t>D-link inalámbrico DAP-1360</t>
  </si>
  <si>
    <t>RDG01102</t>
  </si>
  <si>
    <t>Registro por huella digital</t>
  </si>
  <si>
    <t>UPS01103</t>
  </si>
  <si>
    <t>UPS de 750 VA Orbitec</t>
  </si>
  <si>
    <t>UPS02104</t>
  </si>
  <si>
    <t>UPS03105</t>
  </si>
  <si>
    <t>UPS04106</t>
  </si>
  <si>
    <t>UPS05107</t>
  </si>
  <si>
    <t>UPS06108</t>
  </si>
  <si>
    <t>UPS07109</t>
  </si>
  <si>
    <t>UPS08110</t>
  </si>
  <si>
    <t>UPS09111</t>
  </si>
  <si>
    <t>UPS10112</t>
  </si>
  <si>
    <t>E1310049190</t>
  </si>
  <si>
    <t>E1310049188</t>
  </si>
  <si>
    <t>6CM40615H5</t>
  </si>
  <si>
    <t>E1310049416</t>
  </si>
  <si>
    <t>6CM40615V5</t>
  </si>
  <si>
    <t>6CM4061591</t>
  </si>
  <si>
    <t>6CM40615V8</t>
  </si>
  <si>
    <t>E1310049515</t>
  </si>
  <si>
    <t>S25K465272</t>
  </si>
  <si>
    <t>CALMA/HSHSTA/1</t>
  </si>
  <si>
    <t>CALMA/HSHSTA/9</t>
  </si>
  <si>
    <t>IMPRESORA CANON</t>
  </si>
  <si>
    <t>MG2410</t>
  </si>
  <si>
    <t>KJBE58331</t>
  </si>
  <si>
    <t>CALMA/HSHSTA/10</t>
  </si>
  <si>
    <t>CALMA/HSHSTA/11</t>
  </si>
  <si>
    <t>CALMA/HSHSTA/12</t>
  </si>
  <si>
    <t>SILLA SECRETARIAL SIN BRAZOS COLOR AZUL</t>
  </si>
  <si>
    <t>AB2</t>
  </si>
  <si>
    <t>CALMA/HSHSTA/13</t>
  </si>
  <si>
    <t>CALMA/HSHSTA/14</t>
  </si>
  <si>
    <t>CALMA/HSHSTA/15</t>
  </si>
  <si>
    <t>CALMA/HSHSTA/16</t>
  </si>
  <si>
    <t>CALMA/HSHSTA/17</t>
  </si>
  <si>
    <t>CALMA/HSHSTA/18</t>
  </si>
  <si>
    <t>CALMA/HSHSTA/19</t>
  </si>
  <si>
    <t>SILLA PLASTICA CON BRAZOS</t>
  </si>
  <si>
    <t>CALMA/HSHSTA/20</t>
  </si>
  <si>
    <t>CALMA/HSHSTA/21</t>
  </si>
  <si>
    <t>CALMA/HSHSTA/22</t>
  </si>
  <si>
    <t>CALMA/HSHSTA/23</t>
  </si>
  <si>
    <t>CALMA/HSHSTA/24</t>
  </si>
  <si>
    <t>CALMA/HSHSTA/25</t>
  </si>
  <si>
    <t>CALMA/HSHSTA/26</t>
  </si>
  <si>
    <t>CALMA/HSHSTA/27</t>
  </si>
  <si>
    <t>CALMA/HSHSTA/28</t>
  </si>
  <si>
    <t>CALMA/HSHSTA/29</t>
  </si>
  <si>
    <t>CALMA/HSHSTA/30</t>
  </si>
  <si>
    <t>CALMA/HSHSTA/31</t>
  </si>
  <si>
    <t>CALMA/HSHSTA/32</t>
  </si>
  <si>
    <t>CALMA/HSHSTA/33</t>
  </si>
  <si>
    <t>CALMA/HSHSTA/34</t>
  </si>
  <si>
    <t>CALMA/HSHSTA/35</t>
  </si>
  <si>
    <t>CALMA/HSHSTA/36</t>
  </si>
  <si>
    <t>CALMA/HSHSTA/37</t>
  </si>
  <si>
    <t>CALMA/HSHSTA/38</t>
  </si>
  <si>
    <t>CALMA/HSHSTA/39</t>
  </si>
  <si>
    <t>CALMA/HSHSTA/40</t>
  </si>
  <si>
    <t>CALMA/HSHSTA/41</t>
  </si>
  <si>
    <t>CALMA/HSHSTA/42</t>
  </si>
  <si>
    <t>CALMA/HSHSTA/43</t>
  </si>
  <si>
    <t>CALMA/HSHSTA/44</t>
  </si>
  <si>
    <t>CALMA/HSHSTA/45</t>
  </si>
  <si>
    <t>CALMA/HSHSTA/46</t>
  </si>
  <si>
    <t>CALMA/HSHSTA/47</t>
  </si>
  <si>
    <t>CALMA/HSHSTA/48</t>
  </si>
  <si>
    <t>CALMA/HSHSTA/49</t>
  </si>
  <si>
    <t>HUEVON CELESTE</t>
  </si>
  <si>
    <t>CALMA/HSHSTA/50</t>
  </si>
  <si>
    <t>HUEVON  VERDE</t>
  </si>
  <si>
    <t>CALMA/HSHSTA/51</t>
  </si>
  <si>
    <t xml:space="preserve"> HUEVON ROSADO</t>
  </si>
  <si>
    <t>CALMA/HSHSTA/52</t>
  </si>
  <si>
    <t>CALMA/HSHSTA/53</t>
  </si>
  <si>
    <t>CALMA/HSHSTA/54</t>
  </si>
  <si>
    <t>CALMA/HSHSTA/55</t>
  </si>
  <si>
    <t>CALMA/HSHSTA/56</t>
  </si>
  <si>
    <t>CALMA/HSHSTA/57</t>
  </si>
  <si>
    <t>CALMA/HSHSTA/58</t>
  </si>
  <si>
    <t>CALMA/HSHSTA/62</t>
  </si>
  <si>
    <t>CALMA/HSHSTA/63</t>
  </si>
  <si>
    <t>CALMA/HSHSTA/64</t>
  </si>
  <si>
    <t>CALMA/HSHSTA/65</t>
  </si>
  <si>
    <t>CALMA/HSHSTA/66</t>
  </si>
  <si>
    <t>CALMA/HSHSTA/67</t>
  </si>
  <si>
    <t>CALMA/HSHSTA/68</t>
  </si>
  <si>
    <t>CALMA/HSHSTA/69</t>
  </si>
  <si>
    <t>CALMA/HSHSTA/70</t>
  </si>
  <si>
    <t>CALMA/HSHSTA/71</t>
  </si>
  <si>
    <t>CALMA/HSHSTA/72</t>
  </si>
  <si>
    <t>CALMA/HSHSTA/73</t>
  </si>
  <si>
    <t>CALMA/HSHSTA/74</t>
  </si>
  <si>
    <t>CALMA/HSHSTA/75</t>
  </si>
  <si>
    <t>CALMA/HSHSTA/76</t>
  </si>
  <si>
    <t>CALMA/HSHSTA/77</t>
  </si>
  <si>
    <t>CALMA/HSHSTA/78</t>
  </si>
  <si>
    <t>CALMA/HSHSTA/79</t>
  </si>
  <si>
    <t>CALMA/HSHSTA/80</t>
  </si>
  <si>
    <t>CALMA/HSHSTA/81</t>
  </si>
  <si>
    <t>CALMA/HSHSTA/82</t>
  </si>
  <si>
    <t>CALMA/HSHSTA/83</t>
  </si>
  <si>
    <t>CALMA/HSHSTA/84</t>
  </si>
  <si>
    <t>CALMA/HSHSTA/85</t>
  </si>
  <si>
    <t>CALMA/HSHSTA/86</t>
  </si>
  <si>
    <t>CALMA/HSHSTA/87</t>
  </si>
  <si>
    <t>CALMA/HSHSTA/88</t>
  </si>
  <si>
    <t>CALMA/HSHSTA/89</t>
  </si>
  <si>
    <t>CALMA/HSHSTA/90</t>
  </si>
  <si>
    <t>CALMA/HSHSTA/91</t>
  </si>
  <si>
    <t>CALMA/HSHSTA/92</t>
  </si>
  <si>
    <t>CALMA/HSHSTA/93</t>
  </si>
  <si>
    <t>CALMA/HSHSTA/94</t>
  </si>
  <si>
    <t>CALMA/HSHSTA/95</t>
  </si>
  <si>
    <t>CALMA/HSHSTA/96</t>
  </si>
  <si>
    <t>CALMA/HSHSTA/97</t>
  </si>
  <si>
    <t>SILLA SECRETARIAL CON BRAZOS COLOR NEGRO</t>
  </si>
  <si>
    <t>HX-525</t>
  </si>
  <si>
    <t>CALMA/HSHSTA/98</t>
  </si>
  <si>
    <t xml:space="preserve">CANNON </t>
  </si>
  <si>
    <t>KLBE58138</t>
  </si>
  <si>
    <t>CALMA/HSHSTA/99</t>
  </si>
  <si>
    <t>CALMA/HSHSTA/100</t>
  </si>
  <si>
    <t>CALMA/HSHSTA/101</t>
  </si>
  <si>
    <t>CALMA/HSHSTA/102</t>
  </si>
  <si>
    <t>CALMA/HSHSTA/103</t>
  </si>
  <si>
    <t>CALMA/HSHSTA/104</t>
  </si>
  <si>
    <t>CALMA/HSHSTA/105</t>
  </si>
  <si>
    <t>CALMA/HSHSTA/106</t>
  </si>
  <si>
    <t>CALMA/HSHSTA/107</t>
  </si>
  <si>
    <t>CALMA/HSHSTA/108</t>
  </si>
  <si>
    <t>CALMA/HSHSTA/109</t>
  </si>
  <si>
    <t>CALMA/HSHSTA/110</t>
  </si>
  <si>
    <t>CALMA/HSHSTA/111</t>
  </si>
  <si>
    <t>CALMA/HSHSTA/112</t>
  </si>
  <si>
    <t>CALMA/HSHSTA/113</t>
  </si>
  <si>
    <t>CALMA/HSHSTA/114</t>
  </si>
  <si>
    <t>CALMA/HSHSTA/115</t>
  </si>
  <si>
    <t>CALMA/HSHSTA/116</t>
  </si>
  <si>
    <t>CALMA/HSHSTA/117</t>
  </si>
  <si>
    <t>CALMA/HSHSTA/118</t>
  </si>
  <si>
    <t>HUEVON ROJO</t>
  </si>
  <si>
    <t>CALMA/HSHSTA/119</t>
  </si>
  <si>
    <t>CALMA/HSHSTA/120</t>
  </si>
  <si>
    <t>CALMA/HSHSTA/121</t>
  </si>
  <si>
    <t>CALMA/HSHSTA/122</t>
  </si>
  <si>
    <t>CALMA/HSHSTA/123</t>
  </si>
  <si>
    <t>CALMA/HSHSTA/124</t>
  </si>
  <si>
    <t>CALMA/HSHSTA/125</t>
  </si>
  <si>
    <t>CALMA/HSHSTA/126</t>
  </si>
  <si>
    <t>CALMA/HSHSTA/127</t>
  </si>
  <si>
    <t>CALMA/HSHSTA/128</t>
  </si>
  <si>
    <t>CALMA/HSHSTA/129</t>
  </si>
  <si>
    <t>CALMA/HSHSTA/130</t>
  </si>
  <si>
    <t>CALMA/HSHSTA/131</t>
  </si>
  <si>
    <t>CALMA/HSHSTA/132</t>
  </si>
  <si>
    <t>CALMA/HSHSTA/133</t>
  </si>
  <si>
    <t>CALMA/HSHSTA/134</t>
  </si>
  <si>
    <t>CALMA/HSHSTA/135</t>
  </si>
  <si>
    <t>CALMA/HSHSTA/136</t>
  </si>
  <si>
    <t>CALMA/HSHSTA/137</t>
  </si>
  <si>
    <t>CALMA/HSHSTA/138</t>
  </si>
  <si>
    <t>CALMA/HSHSTA/139</t>
  </si>
  <si>
    <t>CALMA/HSHSTA/140</t>
  </si>
  <si>
    <t>6CM40615H2</t>
  </si>
  <si>
    <t>E1310049417</t>
  </si>
  <si>
    <t>6CM406166N</t>
  </si>
  <si>
    <t>6CM40621XL</t>
  </si>
  <si>
    <t>E1310049358</t>
  </si>
  <si>
    <t>E1310048923</t>
  </si>
  <si>
    <t>S25K469406</t>
  </si>
  <si>
    <t>6CM40615H3</t>
  </si>
  <si>
    <t>E1310049006</t>
  </si>
  <si>
    <t>6CM406166H</t>
  </si>
  <si>
    <t>E1310049292</t>
  </si>
  <si>
    <t>S25K464863</t>
  </si>
  <si>
    <t>CALMA/HSHS/1</t>
  </si>
  <si>
    <t>CALMA/HSHS/2</t>
  </si>
  <si>
    <t>CALMA/HSHS/3</t>
  </si>
  <si>
    <t>CALMA/HSHS/4</t>
  </si>
  <si>
    <t>CALMA/HSHS/6</t>
  </si>
  <si>
    <t>LT 023</t>
  </si>
  <si>
    <t>CALMA/HSHS/8</t>
  </si>
  <si>
    <t>CALMA/HSHS/9</t>
  </si>
  <si>
    <t>ESCRITORIO C/ARCHIVADOR ( GAVETA DESARMADA)</t>
  </si>
  <si>
    <t>CALMA/HSHS/10</t>
  </si>
  <si>
    <t>ESCRITORIO C/ARCHIVADOR</t>
  </si>
  <si>
    <t>CALMA/HSHS/11</t>
  </si>
  <si>
    <t>CALMA/HSHS/18</t>
  </si>
  <si>
    <t>CALMA/HSHS/19</t>
  </si>
  <si>
    <t>CALMA/HSHS/20</t>
  </si>
  <si>
    <t>CALMA/HSHS/21</t>
  </si>
  <si>
    <t>CALMA/HSHS/22</t>
  </si>
  <si>
    <t>CALMA/HSHS/23</t>
  </si>
  <si>
    <t>CALMA/HSHS/24</t>
  </si>
  <si>
    <t>CALMA/HSHS/25</t>
  </si>
  <si>
    <t>CALMA/HSHS/26</t>
  </si>
  <si>
    <t>CALMA/HSHS/27</t>
  </si>
  <si>
    <t>CALMA/HSHS/28</t>
  </si>
  <si>
    <t>CALMA/HSHS/29</t>
  </si>
  <si>
    <t>CALMA/HSHS/30</t>
  </si>
  <si>
    <t>CALMA/HSHS/31</t>
  </si>
  <si>
    <t>CALMA/HSHS/32</t>
  </si>
  <si>
    <t>CALMA/HSHS/33</t>
  </si>
  <si>
    <t>CALMA/HSHS/34</t>
  </si>
  <si>
    <t>CALMA/HSHS/35</t>
  </si>
  <si>
    <t>CALMA/HSHS/36</t>
  </si>
  <si>
    <t>CALMA/HSHS/37</t>
  </si>
  <si>
    <t>CALMA/HSHS/38</t>
  </si>
  <si>
    <t>CALMA/HSHS/39</t>
  </si>
  <si>
    <t>CALMA/HSHS/40</t>
  </si>
  <si>
    <t>CALMA/HSHS/41</t>
  </si>
  <si>
    <t>CALMA/HSHS/42</t>
  </si>
  <si>
    <t>CALMA/HSHS/43</t>
  </si>
  <si>
    <t>CALMA/HSHS/44</t>
  </si>
  <si>
    <t>CALMA/HSHS/45</t>
  </si>
  <si>
    <t>CALMA/HSHS/46</t>
  </si>
  <si>
    <t>CALMA/HSHS/47</t>
  </si>
  <si>
    <t>CALMA/HSHS/48</t>
  </si>
  <si>
    <t>CALMA/HSHS/49</t>
  </si>
  <si>
    <t>CALMA/HSHS/50</t>
  </si>
  <si>
    <t>CALMA/HSHS/51</t>
  </si>
  <si>
    <t>CALMA/HSHS/52</t>
  </si>
  <si>
    <t>CALMA/HSHS/53</t>
  </si>
  <si>
    <t>CANNON</t>
  </si>
  <si>
    <t>KJAM10292</t>
  </si>
  <si>
    <t>CALMA/HSHS/54</t>
  </si>
  <si>
    <t>CALMA/HSHS/55</t>
  </si>
  <si>
    <t>CALMA/HSHS/56</t>
  </si>
  <si>
    <t>CALMA/HSHS/57</t>
  </si>
  <si>
    <t>CALMA/HSHS/58</t>
  </si>
  <si>
    <t>CALMA/HSHS/59</t>
  </si>
  <si>
    <t>CALMA/HSHS/63</t>
  </si>
  <si>
    <t>CALMA/HSHS/64</t>
  </si>
  <si>
    <t>CALMA/HSHS/65</t>
  </si>
  <si>
    <t>CALMA/HSHS/66</t>
  </si>
  <si>
    <t>CALMA/HSHS/67</t>
  </si>
  <si>
    <t>CALMA/HSHS/68</t>
  </si>
  <si>
    <t>CALMA/HSHS/69</t>
  </si>
  <si>
    <t>CALMA/HSHS/70</t>
  </si>
  <si>
    <t>CALMA/HSHS/71</t>
  </si>
  <si>
    <t>CALMA/HSHS/72</t>
  </si>
  <si>
    <t>CALMA/HSHS/73</t>
  </si>
  <si>
    <t>CALMA/HSHS/74</t>
  </si>
  <si>
    <t>CALMA/HSHS/75</t>
  </si>
  <si>
    <t>CALMA/HSHS/76</t>
  </si>
  <si>
    <t>CALMA/HSHS/77</t>
  </si>
  <si>
    <t>CALMA/HSHS/78</t>
  </si>
  <si>
    <t>CALMA/HSHS/79</t>
  </si>
  <si>
    <t>CALMA/HSHS/80</t>
  </si>
  <si>
    <t>CALMA/HSHS/81</t>
  </si>
  <si>
    <t>CALMA/HSHS/82</t>
  </si>
  <si>
    <t>CALMA/HSHS/83</t>
  </si>
  <si>
    <t>CALMA/HSHS/84</t>
  </si>
  <si>
    <t>CALMA/HSHS/85</t>
  </si>
  <si>
    <t>CALMA/HSHS/86</t>
  </si>
  <si>
    <t>CALMA/HSHS/87</t>
  </si>
  <si>
    <t>CALMA/HSHS/88</t>
  </si>
  <si>
    <t>CALMA/HSHS/89</t>
  </si>
  <si>
    <t>CALMA/HSHS/90</t>
  </si>
  <si>
    <t>CALMA/HSHS/91</t>
  </si>
  <si>
    <t>CALMA/HSHS/92</t>
  </si>
  <si>
    <t>CALMA/HSHS/93</t>
  </si>
  <si>
    <t>CALMA/HSHS/94</t>
  </si>
  <si>
    <t>CALMA/HSHS/95</t>
  </si>
  <si>
    <t>CALMA/HSHS/96</t>
  </si>
  <si>
    <t>CALMA/HSHS/97</t>
  </si>
  <si>
    <t>CALMA/HSHS/98</t>
  </si>
  <si>
    <t>MUEBLE DE MADERA PARA PC CON TOP COLOR CAFÉ</t>
  </si>
  <si>
    <t>B210</t>
  </si>
  <si>
    <t>CALMA/HSHS/99</t>
  </si>
  <si>
    <t>MUEBLE DE MADERA PARA PC CON TOP COLOR NEGRO</t>
  </si>
  <si>
    <t>CALMA/HSHS/100</t>
  </si>
  <si>
    <t>CALMA/HSHS/101</t>
  </si>
  <si>
    <t>CALMA/HSHS/102</t>
  </si>
  <si>
    <t>CALMA/HSHS/103</t>
  </si>
  <si>
    <t>CALMA/HSHS/104</t>
  </si>
  <si>
    <t>CALMA/HSHS/105</t>
  </si>
  <si>
    <t>CALMA/HSHS/106</t>
  </si>
  <si>
    <t>CALMA/HSHS/107</t>
  </si>
  <si>
    <t>CALMA/HSHS/108</t>
  </si>
  <si>
    <t>CALMA/HSHS/109</t>
  </si>
  <si>
    <t>CALMA/HSHS/110</t>
  </si>
  <si>
    <t>CALMA/HSHS/114</t>
  </si>
  <si>
    <t>CALMA/HSHS/115</t>
  </si>
  <si>
    <t>CALMA/HSHS/116</t>
  </si>
  <si>
    <t>CALMA/HSHS/117</t>
  </si>
  <si>
    <t>CALMA/HSHS/118</t>
  </si>
  <si>
    <t>CALMA/HSHS/119</t>
  </si>
  <si>
    <t>CALMA/HSHS/120</t>
  </si>
  <si>
    <t>CALMA/HSHS/121</t>
  </si>
  <si>
    <t>CALMA/HSHS/122</t>
  </si>
  <si>
    <t>CALMA/HSHS/123</t>
  </si>
  <si>
    <t>CALMA/HSHS/124</t>
  </si>
  <si>
    <t>CALMA/HSHS/125</t>
  </si>
  <si>
    <t>CALMA/HSHS/126</t>
  </si>
  <si>
    <t>CALMA/HSHS/127</t>
  </si>
  <si>
    <t>CALMA/HSHS/128</t>
  </si>
  <si>
    <t>CALMA/HSHS/129</t>
  </si>
  <si>
    <t>CALMA/HSHS/130</t>
  </si>
  <si>
    <t>CALMA/HSHS/131</t>
  </si>
  <si>
    <t>CALMA/HSHS/132</t>
  </si>
  <si>
    <t>CALMA/HSHS/133</t>
  </si>
  <si>
    <t>CALMA/HSHS/134</t>
  </si>
  <si>
    <t>CALMA/HSHS/135</t>
  </si>
  <si>
    <t>CALMA/HSHS/136</t>
  </si>
  <si>
    <t>CALMA/HSHS/137</t>
  </si>
  <si>
    <t>CALMA/HSHS/138</t>
  </si>
  <si>
    <t>CALMA/HSHS/139</t>
  </si>
  <si>
    <t>CALMA/HSHS/140</t>
  </si>
  <si>
    <t>CALMA/HSHS/142</t>
  </si>
  <si>
    <t>CALMA/HSHS/143</t>
  </si>
  <si>
    <t>CALMA/HSHS/144</t>
  </si>
  <si>
    <t>CALMA/HSHS/145</t>
  </si>
  <si>
    <t>CALMA/HSHS/146</t>
  </si>
  <si>
    <t>E1310049374</t>
  </si>
  <si>
    <t>E1310049576</t>
  </si>
  <si>
    <t>6CM4061596</t>
  </si>
  <si>
    <t>6CM40615H4</t>
  </si>
  <si>
    <t>6CM40621XM</t>
  </si>
  <si>
    <t>6CM40615P6</t>
  </si>
  <si>
    <t>6CM406166L</t>
  </si>
  <si>
    <t>E1310049369</t>
  </si>
  <si>
    <t>E1310049293</t>
  </si>
  <si>
    <t>E1310049559</t>
  </si>
  <si>
    <t>ENTREA/SS/115</t>
  </si>
  <si>
    <t>ENTREA/SS/61</t>
  </si>
  <si>
    <t>ENTREA/SS/171</t>
  </si>
  <si>
    <t>ENTREA/SS/150</t>
  </si>
  <si>
    <t>ENTREA/SS/143</t>
  </si>
  <si>
    <t>ENTREA/SS/144</t>
  </si>
  <si>
    <t>ENTREA/SS/122</t>
  </si>
  <si>
    <t>ENTREA/SS/113</t>
  </si>
  <si>
    <t>ENTRE/HSHLL/23</t>
  </si>
  <si>
    <t>ENTREA/SS/111</t>
  </si>
  <si>
    <t>ARCHIVADOR METÁLICOS DE 4 GAVETAS CON MARCO ( chapa dañada)</t>
  </si>
  <si>
    <t>ENTREA/SS/121</t>
  </si>
  <si>
    <t>ENTREA/SS/106</t>
  </si>
  <si>
    <t>HUEVON  ROJO</t>
  </si>
  <si>
    <t>ENTREA/SS/107</t>
  </si>
  <si>
    <t>HUEVON  ANARANJADO</t>
  </si>
  <si>
    <t>ENTREA/SS/167</t>
  </si>
  <si>
    <t>HUEVON  NEGRO</t>
  </si>
  <si>
    <t>ENTREA/SS/166</t>
  </si>
  <si>
    <t>ENTREA/SS/108</t>
  </si>
  <si>
    <t>HUEVON VERDE</t>
  </si>
  <si>
    <t>ENTRE/HSH/ SM/29</t>
  </si>
  <si>
    <t>ENTRE/HSHLL/31</t>
  </si>
  <si>
    <t>ENTRE/HSH/ SM/30</t>
  </si>
  <si>
    <t>ENTRE/HSH/ SM/31</t>
  </si>
  <si>
    <t>ENTRE/HSHLL/37</t>
  </si>
  <si>
    <t>ENTRE/HSHLL/39</t>
  </si>
  <si>
    <t>ENTRE/HSHLL/40</t>
  </si>
  <si>
    <t>ENTRE/HSHLL/41</t>
  </si>
  <si>
    <t>ENTRE/HSHLL/42</t>
  </si>
  <si>
    <t>ENTRE/HSHLL/43</t>
  </si>
  <si>
    <t>ENTRE/HSHLL/44</t>
  </si>
  <si>
    <t>ENTRE/HSHLL/45</t>
  </si>
  <si>
    <t>ENTRE/HSHLL/46</t>
  </si>
  <si>
    <t>ENTRE/HSHLL/47</t>
  </si>
  <si>
    <t>ENTRE/HSHLL/48</t>
  </si>
  <si>
    <t>ENTRE/HSHLL/49</t>
  </si>
  <si>
    <t>ENTRE/HSHLL/50</t>
  </si>
  <si>
    <t>ENTRE/HSHLL/51</t>
  </si>
  <si>
    <t>ENTRE/HSHLL/52</t>
  </si>
  <si>
    <t>ENTRE/HSHLL/53</t>
  </si>
  <si>
    <t>ENTRE/HSHLL/54</t>
  </si>
  <si>
    <t>ENTRE/HSHLL/55</t>
  </si>
  <si>
    <t>ENTRE/HSHLL/56</t>
  </si>
  <si>
    <t>ENTRE/HSHLL/57</t>
  </si>
  <si>
    <t>ENTRE/HSHLL/58</t>
  </si>
  <si>
    <t>ENTREA/SS/117</t>
  </si>
  <si>
    <t>ENTREA/SS/163</t>
  </si>
  <si>
    <t>ENTREA/SS/152</t>
  </si>
  <si>
    <t>ENTREA/SS/153</t>
  </si>
  <si>
    <t>ENTREA/SS/154</t>
  </si>
  <si>
    <t>ENTREA/SS/110</t>
  </si>
  <si>
    <t>ENTREA/SS/156</t>
  </si>
  <si>
    <t>ENTRE/HSHLL/67</t>
  </si>
  <si>
    <t>ENTREA/SS/126</t>
  </si>
  <si>
    <t>ENTREA/SS/127</t>
  </si>
  <si>
    <t>ENTREA/SS/128</t>
  </si>
  <si>
    <t>ENTREA/SS/129</t>
  </si>
  <si>
    <t>ENTREA/SS/130</t>
  </si>
  <si>
    <t>ENTREA/SS/131</t>
  </si>
  <si>
    <t>ENTREA/SS/132</t>
  </si>
  <si>
    <t>ENTREA/SS/133</t>
  </si>
  <si>
    <t>ENTREA/SS/134</t>
  </si>
  <si>
    <t>ENTREA/SS/135</t>
  </si>
  <si>
    <t>ENTREA/SS/140</t>
  </si>
  <si>
    <t>ENTREA/SS/136</t>
  </si>
  <si>
    <t>ENTREA/SS/137</t>
  </si>
  <si>
    <t>ENTREA/SS/138</t>
  </si>
  <si>
    <t>ENTREA/SS/139</t>
  </si>
  <si>
    <t>ENTRE/HSH/SM/145</t>
  </si>
  <si>
    <t>ENTRE/HSHLL/87</t>
  </si>
  <si>
    <t>ENTRE/HSHLL/88</t>
  </si>
  <si>
    <t>ENTRE/HSHLL/89</t>
  </si>
  <si>
    <t>ENTRE/HSHLL/90</t>
  </si>
  <si>
    <t>ENTRE/HSHLL/91</t>
  </si>
  <si>
    <t>Sillas plasticas color rojo</t>
  </si>
  <si>
    <t>ENTRE/HSHLL/92</t>
  </si>
  <si>
    <t>ENTRE/HSHLL/93</t>
  </si>
  <si>
    <t>ENTRE/HSHLL/94</t>
  </si>
  <si>
    <t>ENTRE/HSHLL/95</t>
  </si>
  <si>
    <t>ENTREA/SS/147</t>
  </si>
  <si>
    <t>ENTREA/SS/124</t>
  </si>
  <si>
    <t>ENTREA/SS/199</t>
  </si>
  <si>
    <t>ENTREA/SS/168</t>
  </si>
  <si>
    <t>ENTREA/SS/161</t>
  </si>
  <si>
    <t>ENTREA/SS/192</t>
  </si>
  <si>
    <t>ENTREA/SS/116</t>
  </si>
  <si>
    <t>E1310049248</t>
  </si>
  <si>
    <t>E1310049189</t>
  </si>
  <si>
    <t>6CM4061672</t>
  </si>
  <si>
    <t>6CM40615H1</t>
  </si>
  <si>
    <t>ASPIDH/SS/01</t>
  </si>
  <si>
    <t>ASPIDH/SS/02</t>
  </si>
  <si>
    <t>ASPIDH/SS/03</t>
  </si>
  <si>
    <t>ASPIDH/SS/04</t>
  </si>
  <si>
    <t>ASPIDH/SS/05</t>
  </si>
  <si>
    <t>ASPIDH/SS/06</t>
  </si>
  <si>
    <t>ASPIDH/SS/07</t>
  </si>
  <si>
    <t>ASPIDH/SS/08</t>
  </si>
  <si>
    <t>ASPIDH/SS/09</t>
  </si>
  <si>
    <t>ASPIDH/SS/10</t>
  </si>
  <si>
    <t>ASPIDH/SS/11</t>
  </si>
  <si>
    <t>ASPIDH/SS/12</t>
  </si>
  <si>
    <t>ASPIDH/SS/13</t>
  </si>
  <si>
    <t>ASPIDH/SS/14</t>
  </si>
  <si>
    <t>ASPIDH/SS/15</t>
  </si>
  <si>
    <t>ASPIDH/SS/16</t>
  </si>
  <si>
    <t>ASPIDH/SS/17</t>
  </si>
  <si>
    <t>ASPIDH/SS/18</t>
  </si>
  <si>
    <t>ASPIDH/SS/19</t>
  </si>
  <si>
    <t>ASPIDH/SS/20</t>
  </si>
  <si>
    <t>ASPIDH/SS/22</t>
  </si>
  <si>
    <t>ASPIDH/SS/23</t>
  </si>
  <si>
    <t>ASPIDH/SS/24</t>
  </si>
  <si>
    <t>ASPIDH/SS/26</t>
  </si>
  <si>
    <t>ASPIDH/SS/27</t>
  </si>
  <si>
    <t>ASPIDH/SS/42</t>
  </si>
  <si>
    <t>ASPIDH/SS/29</t>
  </si>
  <si>
    <t>ASPIDH/SS/30</t>
  </si>
  <si>
    <t>ASPIDH/SS/31</t>
  </si>
  <si>
    <t>ASPIDH/SS/32</t>
  </si>
  <si>
    <t>ASPIDH/SS/33</t>
  </si>
  <si>
    <t>ASPIDH/SS/34</t>
  </si>
  <si>
    <t>ASPIDH/SS/35</t>
  </si>
  <si>
    <t>ASPIDH/SS/36</t>
  </si>
  <si>
    <t>ASPIDH/SS/37</t>
  </si>
  <si>
    <t>ASPIDH/SS/38</t>
  </si>
  <si>
    <t>ASPIDH/SS/39</t>
  </si>
  <si>
    <t>Modulos de madera 1.20 de largo por 60 de ancho divisiones color negro</t>
  </si>
  <si>
    <t>ASPIDH/SS/40</t>
  </si>
  <si>
    <t>ASPIDH/SS/41</t>
  </si>
  <si>
    <t xml:space="preserve">     04-2014-102-01          </t>
  </si>
  <si>
    <t>Escritorio secretarial c/pedestal fijo</t>
  </si>
  <si>
    <t>04-2014-102-02</t>
  </si>
  <si>
    <t>04-2014-102-03</t>
  </si>
  <si>
    <t>04-2014-102-04</t>
  </si>
  <si>
    <t xml:space="preserve">       04-2014-102-07            </t>
  </si>
  <si>
    <t>Silla secretarial 410212</t>
  </si>
  <si>
    <t>04-2014-102-08</t>
  </si>
  <si>
    <t>04-2014-102-11</t>
  </si>
  <si>
    <t>Sillas de espera ST101#412612 / spt401</t>
  </si>
  <si>
    <t>04-2014-102-12</t>
  </si>
  <si>
    <t>Sillas de espera ST101#412612 / spt402</t>
  </si>
  <si>
    <t>04-2014-102-13</t>
  </si>
  <si>
    <t>Sillas de espera ST101#412612 / spt403</t>
  </si>
  <si>
    <t>04-2014-102-14</t>
  </si>
  <si>
    <t>Sillas de espera ST101#412612 / spt404</t>
  </si>
  <si>
    <t>04-2014-102-15</t>
  </si>
  <si>
    <t>Sillas de espera ST101#412612 / spt405</t>
  </si>
  <si>
    <t>04-2014-102-16</t>
  </si>
  <si>
    <t>Sillas de espera ST101#412612 / spt406</t>
  </si>
  <si>
    <t>04-2014-102-17</t>
  </si>
  <si>
    <t>Sillas de espera ST101#412612 / spt407</t>
  </si>
  <si>
    <t>04-2014-102-18</t>
  </si>
  <si>
    <t>Sillas de espera ST101#412612 / spt408</t>
  </si>
  <si>
    <t>04-2014-102-19</t>
  </si>
  <si>
    <t>Sillas de espera ST101#412612 / spt409</t>
  </si>
  <si>
    <t>04-2014-102-20</t>
  </si>
  <si>
    <t>Sillas de espera ST101#412612 / spt410</t>
  </si>
  <si>
    <t>04-2014-102-21</t>
  </si>
  <si>
    <t>Sillas de espera ST101#412612 / spt411</t>
  </si>
  <si>
    <t xml:space="preserve">04-2014-102-31       </t>
  </si>
  <si>
    <t>Archivo Robot metálico negro 3 gavetas</t>
  </si>
  <si>
    <t>04-2014-102-32</t>
  </si>
  <si>
    <t>04-2014-102-33</t>
  </si>
  <si>
    <t>04-2015-102-003</t>
  </si>
  <si>
    <t>04-2015-102-005</t>
  </si>
  <si>
    <t>Cafetera marca West Band, 30 tazas</t>
  </si>
  <si>
    <t>04-2015-102-007</t>
  </si>
  <si>
    <t>Horno Microondas G.E JE7718K</t>
  </si>
  <si>
    <t>E1310049324</t>
  </si>
  <si>
    <t>E1310048994</t>
  </si>
  <si>
    <t>E1310049372</t>
  </si>
  <si>
    <t>E1310049373</t>
  </si>
  <si>
    <t>E1310049338</t>
  </si>
  <si>
    <t>6CM406166J</t>
  </si>
  <si>
    <t>6CM406166X</t>
  </si>
  <si>
    <t>6CM40615HJ</t>
  </si>
  <si>
    <t>6CM406166K</t>
  </si>
  <si>
    <t>6CM40615T2</t>
  </si>
  <si>
    <t>6CM4061592</t>
  </si>
  <si>
    <t>6CM40615WR</t>
  </si>
  <si>
    <t>6CM40615V9</t>
  </si>
  <si>
    <t>6CM406166Q</t>
  </si>
  <si>
    <t>6CM4061593</t>
  </si>
  <si>
    <t>E1310049371</t>
  </si>
  <si>
    <t>E1310049566</t>
  </si>
  <si>
    <t>E1310048993</t>
  </si>
  <si>
    <t>KJBE58533</t>
  </si>
  <si>
    <t>E1310049325</t>
  </si>
  <si>
    <t>E1310049370</t>
  </si>
  <si>
    <t>ODM/TSF/01</t>
  </si>
  <si>
    <t>ODM/TSF/02</t>
  </si>
  <si>
    <t>ODM/TSF/03</t>
  </si>
  <si>
    <t>ODM/TSF/04</t>
  </si>
  <si>
    <t>ODM/TSF/05</t>
  </si>
  <si>
    <t>ODM/TSF/06</t>
  </si>
  <si>
    <t>ODM/TSF/07</t>
  </si>
  <si>
    <t>ODM/TSF/08</t>
  </si>
  <si>
    <t>ODM/TSF/09</t>
  </si>
  <si>
    <t>ODM/TSF/10</t>
  </si>
  <si>
    <t>ODM/TSF/11</t>
  </si>
  <si>
    <t>ODM/TSF/12</t>
  </si>
  <si>
    <t>ODM/TSF/13</t>
  </si>
  <si>
    <t>ODM/TSF/14</t>
  </si>
  <si>
    <t>ESCRITORIO CON ARCHIVADOR</t>
  </si>
  <si>
    <t>ODM/TSF/15</t>
  </si>
  <si>
    <t>ODM/TSF/16</t>
  </si>
  <si>
    <t>ARCHIVADOR COLOR NEGRO METÁLICO DE 4 GAVETAS CON MARCO</t>
  </si>
  <si>
    <t>ODM/TSF/17</t>
  </si>
  <si>
    <t>ODM/TSF/18</t>
  </si>
  <si>
    <t>ODM/TSF/19</t>
  </si>
  <si>
    <t>ODM/TSF/20</t>
  </si>
  <si>
    <t>ODM/TSF/21</t>
  </si>
  <si>
    <t>ODM/TSF/22</t>
  </si>
  <si>
    <t>ODM/TSF/23</t>
  </si>
  <si>
    <t>ODM/TSF/24</t>
  </si>
  <si>
    <t>ODM/TSF/25</t>
  </si>
  <si>
    <t>ODM/TSF/26</t>
  </si>
  <si>
    <t>ODM/TSF/27</t>
  </si>
  <si>
    <t>ODM/TSF/28</t>
  </si>
  <si>
    <t>ODM/TSF/29</t>
  </si>
  <si>
    <t>ODM/TSF/30</t>
  </si>
  <si>
    <t>ODM/TSF/31</t>
  </si>
  <si>
    <t>ODM/TSF/32</t>
  </si>
  <si>
    <t>ODM/TSF/33</t>
  </si>
  <si>
    <t>ODM/TSF/34</t>
  </si>
  <si>
    <t>ODM/TSF/35</t>
  </si>
  <si>
    <t>ODM/TSF/36</t>
  </si>
  <si>
    <t>ODM/TSF/37</t>
  </si>
  <si>
    <t>ODM/TSF/38</t>
  </si>
  <si>
    <t>ODM/TSF/39</t>
  </si>
  <si>
    <t>ODM/TSF/40</t>
  </si>
  <si>
    <t>ODM/TSF/41</t>
  </si>
  <si>
    <t>ODM/TSF/42</t>
  </si>
  <si>
    <t>ODM/TSF/43</t>
  </si>
  <si>
    <t>ODM/TSF/44</t>
  </si>
  <si>
    <t>ODM/TSF/45</t>
  </si>
  <si>
    <t>ODM/TSF/46</t>
  </si>
  <si>
    <t>ODM/TSF/47</t>
  </si>
  <si>
    <t>ODM/TSF/48</t>
  </si>
  <si>
    <t>ODM/TSF/49</t>
  </si>
  <si>
    <t>ODM/TSF/50</t>
  </si>
  <si>
    <t>ODM/TSF/51</t>
  </si>
  <si>
    <t>ODM/TSF/52</t>
  </si>
  <si>
    <t>TERMÓMETRO</t>
  </si>
  <si>
    <t>ODM/TSF/53</t>
  </si>
  <si>
    <t>ODM/TSF/54</t>
  </si>
  <si>
    <t>SILLA SECREATRIAL COLOR AZUL</t>
  </si>
  <si>
    <t>ODM/TSF/55</t>
  </si>
  <si>
    <t>ODM/TSF/56</t>
  </si>
  <si>
    <t>ODM/TSF/57</t>
  </si>
  <si>
    <t>ODM/TSF/58</t>
  </si>
  <si>
    <t>ODM/TSF/59</t>
  </si>
  <si>
    <t>ODM/TSF/60</t>
  </si>
  <si>
    <t>ODM/TSF/61</t>
  </si>
  <si>
    <t>ODM/TSF/62</t>
  </si>
  <si>
    <t>ODM/TSF/63</t>
  </si>
  <si>
    <t>ODM/TSF/64</t>
  </si>
  <si>
    <t>ODM/TSF/65</t>
  </si>
  <si>
    <t>ODM/TSF/66</t>
  </si>
  <si>
    <t>ODM/TSF/67</t>
  </si>
  <si>
    <t>ODM/TSF/68</t>
  </si>
  <si>
    <t>ODM/TSF/69</t>
  </si>
  <si>
    <t>ODM/TSF/70</t>
  </si>
  <si>
    <t>ODM/TSF/71</t>
  </si>
  <si>
    <t>ODM/TSF/72</t>
  </si>
  <si>
    <t>ODM/TSF/73</t>
  </si>
  <si>
    <t>ODM/TSF/74</t>
  </si>
  <si>
    <t>ODM/TSF/75</t>
  </si>
  <si>
    <t>ODM/TSF/76</t>
  </si>
  <si>
    <t>ODM/TSF/77</t>
  </si>
  <si>
    <t>ODM/TSF/78</t>
  </si>
  <si>
    <t>ODM/TSF/79</t>
  </si>
  <si>
    <t>ODM/TSF/80</t>
  </si>
  <si>
    <t>ODM/TSF/81</t>
  </si>
  <si>
    <t>ODM/TSF/82</t>
  </si>
  <si>
    <t>ODM/TSF/83</t>
  </si>
  <si>
    <t>ODM/TSF/84</t>
  </si>
  <si>
    <t>ODM/TSF/85</t>
  </si>
  <si>
    <t>SILLA SECREATRIAL CON BRAZO COLOR NEGRO</t>
  </si>
  <si>
    <t>ODM/TSF/86</t>
  </si>
  <si>
    <t>ODM/TSF/87</t>
  </si>
  <si>
    <t>ODM/TSF/88</t>
  </si>
  <si>
    <t>ODM/TSF/89</t>
  </si>
  <si>
    <t>ODM/TSF/90</t>
  </si>
  <si>
    <t>ODM/TSF/91</t>
  </si>
  <si>
    <t>ODM/TSF/92</t>
  </si>
  <si>
    <t>ODM/TSF/93</t>
  </si>
  <si>
    <t>ODM/TSF/94</t>
  </si>
  <si>
    <t>6CM40615V7</t>
  </si>
  <si>
    <t>6CM40615VJ</t>
  </si>
  <si>
    <t>E1310049534</t>
  </si>
  <si>
    <t>E1310049565</t>
  </si>
  <si>
    <t>S25K465240</t>
  </si>
  <si>
    <t>ODM/SO/01</t>
  </si>
  <si>
    <t>ODM/SO/02</t>
  </si>
  <si>
    <t>ODM/SO/03</t>
  </si>
  <si>
    <t>ODM/SO/04</t>
  </si>
  <si>
    <t>ODM/SO/05</t>
  </si>
  <si>
    <t>ODM/SO/06</t>
  </si>
  <si>
    <t>ODM/SO/07</t>
  </si>
  <si>
    <t>ODM/SO/08</t>
  </si>
  <si>
    <t>ODM/SO/09</t>
  </si>
  <si>
    <t>ODM/SO/10</t>
  </si>
  <si>
    <t>ODM/SO/11</t>
  </si>
  <si>
    <t>ODM/SO/12</t>
  </si>
  <si>
    <t>ODM/SO/13</t>
  </si>
  <si>
    <t>ODM/SO/14</t>
  </si>
  <si>
    <t>ODM/SO/15</t>
  </si>
  <si>
    <t>ODM/SO/16</t>
  </si>
  <si>
    <t>ODM/SO/17</t>
  </si>
  <si>
    <t>ODM/SO/18</t>
  </si>
  <si>
    <t>ODM/SO/19</t>
  </si>
  <si>
    <t>ODM/SO/20</t>
  </si>
  <si>
    <t>ODM/SO/21</t>
  </si>
  <si>
    <t>ODM/SO/22</t>
  </si>
  <si>
    <t>ODM/SO/23</t>
  </si>
  <si>
    <t>ODM/SO/24</t>
  </si>
  <si>
    <t>ODM/SO/25</t>
  </si>
  <si>
    <t>ODM/SO/26</t>
  </si>
  <si>
    <t>ODM/SO/27</t>
  </si>
  <si>
    <t>ODM/SO/28</t>
  </si>
  <si>
    <t>ODM/SO/29</t>
  </si>
  <si>
    <t>ODM/SO/30</t>
  </si>
  <si>
    <t>ODM/SO/31</t>
  </si>
  <si>
    <t>ODM/SO/32</t>
  </si>
  <si>
    <t>ODM/SO/33</t>
  </si>
  <si>
    <t>ODM/SO/34</t>
  </si>
  <si>
    <t>ODM/SO/35</t>
  </si>
  <si>
    <t>ESTANTES DE DOS CUERPOS COLOR BIGE DE 4 BANDEJAS DE 1.80 X 91 X38</t>
  </si>
  <si>
    <t>ODM/SO/36</t>
  </si>
  <si>
    <t>6CM406159M</t>
  </si>
  <si>
    <t>6CM406159H</t>
  </si>
  <si>
    <t>6CM406166G</t>
  </si>
  <si>
    <t>E1310048985</t>
  </si>
  <si>
    <t>E1310049514</t>
  </si>
  <si>
    <t>E1310049513</t>
  </si>
  <si>
    <t>S25K464823</t>
  </si>
  <si>
    <t>ODM-STANA-01</t>
  </si>
  <si>
    <t>ODM-STANA-02</t>
  </si>
  <si>
    <t>ODM-STANA-03</t>
  </si>
  <si>
    <t>ODM-STANA-04</t>
  </si>
  <si>
    <t>ODM-STANA-05</t>
  </si>
  <si>
    <t>ODM-STANA-06</t>
  </si>
  <si>
    <t>ODM-STANA-07</t>
  </si>
  <si>
    <t>ODM-STANA-08</t>
  </si>
  <si>
    <t>ODM-STANA-09</t>
  </si>
  <si>
    <t>ODM-STANA-10</t>
  </si>
  <si>
    <t>Escritorio tipo cátedra</t>
  </si>
  <si>
    <t>ODM-STANA-11</t>
  </si>
  <si>
    <t>ODM-STANA-12</t>
  </si>
  <si>
    <t>ODM-STANA-13</t>
  </si>
  <si>
    <t>ODM-STANA-14</t>
  </si>
  <si>
    <t>ODM-STANA-15</t>
  </si>
  <si>
    <t>ODM-STANA-16</t>
  </si>
  <si>
    <t>ODM-STANA-17</t>
  </si>
  <si>
    <t>ODM-STANA-18</t>
  </si>
  <si>
    <t>ODM-STANA-19</t>
  </si>
  <si>
    <t>ODM-STANA-20</t>
  </si>
  <si>
    <t>ODM-STANA-22</t>
  </si>
  <si>
    <t>ODM-STANA-23</t>
  </si>
  <si>
    <t>ODM-STANA-24</t>
  </si>
  <si>
    <t>ODM-STANA-25</t>
  </si>
  <si>
    <t>ODM-STANA-26</t>
  </si>
  <si>
    <t>ODM-STANA-27</t>
  </si>
  <si>
    <t>ODM-STANA-28</t>
  </si>
  <si>
    <t>ODM-STANA-29</t>
  </si>
  <si>
    <t>ODM-STANA-30</t>
  </si>
  <si>
    <t>ODM-STANA-31</t>
  </si>
  <si>
    <t>ODM-STANA-32</t>
  </si>
  <si>
    <t>ODM-STANA-33</t>
  </si>
  <si>
    <t>ODM-STANA-34</t>
  </si>
  <si>
    <t>ODM-STANA-35</t>
  </si>
  <si>
    <t>ODM-STANA-36</t>
  </si>
  <si>
    <t>ODM-STANA-37</t>
  </si>
  <si>
    <t>ODM-STANA-38</t>
  </si>
  <si>
    <t>ODM-STANA-39</t>
  </si>
  <si>
    <t>ODM-STANA-40</t>
  </si>
  <si>
    <t>ODM-STANA-41</t>
  </si>
  <si>
    <t>E1310049577</t>
  </si>
  <si>
    <t>6CM40615V3</t>
  </si>
  <si>
    <t>6CM40615V0</t>
  </si>
  <si>
    <t>6CM40615GY</t>
  </si>
  <si>
    <t>E1310049359</t>
  </si>
  <si>
    <t>E1310049291</t>
  </si>
  <si>
    <t>ODM/SM/1</t>
  </si>
  <si>
    <t>ODM/SM/2</t>
  </si>
  <si>
    <t>Plan/ODM/3</t>
  </si>
  <si>
    <t>Plan/ODM/4</t>
  </si>
  <si>
    <t>Plan/ODM/5</t>
  </si>
  <si>
    <t>Plan/ODM/6</t>
  </si>
  <si>
    <t>Plan/ODM/7</t>
  </si>
  <si>
    <t>Plan/ODM/8</t>
  </si>
  <si>
    <t>Plan/ODM/9</t>
  </si>
  <si>
    <t>Plan/ODM/10</t>
  </si>
  <si>
    <t>Plan/ODM/11</t>
  </si>
  <si>
    <t>Plan/ODM/12</t>
  </si>
  <si>
    <t>ODM/SM/13</t>
  </si>
  <si>
    <t>ODM/SM/14</t>
  </si>
  <si>
    <t>ODM/SM/15</t>
  </si>
  <si>
    <t>ODM/SM/16</t>
  </si>
  <si>
    <t>ODM/SM/17</t>
  </si>
  <si>
    <t>Sillas Secretariales</t>
  </si>
  <si>
    <t>ODM/SM/18</t>
  </si>
  <si>
    <t>ODM/SM/19</t>
  </si>
  <si>
    <t>ODM/SM/20</t>
  </si>
  <si>
    <t>ODM/SM/21</t>
  </si>
  <si>
    <t>ODM/SM/22</t>
  </si>
  <si>
    <t>ODM/SM/23</t>
  </si>
  <si>
    <t>ODM/SM/24</t>
  </si>
  <si>
    <t>ODM/SM/25</t>
  </si>
  <si>
    <t>ODM/SM/26</t>
  </si>
  <si>
    <t>ODM/SM/27</t>
  </si>
  <si>
    <t>ODM/SM/28</t>
  </si>
  <si>
    <t>ODM/SM/29</t>
  </si>
  <si>
    <t>ODM/SM/30</t>
  </si>
  <si>
    <t>ODM/SM/31</t>
  </si>
  <si>
    <t>ODM/SM/32</t>
  </si>
  <si>
    <t>ODM/SM/33</t>
  </si>
  <si>
    <t>ODM/SM/34</t>
  </si>
  <si>
    <t>ODM/SM/35</t>
  </si>
  <si>
    <t>ODM/SM/36</t>
  </si>
  <si>
    <t>ODM/SM/37</t>
  </si>
  <si>
    <t>ODM/SM/38</t>
  </si>
  <si>
    <t>ODM/SM/39</t>
  </si>
  <si>
    <t>ODM/SM/40</t>
  </si>
  <si>
    <t>ODM/SM/41</t>
  </si>
  <si>
    <t>ODM/SM/42</t>
  </si>
  <si>
    <t>Escritorio  color nego con cubierta color madera</t>
  </si>
  <si>
    <t>Entidad a la que se le transfiere</t>
  </si>
  <si>
    <t>Tiene reporte de hurto en agosto 2019</t>
  </si>
  <si>
    <t>Se hará transferencia a los socios SSR en función del número de unidades móviles que se les tranfieran en el tiempo especificado en la propuesta de subvención.</t>
  </si>
  <si>
    <t>Se hará transferencia a los socios SSR  en el tiempo especificado en la propuesta de subvención.</t>
  </si>
  <si>
    <t>Año</t>
  </si>
  <si>
    <t>Entidad Responsable Actual</t>
  </si>
  <si>
    <t>Tipo de Artículo</t>
  </si>
  <si>
    <t>Bajas determinada al cierre de la auditoría 2018</t>
  </si>
  <si>
    <t>Bajas Identificadas entre enero y julio 2019</t>
  </si>
  <si>
    <t>Entidad a la que se le dona</t>
  </si>
  <si>
    <t>Monto Transferido a la nueva subvención</t>
  </si>
  <si>
    <t>Monto donado</t>
  </si>
  <si>
    <t>2014-2016</t>
  </si>
  <si>
    <t xml:space="preserve"> Ubicación Entreamigos</t>
  </si>
  <si>
    <t>No Fijo</t>
  </si>
  <si>
    <t>Aspidh</t>
  </si>
  <si>
    <t>Unidad actualmente está sin utilizarse</t>
  </si>
  <si>
    <r>
      <t xml:space="preserve">Sillas secretariales </t>
    </r>
    <r>
      <rPr>
        <u/>
        <sz val="11"/>
        <color theme="1"/>
        <rFont val="Calibri"/>
        <family val="2"/>
        <scheme val="minor"/>
      </rPr>
      <t>color negro</t>
    </r>
    <r>
      <rPr>
        <sz val="11"/>
        <color theme="1"/>
        <rFont val="Calibri"/>
        <family val="2"/>
        <scheme val="minor"/>
      </rPr>
      <t xml:space="preserve"> con brazos</t>
    </r>
  </si>
  <si>
    <r>
      <t>Sillas secretariales</t>
    </r>
    <r>
      <rPr>
        <u/>
        <sz val="11"/>
        <color theme="1"/>
        <rFont val="Calibri"/>
        <family val="2"/>
        <scheme val="minor"/>
      </rPr>
      <t xml:space="preserve"> color negro con brazos</t>
    </r>
  </si>
  <si>
    <t>Sostenibilidad</t>
  </si>
  <si>
    <t>Duplicado</t>
  </si>
  <si>
    <t>PROPUESTA DE TRASNFERENCIA DE ACTIVOS FIJOS Y NO FIJOS DE LAS SUBVENCIÓN SLV-H-PLAN A LA SUBVENCIÓN SLV-H-MOH 2019</t>
  </si>
  <si>
    <t>Suma de Valor</t>
  </si>
  <si>
    <t>Total general</t>
  </si>
  <si>
    <t>Suma de Monto Transferido a la nueva subvención</t>
  </si>
  <si>
    <t>Suma de Bajas determinada al cierre de la auditoría 2018</t>
  </si>
  <si>
    <t>Suma de Bajas Identificadas entre enero y julio 2019</t>
  </si>
  <si>
    <t>Suma de Monto donado</t>
  </si>
  <si>
    <t>(Todas)</t>
  </si>
  <si>
    <t>Entidad a la que se le reporta la baja</t>
  </si>
  <si>
    <t>Propuesta de donación</t>
  </si>
  <si>
    <t>Propuesta de transferencia</t>
  </si>
  <si>
    <t>Resumen global de activos fijos y no fijos</t>
  </si>
  <si>
    <t>Resumen global por entidad responsable actual de activos fijos y no fijos</t>
  </si>
  <si>
    <t>MINSAL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</si>
</sst>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[$$-440A]* #,##0.00_);_([$$-440A]* \(#,##0.00\);_([$$-440A]* &quot;-&quot;??_);_(@_)"/>
    <numFmt numFmtId="167" formatCode="_ * #,##0.00_ ;_ * \-#,##0.00_ ;_ * &quot;-&quot;??_ ;_ @_ "/>
    <numFmt numFmtId="168" formatCode="&quot;$&quot;#,##0.00"/>
    <numFmt numFmtId="169" formatCode="[$$-440A]#,##0.00;[Red][$$-440A]#,##0.00"/>
    <numFmt numFmtId="170" formatCode="_(&quot;$&quot;* #,##0.0000_);_(&quot;$&quot;* \(#,##0.0000\);_(&quot;$&quot;* &quot;-&quot;????_);_(@_)"/>
    <numFmt numFmtId="171" formatCode="_-* #,##0.00\ &quot;€&quot;_-;\-* #,##0.00\ &quot;€&quot;_-;_-* &quot;-&quot;??\ &quot;€&quot;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u val="singleAccounting"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 Antiqua"/>
      <family val="2"/>
    </font>
    <font>
      <b/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entury Gothic"/>
      <family val="2"/>
    </font>
    <font>
      <b/>
      <u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/>
    <xf numFmtId="0" fontId="1" fillId="0" borderId="0"/>
    <xf numFmtId="0" fontId="19" fillId="0" borderId="0"/>
    <xf numFmtId="0" fontId="1" fillId="0" borderId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23" fillId="0" borderId="0"/>
    <xf numFmtId="164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0"/>
    <xf numFmtId="165" fontId="3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2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4" fontId="9" fillId="0" borderId="0" xfId="1" applyFont="1" applyAlignment="1">
      <alignment horizontal="right" vertical="center"/>
    </xf>
    <xf numFmtId="0" fontId="0" fillId="0" borderId="0" xfId="0" applyFont="1" applyBorder="1"/>
    <xf numFmtId="0" fontId="11" fillId="0" borderId="0" xfId="0" applyFont="1" applyBorder="1" applyAlignment="1">
      <alignment vertical="center"/>
    </xf>
    <xf numFmtId="164" fontId="12" fillId="0" borderId="0" xfId="1" applyFont="1" applyAlignment="1">
      <alignment horizontal="right" vertical="center"/>
    </xf>
    <xf numFmtId="0" fontId="11" fillId="0" borderId="0" xfId="0" applyFont="1" applyAlignment="1">
      <alignment vertical="center"/>
    </xf>
    <xf numFmtId="164" fontId="13" fillId="0" borderId="0" xfId="0" applyNumberFormat="1" applyFont="1" applyBorder="1"/>
    <xf numFmtId="0" fontId="4" fillId="0" borderId="0" xfId="0" applyFont="1"/>
    <xf numFmtId="164" fontId="0" fillId="0" borderId="0" xfId="1" applyFont="1"/>
    <xf numFmtId="164" fontId="4" fillId="0" borderId="0" xfId="1" applyFont="1"/>
    <xf numFmtId="164" fontId="0" fillId="0" borderId="0" xfId="1" applyFont="1" applyFill="1"/>
    <xf numFmtId="4" fontId="0" fillId="0" borderId="0" xfId="0" applyNumberFormat="1"/>
    <xf numFmtId="0" fontId="2" fillId="0" borderId="0" xfId="0" applyFont="1" applyFill="1"/>
    <xf numFmtId="164" fontId="9" fillId="0" borderId="0" xfId="1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24" fillId="0" borderId="0" xfId="0" applyFont="1"/>
    <xf numFmtId="0" fontId="24" fillId="0" borderId="5" xfId="0" applyFont="1" applyBorder="1"/>
    <xf numFmtId="4" fontId="30" fillId="0" borderId="6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30" fillId="0" borderId="1" xfId="0" applyFont="1" applyBorder="1" applyAlignment="1">
      <alignment vertical="center"/>
    </xf>
    <xf numFmtId="0" fontId="24" fillId="0" borderId="2" xfId="0" applyFont="1" applyBorder="1"/>
    <xf numFmtId="4" fontId="30" fillId="0" borderId="3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" fontId="32" fillId="0" borderId="0" xfId="0" applyNumberFormat="1" applyFont="1" applyAlignment="1">
      <alignment horizontal="right" vertical="center"/>
    </xf>
    <xf numFmtId="0" fontId="22" fillId="0" borderId="1" xfId="0" applyFont="1" applyBorder="1" applyAlignment="1">
      <alignment vertical="center"/>
    </xf>
    <xf numFmtId="4" fontId="22" fillId="0" borderId="3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4" fontId="0" fillId="0" borderId="9" xfId="0" applyNumberFormat="1" applyFont="1" applyBorder="1"/>
    <xf numFmtId="4" fontId="25" fillId="0" borderId="14" xfId="0" applyNumberFormat="1" applyFont="1" applyBorder="1" applyAlignment="1">
      <alignment horizontal="right" vertical="center" wrapText="1"/>
    </xf>
    <xf numFmtId="0" fontId="0" fillId="0" borderId="11" xfId="0" applyFont="1" applyBorder="1"/>
    <xf numFmtId="0" fontId="0" fillId="0" borderId="18" xfId="0" applyFont="1" applyBorder="1"/>
    <xf numFmtId="4" fontId="33" fillId="0" borderId="20" xfId="0" applyNumberFormat="1" applyFont="1" applyBorder="1" applyAlignment="1">
      <alignment horizontal="right" vertical="center" wrapText="1"/>
    </xf>
    <xf numFmtId="0" fontId="5" fillId="0" borderId="18" xfId="0" applyFont="1" applyFill="1" applyBorder="1" applyAlignment="1">
      <alignment vertical="center"/>
    </xf>
    <xf numFmtId="4" fontId="0" fillId="0" borderId="21" xfId="0" applyNumberFormat="1" applyFont="1" applyBorder="1"/>
    <xf numFmtId="0" fontId="25" fillId="0" borderId="9" xfId="0" applyFont="1" applyBorder="1" applyAlignment="1">
      <alignment vertical="center" wrapText="1"/>
    </xf>
    <xf numFmtId="0" fontId="0" fillId="0" borderId="10" xfId="0" applyFont="1" applyBorder="1"/>
    <xf numFmtId="4" fontId="25" fillId="0" borderId="10" xfId="0" applyNumberFormat="1" applyFont="1" applyBorder="1" applyAlignment="1">
      <alignment horizontal="righ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0" fontId="0" fillId="0" borderId="22" xfId="0" applyFont="1" applyBorder="1"/>
    <xf numFmtId="4" fontId="4" fillId="0" borderId="18" xfId="0" applyNumberFormat="1" applyFont="1" applyBorder="1"/>
    <xf numFmtId="0" fontId="33" fillId="0" borderId="7" xfId="0" applyFont="1" applyBorder="1" applyAlignment="1">
      <alignment vertical="center"/>
    </xf>
    <xf numFmtId="0" fontId="33" fillId="0" borderId="7" xfId="0" applyFont="1" applyBorder="1" applyAlignment="1">
      <alignment horizontal="center" vertical="center"/>
    </xf>
    <xf numFmtId="164" fontId="13" fillId="0" borderId="7" xfId="0" applyNumberFormat="1" applyFont="1" applyBorder="1"/>
    <xf numFmtId="43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horizontal="righ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0" fontId="25" fillId="0" borderId="8" xfId="0" applyFont="1" applyBorder="1" applyAlignment="1">
      <alignment horizontal="center" vertical="center" wrapText="1"/>
    </xf>
    <xf numFmtId="4" fontId="0" fillId="0" borderId="10" xfId="0" applyNumberFormat="1" applyBorder="1"/>
    <xf numFmtId="0" fontId="4" fillId="0" borderId="9" xfId="0" applyFont="1" applyBorder="1"/>
    <xf numFmtId="0" fontId="4" fillId="0" borderId="8" xfId="0" applyFont="1" applyBorder="1"/>
    <xf numFmtId="4" fontId="4" fillId="0" borderId="10" xfId="0" applyNumberFormat="1" applyFont="1" applyBorder="1"/>
    <xf numFmtId="0" fontId="8" fillId="0" borderId="9" xfId="0" applyFont="1" applyBorder="1" applyAlignment="1">
      <alignment vertical="center"/>
    </xf>
    <xf numFmtId="4" fontId="4" fillId="0" borderId="8" xfId="0" applyNumberFormat="1" applyFont="1" applyBorder="1"/>
    <xf numFmtId="0" fontId="29" fillId="0" borderId="8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vertical="center" wrapText="1"/>
    </xf>
    <xf numFmtId="0" fontId="35" fillId="0" borderId="7" xfId="0" applyFont="1" applyBorder="1" applyAlignment="1">
      <alignment horizontal="right" vertical="center"/>
    </xf>
    <xf numFmtId="10" fontId="35" fillId="0" borderId="7" xfId="0" applyNumberFormat="1" applyFont="1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10" fontId="34" fillId="0" borderId="7" xfId="0" applyNumberFormat="1" applyFont="1" applyBorder="1" applyAlignment="1">
      <alignment horizontal="center" vertical="center"/>
    </xf>
    <xf numFmtId="164" fontId="35" fillId="0" borderId="7" xfId="1" applyFont="1" applyBorder="1" applyAlignment="1">
      <alignment horizontal="right" vertical="center"/>
    </xf>
    <xf numFmtId="164" fontId="34" fillId="0" borderId="7" xfId="1" applyFont="1" applyBorder="1" applyAlignment="1">
      <alignment horizontal="right" vertical="center"/>
    </xf>
    <xf numFmtId="43" fontId="35" fillId="0" borderId="7" xfId="0" applyNumberFormat="1" applyFont="1" applyBorder="1" applyAlignment="1">
      <alignment horizontal="right" vertical="center"/>
    </xf>
    <xf numFmtId="164" fontId="0" fillId="0" borderId="0" xfId="0" applyNumberFormat="1"/>
    <xf numFmtId="9" fontId="0" fillId="0" borderId="0" xfId="19" applyFont="1"/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right" vertical="center" wrapText="1"/>
    </xf>
    <xf numFmtId="4" fontId="31" fillId="0" borderId="0" xfId="0" applyNumberFormat="1" applyFont="1" applyAlignment="1">
      <alignment vertical="center"/>
    </xf>
    <xf numFmtId="0" fontId="10" fillId="0" borderId="0" xfId="0" applyFont="1" applyFill="1"/>
    <xf numFmtId="0" fontId="37" fillId="0" borderId="0" xfId="0" applyFont="1" applyFill="1"/>
    <xf numFmtId="0" fontId="36" fillId="0" borderId="0" xfId="0" applyFont="1" applyFill="1"/>
    <xf numFmtId="0" fontId="37" fillId="0" borderId="0" xfId="0" applyFont="1" applyFill="1" applyAlignment="1">
      <alignment horizontal="center"/>
    </xf>
    <xf numFmtId="164" fontId="0" fillId="0" borderId="19" xfId="1" applyFont="1" applyBorder="1"/>
    <xf numFmtId="0" fontId="30" fillId="4" borderId="23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0" fontId="30" fillId="0" borderId="26" xfId="0" applyFont="1" applyBorder="1" applyAlignment="1">
      <alignment horizontal="right" vertical="center" wrapText="1"/>
    </xf>
    <xf numFmtId="4" fontId="30" fillId="0" borderId="26" xfId="0" applyNumberFormat="1" applyFont="1" applyBorder="1" applyAlignment="1">
      <alignment horizontal="right" vertical="center" wrapText="1"/>
    </xf>
    <xf numFmtId="0" fontId="32" fillId="0" borderId="25" xfId="0" applyFont="1" applyBorder="1" applyAlignment="1">
      <alignment vertical="center" wrapText="1"/>
    </xf>
    <xf numFmtId="4" fontId="31" fillId="0" borderId="26" xfId="0" applyNumberFormat="1" applyFont="1" applyBorder="1" applyAlignment="1">
      <alignment horizontal="right" vertical="center" wrapText="1"/>
    </xf>
    <xf numFmtId="0" fontId="32" fillId="0" borderId="26" xfId="0" applyFont="1" applyBorder="1" applyAlignment="1">
      <alignment horizontal="right" vertical="center" wrapText="1"/>
    </xf>
    <xf numFmtId="0" fontId="22" fillId="0" borderId="26" xfId="0" applyFont="1" applyBorder="1" applyAlignment="1">
      <alignment horizontal="right" vertical="center" wrapText="1"/>
    </xf>
    <xf numFmtId="4" fontId="22" fillId="0" borderId="26" xfId="0" applyNumberFormat="1" applyFont="1" applyBorder="1" applyAlignment="1">
      <alignment horizontal="right" vertical="center" wrapText="1"/>
    </xf>
    <xf numFmtId="4" fontId="22" fillId="4" borderId="26" xfId="0" applyNumberFormat="1" applyFont="1" applyFill="1" applyBorder="1" applyAlignment="1">
      <alignment horizontal="right" vertical="center" wrapText="1"/>
    </xf>
    <xf numFmtId="0" fontId="39" fillId="0" borderId="0" xfId="0" applyFont="1"/>
    <xf numFmtId="0" fontId="25" fillId="0" borderId="0" xfId="0" applyFont="1" applyAlignment="1">
      <alignment horizontal="justify"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4" fontId="32" fillId="0" borderId="6" xfId="0" applyNumberFormat="1" applyFont="1" applyBorder="1" applyAlignment="1">
      <alignment horizontal="right" vertical="center"/>
    </xf>
    <xf numFmtId="0" fontId="33" fillId="4" borderId="13" xfId="0" applyFont="1" applyFill="1" applyBorder="1" applyAlignment="1">
      <alignment horizontal="center" vertical="center"/>
    </xf>
    <xf numFmtId="4" fontId="33" fillId="4" borderId="6" xfId="0" applyNumberFormat="1" applyFont="1" applyFill="1" applyBorder="1" applyAlignment="1">
      <alignment horizontal="right" vertical="center"/>
    </xf>
    <xf numFmtId="0" fontId="30" fillId="4" borderId="28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4" fontId="31" fillId="0" borderId="6" xfId="0" applyNumberFormat="1" applyFont="1" applyBorder="1" applyAlignment="1">
      <alignment horizontal="right" vertical="center"/>
    </xf>
    <xf numFmtId="10" fontId="31" fillId="0" borderId="6" xfId="0" applyNumberFormat="1" applyFont="1" applyBorder="1" applyAlignment="1">
      <alignment horizontal="right" vertical="center"/>
    </xf>
    <xf numFmtId="0" fontId="30" fillId="0" borderId="6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0" fontId="31" fillId="0" borderId="6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4" fontId="30" fillId="4" borderId="6" xfId="0" applyNumberFormat="1" applyFont="1" applyFill="1" applyBorder="1" applyAlignment="1">
      <alignment horizontal="right" vertical="center"/>
    </xf>
    <xf numFmtId="10" fontId="30" fillId="4" borderId="6" xfId="0" applyNumberFormat="1" applyFont="1" applyFill="1" applyBorder="1" applyAlignment="1">
      <alignment horizontal="right" vertical="center"/>
    </xf>
    <xf numFmtId="0" fontId="30" fillId="4" borderId="6" xfId="0" applyFont="1" applyFill="1" applyBorder="1" applyAlignment="1">
      <alignment horizontal="center" vertical="center" wrapText="1"/>
    </xf>
    <xf numFmtId="164" fontId="31" fillId="0" borderId="26" xfId="0" applyNumberFormat="1" applyFont="1" applyFill="1" applyBorder="1" applyAlignment="1">
      <alignment horizontal="right" vertical="center" wrapText="1"/>
    </xf>
    <xf numFmtId="10" fontId="30" fillId="4" borderId="6" xfId="19" applyNumberFormat="1" applyFont="1" applyFill="1" applyBorder="1" applyAlignment="1">
      <alignment horizontal="right" vertical="center"/>
    </xf>
    <xf numFmtId="4" fontId="32" fillId="0" borderId="13" xfId="0" applyNumberFormat="1" applyFont="1" applyBorder="1" applyAlignment="1">
      <alignment horizontal="right" vertical="center"/>
    </xf>
    <xf numFmtId="4" fontId="33" fillId="4" borderId="13" xfId="0" applyNumberFormat="1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center" vertical="center"/>
    </xf>
    <xf numFmtId="4" fontId="32" fillId="0" borderId="5" xfId="0" applyNumberFormat="1" applyFont="1" applyBorder="1" applyAlignment="1">
      <alignment horizontal="right" vertical="center"/>
    </xf>
    <xf numFmtId="0" fontId="22" fillId="4" borderId="12" xfId="0" applyFont="1" applyFill="1" applyBorder="1" applyAlignment="1">
      <alignment horizontal="center" vertical="center"/>
    </xf>
    <xf numFmtId="4" fontId="32" fillId="0" borderId="28" xfId="0" applyNumberFormat="1" applyFont="1" applyBorder="1" applyAlignment="1">
      <alignment horizontal="right" vertical="center"/>
    </xf>
    <xf numFmtId="164" fontId="31" fillId="0" borderId="6" xfId="1" applyFont="1" applyBorder="1" applyAlignment="1">
      <alignment horizontal="right" vertical="center"/>
    </xf>
    <xf numFmtId="10" fontId="31" fillId="5" borderId="6" xfId="0" applyNumberFormat="1" applyFont="1" applyFill="1" applyBorder="1" applyAlignment="1">
      <alignment horizontal="right" vertical="center"/>
    </xf>
    <xf numFmtId="4" fontId="31" fillId="0" borderId="6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right" vertical="center" wrapText="1"/>
    </xf>
    <xf numFmtId="4" fontId="33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/>
    <xf numFmtId="0" fontId="29" fillId="0" borderId="0" xfId="0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ill="1"/>
    <xf numFmtId="0" fontId="30" fillId="0" borderId="0" xfId="0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right" vertical="center"/>
    </xf>
    <xf numFmtId="10" fontId="31" fillId="0" borderId="0" xfId="0" applyNumberFormat="1" applyFont="1" applyFill="1" applyBorder="1" applyAlignment="1">
      <alignment horizontal="right" vertical="center"/>
    </xf>
    <xf numFmtId="43" fontId="0" fillId="0" borderId="0" xfId="0" applyNumberFormat="1" applyFill="1"/>
    <xf numFmtId="4" fontId="0" fillId="0" borderId="0" xfId="0" applyNumberFormat="1" applyFill="1"/>
    <xf numFmtId="0" fontId="4" fillId="0" borderId="0" xfId="0" applyFont="1" applyFill="1"/>
    <xf numFmtId="164" fontId="0" fillId="0" borderId="0" xfId="0" applyNumberFormat="1" applyFill="1"/>
    <xf numFmtId="164" fontId="4" fillId="0" borderId="0" xfId="0" applyNumberFormat="1" applyFont="1"/>
    <xf numFmtId="0" fontId="4" fillId="6" borderId="0" xfId="0" applyFont="1" applyFill="1"/>
    <xf numFmtId="164" fontId="0" fillId="6" borderId="0" xfId="0" applyNumberFormat="1" applyFill="1"/>
    <xf numFmtId="164" fontId="4" fillId="6" borderId="0" xfId="0" applyNumberFormat="1" applyFont="1" applyFill="1"/>
    <xf numFmtId="0" fontId="4" fillId="2" borderId="0" xfId="0" applyFont="1" applyFill="1"/>
    <xf numFmtId="164" fontId="4" fillId="2" borderId="0" xfId="1" applyFont="1" applyFill="1"/>
    <xf numFmtId="0" fontId="14" fillId="0" borderId="0" xfId="0" applyFont="1"/>
    <xf numFmtId="43" fontId="14" fillId="0" borderId="0" xfId="0" applyNumberFormat="1" applyFont="1"/>
    <xf numFmtId="0" fontId="40" fillId="0" borderId="0" xfId="0" applyFont="1"/>
    <xf numFmtId="4" fontId="40" fillId="0" borderId="0" xfId="0" applyNumberFormat="1" applyFont="1"/>
    <xf numFmtId="0" fontId="0" fillId="0" borderId="7" xfId="0" applyBorder="1"/>
    <xf numFmtId="0" fontId="1" fillId="0" borderId="7" xfId="0" applyFont="1" applyFill="1" applyBorder="1"/>
    <xf numFmtId="14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4" fontId="15" fillId="0" borderId="7" xfId="118" applyFont="1" applyFill="1" applyBorder="1" applyAlignment="1">
      <alignment horizontal="center" vertical="center" wrapText="1"/>
    </xf>
    <xf numFmtId="44" fontId="15" fillId="0" borderId="7" xfId="118" applyFont="1" applyFill="1" applyBorder="1"/>
    <xf numFmtId="0" fontId="15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165" fontId="15" fillId="0" borderId="7" xfId="120" applyFont="1" applyFill="1" applyBorder="1" applyAlignment="1">
      <alignment horizontal="center" vertical="center" wrapText="1"/>
    </xf>
    <xf numFmtId="0" fontId="1" fillId="0" borderId="7" xfId="121" applyFont="1" applyFill="1" applyBorder="1" applyAlignment="1">
      <alignment horizontal="center" vertical="center" wrapText="1"/>
    </xf>
    <xf numFmtId="165" fontId="15" fillId="0" borderId="7" xfId="122" applyFont="1" applyFill="1" applyBorder="1" applyAlignment="1">
      <alignment horizontal="center" vertical="center" wrapText="1"/>
    </xf>
    <xf numFmtId="165" fontId="1" fillId="0" borderId="7" xfId="0" applyNumberFormat="1" applyFont="1" applyFill="1" applyBorder="1"/>
    <xf numFmtId="0" fontId="1" fillId="0" borderId="7" xfId="121" applyFont="1" applyFill="1" applyBorder="1"/>
    <xf numFmtId="0" fontId="4" fillId="0" borderId="7" xfId="0" applyFont="1" applyFill="1" applyBorder="1"/>
    <xf numFmtId="0" fontId="15" fillId="0" borderId="7" xfId="0" applyFont="1" applyFill="1" applyBorder="1" applyAlignment="1">
      <alignment horizontal="left"/>
    </xf>
    <xf numFmtId="165" fontId="15" fillId="0" borderId="7" xfId="120" applyFont="1" applyFill="1" applyBorder="1"/>
    <xf numFmtId="0" fontId="1" fillId="0" borderId="7" xfId="0" applyFont="1" applyFill="1" applyBorder="1" applyAlignment="1">
      <alignment horizontal="left" vertical="center" wrapText="1"/>
    </xf>
    <xf numFmtId="165" fontId="1" fillId="0" borderId="7" xfId="122" applyFont="1" applyFill="1" applyBorder="1" applyAlignment="1">
      <alignment horizontal="center" vertical="center" wrapText="1"/>
    </xf>
    <xf numFmtId="165" fontId="15" fillId="0" borderId="7" xfId="122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/>
    </xf>
    <xf numFmtId="165" fontId="1" fillId="0" borderId="7" xfId="120" applyFont="1" applyFill="1" applyBorder="1" applyAlignment="1">
      <alignment horizontal="center" vertical="center" wrapText="1"/>
    </xf>
    <xf numFmtId="0" fontId="1" fillId="0" borderId="7" xfId="121" applyFont="1" applyFill="1" applyBorder="1" applyAlignment="1">
      <alignment horizontal="center" vertical="center"/>
    </xf>
    <xf numFmtId="0" fontId="1" fillId="0" borderId="7" xfId="122" applyNumberFormat="1" applyFont="1" applyFill="1" applyBorder="1" applyAlignment="1">
      <alignment horizontal="center" vertical="center" wrapText="1"/>
    </xf>
    <xf numFmtId="0" fontId="45" fillId="0" borderId="7" xfId="121" applyFont="1" applyFill="1" applyBorder="1" applyAlignment="1">
      <alignment horizontal="center" vertical="center" wrapText="1"/>
    </xf>
    <xf numFmtId="0" fontId="45" fillId="0" borderId="7" xfId="121" applyFont="1" applyFill="1" applyBorder="1" applyAlignment="1">
      <alignment horizontal="center" vertical="center"/>
    </xf>
    <xf numFmtId="0" fontId="15" fillId="0" borderId="7" xfId="121" applyFont="1" applyFill="1" applyBorder="1" applyAlignment="1">
      <alignment horizontal="center" vertical="center"/>
    </xf>
    <xf numFmtId="0" fontId="15" fillId="0" borderId="7" xfId="121" applyFont="1" applyFill="1" applyBorder="1" applyAlignment="1">
      <alignment horizontal="center" vertical="center" wrapText="1"/>
    </xf>
    <xf numFmtId="0" fontId="15" fillId="0" borderId="7" xfId="121" applyFont="1" applyFill="1" applyBorder="1"/>
    <xf numFmtId="0" fontId="1" fillId="0" borderId="7" xfId="121" applyFont="1" applyFill="1" applyBorder="1" applyAlignment="1">
      <alignment horizontal="left" vertical="center" wrapText="1"/>
    </xf>
    <xf numFmtId="165" fontId="1" fillId="0" borderId="7" xfId="122" applyFont="1" applyFill="1" applyBorder="1" applyAlignment="1">
      <alignment vertical="center" wrapText="1"/>
    </xf>
    <xf numFmtId="0" fontId="1" fillId="0" borderId="7" xfId="121" applyFont="1" applyFill="1" applyBorder="1" applyAlignment="1">
      <alignment horizontal="left"/>
    </xf>
    <xf numFmtId="0" fontId="14" fillId="0" borderId="7" xfId="121" applyFont="1" applyFill="1" applyBorder="1" applyAlignment="1">
      <alignment horizontal="center" vertical="center" wrapText="1"/>
    </xf>
    <xf numFmtId="0" fontId="44" fillId="0" borderId="7" xfId="12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left"/>
    </xf>
    <xf numFmtId="49" fontId="15" fillId="0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7" xfId="123" applyFont="1" applyFill="1" applyBorder="1" applyAlignment="1">
      <alignment horizontal="center" vertical="center" wrapText="1"/>
    </xf>
    <xf numFmtId="44" fontId="15" fillId="0" borderId="7" xfId="118" applyNumberFormat="1" applyFont="1" applyFill="1" applyBorder="1" applyAlignment="1" applyProtection="1">
      <alignment horizontal="center" vertical="center" wrapText="1"/>
      <protection locked="0"/>
    </xf>
    <xf numFmtId="14" fontId="15" fillId="0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7" xfId="123" applyFont="1" applyFill="1" applyBorder="1" applyAlignment="1">
      <alignment horizontal="left" vertical="center" wrapText="1"/>
    </xf>
    <xf numFmtId="44" fontId="15" fillId="0" borderId="7" xfId="124" applyNumberFormat="1" applyFont="1" applyFill="1" applyBorder="1" applyAlignment="1" applyProtection="1">
      <alignment horizontal="center" vertical="center" wrapText="1"/>
      <protection locked="0"/>
    </xf>
    <xf numFmtId="14" fontId="15" fillId="0" borderId="7" xfId="123" applyNumberFormat="1" applyFont="1" applyFill="1" applyBorder="1" applyAlignment="1" applyProtection="1">
      <alignment horizontal="center" vertical="center"/>
      <protection locked="0"/>
    </xf>
    <xf numFmtId="49" fontId="15" fillId="0" borderId="7" xfId="123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wrapText="1"/>
    </xf>
    <xf numFmtId="14" fontId="1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15" fillId="0" borderId="7" xfId="118" applyNumberFormat="1" applyFont="1" applyFill="1" applyBorder="1" applyAlignment="1">
      <alignment vertical="center" wrapText="1"/>
    </xf>
    <xf numFmtId="14" fontId="1" fillId="0" borderId="7" xfId="0" applyNumberFormat="1" applyFont="1" applyFill="1" applyBorder="1" applyAlignment="1">
      <alignment horizontal="center"/>
    </xf>
    <xf numFmtId="44" fontId="1" fillId="0" borderId="7" xfId="125" applyNumberFormat="1" applyFont="1" applyFill="1" applyBorder="1" applyAlignment="1">
      <alignment horizontal="center" vertical="center" wrapText="1"/>
    </xf>
    <xf numFmtId="168" fontId="1" fillId="0" borderId="7" xfId="0" applyNumberFormat="1" applyFont="1" applyFill="1" applyBorder="1"/>
    <xf numFmtId="14" fontId="1" fillId="0" borderId="7" xfId="0" applyNumberFormat="1" applyFont="1" applyFill="1" applyBorder="1"/>
    <xf numFmtId="44" fontId="1" fillId="0" borderId="7" xfId="0" applyNumberFormat="1" applyFont="1" applyFill="1" applyBorder="1"/>
    <xf numFmtId="0" fontId="15" fillId="0" borderId="7" xfId="0" applyFont="1" applyFill="1" applyBorder="1" applyAlignment="1" applyProtection="1">
      <alignment horizontal="center" vertical="center"/>
      <protection locked="0"/>
    </xf>
    <xf numFmtId="44" fontId="15" fillId="0" borderId="7" xfId="125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7" xfId="123" applyFont="1" applyFill="1" applyBorder="1" applyAlignment="1" applyProtection="1">
      <alignment horizontal="left" vertical="center" wrapText="1"/>
      <protection locked="0"/>
    </xf>
    <xf numFmtId="0" fontId="15" fillId="0" borderId="7" xfId="123" applyFont="1" applyFill="1" applyBorder="1" applyAlignment="1" applyProtection="1">
      <alignment horizontal="center" vertical="center"/>
      <protection locked="0"/>
    </xf>
    <xf numFmtId="44" fontId="15" fillId="0" borderId="7" xfId="125" applyNumberFormat="1" applyFont="1" applyFill="1" applyBorder="1" applyAlignment="1">
      <alignment vertical="center" wrapText="1"/>
    </xf>
    <xf numFmtId="44" fontId="1" fillId="0" borderId="7" xfId="125" applyNumberFormat="1" applyFont="1" applyFill="1" applyBorder="1"/>
    <xf numFmtId="0" fontId="15" fillId="0" borderId="7" xfId="7" applyFont="1" applyFill="1" applyBorder="1"/>
    <xf numFmtId="0" fontId="15" fillId="0" borderId="7" xfId="7" applyFont="1" applyFill="1" applyBorder="1" applyAlignment="1">
      <alignment horizontal="left" wrapText="1"/>
    </xf>
    <xf numFmtId="0" fontId="15" fillId="0" borderId="7" xfId="7" applyFont="1" applyFill="1" applyBorder="1" applyAlignment="1">
      <alignment horizontal="center" vertical="center" wrapText="1"/>
    </xf>
    <xf numFmtId="0" fontId="15" fillId="0" borderId="7" xfId="7" applyFont="1" applyFill="1" applyBorder="1" applyAlignment="1">
      <alignment wrapText="1"/>
    </xf>
    <xf numFmtId="44" fontId="15" fillId="0" borderId="7" xfId="118" applyFont="1" applyFill="1" applyBorder="1" applyAlignment="1">
      <alignment horizontal="center" vertical="center"/>
    </xf>
    <xf numFmtId="44" fontId="15" fillId="0" borderId="7" xfId="118" applyFont="1" applyFill="1" applyBorder="1" applyAlignment="1">
      <alignment horizontal="left" wrapText="1"/>
    </xf>
    <xf numFmtId="44" fontId="1" fillId="0" borderId="7" xfId="118" applyFont="1" applyFill="1" applyBorder="1"/>
    <xf numFmtId="44" fontId="4" fillId="0" borderId="7" xfId="118" applyFont="1" applyFill="1" applyBorder="1"/>
    <xf numFmtId="44" fontId="15" fillId="0" borderId="7" xfId="118" applyFont="1" applyFill="1" applyBorder="1" applyAlignment="1">
      <alignment vertical="center" wrapText="1"/>
    </xf>
    <xf numFmtId="44" fontId="1" fillId="0" borderId="7" xfId="118" applyFont="1" applyFill="1" applyBorder="1" applyAlignment="1">
      <alignment horizontal="center" vertical="center" wrapText="1"/>
    </xf>
    <xf numFmtId="44" fontId="1" fillId="0" borderId="7" xfId="118" applyFont="1" applyFill="1" applyBorder="1" applyAlignment="1">
      <alignment vertical="center" wrapText="1"/>
    </xf>
    <xf numFmtId="44" fontId="15" fillId="0" borderId="7" xfId="118" applyFont="1" applyFill="1" applyBorder="1" applyAlignment="1" applyProtection="1">
      <alignment horizontal="center" vertical="center" wrapText="1"/>
      <protection locked="0"/>
    </xf>
    <xf numFmtId="44" fontId="15" fillId="0" borderId="7" xfId="118" applyFont="1" applyFill="1" applyBorder="1" applyAlignment="1">
      <alignment horizontal="left" vertical="center" wrapText="1"/>
    </xf>
    <xf numFmtId="44" fontId="15" fillId="0" borderId="7" xfId="118" applyFont="1" applyFill="1" applyBorder="1" applyAlignment="1" applyProtection="1">
      <alignment horizontal="left" vertical="center" wrapText="1"/>
      <protection locked="0"/>
    </xf>
    <xf numFmtId="44" fontId="15" fillId="0" borderId="7" xfId="118" applyFont="1" applyFill="1" applyBorder="1" applyAlignment="1">
      <alignment wrapText="1"/>
    </xf>
    <xf numFmtId="0" fontId="15" fillId="0" borderId="7" xfId="7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5" fillId="0" borderId="7" xfId="7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1" fillId="0" borderId="7" xfId="121" applyFont="1" applyFill="1" applyBorder="1" applyAlignment="1">
      <alignment horizontal="left" wrapText="1"/>
    </xf>
    <xf numFmtId="165" fontId="1" fillId="0" borderId="7" xfId="122" applyFont="1" applyFill="1" applyBorder="1" applyAlignment="1">
      <alignment horizontal="left" vertical="center" wrapText="1"/>
    </xf>
    <xf numFmtId="0" fontId="15" fillId="0" borderId="7" xfId="121" applyFont="1" applyFill="1" applyBorder="1" applyAlignment="1">
      <alignment horizontal="left" vertical="center" wrapText="1"/>
    </xf>
    <xf numFmtId="170" fontId="15" fillId="0" borderId="7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left" vertical="center"/>
    </xf>
    <xf numFmtId="0" fontId="15" fillId="0" borderId="7" xfId="7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top"/>
    </xf>
    <xf numFmtId="170" fontId="15" fillId="0" borderId="7" xfId="0" applyNumberFormat="1" applyFont="1" applyFill="1" applyBorder="1" applyAlignment="1">
      <alignment horizontal="center" vertical="center" wrapText="1"/>
    </xf>
    <xf numFmtId="0" fontId="1" fillId="0" borderId="7" xfId="7" applyFont="1" applyFill="1" applyBorder="1" applyAlignment="1">
      <alignment horizontal="center" vertical="center"/>
    </xf>
    <xf numFmtId="0" fontId="15" fillId="0" borderId="7" xfId="123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44" fontId="37" fillId="0" borderId="0" xfId="118" applyFont="1" applyFill="1"/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 wrapText="1"/>
    </xf>
    <xf numFmtId="169" fontId="15" fillId="0" borderId="7" xfId="0" applyNumberFormat="1" applyFont="1" applyFill="1" applyBorder="1" applyAlignment="1">
      <alignment horizontal="center" vertical="center" wrapText="1"/>
    </xf>
    <xf numFmtId="169" fontId="1" fillId="0" borderId="7" xfId="0" applyNumberFormat="1" applyFont="1" applyFill="1" applyBorder="1"/>
    <xf numFmtId="0" fontId="37" fillId="0" borderId="7" xfId="0" applyFont="1" applyFill="1" applyBorder="1" applyAlignment="1">
      <alignment horizontal="center" vertical="center"/>
    </xf>
    <xf numFmtId="44" fontId="37" fillId="0" borderId="7" xfId="118" applyFont="1" applyFill="1" applyBorder="1"/>
    <xf numFmtId="168" fontId="1" fillId="0" borderId="7" xfId="0" applyNumberFormat="1" applyFont="1" applyFill="1" applyBorder="1" applyAlignment="1">
      <alignment horizontal="center" vertical="center"/>
    </xf>
    <xf numFmtId="0" fontId="41" fillId="3" borderId="7" xfId="7" applyFont="1" applyFill="1" applyBorder="1" applyAlignment="1">
      <alignment horizontal="center" vertical="center" wrapText="1"/>
    </xf>
    <xf numFmtId="1" fontId="41" fillId="3" borderId="7" xfId="7" applyNumberFormat="1" applyFont="1" applyFill="1" applyBorder="1" applyAlignment="1">
      <alignment horizontal="center" vertical="center" wrapText="1"/>
    </xf>
    <xf numFmtId="165" fontId="41" fillId="3" borderId="7" xfId="13" applyFont="1" applyFill="1" applyBorder="1" applyAlignment="1">
      <alignment horizontal="center" vertical="center" wrapText="1"/>
    </xf>
    <xf numFmtId="44" fontId="41" fillId="3" borderId="7" xfId="118" applyFont="1" applyFill="1" applyBorder="1" applyAlignment="1">
      <alignment horizontal="center" vertical="center" wrapText="1"/>
    </xf>
    <xf numFmtId="0" fontId="0" fillId="0" borderId="0" xfId="0" pivotButton="1"/>
    <xf numFmtId="0" fontId="6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44" fontId="6" fillId="3" borderId="7" xfId="118" applyFont="1" applyFill="1" applyBorder="1"/>
    <xf numFmtId="44" fontId="6" fillId="3" borderId="7" xfId="118" applyFont="1" applyFill="1" applyBorder="1" applyAlignment="1">
      <alignment horizontal="center" vertical="center"/>
    </xf>
    <xf numFmtId="0" fontId="48" fillId="3" borderId="0" xfId="0" applyFont="1" applyFill="1"/>
    <xf numFmtId="0" fontId="49" fillId="0" borderId="0" xfId="0" applyFont="1"/>
    <xf numFmtId="44" fontId="0" fillId="0" borderId="30" xfId="0" applyNumberFormat="1" applyBorder="1"/>
    <xf numFmtId="0" fontId="0" fillId="0" borderId="4" xfId="0" applyBorder="1"/>
    <xf numFmtId="0" fontId="0" fillId="0" borderId="1" xfId="0" applyBorder="1"/>
    <xf numFmtId="44" fontId="0" fillId="0" borderId="1" xfId="0" applyNumberFormat="1" applyBorder="1"/>
    <xf numFmtId="44" fontId="0" fillId="0" borderId="31" xfId="0" applyNumberFormat="1" applyBorder="1"/>
    <xf numFmtId="44" fontId="0" fillId="0" borderId="7" xfId="0" applyNumberFormat="1" applyBorder="1"/>
    <xf numFmtId="44" fontId="0" fillId="0" borderId="10" xfId="0" applyNumberFormat="1" applyBorder="1"/>
    <xf numFmtId="44" fontId="0" fillId="0" borderId="33" xfId="0" applyNumberFormat="1" applyBorder="1"/>
    <xf numFmtId="44" fontId="0" fillId="0" borderId="16" xfId="0" applyNumberFormat="1" applyBorder="1"/>
    <xf numFmtId="44" fontId="0" fillId="0" borderId="17" xfId="0" applyNumberFormat="1" applyBorder="1"/>
    <xf numFmtId="44" fontId="0" fillId="0" borderId="28" xfId="0" applyNumberFormat="1" applyBorder="1"/>
    <xf numFmtId="44" fontId="0" fillId="0" borderId="35" xfId="0" applyNumberFormat="1" applyBorder="1"/>
    <xf numFmtId="0" fontId="0" fillId="0" borderId="1" xfId="0" pivotButton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9" fillId="0" borderId="0" xfId="0" applyFont="1" applyBorder="1"/>
    <xf numFmtId="44" fontId="0" fillId="7" borderId="34" xfId="0" applyNumberFormat="1" applyFill="1" applyBorder="1"/>
    <xf numFmtId="44" fontId="0" fillId="9" borderId="35" xfId="0" applyNumberFormat="1" applyFill="1" applyBorder="1"/>
    <xf numFmtId="44" fontId="0" fillId="7" borderId="35" xfId="0" applyNumberFormat="1" applyFill="1" applyBorder="1"/>
    <xf numFmtId="0" fontId="0" fillId="9" borderId="3" xfId="0" applyFill="1" applyBorder="1" applyAlignment="1">
      <alignment horizontal="center" vertical="center" wrapText="1"/>
    </xf>
    <xf numFmtId="0" fontId="0" fillId="0" borderId="28" xfId="0" applyBorder="1"/>
    <xf numFmtId="0" fontId="0" fillId="0" borderId="31" xfId="0" applyBorder="1"/>
    <xf numFmtId="0" fontId="0" fillId="0" borderId="28" xfId="0" pivotButton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44" fontId="0" fillId="8" borderId="35" xfId="0" applyNumberFormat="1" applyFill="1" applyBorder="1"/>
    <xf numFmtId="44" fontId="0" fillId="0" borderId="29" xfId="0" applyNumberFormat="1" applyBorder="1"/>
    <xf numFmtId="0" fontId="0" fillId="0" borderId="29" xfId="0" applyBorder="1"/>
    <xf numFmtId="44" fontId="0" fillId="0" borderId="32" xfId="0" applyNumberFormat="1" applyBorder="1"/>
    <xf numFmtId="44" fontId="0" fillId="0" borderId="15" xfId="0" applyNumberFormat="1" applyBorder="1"/>
    <xf numFmtId="44" fontId="0" fillId="0" borderId="37" xfId="0" applyNumberFormat="1" applyBorder="1"/>
    <xf numFmtId="44" fontId="0" fillId="0" borderId="36" xfId="0" applyNumberFormat="1" applyBorder="1"/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7" fillId="0" borderId="0" xfId="0" applyFont="1" applyFill="1" applyAlignment="1">
      <alignment horizontal="center"/>
    </xf>
    <xf numFmtId="44" fontId="15" fillId="10" borderId="7" xfId="118" applyFont="1" applyFill="1" applyBorder="1" applyAlignment="1">
      <alignment horizontal="center" vertical="center" wrapText="1"/>
    </xf>
    <xf numFmtId="44" fontId="1" fillId="10" borderId="7" xfId="118" applyFont="1" applyFill="1" applyBorder="1" applyAlignment="1">
      <alignment horizontal="center" vertical="center" wrapText="1"/>
    </xf>
    <xf numFmtId="44" fontId="1" fillId="10" borderId="7" xfId="118" applyFont="1" applyFill="1" applyBorder="1"/>
    <xf numFmtId="0" fontId="0" fillId="0" borderId="7" xfId="0" pivotButton="1" applyBorder="1"/>
    <xf numFmtId="0" fontId="0" fillId="0" borderId="28" xfId="0" pivotButton="1" applyBorder="1" applyAlignment="1">
      <alignment wrapText="1"/>
    </xf>
    <xf numFmtId="0" fontId="0" fillId="9" borderId="28" xfId="0" applyFill="1" applyBorder="1" applyAlignment="1">
      <alignment wrapText="1"/>
    </xf>
    <xf numFmtId="44" fontId="0" fillId="9" borderId="28" xfId="0" applyNumberFormat="1" applyFill="1" applyBorder="1"/>
  </cellXfs>
  <cellStyles count="127">
    <cellStyle name="Comma 2" xfId="21" xr:uid="{00000000-0005-0000-0000-000000000000}"/>
    <cellStyle name="Comma 3" xfId="22" xr:uid="{00000000-0005-0000-0000-000001000000}"/>
    <cellStyle name="Comma 3 2" xfId="23" xr:uid="{00000000-0005-0000-0000-000002000000}"/>
    <cellStyle name="Comma 4" xfId="24" xr:uid="{00000000-0005-0000-0000-000003000000}"/>
    <cellStyle name="Comma 5" xfId="31" xr:uid="{00000000-0005-0000-0000-000004000000}"/>
    <cellStyle name="Currency 2" xfId="25" xr:uid="{00000000-0005-0000-0000-000005000000}"/>
    <cellStyle name="Currency 2 2" xfId="32" xr:uid="{00000000-0005-0000-0000-000006000000}"/>
    <cellStyle name="Currency 3" xfId="33" xr:uid="{00000000-0005-0000-0000-000007000000}"/>
    <cellStyle name="Millares" xfId="1" builtinId="3"/>
    <cellStyle name="Millares 2" xfId="5" xr:uid="{00000000-0005-0000-0000-000009000000}"/>
    <cellStyle name="Millares 3" xfId="8" xr:uid="{00000000-0005-0000-0000-00000A000000}"/>
    <cellStyle name="Millares 4" xfId="9" xr:uid="{00000000-0005-0000-0000-00000B000000}"/>
    <cellStyle name="Millares 5" xfId="10" xr:uid="{00000000-0005-0000-0000-00000C000000}"/>
    <cellStyle name="Millares 6" xfId="28" xr:uid="{00000000-0005-0000-0000-00000D000000}"/>
    <cellStyle name="Millares 7" xfId="119" xr:uid="{00000000-0005-0000-0000-00000E000000}"/>
    <cellStyle name="Millares 8" xfId="126" xr:uid="{00000000-0005-0000-0000-00000F000000}"/>
    <cellStyle name="Moneda" xfId="118" builtinId="4"/>
    <cellStyle name="Moneda 2" xfId="11" xr:uid="{00000000-0005-0000-0000-000011000000}"/>
    <cellStyle name="Moneda 2 2" xfId="122" xr:uid="{00000000-0005-0000-0000-000012000000}"/>
    <cellStyle name="Moneda 2 2 2" xfId="124" xr:uid="{00000000-0005-0000-0000-000013000000}"/>
    <cellStyle name="Moneda 3" xfId="12" xr:uid="{00000000-0005-0000-0000-000014000000}"/>
    <cellStyle name="Moneda 3 2" xfId="120" xr:uid="{00000000-0005-0000-0000-000015000000}"/>
    <cellStyle name="Moneda 4" xfId="13" xr:uid="{00000000-0005-0000-0000-000016000000}"/>
    <cellStyle name="Moneda 5" xfId="125" xr:uid="{00000000-0005-0000-0000-000017000000}"/>
    <cellStyle name="Normal" xfId="0" builtinId="0"/>
    <cellStyle name="Normal 10" xfId="7" xr:uid="{00000000-0005-0000-0000-000019000000}"/>
    <cellStyle name="Normal 19" xfId="34" xr:uid="{00000000-0005-0000-0000-00001A000000}"/>
    <cellStyle name="Normal 19 2" xfId="35" xr:uid="{00000000-0005-0000-0000-00001B000000}"/>
    <cellStyle name="Normal 19 2 2" xfId="36" xr:uid="{00000000-0005-0000-0000-00001C000000}"/>
    <cellStyle name="Normal 19 3" xfId="37" xr:uid="{00000000-0005-0000-0000-00001D000000}"/>
    <cellStyle name="Normal 19 3 2" xfId="38" xr:uid="{00000000-0005-0000-0000-00001E000000}"/>
    <cellStyle name="Normal 19 4" xfId="39" xr:uid="{00000000-0005-0000-0000-00001F000000}"/>
    <cellStyle name="Normal 19 4 2" xfId="40" xr:uid="{00000000-0005-0000-0000-000020000000}"/>
    <cellStyle name="Normal 19 5" xfId="41" xr:uid="{00000000-0005-0000-0000-000021000000}"/>
    <cellStyle name="Normal 19 5 2" xfId="42" xr:uid="{00000000-0005-0000-0000-000022000000}"/>
    <cellStyle name="Normal 19 6" xfId="43" xr:uid="{00000000-0005-0000-0000-000023000000}"/>
    <cellStyle name="Normal 2" xfId="2" xr:uid="{00000000-0005-0000-0000-000024000000}"/>
    <cellStyle name="Normal 2 2" xfId="14" xr:uid="{00000000-0005-0000-0000-000025000000}"/>
    <cellStyle name="Normal 2 2 2" xfId="44" xr:uid="{00000000-0005-0000-0000-000026000000}"/>
    <cellStyle name="Normal 2 2 2 2" xfId="45" xr:uid="{00000000-0005-0000-0000-000027000000}"/>
    <cellStyle name="Normal 2 2 2 3" xfId="123" xr:uid="{00000000-0005-0000-0000-000028000000}"/>
    <cellStyle name="Normal 2 2 3" xfId="46" xr:uid="{00000000-0005-0000-0000-000029000000}"/>
    <cellStyle name="Normal 2 2 3 2" xfId="47" xr:uid="{00000000-0005-0000-0000-00002A000000}"/>
    <cellStyle name="Normal 2 2 4" xfId="48" xr:uid="{00000000-0005-0000-0000-00002B000000}"/>
    <cellStyle name="Normal 2 2 4 2" xfId="49" xr:uid="{00000000-0005-0000-0000-00002C000000}"/>
    <cellStyle name="Normal 2 2 5" xfId="50" xr:uid="{00000000-0005-0000-0000-00002D000000}"/>
    <cellStyle name="Normal 2 2 5 2" xfId="51" xr:uid="{00000000-0005-0000-0000-00002E000000}"/>
    <cellStyle name="Normal 2 2 6" xfId="52" xr:uid="{00000000-0005-0000-0000-00002F000000}"/>
    <cellStyle name="Normal 2 2 7" xfId="53" xr:uid="{00000000-0005-0000-0000-000030000000}"/>
    <cellStyle name="Normal 2 2 8" xfId="54" xr:uid="{00000000-0005-0000-0000-000031000000}"/>
    <cellStyle name="Normal 2 3" xfId="55" xr:uid="{00000000-0005-0000-0000-000032000000}"/>
    <cellStyle name="Normal 2 3 2" xfId="56" xr:uid="{00000000-0005-0000-0000-000033000000}"/>
    <cellStyle name="Normal 2 3 2 2" xfId="57" xr:uid="{00000000-0005-0000-0000-000034000000}"/>
    <cellStyle name="Normal 2 3 3" xfId="58" xr:uid="{00000000-0005-0000-0000-000035000000}"/>
    <cellStyle name="Normal 2 3 3 2" xfId="59" xr:uid="{00000000-0005-0000-0000-000036000000}"/>
    <cellStyle name="Normal 2 3 4" xfId="60" xr:uid="{00000000-0005-0000-0000-000037000000}"/>
    <cellStyle name="Normal 2 3 4 2" xfId="61" xr:uid="{00000000-0005-0000-0000-000038000000}"/>
    <cellStyle name="Normal 2 3 5" xfId="62" xr:uid="{00000000-0005-0000-0000-000039000000}"/>
    <cellStyle name="Normal 2 3 5 2" xfId="63" xr:uid="{00000000-0005-0000-0000-00003A000000}"/>
    <cellStyle name="Normal 2 3 6" xfId="64" xr:uid="{00000000-0005-0000-0000-00003B000000}"/>
    <cellStyle name="Normal 21" xfId="65" xr:uid="{00000000-0005-0000-0000-00003C000000}"/>
    <cellStyle name="Normal 21 2" xfId="66" xr:uid="{00000000-0005-0000-0000-00003D000000}"/>
    <cellStyle name="Normal 21 2 2" xfId="67" xr:uid="{00000000-0005-0000-0000-00003E000000}"/>
    <cellStyle name="Normal 21 3" xfId="68" xr:uid="{00000000-0005-0000-0000-00003F000000}"/>
    <cellStyle name="Normal 21 3 2" xfId="69" xr:uid="{00000000-0005-0000-0000-000040000000}"/>
    <cellStyle name="Normal 21 4" xfId="70" xr:uid="{00000000-0005-0000-0000-000041000000}"/>
    <cellStyle name="Normal 21 4 2" xfId="71" xr:uid="{00000000-0005-0000-0000-000042000000}"/>
    <cellStyle name="Normal 21 5" xfId="72" xr:uid="{00000000-0005-0000-0000-000043000000}"/>
    <cellStyle name="Normal 21 5 2" xfId="73" xr:uid="{00000000-0005-0000-0000-000044000000}"/>
    <cellStyle name="Normal 21 6" xfId="74" xr:uid="{00000000-0005-0000-0000-000045000000}"/>
    <cellStyle name="Normal 3" xfId="3" xr:uid="{00000000-0005-0000-0000-000046000000}"/>
    <cellStyle name="Normal 3 2" xfId="26" xr:uid="{00000000-0005-0000-0000-000047000000}"/>
    <cellStyle name="Normal 3 2 2" xfId="75" xr:uid="{00000000-0005-0000-0000-000048000000}"/>
    <cellStyle name="Normal 3 2 2 2" xfId="76" xr:uid="{00000000-0005-0000-0000-000049000000}"/>
    <cellStyle name="Normal 3 2 3" xfId="77" xr:uid="{00000000-0005-0000-0000-00004A000000}"/>
    <cellStyle name="Normal 3 2 3 2" xfId="78" xr:uid="{00000000-0005-0000-0000-00004B000000}"/>
    <cellStyle name="Normal 3 2 4" xfId="79" xr:uid="{00000000-0005-0000-0000-00004C000000}"/>
    <cellStyle name="Normal 3 2 4 2" xfId="80" xr:uid="{00000000-0005-0000-0000-00004D000000}"/>
    <cellStyle name="Normal 3 2 5" xfId="81" xr:uid="{00000000-0005-0000-0000-00004E000000}"/>
    <cellStyle name="Normal 3 2 5 2" xfId="82" xr:uid="{00000000-0005-0000-0000-00004F000000}"/>
    <cellStyle name="Normal 3 2 6" xfId="83" xr:uid="{00000000-0005-0000-0000-000050000000}"/>
    <cellStyle name="Normal 3 3" xfId="84" xr:uid="{00000000-0005-0000-0000-000051000000}"/>
    <cellStyle name="Normal 3 3 2" xfId="85" xr:uid="{00000000-0005-0000-0000-000052000000}"/>
    <cellStyle name="Normal 3 4" xfId="86" xr:uid="{00000000-0005-0000-0000-000053000000}"/>
    <cellStyle name="Normal 3 4 2" xfId="87" xr:uid="{00000000-0005-0000-0000-000054000000}"/>
    <cellStyle name="Normal 3 5" xfId="88" xr:uid="{00000000-0005-0000-0000-000055000000}"/>
    <cellStyle name="Normal 3 5 2" xfId="89" xr:uid="{00000000-0005-0000-0000-000056000000}"/>
    <cellStyle name="Normal 3 6" xfId="90" xr:uid="{00000000-0005-0000-0000-000057000000}"/>
    <cellStyle name="Normal 3 6 2" xfId="91" xr:uid="{00000000-0005-0000-0000-000058000000}"/>
    <cellStyle name="Normal 3 7" xfId="92" xr:uid="{00000000-0005-0000-0000-000059000000}"/>
    <cellStyle name="Normal 3 7 2" xfId="93" xr:uid="{00000000-0005-0000-0000-00005A000000}"/>
    <cellStyle name="Normal 3 8" xfId="94" xr:uid="{00000000-0005-0000-0000-00005B000000}"/>
    <cellStyle name="Normal 4" xfId="4" xr:uid="{00000000-0005-0000-0000-00005C000000}"/>
    <cellStyle name="Normal 4 2" xfId="95" xr:uid="{00000000-0005-0000-0000-00005D000000}"/>
    <cellStyle name="Normal 4 2 2" xfId="96" xr:uid="{00000000-0005-0000-0000-00005E000000}"/>
    <cellStyle name="Normal 4 3" xfId="97" xr:uid="{00000000-0005-0000-0000-00005F000000}"/>
    <cellStyle name="Normal 4 3 2" xfId="98" xr:uid="{00000000-0005-0000-0000-000060000000}"/>
    <cellStyle name="Normal 4 4" xfId="99" xr:uid="{00000000-0005-0000-0000-000061000000}"/>
    <cellStyle name="Normal 4 4 2" xfId="100" xr:uid="{00000000-0005-0000-0000-000062000000}"/>
    <cellStyle name="Normal 4 5" xfId="101" xr:uid="{00000000-0005-0000-0000-000063000000}"/>
    <cellStyle name="Normal 4 5 2" xfId="102" xr:uid="{00000000-0005-0000-0000-000064000000}"/>
    <cellStyle name="Normal 4 6" xfId="103" xr:uid="{00000000-0005-0000-0000-000065000000}"/>
    <cellStyle name="Normal 4 6 2" xfId="104" xr:uid="{00000000-0005-0000-0000-000066000000}"/>
    <cellStyle name="Normal 4 7" xfId="105" xr:uid="{00000000-0005-0000-0000-000067000000}"/>
    <cellStyle name="Normal 4 8" xfId="121" xr:uid="{00000000-0005-0000-0000-000068000000}"/>
    <cellStyle name="Normal 5" xfId="15" xr:uid="{00000000-0005-0000-0000-000069000000}"/>
    <cellStyle name="Normal 6" xfId="16" xr:uid="{00000000-0005-0000-0000-00006A000000}"/>
    <cellStyle name="Normal 6 2" xfId="106" xr:uid="{00000000-0005-0000-0000-00006B000000}"/>
    <cellStyle name="Normal 6 2 2" xfId="107" xr:uid="{00000000-0005-0000-0000-00006C000000}"/>
    <cellStyle name="Normal 6 3" xfId="108" xr:uid="{00000000-0005-0000-0000-00006D000000}"/>
    <cellStyle name="Normal 6 3 2" xfId="109" xr:uid="{00000000-0005-0000-0000-00006E000000}"/>
    <cellStyle name="Normal 6 4" xfId="110" xr:uid="{00000000-0005-0000-0000-00006F000000}"/>
    <cellStyle name="Normal 6 4 2" xfId="111" xr:uid="{00000000-0005-0000-0000-000070000000}"/>
    <cellStyle name="Normal 6 5" xfId="112" xr:uid="{00000000-0005-0000-0000-000071000000}"/>
    <cellStyle name="Normal 6 5 2" xfId="113" xr:uid="{00000000-0005-0000-0000-000072000000}"/>
    <cellStyle name="Normal 6 6" xfId="114" xr:uid="{00000000-0005-0000-0000-000073000000}"/>
    <cellStyle name="Normal 7" xfId="17" xr:uid="{00000000-0005-0000-0000-000074000000}"/>
    <cellStyle name="Normal 7 2" xfId="115" xr:uid="{00000000-0005-0000-0000-000075000000}"/>
    <cellStyle name="Normal 8" xfId="30" xr:uid="{00000000-0005-0000-0000-000076000000}"/>
    <cellStyle name="Normal 8 2" xfId="116" xr:uid="{00000000-0005-0000-0000-000077000000}"/>
    <cellStyle name="Normal 9" xfId="117" xr:uid="{00000000-0005-0000-0000-000078000000}"/>
    <cellStyle name="Normal 9 2" xfId="29" xr:uid="{00000000-0005-0000-0000-000079000000}"/>
    <cellStyle name="Percent 2" xfId="20" xr:uid="{00000000-0005-0000-0000-00007A000000}"/>
    <cellStyle name="Porcentaje" xfId="19" builtinId="5"/>
    <cellStyle name="Porcentaje 2" xfId="6" xr:uid="{00000000-0005-0000-0000-00007C000000}"/>
    <cellStyle name="Porcentual 2" xfId="27" xr:uid="{00000000-0005-0000-0000-00007D000000}"/>
    <cellStyle name="Title 2" xfId="18" xr:uid="{00000000-0005-0000-0000-00007E000000}"/>
  </cellStyles>
  <dxfs count="779">
    <dxf>
      <alignment wrapText="1"/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numFmt numFmtId="34" formatCode="_-&quot;$&quot;* #,##0.00_-;\-&quot;$&quot;* #,##0.00_-;_-&quot;$&quot;* &quot;-&quot;??_-;_-@_-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alignment wrapText="1"/>
    </dxf>
    <dxf>
      <alignment wrapText="1"/>
    </dxf>
    <dxf>
      <numFmt numFmtId="34" formatCode="_-&quot;$&quot;* #,##0.00_-;\-&quot;$&quot;* #,##0.00_-;_-&quot;$&quot;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4" formatCode="_-&quot;$&quot;* #,##0.00_-;\-&quot;$&quot;* #,##0.00_-;_-&quot;$&quot;* &quot;-&quot;??_-;_-@_-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wrapText="1"/>
    </dxf>
    <dxf>
      <numFmt numFmtId="34" formatCode="_-&quot;$&quot;* #,##0.00_-;\-&quot;$&quot;* #,##0.00_-;_-&quot;$&quot;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34" formatCode="_-&quot;$&quot;* #,##0.00_-;\-&quot;$&quot;* #,##0.00_-;_-&quot;$&quot;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wrapText="1"/>
    </dxf>
    <dxf>
      <alignment wrapText="1"/>
    </dxf>
    <dxf>
      <numFmt numFmtId="34" formatCode="_-&quot;$&quot;* #,##0.00_-;\-&quot;$&quot;* #,##0.00_-;_-&quot;$&quot;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wrapText="1"/>
    </dxf>
    <dxf>
      <alignment wrapText="1"/>
    </dxf>
    <dxf>
      <numFmt numFmtId="34" formatCode="_-&quot;$&quot;* #,##0.00_-;\-&quot;$&quot;* #,##0.00_-;_-&quot;$&quot;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wrapText="1"/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numFmt numFmtId="34" formatCode="_-&quot;$&quot;* #,##0.00_-;\-&quot;$&quot;* #,##0.00_-;_-&quot;$&quot;* &quot;-&quot;??_-;_-@_-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alignment wrapText="1"/>
    </dxf>
    <dxf>
      <alignment wrapText="1"/>
    </dxf>
    <dxf>
      <numFmt numFmtId="34" formatCode="_-&quot;$&quot;* #,##0.00_-;\-&quot;$&quot;* #,##0.00_-;_-&quot;$&quot;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4" formatCode="_-&quot;$&quot;* #,##0.00_-;\-&quot;$&quot;* #,##0.00_-;_-&quot;$&quot;* &quot;-&quot;??_-;_-@_-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wrapText="1"/>
    </dxf>
    <dxf>
      <numFmt numFmtId="34" formatCode="_-&quot;$&quot;* #,##0.00_-;\-&quot;$&quot;* #,##0.00_-;_-&quot;$&quot;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numFmt numFmtId="34" formatCode="_-&quot;$&quot;* #,##0.00_-;\-&quot;$&quot;* #,##0.00_-;_-&quot;$&quot;* &quot;-&quot;??_-;_-@_-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alignment wrapText="1"/>
    </dxf>
    <dxf>
      <alignment wrapText="1"/>
    </dxf>
    <dxf>
      <numFmt numFmtId="34" formatCode="_-&quot;$&quot;* #,##0.00_-;\-&quot;$&quot;* #,##0.00_-;_-&quot;$&quot;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4" formatCode="_-&quot;$&quot;* #,##0.00_-;\-&quot;$&quot;* #,##0.00_-;_-&quot;$&quot;* &quot;-&quot;??_-;_-@_-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wrapText="1"/>
    </dxf>
    <dxf>
      <numFmt numFmtId="34" formatCode="_-&quot;$&quot;* #,##0.00_-;\-&quot;$&quot;* #,##0.00_-;_-&quot;$&quot;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numFmt numFmtId="34" formatCode="_-&quot;$&quot;* #,##0.00_-;\-&quot;$&quot;* #,##0.00_-;_-&quot;$&quot;* &quot;-&quot;??_-;_-@_-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alignment wrapText="1"/>
    </dxf>
    <dxf>
      <alignment wrapText="1"/>
    </dxf>
    <dxf>
      <numFmt numFmtId="34" formatCode="_-&quot;$&quot;* #,##0.00_-;\-&quot;$&quot;* #,##0.00_-;_-&quot;$&quot;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4" formatCode="_-&quot;$&quot;* #,##0.00_-;\-&quot;$&quot;* #,##0.00_-;_-&quot;$&quot;* &quot;-&quot;??_-;_-@_-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wrapText="1"/>
    </dxf>
    <dxf>
      <numFmt numFmtId="34" formatCode="_-&quot;$&quot;* #,##0.00_-;\-&quot;$&quot;* #,##0.00_-;_-&quot;$&quot;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numFmt numFmtId="34" formatCode="_-&quot;$&quot;* #,##0.00_-;\-&quot;$&quot;* #,##0.00_-;_-&quot;$&quot;* &quot;-&quot;??_-;_-@_-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alignment wrapText="1"/>
    </dxf>
    <dxf>
      <alignment wrapText="1"/>
    </dxf>
    <dxf>
      <numFmt numFmtId="34" formatCode="_-&quot;$&quot;* #,##0.00_-;\-&quot;$&quot;* #,##0.00_-;_-&quot;$&quot;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4" formatCode="_-&quot;$&quot;* #,##0.00_-;\-&quot;$&quot;* #,##0.00_-;_-&quot;$&quot;* &quot;-&quot;??_-;_-@_-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wrapText="1"/>
    </dxf>
    <dxf>
      <numFmt numFmtId="34" formatCode="_-&quot;$&quot;* #,##0.00_-;\-&quot;$&quot;* #,##0.00_-;_-&quot;$&quot;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alignment horizontal="center"/>
    </dxf>
    <dxf>
      <alignment horizontal="center"/>
    </dxf>
    <dxf>
      <alignment vertical="center"/>
    </dxf>
    <dxf>
      <alignment vertical="center"/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4" formatCode="_-&quot;$&quot;* #,##0.00_-;\-&quot;$&quot;* #,##0.00_-;_-&quot;$&quot;* &quot;-&quot;??_-;_-@_-"/>
    </dxf>
    <dxf>
      <alignment wrapText="1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numFmt numFmtId="34" formatCode="_-&quot;$&quot;* #,##0.00_-;\-&quot;$&quot;* #,##0.00_-;_-&quot;$&quot;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&quot;$&quot;* #,##0.00_-;\-&quot;$&quot;* #,##0.00_-;_-&quot;$&quot;* &quot;-&quot;??_-;_-@_-"/>
    </dxf>
    <dxf>
      <alignment wrapText="1"/>
    </dxf>
    <dxf>
      <alignment wrapText="1"/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numFmt numFmtId="34" formatCode="_-&quot;$&quot;* #,##0.00_-;\-&quot;$&quot;* #,##0.00_-;_-&quot;$&quot;* &quot;-&quot;??_-;_-@_-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pivotCacheDefinition" Target="pivotCache/pivotCacheDefinition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303068</xdr:colOff>
      <xdr:row>48</xdr:row>
      <xdr:rowOff>147204</xdr:rowOff>
    </xdr:from>
    <xdr:to>
      <xdr:col>5</xdr:col>
      <xdr:colOff>909204</xdr:colOff>
      <xdr:row>48</xdr:row>
      <xdr:rowOff>164523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836227" y="9750136"/>
          <a:ext cx="1524000" cy="173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02%20ONG/PLAN%20Proyecto02/02%20Ejecuci&#243;n/Rev%20RP/PUDR/SLV-H-PLAN_Progress%20Report%20Disbursement_31Dec2017%201403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meteorfs.gf.theglobalfund.org\UserDesktops\Users\adas\AppData\Local\Microsoft\Windows\Temporary%20Internet%20Files\Content.Outlook\0O09I2GP\Master%20data%20in%20Perf%20Fwk%20Budget%20PSM%20(except%20PSM%20specific)%202015-06-03%2017h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rmenvilanova\Library\Containers\com.microsoft.Excel\Data\Documents\C:\Users\aabouatme\AppData\Local\Microsoft\Windows\Temporary%20Internet%20Files\Content.IE5\W0OJ3YPY\Core_PUDR_Form_e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rmenvilanova\Library\Containers\com.microsoft.Excel\Data\Documents\C:\Users\chenneuse\AppData\Local\Microsoft\Windows\Temporary%20Internet%20Files\Content.Outlook\LX8CLMNA\Malaria_Financial%20Reporting%20Template_Jun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rmenvilanova\Library\Containers\com.microsoft.Excel\Data\Documents\C:\Users\chenneuse\AppData\Local\Microsoft\Windows\Temporary%20Internet%20Files\Content.Outlook\LX8CLMNA\TB_Financial%20Reporting%20Template_Jun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%20Serrano/Documents/02%20ONG/Plan%202proy/2018/PLAN%20Cierre/REC/PU%20Plan%2028022019/PU%20Plan%2028022019/SLV-H-PLAN_Progress%20Report_31Dec2018_v4_28_02_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bouatme/AppData/Local/Microsoft/Windows/Temporary%20Internet%20Files/Content.Outlook/ZIELDH0I/Financial%20Reports_May%202016_AIM%20(2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%20Serrano/Documents/02%20ONG/Plan%202proy/2018/PLAN%20Cierre/REC/PU%20Plan%2028022019/PU%20Plan%2028022019/Respaldos%20financieros%20PU%202018/ANEXO%20FINANCIERO%20PU_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02%20ONG/PLAN%20Proyecto02/02%20Ejecuci&#243;n/Rev%20RP/Desembolsos%20a%20SR%202017/Seguimiento%20de%20S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02%20ONG/PLAN%20Proyecto02/02%20Ejecuci&#243;n/Rev%20RP/PUDR/ANEXOS%20FINANCIEROS%20PUDR%202017/ANEXO%20FINANCIERO%20PUDR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meteorfs.gf.theglobalfund.org\UserDesktops\Users\jntreh\AppData\Local\Microsoft\Windows\Temporary%20Internet%20Files\Content.Outlook\N94QXR0L\HP_Board%20Approved_2014Q2_Final%20valida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meteorfs.gf.theglobalfund.org\UserDesktops\obocoum\Desktop\AIM\Quarterly%20Financial%20report16_MAR_16%20(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02%20ONG/PLAN/2016/03%20Informe/PUDR%20Actualizado%2015_03_2017/PUDR_Template_es%20Plan%20NMF%20V.15%20Mar%20201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rmenvilanova\Library\Containers\com.microsoft.Excel\Data\Documents\C:\Contracts\Cost%20and%20Pricing\Final%20Budgets\Global%20Fund\Mali\2014.05%20NFM%20Submission\GF%20Mali%20Phase%201%20&amp;%202%20NFM%20internal%20hybrid_2014.07.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rmenvilanova\Library\Containers\com.microsoft.Excel\Data\Documents\gf\afaye\Desktop\MALI_Global%20Fund%20Budget%20Template%202014-07-11-revised%20by%20PS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rmenvilanova\Library\Containers\com.microsoft.Excel\Data\Documents\gf\DKapodistria\Desktop\PUDR%20template%20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meteorfs.gf.theglobalfund.org\UserDocuments\Taxes\Taxes%20Collection%20Test%202%2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rmenvilanova\Library\Containers\com.microsoft.Excel\Data\Documents\gf\afaye\Desktop\Desktop%20Files%2017042012\SLE%20Summary%20Budget%20Phase%20%202%20Malaria_270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Impact Outcome Indicators_1A"/>
      <sheetName val="Disaggregation_1A"/>
      <sheetName val="Coverage Indicators_1B"/>
      <sheetName val="Disaggregation_1B"/>
      <sheetName val="WPTM_1C"/>
      <sheetName val="PR Cash Reconciliation_2A,B,C,D"/>
      <sheetName val="PRCashReconADMIN"/>
      <sheetName val="Compromisos_ Obligaciones"/>
      <sheetName val="SR_Cash Reconciliation_2E"/>
      <sheetName val="Budget Variance_2F"/>
      <sheetName val="Procurement_3"/>
      <sheetName val="Admin Sheet"/>
      <sheetName val="Grant Management_4"/>
      <sheetName val="PR-LFA Evaluation_5"/>
      <sheetName val="LFA_Findings&amp;Recommendations_6"/>
      <sheetName val="PR Expenditure_7A"/>
      <sheetName val="Reference Records"/>
      <sheetName val="LFA Expenditure_7B"/>
      <sheetName val="CashForecastADMIN"/>
      <sheetName val="Cash Forecast_8A"/>
      <sheetName val="Request and Recommendation_8B"/>
      <sheetName val="PR Authorization_9A"/>
      <sheetName val="LFA Authorization_9B"/>
      <sheetName val="Financial Triggers_10"/>
      <sheetName val="apttusmetadata"/>
      <sheetName val="SLV-H-PLAN_Progress Report Disb"/>
    </sheetNames>
    <sheetDataSet>
      <sheetData sheetId="0">
        <row r="9">
          <cell r="F9" t="str">
            <v>Periodo de avances financieros</v>
          </cell>
        </row>
        <row r="10">
          <cell r="D10">
            <v>42736</v>
          </cell>
        </row>
      </sheetData>
      <sheetData sheetId="1">
        <row r="9">
          <cell r="D9" t="str">
            <v>[Impact Indicator Name ES]</v>
          </cell>
        </row>
      </sheetData>
      <sheetData sheetId="2"/>
      <sheetData sheetId="3">
        <row r="10">
          <cell r="B10" t="str">
            <v>[Coverage Indicator Name - ES]</v>
          </cell>
        </row>
      </sheetData>
      <sheetData sheetId="4"/>
      <sheetData sheetId="5"/>
      <sheetData sheetId="6"/>
      <sheetData sheetId="7"/>
      <sheetData sheetId="8"/>
      <sheetData sheetId="9">
        <row r="111">
          <cell r="H111">
            <v>81657.290000000037</v>
          </cell>
        </row>
      </sheetData>
      <sheetData sheetId="10"/>
      <sheetData sheetId="11"/>
      <sheetData sheetId="12"/>
      <sheetData sheetId="13">
        <row r="57">
          <cell r="AD57" t="str">
            <v>Met</v>
          </cell>
        </row>
        <row r="58">
          <cell r="AD58" t="str">
            <v>Waived</v>
          </cell>
        </row>
        <row r="59">
          <cell r="AD59" t="str">
            <v>Not Started</v>
          </cell>
        </row>
        <row r="60">
          <cell r="AD60" t="str">
            <v>In Progress</v>
          </cell>
        </row>
      </sheetData>
      <sheetData sheetId="14"/>
      <sheetData sheetId="15"/>
      <sheetData sheetId="16">
        <row r="69">
          <cell r="D69">
            <v>236428.97</v>
          </cell>
        </row>
      </sheetData>
      <sheetData sheetId="17">
        <row r="12">
          <cell r="B12" t="str">
            <v>[Name - ES]</v>
          </cell>
          <cell r="J12" t="str">
            <v>[Name - ES]</v>
          </cell>
        </row>
        <row r="13">
          <cell r="J13" t="str">
            <v>Programas de prevención para la población general</v>
          </cell>
        </row>
        <row r="14">
          <cell r="J14" t="str">
            <v>Programas de prevención integral para trabajadores del sexo y sus clientes</v>
          </cell>
        </row>
        <row r="15">
          <cell r="J15" t="str">
            <v>Programas de prevención integral para personas que consumen drogas inyectables y sus parejas</v>
          </cell>
        </row>
        <row r="16">
          <cell r="J16" t="str">
            <v>Programas de prevención para otras poblaciones vulnerables</v>
          </cell>
        </row>
        <row r="17">
          <cell r="J17" t="str">
            <v>Programas de prevención para adolescentes y jóvenes, dentro y fuera de los centros educativos</v>
          </cell>
        </row>
        <row r="18">
          <cell r="J18" t="str">
            <v>PTMI</v>
          </cell>
        </row>
        <row r="19">
          <cell r="J19" t="str">
            <v>Tratamiento, atención y apoyo</v>
          </cell>
        </row>
        <row r="20">
          <cell r="J20" t="str">
            <v>TB/VIH</v>
          </cell>
        </row>
        <row r="21">
          <cell r="J21" t="str">
            <v>SSRS: Prestación de servicios integrados y mejora de la calidad</v>
          </cell>
        </row>
        <row r="22">
          <cell r="J22" t="str">
            <v>SSRS: Recursos humanos para la salud, incluidos trabajadores de salud comunitarios</v>
          </cell>
        </row>
        <row r="23">
          <cell r="J23" t="str">
            <v>SSRS: Sistemas de gestión de la cadena de adquisiciones y suministros</v>
          </cell>
        </row>
        <row r="24">
          <cell r="J24" t="str">
            <v>SSRS:  Sistemas de gestión financiera</v>
          </cell>
        </row>
        <row r="25">
          <cell r="J25" t="str">
            <v>SSRS:  Respuestas y sistemas comunitarios</v>
          </cell>
        </row>
        <row r="26">
          <cell r="J26" t="str">
            <v>SSRS: Sistemas de información en salud y monitoreo y evaluación</v>
          </cell>
        </row>
        <row r="27">
          <cell r="J27" t="str">
            <v>Gestión de programas</v>
          </cell>
        </row>
        <row r="28">
          <cell r="J28" t="str">
            <v>Financiación basada en los resultados</v>
          </cell>
        </row>
        <row r="29">
          <cell r="J29" t="str">
            <v>Programas de prevención integral para personas transgénero</v>
          </cell>
        </row>
        <row r="30">
          <cell r="J30" t="str">
            <v>Programas integrales para personas privadas de libertad en centros penitenciarios y otros lugares de reclusión</v>
          </cell>
        </row>
        <row r="31">
          <cell r="J31" t="str">
            <v>Servicios de diagnóstico de VIH</v>
          </cell>
        </row>
        <row r="32">
          <cell r="J32" t="str">
            <v>Programas de prevención integral para hombres que tienen relaciones sexuales con hombres</v>
          </cell>
        </row>
        <row r="33">
          <cell r="J33" t="str">
            <v>Programas para reducir las barreras relacionadas a los derechos humanos para acceder a los servicios de VIH</v>
          </cell>
        </row>
        <row r="34">
          <cell r="J34" t="str">
            <v>SSRS: Estrategias nacionales de salud</v>
          </cell>
        </row>
        <row r="40">
          <cell r="B40" t="str">
            <v>[Module (Name)]</v>
          </cell>
        </row>
        <row r="189">
          <cell r="E189" t="str">
            <v>[Cost Grouping Number].[Cost Input Number] [Name]</v>
          </cell>
        </row>
        <row r="190">
          <cell r="E190" t="str">
            <v>1.0 Human Resources (HR)</v>
          </cell>
        </row>
        <row r="191">
          <cell r="E191" t="str">
            <v>1.1 Salaries - program management</v>
          </cell>
        </row>
        <row r="192">
          <cell r="E192" t="str">
            <v>1.2 Salaries - outreach workers, medical staff and other service providers</v>
          </cell>
        </row>
        <row r="193">
          <cell r="E193" t="str">
            <v>1.3 Performance based suppliments, incentives</v>
          </cell>
        </row>
        <row r="194">
          <cell r="E194" t="str">
            <v>1.4 Other HR Costs</v>
          </cell>
        </row>
        <row r="195">
          <cell r="E195" t="str">
            <v>2.0 Travel related costs (TRC)</v>
          </cell>
        </row>
        <row r="196">
          <cell r="E196" t="str">
            <v>2.1 Training related per diems/transport/other costs</v>
          </cell>
        </row>
        <row r="197">
          <cell r="E197" t="str">
            <v>2.2 Technical assistance-related per diems/transport/other costs</v>
          </cell>
        </row>
        <row r="198">
          <cell r="E198" t="str">
            <v>2.3 Supervision/surveys/data collection related per diems/transport/other costs</v>
          </cell>
        </row>
        <row r="199">
          <cell r="E199" t="str">
            <v>2.4 Meeting/Advocacy related per diems/transport/other costs</v>
          </cell>
        </row>
        <row r="200">
          <cell r="E200" t="str">
            <v>2.5 Other Transportation costs</v>
          </cell>
        </row>
        <row r="201">
          <cell r="E201" t="str">
            <v>3.0 External Professional services (EPS)</v>
          </cell>
        </row>
        <row r="202">
          <cell r="E202" t="str">
            <v>3.1 Technical Assistance Fees/Consultants</v>
          </cell>
        </row>
        <row r="203">
          <cell r="E203" t="str">
            <v>3.2 Fiscal/Fiduciary Agent fees</v>
          </cell>
        </row>
        <row r="204">
          <cell r="E204" t="str">
            <v>3.3 External audit fees</v>
          </cell>
        </row>
        <row r="205">
          <cell r="E205" t="str">
            <v>3.4 Other external professional services</v>
          </cell>
        </row>
        <row r="206">
          <cell r="E206" t="str">
            <v>3.5 Insurance related costs (EPS)</v>
          </cell>
        </row>
        <row r="207">
          <cell r="E207" t="str">
            <v>4.0 Health Products - Pharmaceutical Products (HPPP)</v>
          </cell>
        </row>
        <row r="208">
          <cell r="E208" t="str">
            <v>4.1 Antiretroviral medicines</v>
          </cell>
        </row>
        <row r="209">
          <cell r="E209" t="str">
            <v>4.2 Anti-tuberculosis medicines</v>
          </cell>
        </row>
        <row r="210">
          <cell r="E210" t="str">
            <v>4.3 Antimalarial medicines</v>
          </cell>
        </row>
        <row r="211">
          <cell r="E211" t="str">
            <v>4.4 Opioid substitution medicines</v>
          </cell>
        </row>
        <row r="212">
          <cell r="E212" t="str">
            <v>4.5 Opportunistic infections and STI medicines</v>
          </cell>
        </row>
        <row r="213">
          <cell r="E213" t="str">
            <v>4.6 Private Sector subsidies for ACTs (co-payment to 4.3)</v>
          </cell>
        </row>
        <row r="214">
          <cell r="E214" t="str">
            <v>4.7 Other medicines</v>
          </cell>
        </row>
        <row r="215">
          <cell r="E215" t="str">
            <v>5.0 Health Products - Non-Pharmaceuticals (HPNP)</v>
          </cell>
        </row>
        <row r="216">
          <cell r="E216" t="str">
            <v>5.1 Insecticide-treated Nets (LLINs/ITNs)</v>
          </cell>
        </row>
        <row r="217">
          <cell r="E217" t="str">
            <v>5.2 Condoms - Male</v>
          </cell>
        </row>
        <row r="218">
          <cell r="E218" t="str">
            <v>5.3 Condoms - Female</v>
          </cell>
        </row>
        <row r="219">
          <cell r="E219" t="str">
            <v>5.4 Rapid Diagnostic Test</v>
          </cell>
        </row>
        <row r="220">
          <cell r="E220" t="str">
            <v>5.5 Insecticides</v>
          </cell>
        </row>
        <row r="221">
          <cell r="E221" t="str">
            <v>5.6 Laboratory reagents</v>
          </cell>
        </row>
        <row r="222">
          <cell r="E222" t="str">
            <v>5.7 Syringes and needles</v>
          </cell>
        </row>
        <row r="223">
          <cell r="E223" t="str">
            <v>5.8 Other consumables</v>
          </cell>
        </row>
        <row r="224">
          <cell r="E224" t="str">
            <v>5.9 Private Sector subsidies for RDTs (co-payment to 5.4)</v>
          </cell>
        </row>
        <row r="225">
          <cell r="E225" t="str">
            <v>6.0 Health Products - Equipment (HPE)</v>
          </cell>
        </row>
        <row r="226">
          <cell r="E226" t="str">
            <v>6.1 CD4 analyser/accessories</v>
          </cell>
        </row>
        <row r="227">
          <cell r="E227" t="str">
            <v>6.2 HIV Viral Load analyser/accessories</v>
          </cell>
        </row>
        <row r="228">
          <cell r="E228" t="str">
            <v>6.3 Microscopes</v>
          </cell>
        </row>
        <row r="229">
          <cell r="E229" t="str">
            <v>6.4 TB Molecular Test equipment</v>
          </cell>
        </row>
        <row r="230">
          <cell r="E230" t="str">
            <v>6.5 Maintenance and service costs for health equipment</v>
          </cell>
        </row>
        <row r="231">
          <cell r="E231" t="str">
            <v>6.6 Other health equipment</v>
          </cell>
        </row>
        <row r="232">
          <cell r="E232" t="str">
            <v>7.0 Procurement and Supply-Chain Management costs (PSM)</v>
          </cell>
        </row>
        <row r="233">
          <cell r="E233" t="str">
            <v>7.1 Procurement agent and handling fees</v>
          </cell>
        </row>
        <row r="234">
          <cell r="E234" t="str">
            <v>7.2 Freight and insurance costs (Health products)</v>
          </cell>
        </row>
        <row r="235">
          <cell r="E235" t="str">
            <v>7.3 Warehouse and Storage Costs</v>
          </cell>
        </row>
        <row r="236">
          <cell r="E236" t="str">
            <v>7.4 In-country distribution costs</v>
          </cell>
        </row>
        <row r="237">
          <cell r="E237" t="str">
            <v>7.5 Quality assurance and quality control costs (QA/QC)</v>
          </cell>
        </row>
        <row r="238">
          <cell r="E238" t="str">
            <v>7.6 PSM Customs Clearance</v>
          </cell>
        </row>
        <row r="239">
          <cell r="E239" t="str">
            <v>7.7 Other PSM costs</v>
          </cell>
        </row>
        <row r="240">
          <cell r="E240" t="str">
            <v>8.0 Infrastructure (INF)</v>
          </cell>
        </row>
        <row r="241">
          <cell r="E241" t="str">
            <v>8.1 Furniture</v>
          </cell>
        </row>
        <row r="242">
          <cell r="E242" t="str">
            <v>8.2 Renovation/constructions</v>
          </cell>
        </row>
        <row r="243">
          <cell r="E243" t="str">
            <v>8.3 Infrastructure maintenance and other INF costs</v>
          </cell>
        </row>
        <row r="244">
          <cell r="E244" t="str">
            <v>9.0 Non-health equipment (NHP)</v>
          </cell>
        </row>
        <row r="245">
          <cell r="E245" t="str">
            <v>9.1 IT - Computers, computer equipment, Software and applications</v>
          </cell>
        </row>
        <row r="246">
          <cell r="E246" t="str">
            <v>9.2 Vehicles</v>
          </cell>
        </row>
        <row r="247">
          <cell r="E247" t="str">
            <v>9.3 Other non-health equipment</v>
          </cell>
        </row>
        <row r="248">
          <cell r="E248" t="str">
            <v>9.4 Maintenance and service costs non-health equipment</v>
          </cell>
        </row>
        <row r="249">
          <cell r="E249" t="str">
            <v>10.0 Communication Material and Publications (CMP)</v>
          </cell>
        </row>
        <row r="250">
          <cell r="E250" t="str">
            <v>10.1 Printed materials (forms, books, guidelines, brochure, leaflets...)</v>
          </cell>
        </row>
        <row r="251">
          <cell r="E251" t="str">
            <v>10.2 Television/Radio spots and programmes</v>
          </cell>
        </row>
        <row r="252">
          <cell r="E252" t="str">
            <v>10.3 Promotional Material (t-shirts, mugs, pins...) and other CMP costs</v>
          </cell>
        </row>
        <row r="253">
          <cell r="E253" t="str">
            <v>11.0 Programme Administration costs (PA)</v>
          </cell>
        </row>
        <row r="254">
          <cell r="E254" t="str">
            <v>11.1 Office related costs</v>
          </cell>
        </row>
        <row r="255">
          <cell r="E255" t="str">
            <v>11.2 Unrecoverable taxes and duties</v>
          </cell>
        </row>
        <row r="256">
          <cell r="E256" t="str">
            <v>11.3 Indirect cost recovery (ICR) - % based</v>
          </cell>
        </row>
        <row r="257">
          <cell r="E257" t="str">
            <v>11.4 Other PA costs</v>
          </cell>
        </row>
        <row r="258">
          <cell r="E258" t="str">
            <v>12.0 Living support to client/ target population (LSCTP)</v>
          </cell>
        </row>
        <row r="259">
          <cell r="E259" t="str">
            <v>12.1 OVC Support (school fees, uniforms, books...)</v>
          </cell>
        </row>
        <row r="260">
          <cell r="E260" t="str">
            <v>12.2 Food and care packages</v>
          </cell>
        </row>
        <row r="261">
          <cell r="E261" t="str">
            <v>12.3 Cash incentives/transfer to patients/beneficiaries/counsellors/mediators</v>
          </cell>
        </row>
        <row r="262">
          <cell r="E262" t="str">
            <v>12.4 Micro-loans and micro-grants</v>
          </cell>
        </row>
        <row r="263">
          <cell r="E263" t="str">
            <v>12.5 Other LSCTP costs</v>
          </cell>
        </row>
        <row r="264">
          <cell r="E264" t="str">
            <v>13.0 Payment for Results</v>
          </cell>
        </row>
        <row r="265">
          <cell r="E265" t="str">
            <v>13.1 Payment for Results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 xml:space="preserve">     </v>
          </cell>
        </row>
      </sheetData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 log"/>
      <sheetName val="CatFiscalCycle"/>
      <sheetName val="CatTerritory"/>
      <sheetName val="CatRecipient"/>
      <sheetName val="IndDisaggrGrpInImpact"/>
      <sheetName val="IndDisaggrGrpInOutcome"/>
      <sheetName val="IndDisaggrGrpInCov"/>
      <sheetName val="CovAggrDataTypeInCov"/>
      <sheetName val="ModInCmp"/>
      <sheetName val="ImpactInCmp"/>
      <sheetName val="OutcomeInCmp"/>
      <sheetName val="DataSrcInCmp"/>
      <sheetName val="CatCmp"/>
      <sheetName val="CatModules"/>
      <sheetName val="CatInt"/>
      <sheetName val="CatImpact"/>
      <sheetName val="CatOutcome"/>
      <sheetName val="CatCoverage"/>
      <sheetName val="CatDataSrc"/>
      <sheetName val="CatIndDisaggrGrp"/>
      <sheetName val="CatIndDisaggrGrpValues"/>
      <sheetName val="CatCovAggrDataType"/>
      <sheetName val="CatCovGeoArea"/>
      <sheetName val="CatWPTM-Score"/>
      <sheetName val="CoverageDisaggregationData"/>
      <sheetName val="Data"/>
      <sheetName val="Indicateurs Couverture_1B"/>
      <sheetName val="Intervention By Modules"/>
      <sheetName val="EFR Data"/>
      <sheetName val="Indicateurs Impact Effet_1A"/>
      <sheetName val="ImpactOutcomeDisaggData"/>
      <sheetName val="Coverage Indicators"/>
      <sheetName val="LFA_ImpactOutcome Indicators_1A"/>
      <sheetName val="Definitions-lists-EFR"/>
      <sheetName val="Memo Malaria"/>
      <sheetName val="PR_Programmatic Progress_1A"/>
      <sheetName val="PR_Total PR Cash Outflow_3A"/>
    </sheetNames>
    <sheetDataSet>
      <sheetData sheetId="0" refreshError="1">
        <row r="1">
          <cell r="D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FA_Programmatic Progress_1B"/>
      <sheetName val="Memo HIV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Version history"/>
      <sheetName val="Coversheet Import-Export"/>
      <sheetName val="Admin Sheet"/>
      <sheetName val="Translations"/>
      <sheetName val="Impact Outcome Indicators_1A"/>
      <sheetName val="ImpactOutcome_Import-Export"/>
      <sheetName val="Disaggregation_1A"/>
      <sheetName val="Disagg.1A_import-export"/>
      <sheetName val="Coverage Indicators_1B"/>
      <sheetName val="Coverage Indicator_Import-Expor"/>
      <sheetName val="Disaggregation_1B"/>
      <sheetName val="Disaggregation1B_Import-Export"/>
      <sheetName val="WPTM_1C"/>
      <sheetName val="WPTM_1C  Import-Export"/>
      <sheetName val="PR Cash Reconciliation_2A,B,C,D"/>
      <sheetName val="Commitments_Obligations"/>
      <sheetName val="PR Cash Recon Import-Export"/>
      <sheetName val="SR_Cash Reconciliation_2E"/>
      <sheetName val="SR Cash Recon Import Export"/>
      <sheetName val="Budget Variance_2F"/>
      <sheetName val="Budget Variance Import-Export"/>
      <sheetName val="Procurement_3"/>
      <sheetName val="Grant Management_4"/>
      <sheetName val="Grant Management_4 imp-exp"/>
      <sheetName val="MitigationAction"/>
      <sheetName val="RiskData"/>
      <sheetName val="PR-LFA Evaluation_5"/>
      <sheetName val="LFA_Findings&amp;Recommendations_6"/>
      <sheetName val="LFA_Findings&amp;Recom export"/>
      <sheetName val="PR Expenditure_7A"/>
      <sheetName val="PR Expenditure_7A import-export"/>
      <sheetName val="LFA Expenditure_7B"/>
      <sheetName val="LFA Expenditure_7B imp-exp"/>
      <sheetName val="Cash Forecast_8A"/>
      <sheetName val="Cash Forecast_8A import-export"/>
      <sheetName val="Request and Recommendation_8B"/>
      <sheetName val="Reference Records"/>
      <sheetName val="PR Authorization_9A"/>
      <sheetName val="LFA Authorization_9B"/>
      <sheetName val="Financial Triggers_10"/>
      <sheetName val="Free Sheet 1"/>
      <sheetName val="Free Sheet 2"/>
      <sheetName val="Free Sheet 3"/>
      <sheetName val="apttusmetadata"/>
      <sheetName val="SLV-H-PLAN_Progress Report_31De"/>
    </sheetNames>
    <sheetDataSet>
      <sheetData sheetId="0">
        <row r="1">
          <cell r="A1" t="str">
            <v>Informe de progreso y solicitud de desembolso</v>
          </cell>
        </row>
      </sheetData>
      <sheetData sheetId="1" refreshError="1"/>
      <sheetData sheetId="2" refreshError="1"/>
      <sheetData sheetId="3" refreshError="1"/>
      <sheetData sheetId="4">
        <row r="3">
          <cell r="B3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9">
          <cell r="J109">
            <v>19691.590000000047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25">
          <cell r="E225">
            <v>444445.09</v>
          </cell>
        </row>
        <row r="226">
          <cell r="E226">
            <v>1224226.7</v>
          </cell>
          <cell r="F226">
            <v>2119314.58</v>
          </cell>
        </row>
        <row r="227">
          <cell r="E227">
            <v>98080.89</v>
          </cell>
        </row>
        <row r="228">
          <cell r="E228">
            <v>71524.91</v>
          </cell>
        </row>
        <row r="229">
          <cell r="E229">
            <v>383401.09</v>
          </cell>
        </row>
        <row r="230">
          <cell r="E230">
            <v>415877.8</v>
          </cell>
        </row>
        <row r="231">
          <cell r="E231">
            <v>42843.360000000001</v>
          </cell>
        </row>
        <row r="232">
          <cell r="E232">
            <v>42843.360000000001</v>
          </cell>
        </row>
        <row r="233">
          <cell r="E233">
            <v>42843.360000000001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Impact Outcome Indicators_1A"/>
      <sheetName val="Data"/>
      <sheetName val="ImpactOutcomeDisaggData"/>
      <sheetName val="Disaggregation_1A"/>
      <sheetName val="Impactoutcome"/>
      <sheetName val="Coverage Indicators_1B"/>
      <sheetName val="Coverage Indicators"/>
      <sheetName val="Disaggregation_1B"/>
      <sheetName val="CoverageDisaggregationData"/>
      <sheetName val="WPTM_1C"/>
      <sheetName val="Intervention By Modules old"/>
      <sheetName val="Intervention By Modules"/>
      <sheetName val="Financial Reports"/>
      <sheetName val="Data load in GOS"/>
      <sheetName val="PR Cash Reconciliation"/>
      <sheetName val="PR Cash Information"/>
      <sheetName val="SR_Cash Reconciliation"/>
      <sheetName val="Budget Variance"/>
      <sheetName val="Procurement_3"/>
      <sheetName val="Grant Management_4"/>
      <sheetName val="PR-LFA Evaluation_5"/>
      <sheetName val="LFA_Findings&amp;Recommendations_6"/>
      <sheetName val="Annual Cash Forecast"/>
      <sheetName val="Ad Hoc Cash Forecast"/>
      <sheetName val=" Request and Recommendation_8B"/>
      <sheetName val="Tax Reporting"/>
      <sheetName val="PR Authorization_9A"/>
      <sheetName val="LFA Authorization_9B"/>
      <sheetName val="PR_Disbursement Request_7"/>
      <sheetName val="Modules"/>
      <sheetName val="Sheet3"/>
      <sheetName val="Sheet1"/>
      <sheetName val="Checklist"/>
      <sheetName val="Memo HIV"/>
      <sheetName val="Memo TB"/>
      <sheetName val="Memo Malari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2">
          <cell r="C12" t="str">
            <v>Civil Society - Community Based Organization</v>
          </cell>
        </row>
        <row r="13">
          <cell r="C13" t="str">
            <v>Civil Society - International Faith Based Organization</v>
          </cell>
        </row>
        <row r="14">
          <cell r="C14" t="str">
            <v>Civil Society - International Non-Governmental Organization</v>
          </cell>
        </row>
        <row r="15">
          <cell r="C15" t="str">
            <v>Civil Society - Local Faith Based Organization</v>
          </cell>
        </row>
        <row r="16">
          <cell r="C16" t="str">
            <v>Civil Society - Local Non-Governmental Organization</v>
          </cell>
        </row>
        <row r="17">
          <cell r="C17" t="str">
            <v>Civil Society - Other</v>
          </cell>
        </row>
        <row r="18">
          <cell r="C18" t="str">
            <v>Government - Ministry of Health</v>
          </cell>
        </row>
        <row r="19">
          <cell r="C19" t="str">
            <v>Government - Ministry of Finance</v>
          </cell>
        </row>
        <row r="20">
          <cell r="C20" t="str">
            <v>Government - Other</v>
          </cell>
        </row>
        <row r="21">
          <cell r="C21" t="str">
            <v>Multilateral - UNDP</v>
          </cell>
        </row>
        <row r="22">
          <cell r="C22" t="str">
            <v>Multilateral - Other UN agency</v>
          </cell>
        </row>
        <row r="23">
          <cell r="C23" t="str">
            <v>Multilateral - Other</v>
          </cell>
        </row>
        <row r="24">
          <cell r="C24" t="str">
            <v>Private Sector</v>
          </cell>
        </row>
        <row r="25">
          <cell r="C25" t="str">
            <v>Other</v>
          </cell>
        </row>
      </sheetData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_Usos y fondos"/>
      <sheetName val="1-Ejecucion 2018-SIGPRO RP "/>
      <sheetName val="2-Ejecucion 2018-SIGPRO SR"/>
      <sheetName val="3-Composición salida efectivo"/>
      <sheetName val="4-Presupuesto vrs desembolso SR"/>
      <sheetName val="5-Detalle desembolsos SR 2018"/>
      <sheetName val="6-Detalle de intereses 31122018"/>
    </sheetNames>
    <sheetDataSet>
      <sheetData sheetId="0" refreshError="1"/>
      <sheetData sheetId="1">
        <row r="5">
          <cell r="B5">
            <v>267540.65999999997</v>
          </cell>
        </row>
      </sheetData>
      <sheetData sheetId="2">
        <row r="14">
          <cell r="C14">
            <v>97660.89</v>
          </cell>
        </row>
        <row r="23">
          <cell r="B23">
            <v>415877.8</v>
          </cell>
        </row>
        <row r="32">
          <cell r="C32">
            <v>263571.76</v>
          </cell>
        </row>
        <row r="41">
          <cell r="C41">
            <v>71944.91</v>
          </cell>
        </row>
      </sheetData>
      <sheetData sheetId="3" refreshError="1"/>
      <sheetData sheetId="4" refreshError="1"/>
      <sheetData sheetId="5">
        <row r="42">
          <cell r="E42">
            <v>1471705.7699999998</v>
          </cell>
        </row>
      </sheetData>
      <sheetData sheetId="6">
        <row r="20">
          <cell r="C20">
            <v>21112.74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Detalle desembolsos SR 2017"/>
      <sheetName val="Transferencias"/>
      <sheetName val="Revisiones"/>
      <sheetName val="Ingresos y gastos"/>
      <sheetName val="Representación SR"/>
    </sheetNames>
    <sheetDataSet>
      <sheetData sheetId="0"/>
      <sheetData sheetId="1"/>
      <sheetData sheetId="2"/>
      <sheetData sheetId="3">
        <row r="5">
          <cell r="H5">
            <v>8720.06</v>
          </cell>
        </row>
        <row r="6">
          <cell r="H6">
            <v>1546.86</v>
          </cell>
        </row>
        <row r="7">
          <cell r="H7">
            <v>20900.830000000002</v>
          </cell>
        </row>
        <row r="8">
          <cell r="H8">
            <v>2830.56</v>
          </cell>
        </row>
        <row r="9">
          <cell r="H9">
            <v>4739.59</v>
          </cell>
        </row>
        <row r="10">
          <cell r="H10">
            <v>8463.4500000000007</v>
          </cell>
        </row>
        <row r="11">
          <cell r="H11">
            <v>2516.81</v>
          </cell>
        </row>
        <row r="12">
          <cell r="H12">
            <v>30849.09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_Usos y fondos"/>
      <sheetName val="1-Ejecucion 2017-SIGPRO RP "/>
      <sheetName val="2-Ejecucion 2017-SIGPRO SR"/>
      <sheetName val="3-Composición salida efectivo"/>
      <sheetName val="4-Presupuesto vrs desembolso SR"/>
      <sheetName val="5-Detalle desembolsos SR 2017"/>
      <sheetName val="6-Detalle de intereses 31122017"/>
    </sheetNames>
    <sheetDataSet>
      <sheetData sheetId="0"/>
      <sheetData sheetId="1">
        <row r="5">
          <cell r="B5">
            <v>267540.68</v>
          </cell>
        </row>
      </sheetData>
      <sheetData sheetId="2"/>
      <sheetData sheetId="3"/>
      <sheetData sheetId="4">
        <row r="5">
          <cell r="B5">
            <v>386481.09</v>
          </cell>
        </row>
        <row r="6">
          <cell r="B6">
            <v>454125.08999999997</v>
          </cell>
        </row>
        <row r="7">
          <cell r="B7">
            <v>432277.8</v>
          </cell>
        </row>
        <row r="8">
          <cell r="B8">
            <v>101280.89</v>
          </cell>
        </row>
        <row r="9">
          <cell r="B9">
            <v>74724.91</v>
          </cell>
        </row>
        <row r="10">
          <cell r="B10">
            <v>42843.360000000001</v>
          </cell>
        </row>
        <row r="11">
          <cell r="B11">
            <v>42843.360000000001</v>
          </cell>
        </row>
        <row r="12">
          <cell r="B12">
            <v>42843.360000000001</v>
          </cell>
        </row>
      </sheetData>
      <sheetData sheetId="5">
        <row r="42">
          <cell r="E42">
            <v>1500365.5600000005</v>
          </cell>
        </row>
      </sheetData>
      <sheetData sheetId="6">
        <row r="20">
          <cell r="C20">
            <v>36390.25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 approved (delta)"/>
      <sheetName val="Funding Approved GFS"/>
      <sheetName val="866DE43A3B1D483C9DB27C716352610"/>
      <sheetName val="Bf3p1"/>
      <sheetName val="Check_BA"/>
      <sheetName val="Check_BA (2)"/>
      <sheetName val="Waterfall_Before"/>
      <sheetName val="Load_BA"/>
      <sheetName val="Load_adHoc"/>
      <sheetName val="Load_Transfer"/>
      <sheetName val="Load_Transfer (2)"/>
      <sheetName val="Waterfall_After"/>
      <sheetName val="Nigeria"/>
      <sheetName val="Review BA 2014Q2"/>
      <sheetName val="ADJUST-&gt;"/>
      <sheetName val="GID_29697_Phase1"/>
      <sheetName val="GID_29697_Phase2"/>
      <sheetName val="GID_100006_IMPP1"/>
      <sheetName val="GID_579_RCC2"/>
      <sheetName val="PHL_DTB"/>
      <sheetName val="Sheet11"/>
      <sheetName val="Sheet11 (3)"/>
      <sheetName val="Sheet11 (2)"/>
      <sheetName val="Currency Code"/>
      <sheetName val="Recipients"/>
      <sheetName val="Definitions"/>
      <sheetName val="Objectives"/>
      <sheetName val="CatInt"/>
      <sheetName val="Set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alance Reporting"/>
      <sheetName val="Results - CB Form"/>
      <sheetName val="Expenditure Reporting - NFM "/>
      <sheetName val="Expenditure Reporting-Non NFM "/>
      <sheetName val="Tax Reporting"/>
      <sheetName val="Results -Tax Form"/>
      <sheetName val="Annex 1"/>
      <sheetName val="Annex 2"/>
      <sheetName val="EFR"/>
      <sheetName val="AFR"/>
      <sheetName val="Principal Recipient"/>
      <sheetName val="PR_Q1"/>
      <sheetName val="TGF Regions"/>
      <sheetName val="Grants"/>
      <sheetName val="16 MAR"/>
      <sheetName val="Lists"/>
      <sheetName val="Local Currencie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5">
          <cell r="C5" t="str">
            <v>Please Select…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>
        <row r="3">
          <cell r="E3">
            <v>42460</v>
          </cell>
          <cell r="G3" t="str">
            <v>Abubakar Ibrahim</v>
          </cell>
        </row>
        <row r="4">
          <cell r="E4">
            <v>42551</v>
          </cell>
          <cell r="G4" t="str">
            <v>Afiefah Osman</v>
          </cell>
        </row>
        <row r="5">
          <cell r="E5">
            <v>42643</v>
          </cell>
          <cell r="G5" t="str">
            <v>Alex Andwati</v>
          </cell>
        </row>
        <row r="6">
          <cell r="E6">
            <v>42735</v>
          </cell>
          <cell r="G6" t="str">
            <v>Alexander Birikorang</v>
          </cell>
        </row>
        <row r="7">
          <cell r="G7" t="str">
            <v>Allan Nfamba</v>
          </cell>
        </row>
        <row r="8">
          <cell r="G8" t="str">
            <v>Andrew Kawuma</v>
          </cell>
        </row>
        <row r="9">
          <cell r="G9" t="str">
            <v>Anna Kruhavets</v>
          </cell>
        </row>
        <row r="10">
          <cell r="G10" t="str">
            <v>Boglarka Laza</v>
          </cell>
        </row>
        <row r="11">
          <cell r="A11" t="str">
            <v>VAT Goods &amp; Services</v>
          </cell>
          <cell r="G11" t="str">
            <v>Charles Ohene-Nyako</v>
          </cell>
        </row>
        <row r="12">
          <cell r="A12" t="str">
            <v>Import Duties</v>
          </cell>
          <cell r="G12" t="str">
            <v xml:space="preserve">Eduardo Camardelli </v>
          </cell>
        </row>
        <row r="13">
          <cell r="A13" t="str">
            <v>Both</v>
          </cell>
          <cell r="G13" t="str">
            <v>Edwin Lottin</v>
          </cell>
        </row>
        <row r="14">
          <cell r="A14" t="str">
            <v>No Exemption</v>
          </cell>
          <cell r="G14" t="str">
            <v>Emmanuel Eneme</v>
          </cell>
        </row>
        <row r="15">
          <cell r="G15" t="str">
            <v>Eric Boa</v>
          </cell>
        </row>
        <row r="16">
          <cell r="G16" t="str">
            <v>Foster Mphinga</v>
          </cell>
        </row>
        <row r="17">
          <cell r="G17" t="str">
            <v xml:space="preserve">Hao Lu </v>
          </cell>
        </row>
        <row r="18">
          <cell r="G18" t="str">
            <v>Inna Ivanova</v>
          </cell>
        </row>
        <row r="19">
          <cell r="G19" t="str">
            <v xml:space="preserve">Jaime Briz De Felipe </v>
          </cell>
        </row>
        <row r="20">
          <cell r="G20" t="str">
            <v>Joseph Ntreh</v>
          </cell>
        </row>
        <row r="21">
          <cell r="G21" t="str">
            <v>Joy Mukete</v>
          </cell>
        </row>
        <row r="22">
          <cell r="G22" t="str">
            <v>Kamran Abbas</v>
          </cell>
        </row>
        <row r="23">
          <cell r="G23" t="str">
            <v xml:space="preserve">Kanini Waita </v>
          </cell>
        </row>
        <row r="24">
          <cell r="G24" t="str">
            <v>Karima Jaouadi</v>
          </cell>
        </row>
        <row r="25">
          <cell r="G25" t="str">
            <v>Kasi Nsubuga</v>
          </cell>
        </row>
        <row r="26">
          <cell r="G26" t="str">
            <v>Kerstin Stange</v>
          </cell>
        </row>
        <row r="27">
          <cell r="G27" t="str">
            <v>Lamin N'jai</v>
          </cell>
        </row>
        <row r="28">
          <cell r="G28" t="str">
            <v>Lena Semenyuk</v>
          </cell>
        </row>
        <row r="29">
          <cell r="G29" t="str">
            <v>Maria Asuncion</v>
          </cell>
        </row>
        <row r="30">
          <cell r="G30" t="str">
            <v>Mario Rivero</v>
          </cell>
        </row>
        <row r="31">
          <cell r="G31" t="str">
            <v>Mark Taylor</v>
          </cell>
        </row>
        <row r="32">
          <cell r="G32" t="str">
            <v>Mark Warrillow-Thomson</v>
          </cell>
        </row>
        <row r="33">
          <cell r="G33" t="str">
            <v>Natalia Derkach</v>
          </cell>
        </row>
        <row r="34">
          <cell r="G34" t="str">
            <v>Pascal Sandapa</v>
          </cell>
        </row>
        <row r="35">
          <cell r="G35" t="str">
            <v>Patricia Lubwana</v>
          </cell>
        </row>
        <row r="36">
          <cell r="G36" t="str">
            <v>Quentin De Hemptinne</v>
          </cell>
        </row>
        <row r="37">
          <cell r="G37" t="str">
            <v>Renaud Bolly</v>
          </cell>
        </row>
        <row r="38">
          <cell r="G38" t="str">
            <v>Ryan Narciso</v>
          </cell>
        </row>
        <row r="39">
          <cell r="G39" t="str">
            <v>Sabyrzhan Berkembayev</v>
          </cell>
        </row>
        <row r="40">
          <cell r="G40" t="str">
            <v>Samuel Boateng</v>
          </cell>
        </row>
        <row r="41">
          <cell r="G41" t="str">
            <v>Sandrine Odoh</v>
          </cell>
        </row>
        <row r="42">
          <cell r="G42" t="str">
            <v>Sergey Polovinkin</v>
          </cell>
        </row>
        <row r="43">
          <cell r="G43" t="str">
            <v>Shevone Corbin</v>
          </cell>
        </row>
        <row r="44">
          <cell r="G44" t="str">
            <v>Sunny Park</v>
          </cell>
        </row>
        <row r="45">
          <cell r="G45" t="str">
            <v>Walid Kilani</v>
          </cell>
        </row>
        <row r="46">
          <cell r="G46" t="str">
            <v>Yeo Yenemanyan</v>
          </cell>
        </row>
      </sheetData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Datos"/>
      <sheetName val="Inds. de reperc. y results_1A"/>
      <sheetName val="DesglDatosRepercResults"/>
      <sheetName val="Módulos"/>
      <sheetName val="Desglose_1A"/>
      <sheetName val="RepercusiónResultados"/>
      <sheetName val="Indicadores de cobertura_1B"/>
      <sheetName val="Indicadores de cobertura"/>
      <sheetName val="Desglose_1B"/>
      <sheetName val="DesgloseDatosCobertura"/>
      <sheetName val="MSPT_1C"/>
      <sheetName val="AntiguasIntervencionsPorMódulos"/>
      <sheetName val="Intervenciones por módulos"/>
      <sheetName val="Conciliación_efectivo_RP_2A,B,C"/>
      <sheetName val="Conciliación_efectivo_SR_2D"/>
      <sheetName val="Variación presupuestaria_2E"/>
      <sheetName val="Adquisiciones_3"/>
      <sheetName val="Gestión de subvenciones_4"/>
      <sheetName val="Evaluación RP-ALF_5"/>
      <sheetName val="LFA_Findings&amp;Recommendations_6"/>
      <sheetName val="RP_IFA_7A"/>
      <sheetName val="LFA AFR_7B"/>
      <sheetName val="Previsión anual de efectivo_8A"/>
      <sheetName val=" Solicitud y recomendación_8B"/>
      <sheetName val="Autorización RP_9A"/>
      <sheetName val="LFA Authorization_9B"/>
      <sheetName val="Hoja3"/>
      <sheetName val="Datos EFR"/>
      <sheetName val="Checklist"/>
      <sheetName val="Memo VIH"/>
      <sheetName val="Memo TB"/>
      <sheetName val="Memo Malaria"/>
    </sheetNames>
    <sheetDataSet>
      <sheetData sheetId="0"/>
      <sheetData sheetId="1">
        <row r="2">
          <cell r="I2" t="str">
            <v>Malaria</v>
          </cell>
        </row>
        <row r="3">
          <cell r="I3" t="str">
            <v>Tuberculosis</v>
          </cell>
        </row>
        <row r="4">
          <cell r="I4" t="str">
            <v>VIH/tuberculosis</v>
          </cell>
        </row>
        <row r="5">
          <cell r="I5" t="str">
            <v>VIH/sida</v>
          </cell>
        </row>
        <row r="6">
          <cell r="I6" t="str">
            <v>Fortalecimiento de los Sistemas de Salud</v>
          </cell>
        </row>
      </sheetData>
      <sheetData sheetId="2">
        <row r="5">
          <cell r="C5" t="str">
            <v>Country:</v>
          </cell>
        </row>
        <row r="28">
          <cell r="E28" t="str">
            <v>HIV I-6: Porcentaje estimado de niños con infección por el VIH nacidos de mujeres seropositivas en los últimos 12 meses</v>
          </cell>
        </row>
        <row r="29">
          <cell r="E29" t="str">
            <v>HIV I-9a: Porcentaje de hombres que tienen relaciones sexuales con hombres que viven con el VIH</v>
          </cell>
        </row>
        <row r="30">
          <cell r="E30" t="str">
            <v>HIV I-9b: Porcentaje de personas transgénero que viven con el VIH</v>
          </cell>
        </row>
        <row r="31">
          <cell r="E31" t="str">
            <v xml:space="preserve">HIV I-10: Porcentaje de trabajadores del sexo que viven con el VIH </v>
          </cell>
        </row>
        <row r="32">
          <cell r="E32" t="str">
            <v>HIV O-1: Porcentaje de adultos y niños que viven con el VIH que se conoce que siguen en tratamiento 12 meses después del inicio de la terapia antirretroviral</v>
          </cell>
        </row>
        <row r="33">
          <cell r="E33" t="str">
            <v>HIV O-4a: Porcentaje de hombres que afirman haber utilizado preservativo en su última relación de sexo anal con otro hombre</v>
          </cell>
        </row>
        <row r="34">
          <cell r="E34" t="str">
            <v>HIV O-4b: Porcentaje de personas transgénero que comercian con sexo que dicen haber utilizado preservativo con su último cliente</v>
          </cell>
        </row>
        <row r="35">
          <cell r="E35" t="str">
            <v>HIV O-5: Porcentaje de trabajadores del sexo que dicen haber utilizado preservativo con su último cliente</v>
          </cell>
        </row>
        <row r="36">
          <cell r="E36" t="str">
            <v>Personalizado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</sheetData>
      <sheetData sheetId="3">
        <row r="3">
          <cell r="B3" t="str">
            <v>HIV I-1: Porcentaje de jóvenes de entre 15 y 24 años que viven con el VIH</v>
          </cell>
          <cell r="C3" t="str">
            <v>HIVI1</v>
          </cell>
          <cell r="D3" t="str">
            <v>Sexo</v>
          </cell>
          <cell r="E3" t="str">
            <v>HIVI1Sexo</v>
          </cell>
          <cell r="F3" t="str">
            <v>Hombre</v>
          </cell>
          <cell r="G3" t="str">
            <v>Mujer</v>
          </cell>
          <cell r="H3">
            <v>0</v>
          </cell>
          <cell r="I3" t="str">
            <v>Repercusión</v>
          </cell>
        </row>
        <row r="4">
          <cell r="B4" t="str">
            <v>HIV I-2: Incidencia del VIH en los grupos de edad de 15 a 49 años</v>
          </cell>
          <cell r="C4" t="str">
            <v>HIVI2</v>
          </cell>
          <cell r="D4" t="str">
            <v>Sexo</v>
          </cell>
          <cell r="E4" t="str">
            <v>HIVI2Sexo</v>
          </cell>
          <cell r="F4" t="str">
            <v>Hombre</v>
          </cell>
          <cell r="G4" t="str">
            <v>Mujer</v>
          </cell>
          <cell r="H4">
            <v>0</v>
          </cell>
          <cell r="I4" t="str">
            <v>Repercusión</v>
          </cell>
        </row>
        <row r="5">
          <cell r="B5" t="str">
            <v>HIV I-2: Incidencia del VIH en los grupos de edad de 15 a 49 años</v>
          </cell>
          <cell r="C5" t="str">
            <v>HIVI2</v>
          </cell>
          <cell r="D5" t="str">
            <v>Edad</v>
          </cell>
          <cell r="E5" t="str">
            <v>HIVI2Edad</v>
          </cell>
          <cell r="F5" t="str">
            <v>15-24</v>
          </cell>
          <cell r="G5">
            <v>0</v>
          </cell>
          <cell r="H5">
            <v>0</v>
          </cell>
          <cell r="I5">
            <v>0</v>
          </cell>
        </row>
        <row r="6">
          <cell r="B6" t="str">
            <v xml:space="preserve">HIV I-4: Mortalidad relacionada con el sida por cada 100.000 habitantes </v>
          </cell>
          <cell r="C6" t="str">
            <v>HIVI4</v>
          </cell>
          <cell r="D6" t="str">
            <v>Sexo</v>
          </cell>
          <cell r="E6" t="str">
            <v>HIVI4Sexo</v>
          </cell>
          <cell r="F6" t="str">
            <v>Hombre</v>
          </cell>
          <cell r="G6" t="str">
            <v>Mujer</v>
          </cell>
          <cell r="H6">
            <v>0</v>
          </cell>
          <cell r="I6" t="str">
            <v>Repercusión</v>
          </cell>
        </row>
        <row r="7">
          <cell r="B7" t="str">
            <v xml:space="preserve">HIV I-4: Mortalidad relacionada con el sida por cada 100.000 habitantes </v>
          </cell>
          <cell r="C7" t="str">
            <v>HIVI4</v>
          </cell>
          <cell r="D7" t="str">
            <v>Edad</v>
          </cell>
          <cell r="E7" t="str">
            <v>HIVI4Edad</v>
          </cell>
          <cell r="F7" t="str">
            <v>&lt;15</v>
          </cell>
          <cell r="G7" t="str">
            <v>15+</v>
          </cell>
          <cell r="H7" t="str">
            <v>15-24</v>
          </cell>
          <cell r="I7" t="str">
            <v>Repercusión</v>
          </cell>
        </row>
        <row r="8">
          <cell r="B8" t="str">
            <v xml:space="preserve">HIV I-9a: Porcentaje de hombres que tienen relaciones sexuales con hombres que viven con el VIH </v>
          </cell>
          <cell r="C8" t="str">
            <v>HIVI9a</v>
          </cell>
          <cell r="D8" t="str">
            <v>Edad</v>
          </cell>
          <cell r="E8" t="str">
            <v>HIVI9aEdad</v>
          </cell>
          <cell r="F8" t="str">
            <v>&lt;25</v>
          </cell>
          <cell r="G8" t="str">
            <v>25+</v>
          </cell>
          <cell r="H8">
            <v>0</v>
          </cell>
          <cell r="I8" t="str">
            <v>Repercusión</v>
          </cell>
        </row>
        <row r="9">
          <cell r="B9" t="str">
            <v>HIV I-9b: Porcentaje de personas transgénero que viven con el VIH</v>
          </cell>
          <cell r="C9" t="str">
            <v>HIVI9b</v>
          </cell>
          <cell r="D9" t="str">
            <v>Edad</v>
          </cell>
          <cell r="E9" t="str">
            <v>HIVI9bEdad</v>
          </cell>
          <cell r="F9" t="str">
            <v>&lt;25</v>
          </cell>
          <cell r="G9" t="str">
            <v>25+</v>
          </cell>
          <cell r="H9">
            <v>0</v>
          </cell>
          <cell r="I9" t="str">
            <v>Repercusión</v>
          </cell>
        </row>
        <row r="10">
          <cell r="B10" t="str">
            <v>Malaria I-1: Casos de malaria notificados (supuestos y confirmados)</v>
          </cell>
          <cell r="C10" t="str">
            <v>MalariaI1</v>
          </cell>
          <cell r="D10" t="str">
            <v>Sexo</v>
          </cell>
          <cell r="E10" t="str">
            <v>MalariaI1Sexo</v>
          </cell>
          <cell r="F10" t="str">
            <v>Hombre</v>
          </cell>
          <cell r="G10" t="str">
            <v>Mujer</v>
          </cell>
          <cell r="H10">
            <v>0</v>
          </cell>
          <cell r="I10" t="str">
            <v>Repercusión</v>
          </cell>
        </row>
        <row r="11">
          <cell r="B11" t="str">
            <v>Malaria I-1: Casos de malaria notificados (supuestos y confirmados)</v>
          </cell>
          <cell r="C11" t="str">
            <v>MalariaI1</v>
          </cell>
          <cell r="D11" t="str">
            <v>Edad</v>
          </cell>
          <cell r="E11" t="str">
            <v>MalariaI1Edad</v>
          </cell>
          <cell r="F11" t="str">
            <v>&lt;5</v>
          </cell>
          <cell r="G11" t="str">
            <v>5+</v>
          </cell>
          <cell r="H11">
            <v>0</v>
          </cell>
          <cell r="I11" t="str">
            <v>Repercusión</v>
          </cell>
        </row>
        <row r="12">
          <cell r="B12" t="str">
            <v>Malaria I-2: Casos de malaria confirmados (con microscopio o prueba de diagnóstico rápido) al año por cada 1.000 personas</v>
          </cell>
          <cell r="C12" t="str">
            <v>MalariaI2</v>
          </cell>
          <cell r="D12" t="str">
            <v>Sexo</v>
          </cell>
          <cell r="E12" t="str">
            <v>MalariaI2Sexo</v>
          </cell>
          <cell r="F12" t="str">
            <v>Hombre</v>
          </cell>
          <cell r="G12" t="str">
            <v>Mujer</v>
          </cell>
          <cell r="H12">
            <v>0</v>
          </cell>
          <cell r="I12" t="str">
            <v>Repercusión</v>
          </cell>
        </row>
        <row r="13">
          <cell r="B13" t="str">
            <v>Malaria I-2: Casos de malaria confirmados (con microscopio o prueba de diagnóstico rápido) al año por cada 1.000 personas</v>
          </cell>
          <cell r="C13" t="str">
            <v>MalariaI2</v>
          </cell>
          <cell r="D13" t="str">
            <v>Edad</v>
          </cell>
          <cell r="E13" t="str">
            <v>MalariaI2Edad</v>
          </cell>
          <cell r="F13" t="str">
            <v>&lt;5</v>
          </cell>
          <cell r="G13" t="str">
            <v>5+</v>
          </cell>
          <cell r="H13">
            <v>0</v>
          </cell>
          <cell r="I13" t="str">
            <v>Repercusión</v>
          </cell>
        </row>
        <row r="14">
          <cell r="B14" t="str">
            <v>Malaria I-2: Casos de malaria confirmados (con microscopio o prueba de diagnóstico rápido) al año por cada 1.000 personas</v>
          </cell>
          <cell r="C14" t="str">
            <v>MalariaI2</v>
          </cell>
          <cell r="D14" t="str">
            <v>Especie</v>
          </cell>
          <cell r="E14" t="str">
            <v>MalariaI2Especie</v>
          </cell>
          <cell r="F14" t="str">
            <v>P. Vivax</v>
          </cell>
          <cell r="G14" t="str">
            <v>P. Falciparum</v>
          </cell>
          <cell r="H14" t="str">
            <v>Otros (especifíquese)</v>
          </cell>
          <cell r="I14" t="str">
            <v>Repercusión</v>
          </cell>
        </row>
        <row r="15">
          <cell r="B15" t="str">
            <v>Malaria I-3: Muertes de pacientes hospitalizados al año por cada 1.000 personas</v>
          </cell>
          <cell r="C15" t="str">
            <v>MalariaI3</v>
          </cell>
          <cell r="D15" t="str">
            <v>Sexo</v>
          </cell>
          <cell r="E15" t="str">
            <v>MalariaI3Sexo</v>
          </cell>
          <cell r="F15" t="str">
            <v>Hombre</v>
          </cell>
          <cell r="G15" t="str">
            <v>Mujer</v>
          </cell>
          <cell r="H15">
            <v>0</v>
          </cell>
          <cell r="I15" t="str">
            <v>Repercusión</v>
          </cell>
        </row>
        <row r="16">
          <cell r="B16" t="str">
            <v>Malaria I-3: Muertes de pacientes hospitalizados al año por cada 1.000 personas</v>
          </cell>
          <cell r="C16" t="str">
            <v>MalariaI3</v>
          </cell>
          <cell r="D16" t="str">
            <v>Edad</v>
          </cell>
          <cell r="E16" t="str">
            <v>MalariaI3Edad</v>
          </cell>
          <cell r="F16" t="str">
            <v>&lt;5</v>
          </cell>
          <cell r="G16" t="str">
            <v>5+</v>
          </cell>
          <cell r="H16">
            <v>0</v>
          </cell>
          <cell r="I16" t="str">
            <v>Repercusión</v>
          </cell>
        </row>
        <row r="17">
          <cell r="B17" t="str">
            <v>Malaria I-4: Tasa de pruebas positivas de malaria</v>
          </cell>
          <cell r="C17" t="str">
            <v>MalariaI4</v>
          </cell>
          <cell r="D17" t="str">
            <v>Especie</v>
          </cell>
          <cell r="E17" t="str">
            <v>MalariaI4Especie</v>
          </cell>
          <cell r="F17" t="str">
            <v>P. Vivax</v>
          </cell>
          <cell r="G17" t="str">
            <v>P. Falciparum</v>
          </cell>
          <cell r="H17" t="str">
            <v>Otros (especifíquese)</v>
          </cell>
          <cell r="I17" t="str">
            <v>Repercusión</v>
          </cell>
        </row>
        <row r="18">
          <cell r="B18" t="str">
            <v>Malaria I-4: Tasa de pruebas positivas de malaria</v>
          </cell>
          <cell r="C18" t="str">
            <v>MalariaI4</v>
          </cell>
          <cell r="D18" t="str">
            <v>Tipo de prueba</v>
          </cell>
          <cell r="E18" t="str">
            <v>MalariaI4Tipodeprueba</v>
          </cell>
          <cell r="F18" t="str">
            <v>Microscopio</v>
          </cell>
          <cell r="G18" t="str">
            <v>Prueba de diagnóstico rápido</v>
          </cell>
          <cell r="H18">
            <v>0</v>
          </cell>
          <cell r="I18" t="str">
            <v>Repercusión</v>
          </cell>
        </row>
        <row r="19">
          <cell r="B19" t="str">
            <v>Malaria I-5: Prevalencia de parásitos: proporción de niños de entre 6 y 59 meses con infección por malaria</v>
          </cell>
          <cell r="C19" t="str">
            <v>MalariaI5</v>
          </cell>
          <cell r="D19" t="str">
            <v>Sexo</v>
          </cell>
          <cell r="E19" t="str">
            <v>MalariaI5Sexo</v>
          </cell>
          <cell r="F19" t="str">
            <v>Hombre</v>
          </cell>
          <cell r="G19" t="str">
            <v>Mujer</v>
          </cell>
          <cell r="H19">
            <v>0</v>
          </cell>
          <cell r="I19" t="str">
            <v>Repercusión</v>
          </cell>
        </row>
        <row r="20">
          <cell r="B20" t="str">
            <v>Malaria I-5: Prevalencia de parásitos: proporción de niños de entre 6 y 59 meses con infección por malaria</v>
          </cell>
          <cell r="C20" t="str">
            <v>MalariaI5</v>
          </cell>
          <cell r="D20" t="str">
            <v>Especie</v>
          </cell>
          <cell r="E20" t="str">
            <v>MalariaI5Especie</v>
          </cell>
          <cell r="F20" t="str">
            <v>P. Vivax</v>
          </cell>
          <cell r="G20" t="str">
            <v>P. Falciparum</v>
          </cell>
          <cell r="H20" t="str">
            <v>Otros (especifíquese)</v>
          </cell>
          <cell r="I20">
            <v>0</v>
          </cell>
        </row>
        <row r="21">
          <cell r="B21" t="str">
            <v>Malaria I-6: Tasa de mortalidad por cualquier causa en menores de 5 años por cada 1.000 niños nacidos vivos</v>
          </cell>
          <cell r="C21" t="str">
            <v>MalariaI6</v>
          </cell>
          <cell r="D21" t="str">
            <v>Sexo</v>
          </cell>
          <cell r="E21" t="str">
            <v>MalariaI6Sexo</v>
          </cell>
          <cell r="F21" t="str">
            <v>Hombre</v>
          </cell>
          <cell r="G21" t="str">
            <v>Mujer</v>
          </cell>
          <cell r="H21">
            <v>0</v>
          </cell>
          <cell r="I21" t="str">
            <v>Repercusión</v>
          </cell>
        </row>
        <row r="22">
          <cell r="B22" t="str">
            <v>HIV O-1: Porcentaje de adultos y niños que viven con el VIH que se conoce que siguen en tratamiento 12 meses después del inicio del tratamiento antirretroviral</v>
          </cell>
          <cell r="C22" t="str">
            <v>HIVO1</v>
          </cell>
          <cell r="D22" t="str">
            <v>Sexo</v>
          </cell>
          <cell r="E22" t="str">
            <v>HIVO1Sexo</v>
          </cell>
          <cell r="F22" t="str">
            <v>Hombre</v>
          </cell>
          <cell r="G22" t="str">
            <v>Mujer</v>
          </cell>
          <cell r="H22">
            <v>0</v>
          </cell>
          <cell r="I22" t="str">
            <v>Resultados</v>
          </cell>
        </row>
        <row r="23">
          <cell r="B23" t="str">
            <v>HIV O-1: Porcentaje de adultos y niños que viven con el VIH que se conoce que siguen en tratamiento 12 meses después del inicio del tratamiento antirretroviral</v>
          </cell>
          <cell r="C23" t="str">
            <v>HIVO1</v>
          </cell>
          <cell r="D23" t="str">
            <v>Edad</v>
          </cell>
          <cell r="E23" t="str">
            <v>HIVO1Edad</v>
          </cell>
          <cell r="F23" t="str">
            <v>&lt;15</v>
          </cell>
          <cell r="G23" t="str">
            <v>15+</v>
          </cell>
          <cell r="H23">
            <v>0</v>
          </cell>
          <cell r="I23" t="str">
            <v>Resultados</v>
          </cell>
        </row>
        <row r="24">
          <cell r="B24" t="str">
            <v>HIV O-1: Porcentaje de adultos y niños que viven con el VIH que se conoce que siguen en tratamiento 12 meses después del inicio del tratamiento antirretroviral</v>
          </cell>
          <cell r="C24" t="str">
            <v>HIVO1</v>
          </cell>
          <cell r="D24" t="str">
            <v>Duración del tratamiento</v>
          </cell>
          <cell r="E24" t="str">
            <v>HIVO1Duracióndeltratamiento</v>
          </cell>
          <cell r="F24" t="str">
            <v>24 meses</v>
          </cell>
          <cell r="G24" t="str">
            <v>36 meses</v>
          </cell>
          <cell r="H24">
            <v>0</v>
          </cell>
          <cell r="I24" t="str">
            <v>Resultados</v>
          </cell>
        </row>
        <row r="25">
          <cell r="B25" t="str">
            <v xml:space="preserve">HIV O-2: Porcentaje de mujeres y hombres entre 15 y 49 años que han mantenido relaciones sexuales con más de una pareja en los 12 últimos meses </v>
          </cell>
          <cell r="C25" t="str">
            <v>HIVO2</v>
          </cell>
          <cell r="D25" t="str">
            <v>Sexo</v>
          </cell>
          <cell r="E25" t="str">
            <v>HIVO2Sexo</v>
          </cell>
          <cell r="F25" t="str">
            <v>Hombre</v>
          </cell>
          <cell r="G25" t="str">
            <v>Mujer</v>
          </cell>
          <cell r="H25">
            <v>0</v>
          </cell>
          <cell r="I25" t="str">
            <v>Resultados</v>
          </cell>
        </row>
        <row r="26">
          <cell r="B26" t="str">
            <v xml:space="preserve">HIV O-2: Porcentaje de mujeres y hombres entre 15 y 49 años que han mantenido relaciones sexuales con más de una pareja en los 12 últimos meses </v>
          </cell>
          <cell r="C26" t="str">
            <v>HIVO2</v>
          </cell>
          <cell r="D26" t="str">
            <v>Edad</v>
          </cell>
          <cell r="E26" t="str">
            <v>HIVO2Edad</v>
          </cell>
          <cell r="F26" t="str">
            <v>15-19</v>
          </cell>
          <cell r="G26" t="str">
            <v>20-24</v>
          </cell>
          <cell r="H26">
            <v>0</v>
          </cell>
          <cell r="I26" t="str">
            <v>Resultados</v>
          </cell>
        </row>
        <row r="27">
          <cell r="B27" t="str">
            <v>HIV O-3: Porcentaje de mujeres y hombres de entre 15 y 49 años que han tenido más de una pareja en los últimos 12 meses y dicen haber utilizado preservativo en su última relación sexual</v>
          </cell>
          <cell r="C27" t="str">
            <v>HIVO3</v>
          </cell>
          <cell r="D27" t="str">
            <v>Sexo</v>
          </cell>
          <cell r="E27" t="str">
            <v>HIVO3Sexo</v>
          </cell>
          <cell r="F27" t="str">
            <v>Hombre</v>
          </cell>
          <cell r="G27" t="str">
            <v>Mujer</v>
          </cell>
          <cell r="H27">
            <v>0</v>
          </cell>
          <cell r="I27" t="str">
            <v>Resultados</v>
          </cell>
        </row>
        <row r="28">
          <cell r="B28" t="str">
            <v>HIV O-3: Porcentaje de mujeres y hombres de entre 15 y 49 años que han tenido más de una pareja en los últimos 12 meses y dicen haber utilizado preservativo en su última relación sexual</v>
          </cell>
          <cell r="C28" t="str">
            <v>HIVO3</v>
          </cell>
          <cell r="D28" t="str">
            <v>Edad</v>
          </cell>
          <cell r="E28" t="str">
            <v>HIVO3Edad</v>
          </cell>
          <cell r="F28" t="str">
            <v>15-19</v>
          </cell>
          <cell r="G28" t="str">
            <v>20-24</v>
          </cell>
          <cell r="H28">
            <v>0</v>
          </cell>
          <cell r="I28" t="str">
            <v>Resultados</v>
          </cell>
        </row>
        <row r="29">
          <cell r="B29" t="str">
            <v>HIV O-5: Porcentaje de trabajadores del sexo que dicen haber utilizado preservativo con su último cliente</v>
          </cell>
          <cell r="C29" t="str">
            <v>HIVO5</v>
          </cell>
          <cell r="D29" t="str">
            <v>Sexo</v>
          </cell>
          <cell r="E29" t="str">
            <v>HIVO5Sexo</v>
          </cell>
          <cell r="F29" t="str">
            <v>Hombre</v>
          </cell>
          <cell r="G29" t="str">
            <v>Mujer</v>
          </cell>
          <cell r="H29">
            <v>0</v>
          </cell>
          <cell r="I29" t="str">
            <v>Resultados</v>
          </cell>
        </row>
        <row r="30">
          <cell r="B30" t="str">
            <v>HIV O-6: Porcentaje de usuarios de drogas inyectables que dicen haber utilizado equipos de inyección estériles en su última inyección</v>
          </cell>
          <cell r="C30" t="str">
            <v>HIVO6</v>
          </cell>
          <cell r="D30" t="str">
            <v>Sexo</v>
          </cell>
          <cell r="E30" t="str">
            <v>HIVO6Sexo</v>
          </cell>
          <cell r="F30" t="str">
            <v>Hombre</v>
          </cell>
          <cell r="G30" t="str">
            <v>Mujer</v>
          </cell>
          <cell r="H30">
            <v>0</v>
          </cell>
          <cell r="I30" t="str">
            <v>Resultados</v>
          </cell>
        </row>
        <row r="31">
          <cell r="B31" t="str">
            <v>HIV O-8: Tasa de asistencia escolar actual entre huérfanos y no huérfanos</v>
          </cell>
          <cell r="C31" t="str">
            <v>HIVO8</v>
          </cell>
          <cell r="D31" t="str">
            <v>Sexo</v>
          </cell>
          <cell r="E31" t="str">
            <v>HIVO8Sexo</v>
          </cell>
          <cell r="F31" t="str">
            <v>Hombre</v>
          </cell>
          <cell r="G31" t="str">
            <v>Mujer</v>
          </cell>
          <cell r="H31">
            <v>0</v>
          </cell>
          <cell r="I31" t="str">
            <v>Resultados</v>
          </cell>
        </row>
        <row r="32">
          <cell r="B32" t="str">
            <v>Malaria O-1a: Proporción de la población que durmió bajo un mosquitero tratado con insecticida* la pasada noche</v>
          </cell>
          <cell r="C32" t="str">
            <v>MalariaO1a</v>
          </cell>
          <cell r="D32" t="str">
            <v>Sexo</v>
          </cell>
          <cell r="E32" t="str">
            <v>MalariaO1aSexo</v>
          </cell>
          <cell r="F32" t="str">
            <v>Hombre</v>
          </cell>
          <cell r="G32" t="str">
            <v>Mujer</v>
          </cell>
          <cell r="H32">
            <v>0</v>
          </cell>
          <cell r="I32" t="str">
            <v>Resultados</v>
          </cell>
        </row>
        <row r="33">
          <cell r="B33" t="str">
            <v>Malaria O-3: Proporción de la población que utiliza mosquiteros tratados con insecticida* entre la población que tiene acceso a ellos</v>
          </cell>
          <cell r="C33" t="str">
            <v>MalariaO3</v>
          </cell>
          <cell r="D33" t="str">
            <v>Sexo</v>
          </cell>
          <cell r="E33" t="str">
            <v>MalariaO3Sexo</v>
          </cell>
          <cell r="F33" t="str">
            <v>Hombre</v>
          </cell>
          <cell r="G33" t="str">
            <v>Mujer</v>
          </cell>
          <cell r="H33">
            <v>0</v>
          </cell>
          <cell r="I33" t="str">
            <v>Resultados</v>
          </cell>
        </row>
      </sheetData>
      <sheetData sheetId="4"/>
      <sheetData sheetId="5"/>
      <sheetData sheetId="6"/>
      <sheetData sheetId="7">
        <row r="18">
          <cell r="D18" t="str">
            <v>KP-1a: Porcentaje de hombres que tienen relaciones sexuales con hombres cubiertos por programas de prevención del VIH (paquete definido de servicios)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e Pag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etup"/>
      <sheetName val="Cost Inputs"/>
      <sheetName val="CatCmp"/>
      <sheetName val="Translations"/>
      <sheetName val="ModInCmp"/>
      <sheetName val="Budget Li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-lists-EFR"/>
      <sheetName val="Memo Malaria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put"/>
      <sheetName val="Results"/>
      <sheetName val="Country"/>
      <sheetName val="Grant"/>
      <sheetName val="Coverage Indicators_1B"/>
      <sheetName val="Impact Outcome Indicators_1A"/>
    </sheetNames>
    <sheetDataSet>
      <sheetData sheetId="0">
        <row r="2">
          <cell r="B2" t="str">
            <v>AFG-011-G12-T</v>
          </cell>
          <cell r="C2" t="str">
            <v>Financial Closure</v>
          </cell>
          <cell r="D2" t="str">
            <v>South East Asia</v>
          </cell>
          <cell r="E2" t="str">
            <v>AFG</v>
          </cell>
          <cell r="F2" t="str">
            <v>Japan International Cooperation Agency in Afghanistan</v>
          </cell>
        </row>
        <row r="3">
          <cell r="B3" t="str">
            <v>AFG-012-G13-T</v>
          </cell>
          <cell r="C3" t="str">
            <v>Administratively Closed</v>
          </cell>
          <cell r="D3" t="str">
            <v>South East Asia</v>
          </cell>
          <cell r="E3" t="str">
            <v>AFG</v>
          </cell>
          <cell r="F3" t="str">
            <v>Ministry of Public Health of Afghanistan</v>
          </cell>
        </row>
        <row r="4">
          <cell r="B4" t="str">
            <v>AFG-202-G01-I-00</v>
          </cell>
          <cell r="C4" t="str">
            <v>Administratively Closed</v>
          </cell>
          <cell r="D4" t="str">
            <v>South East Asia</v>
          </cell>
          <cell r="E4" t="str">
            <v>AFG</v>
          </cell>
          <cell r="F4" t="str">
            <v>Ministry of Public Health of Afghanistan</v>
          </cell>
        </row>
        <row r="5">
          <cell r="B5" t="str">
            <v>AFG-405-G02-T</v>
          </cell>
          <cell r="C5" t="str">
            <v>Administratively Closed</v>
          </cell>
          <cell r="D5" t="str">
            <v>South East Asia</v>
          </cell>
          <cell r="E5" t="str">
            <v>AFG</v>
          </cell>
          <cell r="F5" t="str">
            <v>Ministry of Public Health of Afghanistan</v>
          </cell>
        </row>
        <row r="6">
          <cell r="B6" t="str">
            <v>AFG-506-G03-M</v>
          </cell>
          <cell r="C6" t="str">
            <v>Financial Closure</v>
          </cell>
          <cell r="D6" t="str">
            <v>South East Asia</v>
          </cell>
          <cell r="E6" t="str">
            <v>AFG</v>
          </cell>
          <cell r="F6" t="str">
            <v>Ministry of Public Health of Afghanistan</v>
          </cell>
        </row>
        <row r="7">
          <cell r="B7" t="str">
            <v>AFG-509-G06-M</v>
          </cell>
          <cell r="C7" t="str">
            <v>Administratively Closed</v>
          </cell>
          <cell r="D7" t="str">
            <v>South East Asia</v>
          </cell>
          <cell r="E7" t="str">
            <v>AFG</v>
          </cell>
          <cell r="F7" t="str">
            <v>HealthNet TPO</v>
          </cell>
        </row>
        <row r="8">
          <cell r="B8" t="str">
            <v>AFG-708-G04-H</v>
          </cell>
          <cell r="C8" t="str">
            <v>Active</v>
          </cell>
          <cell r="D8" t="str">
            <v>South East Asia</v>
          </cell>
          <cell r="E8" t="str">
            <v>AFG</v>
          </cell>
          <cell r="F8" t="str">
            <v>Ministry of Public Health of Afghanistan</v>
          </cell>
        </row>
        <row r="9">
          <cell r="B9" t="str">
            <v>AFG-708-G05-H</v>
          </cell>
          <cell r="C9" t="str">
            <v>Active</v>
          </cell>
          <cell r="D9" t="str">
            <v>South East Asia</v>
          </cell>
          <cell r="E9" t="str">
            <v>AFG</v>
          </cell>
          <cell r="F9" t="str">
            <v>German Technical Cooperation GTZ-IS</v>
          </cell>
        </row>
        <row r="10">
          <cell r="B10" t="str">
            <v>AFG-809-G07-T</v>
          </cell>
          <cell r="C10" t="str">
            <v>Active</v>
          </cell>
          <cell r="D10" t="str">
            <v>South East Asia</v>
          </cell>
          <cell r="E10" t="str">
            <v>AFG</v>
          </cell>
          <cell r="F10" t="str">
            <v>Bangladesh Rural Advancement Committee, Afghanistan</v>
          </cell>
        </row>
        <row r="11">
          <cell r="B11" t="str">
            <v>AFG-809-G08-M</v>
          </cell>
          <cell r="C11" t="str">
            <v>Administratively Closed</v>
          </cell>
          <cell r="D11" t="str">
            <v>South East Asia</v>
          </cell>
          <cell r="E11" t="str">
            <v>AFG</v>
          </cell>
          <cell r="F11" t="str">
            <v>Ministry of Public Health of Afghanistan</v>
          </cell>
        </row>
        <row r="12">
          <cell r="B12" t="str">
            <v>AFG-809-G09-M</v>
          </cell>
          <cell r="C12" t="str">
            <v>Active</v>
          </cell>
          <cell r="D12" t="str">
            <v>South East Asia</v>
          </cell>
          <cell r="E12" t="str">
            <v>AFG</v>
          </cell>
          <cell r="F12" t="str">
            <v>HealthNet TPO</v>
          </cell>
        </row>
        <row r="13">
          <cell r="B13" t="str">
            <v>AFG-809-G10-M</v>
          </cell>
          <cell r="C13" t="str">
            <v>Active</v>
          </cell>
          <cell r="D13" t="str">
            <v>South East Asia</v>
          </cell>
          <cell r="E13" t="str">
            <v>AFG</v>
          </cell>
          <cell r="F13" t="str">
            <v>Bangladesh Rural Advancement Committee, Afghanistan</v>
          </cell>
        </row>
        <row r="14">
          <cell r="B14" t="str">
            <v>AFG-812-G14-M</v>
          </cell>
          <cell r="C14" t="str">
            <v>Active</v>
          </cell>
          <cell r="D14" t="str">
            <v>South East Asia</v>
          </cell>
          <cell r="E14" t="str">
            <v>AFG</v>
          </cell>
          <cell r="F14" t="str">
            <v>Ministry of Public Health of Afghanistan</v>
          </cell>
        </row>
        <row r="15">
          <cell r="B15" t="str">
            <v>AFG-S-MOPH</v>
          </cell>
          <cell r="C15" t="str">
            <v>Active</v>
          </cell>
          <cell r="D15" t="str">
            <v>South East Asia</v>
          </cell>
          <cell r="E15" t="str">
            <v>AFG</v>
          </cell>
          <cell r="F15" t="str">
            <v>Ministry of Public Health of Afghanistan</v>
          </cell>
        </row>
        <row r="16">
          <cell r="B16" t="str">
            <v>AFG-S-UNDP</v>
          </cell>
          <cell r="C16" t="str">
            <v>N.D.</v>
          </cell>
          <cell r="D16" t="str">
            <v>South East Asia</v>
          </cell>
          <cell r="E16" t="str">
            <v>AFG</v>
          </cell>
          <cell r="F16" t="str">
            <v>Not Defined</v>
          </cell>
        </row>
        <row r="17">
          <cell r="B17" t="str">
            <v>AFG-T-MOPH</v>
          </cell>
          <cell r="C17" t="str">
            <v>N.D.</v>
          </cell>
          <cell r="D17" t="str">
            <v>South East Asia</v>
          </cell>
          <cell r="E17" t="str">
            <v>AFG</v>
          </cell>
          <cell r="F17" t="str">
            <v>Not Defined</v>
          </cell>
        </row>
        <row r="18">
          <cell r="B18" t="str">
            <v>AFG-T-UNDP</v>
          </cell>
          <cell r="C18" t="str">
            <v>N.D.</v>
          </cell>
          <cell r="D18" t="str">
            <v>South East Asia</v>
          </cell>
          <cell r="E18" t="str">
            <v>AFG</v>
          </cell>
          <cell r="F18" t="str">
            <v>Not Defined</v>
          </cell>
        </row>
        <row r="19">
          <cell r="B19" t="str">
            <v>ALB-506-G01-H</v>
          </cell>
          <cell r="C19" t="str">
            <v>Active</v>
          </cell>
          <cell r="D19" t="str">
            <v>Eastern Europe and Central Asia</v>
          </cell>
          <cell r="E19" t="str">
            <v>ALB</v>
          </cell>
          <cell r="F19" t="str">
            <v>Institute of Public Health, Ministry of Health in Albania</v>
          </cell>
        </row>
        <row r="20">
          <cell r="B20" t="str">
            <v>ALB-506-G02-T</v>
          </cell>
          <cell r="C20" t="str">
            <v>Administratively Closed</v>
          </cell>
          <cell r="D20" t="str">
            <v>Eastern Europe and Central Asia</v>
          </cell>
          <cell r="E20" t="str">
            <v>ALB</v>
          </cell>
          <cell r="F20" t="str">
            <v>Institute of Public Health, Ministry of Health in Albania</v>
          </cell>
        </row>
        <row r="21">
          <cell r="B21" t="str">
            <v>DZA-304-G01-H</v>
          </cell>
          <cell r="C21" t="str">
            <v>Administratively Closed</v>
          </cell>
          <cell r="D21" t="str">
            <v>Middle East and North Africa</v>
          </cell>
          <cell r="E21" t="str">
            <v>DZA</v>
          </cell>
          <cell r="F21" t="str">
            <v>Ministry of Health, Population and Hospital Reform of Algeria</v>
          </cell>
        </row>
        <row r="22">
          <cell r="B22" t="str">
            <v>AGO-305-G01-M</v>
          </cell>
          <cell r="C22" t="str">
            <v>Financial Closure</v>
          </cell>
          <cell r="D22" t="str">
            <v>Southern and Eastern Africa</v>
          </cell>
          <cell r="E22" t="str">
            <v>AGO</v>
          </cell>
          <cell r="F22" t="str">
            <v>United Nations Development Programme, Angola</v>
          </cell>
        </row>
        <row r="23">
          <cell r="B23" t="str">
            <v>AGO-405-G02-T</v>
          </cell>
          <cell r="C23" t="str">
            <v>Financially Closed</v>
          </cell>
          <cell r="D23" t="str">
            <v>Southern and Eastern Africa</v>
          </cell>
          <cell r="E23" t="str">
            <v>AGO</v>
          </cell>
          <cell r="F23" t="str">
            <v>United Nations Development Programme, Angola</v>
          </cell>
        </row>
        <row r="24">
          <cell r="B24" t="str">
            <v>AGO-405-G03-H</v>
          </cell>
          <cell r="C24" t="str">
            <v>Active</v>
          </cell>
          <cell r="D24" t="str">
            <v>Southern and Eastern Africa</v>
          </cell>
          <cell r="E24" t="str">
            <v>AGO</v>
          </cell>
          <cell r="F24" t="str">
            <v>United Nations Development Programme, Angola</v>
          </cell>
        </row>
        <row r="25">
          <cell r="B25" t="str">
            <v>AGO-708-G04-M</v>
          </cell>
          <cell r="C25" t="str">
            <v>Financially Closed</v>
          </cell>
          <cell r="D25" t="str">
            <v>Southern and Eastern Africa</v>
          </cell>
          <cell r="E25" t="str">
            <v>AGO</v>
          </cell>
          <cell r="F25" t="str">
            <v>Ministry of Health of Angola</v>
          </cell>
        </row>
        <row r="26">
          <cell r="B26" t="str">
            <v>AGO-911-G05-T</v>
          </cell>
          <cell r="C26" t="str">
            <v>Active</v>
          </cell>
          <cell r="D26" t="str">
            <v>Southern and Eastern Africa</v>
          </cell>
          <cell r="E26" t="str">
            <v>AGO</v>
          </cell>
          <cell r="F26" t="str">
            <v>Ministry of Health of Angola</v>
          </cell>
        </row>
        <row r="27">
          <cell r="B27" t="str">
            <v>AGO-M-MOH</v>
          </cell>
          <cell r="C27" t="str">
            <v>Active</v>
          </cell>
          <cell r="D27" t="str">
            <v>Southern and Eastern Africa</v>
          </cell>
          <cell r="E27" t="str">
            <v>AGO</v>
          </cell>
          <cell r="F27" t="str">
            <v>Ministry of Health of Angola</v>
          </cell>
        </row>
        <row r="28">
          <cell r="B28" t="str">
            <v>ARG-011-G03-H</v>
          </cell>
          <cell r="C28" t="str">
            <v>Financial Closure</v>
          </cell>
          <cell r="D28" t="str">
            <v>Latin America and Caribbean</v>
          </cell>
          <cell r="E28" t="str">
            <v>ARG</v>
          </cell>
          <cell r="F28" t="str">
            <v>UBATEC S.A.</v>
          </cell>
        </row>
        <row r="29">
          <cell r="B29" t="str">
            <v>ARG-102-G01-H-00</v>
          </cell>
          <cell r="C29" t="str">
            <v>Administratively Closed</v>
          </cell>
          <cell r="D29" t="str">
            <v>Latin America and Caribbean</v>
          </cell>
          <cell r="E29" t="str">
            <v>ARG</v>
          </cell>
          <cell r="F29" t="str">
            <v>United Nations Development Programme, Argentina</v>
          </cell>
        </row>
        <row r="30">
          <cell r="B30" t="str">
            <v>ARG-102-G02-H-00</v>
          </cell>
          <cell r="C30" t="str">
            <v>Administratively Closed</v>
          </cell>
          <cell r="D30" t="str">
            <v>Latin America and Caribbean</v>
          </cell>
          <cell r="E30" t="str">
            <v>ARG</v>
          </cell>
          <cell r="F30" t="str">
            <v>UBATEC S.A.</v>
          </cell>
        </row>
        <row r="31">
          <cell r="B31" t="str">
            <v>ARM-202-G01-H-00</v>
          </cell>
          <cell r="C31" t="str">
            <v>Administratively Closed</v>
          </cell>
          <cell r="D31" t="str">
            <v>Eastern Europe and Central Asia</v>
          </cell>
          <cell r="E31" t="str">
            <v>ARM</v>
          </cell>
          <cell r="F31" t="str">
            <v>World Vision Armenia</v>
          </cell>
        </row>
        <row r="32">
          <cell r="B32" t="str">
            <v>ARM-202-G05-H-00</v>
          </cell>
          <cell r="C32" t="str">
            <v>Active</v>
          </cell>
          <cell r="D32" t="str">
            <v>Eastern Europe and Central Asia</v>
          </cell>
          <cell r="E32" t="str">
            <v>ARM</v>
          </cell>
          <cell r="F32" t="str">
            <v>Ministry of Health of Armenia</v>
          </cell>
        </row>
        <row r="33">
          <cell r="B33" t="str">
            <v>ARM-202-G06-H-00</v>
          </cell>
          <cell r="C33" t="str">
            <v>Active</v>
          </cell>
          <cell r="D33" t="str">
            <v>Eastern Europe and Central Asia</v>
          </cell>
          <cell r="E33" t="str">
            <v>ARM</v>
          </cell>
          <cell r="F33" t="str">
            <v>Mission East</v>
          </cell>
        </row>
        <row r="34">
          <cell r="B34" t="str">
            <v>ARM-506-G02-T</v>
          </cell>
          <cell r="C34" t="str">
            <v>Administratively Closed</v>
          </cell>
          <cell r="D34" t="str">
            <v>Eastern Europe and Central Asia</v>
          </cell>
          <cell r="E34" t="str">
            <v>ARM</v>
          </cell>
          <cell r="F34" t="str">
            <v>Ministry of Health of Armenia</v>
          </cell>
        </row>
        <row r="35">
          <cell r="B35" t="str">
            <v>ARM-809-G03-T</v>
          </cell>
          <cell r="C35" t="str">
            <v>Administratively Closed</v>
          </cell>
          <cell r="D35" t="str">
            <v>Eastern Europe and Central Asia</v>
          </cell>
          <cell r="E35" t="str">
            <v>ARM</v>
          </cell>
          <cell r="F35" t="str">
            <v>Ministry of Health of Armenia</v>
          </cell>
        </row>
        <row r="36">
          <cell r="B36" t="str">
            <v>ARM-809-G04-S</v>
          </cell>
          <cell r="C36" t="str">
            <v>Active</v>
          </cell>
          <cell r="D36" t="str">
            <v>Eastern Europe and Central Asia</v>
          </cell>
          <cell r="E36" t="str">
            <v>ARM</v>
          </cell>
          <cell r="F36" t="str">
            <v>Ministry of Health of Armenia</v>
          </cell>
        </row>
        <row r="37">
          <cell r="B37" t="str">
            <v>ARM-T-MOH</v>
          </cell>
          <cell r="C37" t="str">
            <v>Active</v>
          </cell>
          <cell r="D37" t="str">
            <v>Eastern Europe and Central Asia</v>
          </cell>
          <cell r="E37" t="str">
            <v>ARM</v>
          </cell>
          <cell r="F37" t="str">
            <v>Ministry of Health of Armenia</v>
          </cell>
        </row>
        <row r="38">
          <cell r="B38" t="str">
            <v>AZE-405-G01-H</v>
          </cell>
          <cell r="C38" t="str">
            <v>Administratively Closed</v>
          </cell>
          <cell r="D38" t="str">
            <v>Eastern Europe and Central Asia</v>
          </cell>
          <cell r="E38" t="str">
            <v>AZE</v>
          </cell>
          <cell r="F38" t="str">
            <v>Ministry of Health of Azerbaijan</v>
          </cell>
        </row>
        <row r="39">
          <cell r="B39" t="str">
            <v>AZE-506-G02-T</v>
          </cell>
          <cell r="C39" t="str">
            <v>Administratively Closed</v>
          </cell>
          <cell r="D39" t="str">
            <v>Eastern Europe and Central Asia</v>
          </cell>
          <cell r="E39" t="str">
            <v>AZE</v>
          </cell>
          <cell r="F39" t="str">
            <v>Ministry of Health of Azerbaijan</v>
          </cell>
        </row>
        <row r="40">
          <cell r="B40" t="str">
            <v>AZE-708-G03-T</v>
          </cell>
          <cell r="C40" t="str">
            <v>Active</v>
          </cell>
          <cell r="D40" t="str">
            <v>Eastern Europe and Central Asia</v>
          </cell>
          <cell r="E40" t="str">
            <v>AZE</v>
          </cell>
          <cell r="F40" t="str">
            <v>Ministry of Health of Azerbaijan</v>
          </cell>
        </row>
        <row r="41">
          <cell r="B41" t="str">
            <v>AZE-708-G04-M</v>
          </cell>
          <cell r="C41" t="str">
            <v>Administratively Closed</v>
          </cell>
          <cell r="D41" t="str">
            <v>Eastern Europe and Central Asia</v>
          </cell>
          <cell r="E41" t="str">
            <v>AZE</v>
          </cell>
          <cell r="F41" t="str">
            <v>Ministry of Health of Azerbaijan</v>
          </cell>
        </row>
        <row r="42">
          <cell r="B42" t="str">
            <v>AZE-910-G05-H</v>
          </cell>
          <cell r="C42" t="str">
            <v>Active</v>
          </cell>
          <cell r="D42" t="str">
            <v>Eastern Europe and Central Asia</v>
          </cell>
          <cell r="E42" t="str">
            <v>AZE</v>
          </cell>
          <cell r="F42" t="str">
            <v>Ministry of Health of Azerbaijan</v>
          </cell>
        </row>
        <row r="43">
          <cell r="B43" t="str">
            <v>AZE-910-G06-T</v>
          </cell>
          <cell r="C43" t="str">
            <v>Active</v>
          </cell>
          <cell r="D43" t="str">
            <v>Eastern Europe and Central Asia</v>
          </cell>
          <cell r="E43" t="str">
            <v>AZE</v>
          </cell>
          <cell r="F43" t="str">
            <v>Ministry of Justice of Azerbaijan</v>
          </cell>
        </row>
        <row r="44">
          <cell r="B44" t="str">
            <v>BAN-202-G01-H-00</v>
          </cell>
          <cell r="C44" t="str">
            <v>Administratively Closed</v>
          </cell>
          <cell r="D44" t="str">
            <v>High Impact Asia</v>
          </cell>
          <cell r="E44" t="str">
            <v>BGD</v>
          </cell>
          <cell r="F44" t="str">
            <v>Ministry of Finance of Bangladesh</v>
          </cell>
        </row>
        <row r="45">
          <cell r="B45" t="str">
            <v>BAN-202-G11-H-00</v>
          </cell>
          <cell r="C45" t="str">
            <v>Financial Closure</v>
          </cell>
          <cell r="D45" t="str">
            <v>High Impact Asia</v>
          </cell>
          <cell r="E45" t="str">
            <v>BGD</v>
          </cell>
          <cell r="F45" t="str">
            <v>Ministry of Health and Family Welfare of Bangladesh</v>
          </cell>
        </row>
        <row r="46">
          <cell r="B46" t="str">
            <v>BAN-202-G12-H-00</v>
          </cell>
          <cell r="C46" t="str">
            <v>Active</v>
          </cell>
          <cell r="D46" t="str">
            <v>High Impact Asia</v>
          </cell>
          <cell r="E46" t="str">
            <v>BGD</v>
          </cell>
          <cell r="F46" t="str">
            <v>Save the Children Federation, Inc.</v>
          </cell>
        </row>
        <row r="47">
          <cell r="B47" t="str">
            <v>BAN-202-G13-H-00</v>
          </cell>
          <cell r="C47" t="str">
            <v>Active</v>
          </cell>
          <cell r="D47" t="str">
            <v>High Impact Asia</v>
          </cell>
          <cell r="E47" t="str">
            <v>BGD</v>
          </cell>
          <cell r="F47" t="str">
            <v>International Centre for Diarrhoeal Disease Research</v>
          </cell>
        </row>
        <row r="48">
          <cell r="B48" t="str">
            <v>BAN-304-G02-T</v>
          </cell>
          <cell r="C48" t="str">
            <v>Administratively Closed</v>
          </cell>
          <cell r="D48" t="str">
            <v>High Impact Asia</v>
          </cell>
          <cell r="E48" t="str">
            <v>BGD</v>
          </cell>
          <cell r="F48" t="str">
            <v>Bangladesh Rural Advancement Committee, Bangladesh</v>
          </cell>
        </row>
        <row r="49">
          <cell r="B49" t="str">
            <v>BAN-304-G03-T</v>
          </cell>
          <cell r="C49" t="str">
            <v>Administratively Closed</v>
          </cell>
          <cell r="D49" t="str">
            <v>High Impact Asia</v>
          </cell>
          <cell r="E49" t="str">
            <v>BGD</v>
          </cell>
          <cell r="F49" t="str">
            <v>Ministry of Finance of Bangladesh</v>
          </cell>
        </row>
        <row r="50">
          <cell r="B50" t="str">
            <v>BAN-506-G04-T</v>
          </cell>
          <cell r="C50" t="str">
            <v>Administratively Closed</v>
          </cell>
          <cell r="D50" t="str">
            <v>High Impact Asia</v>
          </cell>
          <cell r="E50" t="str">
            <v>BGD</v>
          </cell>
          <cell r="F50" t="str">
            <v>Bangladesh Rural Advancement Committee, Bangladesh</v>
          </cell>
        </row>
        <row r="51">
          <cell r="B51" t="str">
            <v>BAN-506-G05-T</v>
          </cell>
          <cell r="C51" t="str">
            <v>Administratively Closed</v>
          </cell>
          <cell r="D51" t="str">
            <v>High Impact Asia</v>
          </cell>
          <cell r="E51" t="str">
            <v>BGD</v>
          </cell>
          <cell r="F51" t="str">
            <v>Ministry of Finance of Bangladesh</v>
          </cell>
        </row>
        <row r="52">
          <cell r="B52" t="str">
            <v>BAN-607-G06-M</v>
          </cell>
          <cell r="C52" t="str">
            <v>Administratively Closed</v>
          </cell>
          <cell r="D52" t="str">
            <v>High Impact Asia</v>
          </cell>
          <cell r="E52" t="str">
            <v>BGD</v>
          </cell>
          <cell r="F52" t="str">
            <v>Bangladesh Rural Advancement Committee, Bangladesh</v>
          </cell>
        </row>
        <row r="53">
          <cell r="B53" t="str">
            <v>BAN-607-G07-M</v>
          </cell>
          <cell r="C53" t="str">
            <v>Administratively Closed</v>
          </cell>
          <cell r="D53" t="str">
            <v>High Impact Asia</v>
          </cell>
          <cell r="E53" t="str">
            <v>BGD</v>
          </cell>
          <cell r="F53" t="str">
            <v>Ministry of Finance of Bangladesh</v>
          </cell>
        </row>
        <row r="54">
          <cell r="B54" t="str">
            <v>BAN-607-G08-H</v>
          </cell>
          <cell r="C54" t="str">
            <v>Administratively Closed</v>
          </cell>
          <cell r="D54" t="str">
            <v>High Impact Asia</v>
          </cell>
          <cell r="E54" t="str">
            <v>BGD</v>
          </cell>
          <cell r="F54" t="str">
            <v>Ministry of Finance of Bangladesh</v>
          </cell>
        </row>
        <row r="55">
          <cell r="B55" t="str">
            <v>BAN-809-G09-T</v>
          </cell>
          <cell r="C55" t="str">
            <v>Administratively Closed</v>
          </cell>
          <cell r="D55" t="str">
            <v>High Impact Asia</v>
          </cell>
          <cell r="E55" t="str">
            <v>BGD</v>
          </cell>
          <cell r="F55" t="str">
            <v>Ministry of Finance of Bangladesh</v>
          </cell>
        </row>
        <row r="56">
          <cell r="B56" t="str">
            <v>BAN-809-G10-T</v>
          </cell>
          <cell r="C56" t="str">
            <v>Administratively Closed</v>
          </cell>
          <cell r="D56" t="str">
            <v>High Impact Asia</v>
          </cell>
          <cell r="E56" t="str">
            <v>BGD</v>
          </cell>
          <cell r="F56" t="str">
            <v>Bangladesh Rural Advancement Committee, Bangladesh</v>
          </cell>
        </row>
        <row r="57">
          <cell r="B57" t="str">
            <v>BAN-M-BRAC</v>
          </cell>
          <cell r="C57" t="str">
            <v>Active</v>
          </cell>
          <cell r="D57" t="str">
            <v>High Impact Asia</v>
          </cell>
          <cell r="E57" t="str">
            <v>BGD</v>
          </cell>
          <cell r="F57" t="str">
            <v>Bangladesh Rural Advancement Committee, Bangladesh</v>
          </cell>
        </row>
        <row r="58">
          <cell r="B58" t="str">
            <v>BAN-M-NMCP</v>
          </cell>
          <cell r="C58" t="str">
            <v>Active</v>
          </cell>
          <cell r="D58" t="str">
            <v>High Impact Asia</v>
          </cell>
          <cell r="E58" t="str">
            <v>BGD</v>
          </cell>
          <cell r="F58" t="str">
            <v>Ministry of Finance of Bangladesh</v>
          </cell>
        </row>
        <row r="59">
          <cell r="B59" t="str">
            <v>BAN-T-BRAC</v>
          </cell>
          <cell r="C59" t="str">
            <v>Active</v>
          </cell>
          <cell r="D59" t="str">
            <v>High Impact Asia</v>
          </cell>
          <cell r="E59" t="str">
            <v>BGD</v>
          </cell>
          <cell r="F59" t="str">
            <v>Bangladesh Rural Advancement Committee, Bangladesh</v>
          </cell>
        </row>
        <row r="60">
          <cell r="B60" t="str">
            <v>BAN-T-NTP</v>
          </cell>
          <cell r="C60" t="str">
            <v>Active</v>
          </cell>
          <cell r="D60" t="str">
            <v>High Impact Asia</v>
          </cell>
          <cell r="E60" t="str">
            <v>BGD</v>
          </cell>
          <cell r="F60" t="str">
            <v>National Tuberculosis Control Program, Ministry of Health and Family Welfare of Bangladesh</v>
          </cell>
        </row>
        <row r="61">
          <cell r="B61" t="str">
            <v>BGD-M-BRAC</v>
          </cell>
          <cell r="C61" t="str">
            <v>Active</v>
          </cell>
          <cell r="D61" t="str">
            <v>High Impact Asia</v>
          </cell>
          <cell r="E61" t="str">
            <v>BGD</v>
          </cell>
          <cell r="F61" t="str">
            <v>Bangladesh Rural Advancement Committee, Bangladesh</v>
          </cell>
        </row>
        <row r="62">
          <cell r="B62" t="str">
            <v>BGD-M-NMCP</v>
          </cell>
          <cell r="C62" t="str">
            <v>Active</v>
          </cell>
          <cell r="D62" t="str">
            <v>High Impact Asia</v>
          </cell>
          <cell r="E62" t="str">
            <v>BGD</v>
          </cell>
          <cell r="F62" t="str">
            <v>National Malaria Control Program, Ministry of Health and Family Welfare of Bangladesh</v>
          </cell>
        </row>
        <row r="63">
          <cell r="B63" t="str">
            <v>BGD-T-BRAC</v>
          </cell>
          <cell r="C63" t="str">
            <v>Active</v>
          </cell>
          <cell r="D63" t="str">
            <v>High Impact Asia</v>
          </cell>
          <cell r="E63" t="str">
            <v>BGD</v>
          </cell>
          <cell r="F63" t="str">
            <v>Bangladesh Rural Advancement Committee, Bangladesh</v>
          </cell>
        </row>
        <row r="64">
          <cell r="B64" t="str">
            <v>BGD-T-NTP</v>
          </cell>
          <cell r="C64" t="str">
            <v>Active</v>
          </cell>
          <cell r="D64" t="str">
            <v>High Impact Asia</v>
          </cell>
          <cell r="E64" t="str">
            <v>BGD</v>
          </cell>
          <cell r="F64" t="str">
            <v>National Tuberculosis Control Program, Ministry of Health and Family Welfare of Bangladesh</v>
          </cell>
        </row>
        <row r="65">
          <cell r="B65" t="str">
            <v>BLR-304-G01-H</v>
          </cell>
          <cell r="C65" t="str">
            <v>Administratively Closed</v>
          </cell>
          <cell r="D65" t="str">
            <v>Eastern Europe and Central Asia</v>
          </cell>
          <cell r="E65" t="str">
            <v>BLR</v>
          </cell>
          <cell r="F65" t="str">
            <v>United Nations Development Programme, Belarus</v>
          </cell>
        </row>
        <row r="66">
          <cell r="B66" t="str">
            <v>BLR-607-G02-T</v>
          </cell>
          <cell r="C66" t="str">
            <v>Administratively Closed</v>
          </cell>
          <cell r="D66" t="str">
            <v>Eastern Europe and Central Asia</v>
          </cell>
          <cell r="E66" t="str">
            <v>BLR</v>
          </cell>
          <cell r="F66" t="str">
            <v>United Nations Development Programme, Belarus</v>
          </cell>
        </row>
        <row r="67">
          <cell r="B67" t="str">
            <v>BLR-809-G03-H</v>
          </cell>
          <cell r="C67" t="str">
            <v>Administratively Closed</v>
          </cell>
          <cell r="D67" t="str">
            <v>Eastern Europe and Central Asia</v>
          </cell>
          <cell r="E67" t="str">
            <v>BLR</v>
          </cell>
          <cell r="F67" t="str">
            <v>United Nations Development Programme, Belarus</v>
          </cell>
        </row>
        <row r="68">
          <cell r="B68" t="str">
            <v>BLR-H-UNDP</v>
          </cell>
          <cell r="C68" t="str">
            <v>Active</v>
          </cell>
          <cell r="D68" t="str">
            <v>Eastern Europe and Central Asia</v>
          </cell>
          <cell r="E68" t="str">
            <v>BLR</v>
          </cell>
          <cell r="F68" t="str">
            <v>United Nations Development Programme, Belarus</v>
          </cell>
        </row>
        <row r="69">
          <cell r="B69" t="str">
            <v>BLR-S10-G04-T</v>
          </cell>
          <cell r="C69" t="str">
            <v>Active</v>
          </cell>
          <cell r="D69" t="str">
            <v>Eastern Europe and Central Asia</v>
          </cell>
          <cell r="E69" t="str">
            <v>BLR</v>
          </cell>
          <cell r="F69" t="str">
            <v>United Nations Development Programme, Belarus</v>
          </cell>
        </row>
        <row r="70">
          <cell r="B70" t="str">
            <v>BEL-304-G01-H</v>
          </cell>
          <cell r="C70" t="str">
            <v>Administratively Closed</v>
          </cell>
          <cell r="D70" t="str">
            <v>Latin America and Caribbean</v>
          </cell>
          <cell r="E70" t="str">
            <v>BLZ</v>
          </cell>
          <cell r="F70" t="str">
            <v>Belize Enterprise for Sustainable Technology</v>
          </cell>
        </row>
        <row r="71">
          <cell r="B71" t="str">
            <v>BEL-910-G02-H</v>
          </cell>
          <cell r="C71" t="str">
            <v>Active</v>
          </cell>
          <cell r="D71" t="str">
            <v>Latin America and Caribbean</v>
          </cell>
          <cell r="E71" t="str">
            <v>BLZ</v>
          </cell>
          <cell r="F71" t="str">
            <v>United Nations Development Programme, Belize</v>
          </cell>
        </row>
        <row r="72">
          <cell r="B72" t="str">
            <v>BEN-102-G01-M-00</v>
          </cell>
          <cell r="C72" t="str">
            <v>Financial Closure</v>
          </cell>
          <cell r="D72" t="str">
            <v>Central Africa</v>
          </cell>
          <cell r="E72" t="str">
            <v>BEN</v>
          </cell>
          <cell r="F72" t="str">
            <v>United Nations Development Programme, Benin</v>
          </cell>
        </row>
        <row r="73">
          <cell r="B73" t="str">
            <v>BEN-202-G02-T-00</v>
          </cell>
          <cell r="C73" t="str">
            <v>Administratively Closed</v>
          </cell>
          <cell r="D73" t="str">
            <v>Central Africa</v>
          </cell>
          <cell r="E73" t="str">
            <v>BEN</v>
          </cell>
          <cell r="F73" t="str">
            <v>United Nations Development Programme, Benin</v>
          </cell>
        </row>
        <row r="74">
          <cell r="B74" t="str">
            <v>BEN-202-G03-H-00</v>
          </cell>
          <cell r="C74" t="str">
            <v>Administratively Closed</v>
          </cell>
          <cell r="D74" t="str">
            <v>Central Africa</v>
          </cell>
          <cell r="E74" t="str">
            <v>BEN</v>
          </cell>
          <cell r="F74" t="str">
            <v>United Nations Development Programme, Benin</v>
          </cell>
        </row>
        <row r="75">
          <cell r="B75" t="str">
            <v>BEN-304-G04-M</v>
          </cell>
          <cell r="C75" t="str">
            <v>Active</v>
          </cell>
          <cell r="D75" t="str">
            <v>Central Africa</v>
          </cell>
          <cell r="E75" t="str">
            <v>BEN</v>
          </cell>
          <cell r="F75" t="str">
            <v>Africare</v>
          </cell>
        </row>
        <row r="76">
          <cell r="B76" t="str">
            <v>BEN-506-G05-H</v>
          </cell>
          <cell r="C76" t="str">
            <v>Administratively Closed</v>
          </cell>
          <cell r="D76" t="str">
            <v>Central Africa</v>
          </cell>
          <cell r="E76" t="str">
            <v>BEN</v>
          </cell>
          <cell r="F76" t="str">
            <v>Programme National de Lutte contre le SIDA, Ministry of Health of Benin</v>
          </cell>
        </row>
        <row r="77">
          <cell r="B77" t="str">
            <v>BEN-607-G06-T</v>
          </cell>
          <cell r="C77" t="str">
            <v>Administratively Closed</v>
          </cell>
          <cell r="D77" t="str">
            <v>Central Africa</v>
          </cell>
          <cell r="E77" t="str">
            <v>BEN</v>
          </cell>
          <cell r="F77" t="str">
            <v>Programme National de Lutte contre le SIDA, Ministry of Health of Benin</v>
          </cell>
        </row>
        <row r="78">
          <cell r="B78" t="str">
            <v>BEN-708-G07-M</v>
          </cell>
          <cell r="C78" t="str">
            <v>Active</v>
          </cell>
          <cell r="D78" t="str">
            <v>Central Africa</v>
          </cell>
          <cell r="E78" t="str">
            <v>BEN</v>
          </cell>
          <cell r="F78" t="str">
            <v>Catholic Relief Services USCCB - Benin</v>
          </cell>
        </row>
        <row r="79">
          <cell r="B79" t="str">
            <v>BEN-H-BENPNLS</v>
          </cell>
          <cell r="C79" t="str">
            <v>Active</v>
          </cell>
          <cell r="D79" t="str">
            <v>Central Africa</v>
          </cell>
          <cell r="E79" t="str">
            <v>BEN</v>
          </cell>
          <cell r="F79" t="str">
            <v>Programme National de Lutte contre le SIDA, Ministry of Health of Benin</v>
          </cell>
        </row>
        <row r="80">
          <cell r="B80" t="str">
            <v>BEN-H-PlanBen</v>
          </cell>
          <cell r="C80" t="str">
            <v>Active</v>
          </cell>
          <cell r="D80" t="str">
            <v>Central Africa</v>
          </cell>
          <cell r="E80" t="str">
            <v>BEN</v>
          </cell>
          <cell r="F80" t="str">
            <v>Plan Benin</v>
          </cell>
        </row>
        <row r="81">
          <cell r="B81" t="str">
            <v>BEN-H-SEIBsa</v>
          </cell>
          <cell r="C81" t="str">
            <v>Active</v>
          </cell>
          <cell r="D81" t="str">
            <v>Central Africa</v>
          </cell>
          <cell r="E81" t="str">
            <v>BEN</v>
          </cell>
          <cell r="F81" t="str">
            <v>Industrial and Building Electricity Company</v>
          </cell>
        </row>
        <row r="82">
          <cell r="B82" t="str">
            <v>BEN-S-PRPSS</v>
          </cell>
          <cell r="C82" t="str">
            <v>Active</v>
          </cell>
          <cell r="D82" t="str">
            <v>Central Africa</v>
          </cell>
          <cell r="E82" t="str">
            <v>BEN</v>
          </cell>
          <cell r="F82" t="str">
            <v>Health System Performance Project, Ministry of Health of Benin</v>
          </cell>
        </row>
        <row r="83">
          <cell r="B83" t="str">
            <v>BEN-T-PNTUB</v>
          </cell>
          <cell r="C83" t="str">
            <v>Active</v>
          </cell>
          <cell r="D83" t="str">
            <v>Central Africa</v>
          </cell>
          <cell r="E83" t="str">
            <v>BEN</v>
          </cell>
          <cell r="F83" t="str">
            <v>Programme National contre la Tuberculose, Ministry of Health of Benin</v>
          </cell>
        </row>
        <row r="84">
          <cell r="B84" t="str">
            <v>BTN-405-G01-M</v>
          </cell>
          <cell r="C84" t="str">
            <v>Administratively Closed</v>
          </cell>
          <cell r="D84" t="str">
            <v>South East Asia</v>
          </cell>
          <cell r="E84" t="str">
            <v>BTN</v>
          </cell>
          <cell r="F84" t="str">
            <v>Ministry of Health of Bhutan</v>
          </cell>
        </row>
        <row r="85">
          <cell r="B85" t="str">
            <v>BTN-405-G02-T</v>
          </cell>
          <cell r="C85" t="str">
            <v>Administratively Closed</v>
          </cell>
          <cell r="D85" t="str">
            <v>South East Asia</v>
          </cell>
          <cell r="E85" t="str">
            <v>BTN</v>
          </cell>
          <cell r="F85" t="str">
            <v>Ministry of Health of Bhutan</v>
          </cell>
        </row>
        <row r="86">
          <cell r="B86" t="str">
            <v>BTN-607-G03-H</v>
          </cell>
          <cell r="C86" t="str">
            <v>Active</v>
          </cell>
          <cell r="D86" t="str">
            <v>South East Asia</v>
          </cell>
          <cell r="E86" t="str">
            <v>BTN</v>
          </cell>
          <cell r="F86" t="str">
            <v>Ministry of Health of Bhutan</v>
          </cell>
        </row>
        <row r="87">
          <cell r="B87" t="str">
            <v>BTN-607-G04-T</v>
          </cell>
          <cell r="C87" t="str">
            <v>Active</v>
          </cell>
          <cell r="D87" t="str">
            <v>South East Asia</v>
          </cell>
          <cell r="E87" t="str">
            <v>BTN</v>
          </cell>
          <cell r="F87" t="str">
            <v>Ministry of Health of Bhutan</v>
          </cell>
        </row>
        <row r="88">
          <cell r="B88" t="str">
            <v>BTN-708-G05-M</v>
          </cell>
          <cell r="C88" t="str">
            <v>Active</v>
          </cell>
          <cell r="D88" t="str">
            <v>South East Asia</v>
          </cell>
          <cell r="E88" t="str">
            <v>BTN</v>
          </cell>
          <cell r="F88" t="str">
            <v>Ministry of Health of Bhutan</v>
          </cell>
        </row>
        <row r="89">
          <cell r="B89" t="str">
            <v>BOL-304-G01-H</v>
          </cell>
          <cell r="C89" t="str">
            <v>Administratively Closed</v>
          </cell>
          <cell r="D89" t="str">
            <v>Latin America and Caribbean</v>
          </cell>
          <cell r="E89" t="str">
            <v>BOL</v>
          </cell>
          <cell r="F89" t="str">
            <v>Centro de Investigación, Educación y Servicios</v>
          </cell>
        </row>
        <row r="90">
          <cell r="B90" t="str">
            <v>BOL-304-G02-M</v>
          </cell>
          <cell r="C90" t="str">
            <v>Administratively Closed</v>
          </cell>
          <cell r="D90" t="str">
            <v>Latin America and Caribbean</v>
          </cell>
          <cell r="E90" t="str">
            <v>BOL</v>
          </cell>
          <cell r="F90" t="str">
            <v>Centro de Investigación, Educación y Servicios</v>
          </cell>
        </row>
        <row r="91">
          <cell r="B91" t="str">
            <v>BOL-304-G03-T</v>
          </cell>
          <cell r="C91" t="str">
            <v>Administratively Closed</v>
          </cell>
          <cell r="D91" t="str">
            <v>Latin America and Caribbean</v>
          </cell>
          <cell r="E91" t="str">
            <v>BOL</v>
          </cell>
          <cell r="F91" t="str">
            <v>Centro de Investigación, Educación y Servicios</v>
          </cell>
        </row>
        <row r="92">
          <cell r="B92" t="str">
            <v>BOL-306-G04-H</v>
          </cell>
          <cell r="C92" t="str">
            <v>Administratively Closed</v>
          </cell>
          <cell r="D92" t="str">
            <v>Latin America and Caribbean</v>
          </cell>
          <cell r="E92" t="str">
            <v>BOL</v>
          </cell>
          <cell r="F92" t="str">
            <v>United Nations Development Programme, Bolivia</v>
          </cell>
        </row>
        <row r="93">
          <cell r="B93" t="str">
            <v>BOL-306-G05-M</v>
          </cell>
          <cell r="C93" t="str">
            <v>Administratively Closed</v>
          </cell>
          <cell r="D93" t="str">
            <v>Latin America and Caribbean</v>
          </cell>
          <cell r="E93" t="str">
            <v>BOL</v>
          </cell>
          <cell r="F93" t="str">
            <v>United Nations Development Programme, Bolivia</v>
          </cell>
        </row>
        <row r="94">
          <cell r="B94" t="str">
            <v>BOL-306-G06-T</v>
          </cell>
          <cell r="C94" t="str">
            <v>Administratively Closed</v>
          </cell>
          <cell r="D94" t="str">
            <v>Latin America and Caribbean</v>
          </cell>
          <cell r="E94" t="str">
            <v>BOL</v>
          </cell>
          <cell r="F94" t="str">
            <v>United Nations Development Programme, Bolivia</v>
          </cell>
        </row>
        <row r="95">
          <cell r="B95" t="str">
            <v>BOL-307-G07-H</v>
          </cell>
          <cell r="C95" t="str">
            <v>Administratively Closed</v>
          </cell>
          <cell r="D95" t="str">
            <v>Latin America and Caribbean</v>
          </cell>
          <cell r="E95" t="str">
            <v>BOL</v>
          </cell>
          <cell r="F95" t="str">
            <v>Humanist Institute for Development Cooperation</v>
          </cell>
        </row>
        <row r="96">
          <cell r="B96" t="str">
            <v>BOL-809-G08-M</v>
          </cell>
          <cell r="C96" t="str">
            <v>Active</v>
          </cell>
          <cell r="D96" t="str">
            <v>Latin America and Caribbean</v>
          </cell>
          <cell r="E96" t="str">
            <v>BOL</v>
          </cell>
          <cell r="F96" t="str">
            <v>United Nations Development Programme, Bolivia</v>
          </cell>
        </row>
        <row r="97">
          <cell r="B97" t="str">
            <v>BOL-910-G09-H</v>
          </cell>
          <cell r="C97" t="str">
            <v>Active</v>
          </cell>
          <cell r="D97" t="str">
            <v>Latin America and Caribbean</v>
          </cell>
          <cell r="E97" t="str">
            <v>BOL</v>
          </cell>
          <cell r="F97" t="str">
            <v>Humanist Institute for Development Cooperation</v>
          </cell>
        </row>
        <row r="98">
          <cell r="B98" t="str">
            <v>BOL-910-G10-T</v>
          </cell>
          <cell r="C98" t="str">
            <v>Financial Closure</v>
          </cell>
          <cell r="D98" t="str">
            <v>Latin America and Caribbean</v>
          </cell>
          <cell r="E98" t="str">
            <v>BOL</v>
          </cell>
          <cell r="F98" t="str">
            <v>United Nations Development Programme, Bolivia</v>
          </cell>
        </row>
        <row r="99">
          <cell r="B99" t="str">
            <v>BOL-913-G11-T</v>
          </cell>
          <cell r="C99" t="str">
            <v>Active</v>
          </cell>
          <cell r="D99" t="str">
            <v>Latin America and Caribbean</v>
          </cell>
          <cell r="E99" t="str">
            <v>BOL</v>
          </cell>
          <cell r="F99" t="str">
            <v>Prosalud</v>
          </cell>
        </row>
        <row r="100">
          <cell r="B100" t="str">
            <v>BIH-506-G01-H</v>
          </cell>
          <cell r="C100" t="str">
            <v>Administratively Closed</v>
          </cell>
          <cell r="D100" t="str">
            <v>Eastern Europe and Central Asia</v>
          </cell>
          <cell r="E100" t="str">
            <v>BIH</v>
          </cell>
          <cell r="F100" t="str">
            <v>United Nations Development Programme, Bosnia-Herzegovina</v>
          </cell>
        </row>
        <row r="101">
          <cell r="B101" t="str">
            <v>BIH-607-G02-T</v>
          </cell>
          <cell r="C101" t="str">
            <v>Administratively Closed</v>
          </cell>
          <cell r="D101" t="str">
            <v>Eastern Europe and Central Asia</v>
          </cell>
          <cell r="E101" t="str">
            <v>BIH</v>
          </cell>
          <cell r="F101" t="str">
            <v>United Nations Development Programme, Bosnia-Herzegovina</v>
          </cell>
        </row>
        <row r="102">
          <cell r="B102" t="str">
            <v>BIH-910-G03-H</v>
          </cell>
          <cell r="C102" t="str">
            <v>Active</v>
          </cell>
          <cell r="D102" t="str">
            <v>Eastern Europe and Central Asia</v>
          </cell>
          <cell r="E102" t="str">
            <v>BIH</v>
          </cell>
          <cell r="F102" t="str">
            <v>United Nations Development Programme, Bosnia-Herzegovina</v>
          </cell>
        </row>
        <row r="103">
          <cell r="B103" t="str">
            <v>BIH-T-UNDP</v>
          </cell>
          <cell r="C103" t="str">
            <v>Active</v>
          </cell>
          <cell r="D103" t="str">
            <v>Eastern Europe and Central Asia</v>
          </cell>
          <cell r="E103" t="str">
            <v>BIH</v>
          </cell>
          <cell r="F103" t="str">
            <v>United Nations Development Programme, Bosnia-Herzegovina</v>
          </cell>
        </row>
        <row r="104">
          <cell r="B104" t="str">
            <v>BOT-202-G01-H-00</v>
          </cell>
          <cell r="C104" t="str">
            <v>Administratively Closed</v>
          </cell>
          <cell r="D104" t="str">
            <v>Southern and Eastern Africa</v>
          </cell>
          <cell r="E104" t="str">
            <v>BWA</v>
          </cell>
          <cell r="F104" t="str">
            <v>Ministry of Finance and Development Planning of Botswana</v>
          </cell>
        </row>
        <row r="105">
          <cell r="B105" t="str">
            <v>BOT-506-G02-T</v>
          </cell>
          <cell r="C105" t="str">
            <v>Financial Closure</v>
          </cell>
          <cell r="D105" t="str">
            <v>Southern and Eastern Africa</v>
          </cell>
          <cell r="E105" t="str">
            <v>BWA</v>
          </cell>
          <cell r="F105" t="str">
            <v>Ministry of Finance and Development Planning of Botswana</v>
          </cell>
        </row>
        <row r="106">
          <cell r="B106" t="str">
            <v>BRA-506-G01-T</v>
          </cell>
          <cell r="C106" t="str">
            <v>Administratively Closed</v>
          </cell>
          <cell r="D106" t="str">
            <v>Latin America and Caribbean</v>
          </cell>
          <cell r="E106" t="str">
            <v>BRA</v>
          </cell>
          <cell r="F106" t="str">
            <v>Fundação Ataulpho de Paiva</v>
          </cell>
        </row>
        <row r="107">
          <cell r="B107" t="str">
            <v>BRA-506-G02-T</v>
          </cell>
          <cell r="C107" t="str">
            <v>Administratively Closed</v>
          </cell>
          <cell r="D107" t="str">
            <v>Latin America and Caribbean</v>
          </cell>
          <cell r="E107" t="str">
            <v>BRA</v>
          </cell>
          <cell r="F107" t="str">
            <v>Fundação Para O Desenvolvimento Científico E Tecnológico Em Saúde</v>
          </cell>
        </row>
        <row r="108">
          <cell r="B108" t="str">
            <v>BRA-809-G03-M</v>
          </cell>
          <cell r="C108" t="str">
            <v>Administratively Closed</v>
          </cell>
          <cell r="D108" t="str">
            <v>Latin America and Caribbean</v>
          </cell>
          <cell r="E108" t="str">
            <v>BRA</v>
          </cell>
          <cell r="F108" t="str">
            <v>Fundação Faculdade de Medicina</v>
          </cell>
        </row>
        <row r="109">
          <cell r="B109" t="str">
            <v>BRA-809-G04-M</v>
          </cell>
          <cell r="C109" t="str">
            <v>Administratively Closed</v>
          </cell>
          <cell r="D109" t="str">
            <v>Latin America and Caribbean</v>
          </cell>
          <cell r="E109" t="str">
            <v>BRA</v>
          </cell>
          <cell r="F109" t="str">
            <v>Fundação de Medicina Tropical Doutor Heitor Vieira Dourado</v>
          </cell>
        </row>
        <row r="110">
          <cell r="B110" t="str">
            <v>BUL-202-G01-H-00</v>
          </cell>
          <cell r="C110" t="str">
            <v>Active</v>
          </cell>
          <cell r="D110" t="str">
            <v>Eastern Europe and Central Asia</v>
          </cell>
          <cell r="E110" t="str">
            <v>BGR</v>
          </cell>
          <cell r="F110" t="str">
            <v>Ministry of Health of Bulgaria</v>
          </cell>
        </row>
        <row r="111">
          <cell r="B111" t="str">
            <v>BUL-607-G02-T</v>
          </cell>
          <cell r="C111" t="str">
            <v>Financial Closure</v>
          </cell>
          <cell r="D111" t="str">
            <v>Eastern Europe and Central Asia</v>
          </cell>
          <cell r="E111" t="str">
            <v>BGR</v>
          </cell>
          <cell r="F111" t="str">
            <v>Ministry of Health of Bulgaria</v>
          </cell>
        </row>
        <row r="112">
          <cell r="B112" t="str">
            <v>BUL-809-G03-T</v>
          </cell>
          <cell r="C112" t="str">
            <v>Active</v>
          </cell>
          <cell r="D112" t="str">
            <v>Eastern Europe and Central Asia</v>
          </cell>
          <cell r="E112" t="str">
            <v>BGR</v>
          </cell>
          <cell r="F112" t="str">
            <v>Ministry of Health of Bulgaria</v>
          </cell>
        </row>
        <row r="113">
          <cell r="B113" t="str">
            <v>BUR-202-G01-M-00</v>
          </cell>
          <cell r="C113" t="str">
            <v>Administratively Closed</v>
          </cell>
          <cell r="D113" t="str">
            <v>Central Africa</v>
          </cell>
          <cell r="E113" t="str">
            <v>BFA</v>
          </cell>
          <cell r="F113" t="str">
            <v>United Nations Development Programme, Burkina Faso</v>
          </cell>
        </row>
        <row r="114">
          <cell r="B114" t="str">
            <v>BUR-202-G02-H-00</v>
          </cell>
          <cell r="C114" t="str">
            <v>Administratively Closed</v>
          </cell>
          <cell r="D114" t="str">
            <v>Central Africa</v>
          </cell>
          <cell r="E114" t="str">
            <v>BFA</v>
          </cell>
          <cell r="F114" t="str">
            <v>United Nations Development Programme, Burkina Faso</v>
          </cell>
        </row>
        <row r="115">
          <cell r="B115" t="str">
            <v>BUR-202-G04-H-00</v>
          </cell>
          <cell r="C115" t="str">
            <v>Administratively Closed</v>
          </cell>
          <cell r="D115" t="str">
            <v>Central Africa</v>
          </cell>
          <cell r="E115" t="str">
            <v>BFA</v>
          </cell>
          <cell r="F115" t="str">
            <v>National Council to Fight Against HIV/AIDS</v>
          </cell>
        </row>
        <row r="116">
          <cell r="B116" t="str">
            <v>BUR-404-G03-T</v>
          </cell>
          <cell r="C116" t="str">
            <v>Administratively Closed</v>
          </cell>
          <cell r="D116" t="str">
            <v>Central Africa</v>
          </cell>
          <cell r="E116" t="str">
            <v>BFA</v>
          </cell>
          <cell r="F116" t="str">
            <v>United Nations Development Programme, Burkina Faso</v>
          </cell>
        </row>
        <row r="117">
          <cell r="B117" t="str">
            <v>BUR-407-G05-T</v>
          </cell>
          <cell r="C117" t="str">
            <v>Financial Closure</v>
          </cell>
          <cell r="D117" t="str">
            <v>Central Africa</v>
          </cell>
          <cell r="E117" t="str">
            <v>BFA</v>
          </cell>
          <cell r="F117" t="str">
            <v>National Council to Fight Against HIV/AIDS</v>
          </cell>
        </row>
        <row r="118">
          <cell r="B118" t="str">
            <v>BUR-607-G06-H</v>
          </cell>
          <cell r="C118" t="str">
            <v>Financial Closure</v>
          </cell>
          <cell r="D118" t="str">
            <v>Central Africa</v>
          </cell>
          <cell r="E118" t="str">
            <v>BFA</v>
          </cell>
          <cell r="F118" t="str">
            <v>National Council to Fight Against HIV/AIDS</v>
          </cell>
        </row>
        <row r="119">
          <cell r="B119" t="str">
            <v>BUR-708-G07-M</v>
          </cell>
          <cell r="C119" t="str">
            <v>Financial Closure</v>
          </cell>
          <cell r="D119" t="str">
            <v>Central Africa</v>
          </cell>
          <cell r="E119" t="str">
            <v>BFA</v>
          </cell>
          <cell r="F119" t="str">
            <v>National Council to Fight Against HIV/AIDS</v>
          </cell>
        </row>
        <row r="120">
          <cell r="B120" t="str">
            <v>BUR-809-G08-M</v>
          </cell>
          <cell r="C120" t="str">
            <v>Administratively Closed</v>
          </cell>
          <cell r="D120" t="str">
            <v>Central Africa</v>
          </cell>
          <cell r="E120" t="str">
            <v>BFA</v>
          </cell>
          <cell r="F120" t="str">
            <v>Programme d'Appui au Developpment Sanitaire</v>
          </cell>
        </row>
        <row r="121">
          <cell r="B121" t="str">
            <v>BUR-809-G09-M</v>
          </cell>
          <cell r="C121" t="str">
            <v>Administratively Closed</v>
          </cell>
          <cell r="D121" t="str">
            <v>Central Africa</v>
          </cell>
          <cell r="E121" t="str">
            <v>BFA</v>
          </cell>
          <cell r="F121" t="str">
            <v>Plan International Burkina Faso</v>
          </cell>
        </row>
        <row r="122">
          <cell r="B122" t="str">
            <v>BUR-810-G10-T</v>
          </cell>
          <cell r="C122" t="str">
            <v>Active</v>
          </cell>
          <cell r="D122" t="str">
            <v>Central Africa</v>
          </cell>
          <cell r="E122" t="str">
            <v>BFA</v>
          </cell>
          <cell r="F122" t="str">
            <v>Programme d'Appui au Developpment Sanitaire</v>
          </cell>
        </row>
        <row r="123">
          <cell r="B123" t="str">
            <v>BUR-810-G11-T</v>
          </cell>
          <cell r="C123" t="str">
            <v>Active</v>
          </cell>
          <cell r="D123" t="str">
            <v>Central Africa</v>
          </cell>
          <cell r="E123" t="str">
            <v>BFA</v>
          </cell>
          <cell r="F123" t="str">
            <v>Programme d’Appui au Monde Associatif et Communautaire</v>
          </cell>
        </row>
        <row r="124">
          <cell r="B124" t="str">
            <v>BUR-H-IPC</v>
          </cell>
          <cell r="C124" t="str">
            <v>Active</v>
          </cell>
          <cell r="D124" t="str">
            <v>Central Africa</v>
          </cell>
          <cell r="E124" t="str">
            <v>BFA</v>
          </cell>
          <cell r="F124" t="str">
            <v>Initiative Privée Communautaire</v>
          </cell>
        </row>
        <row r="125">
          <cell r="B125" t="str">
            <v>BUR-H-SPCNLS</v>
          </cell>
          <cell r="C125" t="str">
            <v>Active</v>
          </cell>
          <cell r="D125" t="str">
            <v>Central Africa</v>
          </cell>
          <cell r="E125" t="str">
            <v>BFA</v>
          </cell>
          <cell r="F125" t="str">
            <v>National Council to Fight Against HIV/AIDS</v>
          </cell>
        </row>
        <row r="126">
          <cell r="B126" t="str">
            <v>BUR-M-PADS</v>
          </cell>
          <cell r="C126" t="str">
            <v>Active</v>
          </cell>
          <cell r="D126" t="str">
            <v>Central Africa</v>
          </cell>
          <cell r="E126" t="str">
            <v>BFA</v>
          </cell>
          <cell r="F126" t="str">
            <v>Programme d'Appui au Developpment Sanitaire</v>
          </cell>
        </row>
        <row r="127">
          <cell r="B127" t="str">
            <v>BUR-M-PLAN</v>
          </cell>
          <cell r="C127" t="str">
            <v>Active</v>
          </cell>
          <cell r="D127" t="str">
            <v>Central Africa</v>
          </cell>
          <cell r="E127" t="str">
            <v>BFA</v>
          </cell>
          <cell r="F127" t="str">
            <v>Plan International Burkina Faso</v>
          </cell>
        </row>
        <row r="128">
          <cell r="B128" t="str">
            <v>BDI-M-SEPCNLS</v>
          </cell>
          <cell r="C128" t="str">
            <v>Active</v>
          </cell>
          <cell r="D128" t="str">
            <v>Central Africa</v>
          </cell>
          <cell r="E128" t="str">
            <v>BDI</v>
          </cell>
          <cell r="F128" t="str">
            <v>Conseil National de Lutte contre le SIDA (CNLS), Burundi</v>
          </cell>
        </row>
        <row r="129">
          <cell r="B129" t="str">
            <v>BRN-102-G01-H-00</v>
          </cell>
          <cell r="C129" t="str">
            <v>Financially Closed</v>
          </cell>
          <cell r="D129" t="str">
            <v>Central Africa</v>
          </cell>
          <cell r="E129" t="str">
            <v>BDI</v>
          </cell>
          <cell r="F129" t="str">
            <v>Conseil National de Lutte contre le SIDA (CNLS), Burundi</v>
          </cell>
        </row>
        <row r="130">
          <cell r="B130" t="str">
            <v>BRN-202-G02-M-00</v>
          </cell>
          <cell r="C130" t="str">
            <v>Administratively Closed</v>
          </cell>
          <cell r="D130" t="str">
            <v>Central Africa</v>
          </cell>
          <cell r="E130" t="str">
            <v>BDI</v>
          </cell>
          <cell r="F130" t="str">
            <v>Projet Sante et Population II, Ministry of Health of Burundi</v>
          </cell>
        </row>
        <row r="131">
          <cell r="B131" t="str">
            <v>BRN-202-G05-M-00</v>
          </cell>
          <cell r="C131" t="str">
            <v>Financial Closure</v>
          </cell>
          <cell r="D131" t="str">
            <v>Central Africa</v>
          </cell>
          <cell r="E131" t="str">
            <v>BDI</v>
          </cell>
          <cell r="F131" t="str">
            <v>Conseil National de Lutte contre le SIDA (CNLS), Burundi</v>
          </cell>
        </row>
        <row r="132">
          <cell r="B132" t="str">
            <v>BRN-405-G03-T</v>
          </cell>
          <cell r="C132" t="str">
            <v>Administratively Closed</v>
          </cell>
          <cell r="D132" t="str">
            <v>Central Africa</v>
          </cell>
          <cell r="E132" t="str">
            <v>BDI</v>
          </cell>
          <cell r="F132" t="str">
            <v>Programme National de Lutte contre la Tuberculose</v>
          </cell>
        </row>
        <row r="133">
          <cell r="B133" t="str">
            <v>BRN-506-G04-H</v>
          </cell>
          <cell r="C133" t="str">
            <v>Financial Closure</v>
          </cell>
          <cell r="D133" t="str">
            <v>Central Africa</v>
          </cell>
          <cell r="E133" t="str">
            <v>BDI</v>
          </cell>
          <cell r="F133" t="str">
            <v>Conseil National de Lutte contre le SIDA (CNLS), Burundi</v>
          </cell>
        </row>
        <row r="134">
          <cell r="B134" t="str">
            <v>BRN-708-G06-T</v>
          </cell>
          <cell r="C134" t="str">
            <v>Active</v>
          </cell>
          <cell r="D134" t="str">
            <v>Central Africa</v>
          </cell>
          <cell r="E134" t="str">
            <v>BDI</v>
          </cell>
          <cell r="F134" t="str">
            <v>Programme National de Lutte contre la Tuberculose</v>
          </cell>
        </row>
        <row r="135">
          <cell r="B135" t="str">
            <v>BRN-809-G07-H</v>
          </cell>
          <cell r="C135" t="str">
            <v>Active</v>
          </cell>
          <cell r="D135" t="str">
            <v>Central Africa</v>
          </cell>
          <cell r="E135" t="str">
            <v>BDI</v>
          </cell>
          <cell r="F135" t="str">
            <v>Conseil National de Lutte contre le SIDA (CNLS), Burundi</v>
          </cell>
        </row>
        <row r="136">
          <cell r="B136" t="str">
            <v>BRN-809-G08-H</v>
          </cell>
          <cell r="C136" t="str">
            <v>Administratively Closed</v>
          </cell>
          <cell r="D136" t="str">
            <v>Central Africa</v>
          </cell>
          <cell r="E136" t="str">
            <v>BDI</v>
          </cell>
          <cell r="F136" t="str">
            <v>Reseau Burundais des Personnes Vivant avec le VIH/SIDA</v>
          </cell>
        </row>
        <row r="137">
          <cell r="B137" t="str">
            <v>BRN-813-G11-H</v>
          </cell>
          <cell r="C137" t="str">
            <v>Active</v>
          </cell>
          <cell r="D137" t="str">
            <v>Central Africa</v>
          </cell>
          <cell r="E137" t="str">
            <v>BDI</v>
          </cell>
          <cell r="F137" t="str">
            <v>Conseil National de Lutte contre le SIDA (CNLS), Burundi</v>
          </cell>
        </row>
        <row r="138">
          <cell r="B138" t="str">
            <v>BRN-910-G09-M</v>
          </cell>
          <cell r="C138" t="str">
            <v>Active</v>
          </cell>
          <cell r="D138" t="str">
            <v>Central Africa</v>
          </cell>
          <cell r="E138" t="str">
            <v>BDI</v>
          </cell>
          <cell r="F138" t="str">
            <v>Conseil National de Lutte contre le SIDA (CNLS), Burundi</v>
          </cell>
        </row>
        <row r="139">
          <cell r="B139" t="str">
            <v>BRN-910-G10-M</v>
          </cell>
          <cell r="C139" t="str">
            <v>Active</v>
          </cell>
          <cell r="D139" t="str">
            <v>Central Africa</v>
          </cell>
          <cell r="E139" t="str">
            <v>BDI</v>
          </cell>
          <cell r="F139" t="str">
            <v>CED-Caritas, Burundi</v>
          </cell>
        </row>
        <row r="140">
          <cell r="B140" t="str">
            <v>CAM-102-G01-H-00</v>
          </cell>
          <cell r="C140" t="str">
            <v>Administratively Closed</v>
          </cell>
          <cell r="D140" t="str">
            <v>South East Asia</v>
          </cell>
          <cell r="E140" t="str">
            <v>KHM</v>
          </cell>
          <cell r="F140" t="str">
            <v>Ministry of Health of Cambodia</v>
          </cell>
        </row>
        <row r="141">
          <cell r="B141" t="str">
            <v>CAM-202-G02-H-00</v>
          </cell>
          <cell r="C141" t="str">
            <v>Administratively Closed</v>
          </cell>
          <cell r="D141" t="str">
            <v>South East Asia</v>
          </cell>
          <cell r="E141" t="str">
            <v>KHM</v>
          </cell>
          <cell r="F141" t="str">
            <v>Ministry of Health of Cambodia</v>
          </cell>
        </row>
        <row r="142">
          <cell r="B142" t="str">
            <v>CAM-202-G03-M-00</v>
          </cell>
          <cell r="C142" t="str">
            <v>Administratively Closed</v>
          </cell>
          <cell r="D142" t="str">
            <v>South East Asia</v>
          </cell>
          <cell r="E142" t="str">
            <v>KHM</v>
          </cell>
          <cell r="F142" t="str">
            <v>Ministry of Health of Cambodia</v>
          </cell>
        </row>
        <row r="143">
          <cell r="B143" t="str">
            <v>CAM-202-G04-T-00</v>
          </cell>
          <cell r="C143" t="str">
            <v>Administratively Closed</v>
          </cell>
          <cell r="D143" t="str">
            <v>South East Asia</v>
          </cell>
          <cell r="E143" t="str">
            <v>KHM</v>
          </cell>
          <cell r="F143" t="str">
            <v>Ministry of Health of Cambodia</v>
          </cell>
        </row>
        <row r="144">
          <cell r="B144" t="str">
            <v>CAM-202-G13-M</v>
          </cell>
          <cell r="C144" t="str">
            <v>Administratively Closed</v>
          </cell>
          <cell r="D144" t="str">
            <v>South East Asia</v>
          </cell>
          <cell r="E144" t="str">
            <v>KHM</v>
          </cell>
          <cell r="F144" t="str">
            <v>National Centre for Parasitology, Entomology and Malaria Control</v>
          </cell>
        </row>
        <row r="145">
          <cell r="B145" t="str">
            <v>CAM-405-G05-H</v>
          </cell>
          <cell r="C145" t="str">
            <v>Administratively Closed</v>
          </cell>
          <cell r="D145" t="str">
            <v>South East Asia</v>
          </cell>
          <cell r="E145" t="str">
            <v>KHM</v>
          </cell>
          <cell r="F145" t="str">
            <v>Ministry of Health of Cambodia</v>
          </cell>
        </row>
        <row r="146">
          <cell r="B146" t="str">
            <v>CAM-405-G06-M</v>
          </cell>
          <cell r="C146" t="str">
            <v>Administratively Closed</v>
          </cell>
          <cell r="D146" t="str">
            <v>South East Asia</v>
          </cell>
          <cell r="E146" t="str">
            <v>KHM</v>
          </cell>
          <cell r="F146" t="str">
            <v>Ministry of Health of Cambodia</v>
          </cell>
        </row>
        <row r="147">
          <cell r="B147" t="str">
            <v>CAM-506-G07-H</v>
          </cell>
          <cell r="C147" t="str">
            <v>Administratively Closed</v>
          </cell>
          <cell r="D147" t="str">
            <v>South East Asia</v>
          </cell>
          <cell r="E147" t="str">
            <v>KHM</v>
          </cell>
          <cell r="F147" t="str">
            <v>Ministry of Health of Cambodia</v>
          </cell>
        </row>
        <row r="148">
          <cell r="B148" t="str">
            <v>CAM-506-G08-S</v>
          </cell>
          <cell r="C148" t="str">
            <v>Administratively Closed</v>
          </cell>
          <cell r="D148" t="str">
            <v>South East Asia</v>
          </cell>
          <cell r="E148" t="str">
            <v>KHM</v>
          </cell>
          <cell r="F148" t="str">
            <v>Ministry of Health of Cambodia</v>
          </cell>
        </row>
        <row r="149">
          <cell r="B149" t="str">
            <v>CAM-506-G09-T</v>
          </cell>
          <cell r="C149" t="str">
            <v>Administratively Closed</v>
          </cell>
          <cell r="D149" t="str">
            <v>South East Asia</v>
          </cell>
          <cell r="E149" t="str">
            <v>KHM</v>
          </cell>
          <cell r="F149" t="str">
            <v>Ministry of Health of Cambodia</v>
          </cell>
        </row>
        <row r="150">
          <cell r="B150" t="str">
            <v>CAM-607-G10-M</v>
          </cell>
          <cell r="C150" t="str">
            <v>Financial Closure</v>
          </cell>
          <cell r="D150" t="str">
            <v>South East Asia</v>
          </cell>
          <cell r="E150" t="str">
            <v>KHM</v>
          </cell>
          <cell r="F150" t="str">
            <v>Ministry of Health of Cambodia</v>
          </cell>
        </row>
        <row r="151">
          <cell r="B151" t="str">
            <v>CAM-708-G11-H</v>
          </cell>
          <cell r="C151" t="str">
            <v>Administratively Closed</v>
          </cell>
          <cell r="D151" t="str">
            <v>South East Asia</v>
          </cell>
          <cell r="E151" t="str">
            <v>KHM</v>
          </cell>
          <cell r="F151" t="str">
            <v>National Center for HIV/AIDS, Dermatology and STI</v>
          </cell>
        </row>
        <row r="152">
          <cell r="B152" t="str">
            <v>CAM-708-G12-T</v>
          </cell>
          <cell r="C152" t="str">
            <v>Active</v>
          </cell>
          <cell r="D152" t="str">
            <v>South East Asia</v>
          </cell>
          <cell r="E152" t="str">
            <v>KHM</v>
          </cell>
          <cell r="F152" t="str">
            <v>National Center for Tuberculosis and Leprosy Control</v>
          </cell>
        </row>
        <row r="153">
          <cell r="B153" t="str">
            <v>CAM-H-NCHADS</v>
          </cell>
          <cell r="C153" t="str">
            <v>Active</v>
          </cell>
          <cell r="D153" t="str">
            <v>South East Asia</v>
          </cell>
          <cell r="E153" t="str">
            <v>KHM</v>
          </cell>
          <cell r="F153" t="str">
            <v>National Center for HIV/AIDS, Dermatology and STI</v>
          </cell>
        </row>
        <row r="154">
          <cell r="B154" t="str">
            <v>CAM-M-CNM</v>
          </cell>
          <cell r="C154" t="str">
            <v>Financial Closure</v>
          </cell>
          <cell r="D154" t="str">
            <v>South East Asia</v>
          </cell>
          <cell r="E154" t="str">
            <v>KHM</v>
          </cell>
          <cell r="F154" t="str">
            <v>National Centre for Parasitology, Entomology and Malaria Control</v>
          </cell>
        </row>
        <row r="155">
          <cell r="B155" t="str">
            <v>CAM-M-UNOPS</v>
          </cell>
          <cell r="C155" t="str">
            <v>Active</v>
          </cell>
          <cell r="D155" t="str">
            <v>South East Asia</v>
          </cell>
          <cell r="E155" t="str">
            <v>KHM</v>
          </cell>
          <cell r="F155" t="str">
            <v>United Nations Office for Project Services, Denmark</v>
          </cell>
        </row>
        <row r="156">
          <cell r="B156" t="str">
            <v>CAM-S-PRMOH</v>
          </cell>
          <cell r="C156" t="str">
            <v>Active</v>
          </cell>
          <cell r="D156" t="str">
            <v>South East Asia</v>
          </cell>
          <cell r="E156" t="str">
            <v>KHM</v>
          </cell>
          <cell r="F156" t="str">
            <v>Ministry of Health of Cambodia</v>
          </cell>
        </row>
        <row r="157">
          <cell r="B157" t="str">
            <v>KHM-T-CENAT</v>
          </cell>
          <cell r="C157" t="str">
            <v>Active</v>
          </cell>
          <cell r="D157" t="str">
            <v>South East Asia</v>
          </cell>
          <cell r="E157" t="str">
            <v>KHM</v>
          </cell>
          <cell r="F157" t="str">
            <v>National Center for Tuberculosis and Leprosy Control</v>
          </cell>
        </row>
        <row r="158">
          <cell r="B158" t="str">
            <v>CMR-011-G10-H</v>
          </cell>
          <cell r="C158" t="str">
            <v>Active</v>
          </cell>
          <cell r="D158" t="str">
            <v>Western Africa</v>
          </cell>
          <cell r="E158" t="str">
            <v>CMR</v>
          </cell>
          <cell r="F158" t="str">
            <v>Cameroon National Association for Family Welfare</v>
          </cell>
        </row>
        <row r="159">
          <cell r="B159" t="str">
            <v>CMR-011-G11-H</v>
          </cell>
          <cell r="C159" t="str">
            <v>Active</v>
          </cell>
          <cell r="D159" t="str">
            <v>Western Africa</v>
          </cell>
          <cell r="E159" t="str">
            <v>CMR</v>
          </cell>
          <cell r="F159" t="str">
            <v>National AIDS Control Program, Ministry of Public Health of Cameroon</v>
          </cell>
        </row>
        <row r="160">
          <cell r="B160" t="str">
            <v>CMR-304-G01-H</v>
          </cell>
          <cell r="C160" t="str">
            <v>Administratively Closed</v>
          </cell>
          <cell r="D160" t="str">
            <v>Western Africa</v>
          </cell>
          <cell r="E160" t="str">
            <v>CMR</v>
          </cell>
          <cell r="F160" t="str">
            <v>Ministry of Public Health of Cameroon</v>
          </cell>
        </row>
        <row r="161">
          <cell r="B161" t="str">
            <v>CMR-304-G02-M</v>
          </cell>
          <cell r="C161" t="str">
            <v>Administratively Closed</v>
          </cell>
          <cell r="D161" t="str">
            <v>Western Africa</v>
          </cell>
          <cell r="E161" t="str">
            <v>CMR</v>
          </cell>
          <cell r="F161" t="str">
            <v>National Malaria Control Program, Ministry of Public Health of Cameroon</v>
          </cell>
        </row>
        <row r="162">
          <cell r="B162" t="str">
            <v>CMR-304-G03-T</v>
          </cell>
          <cell r="C162" t="str">
            <v>Administratively Closed</v>
          </cell>
          <cell r="D162" t="str">
            <v>Western Africa</v>
          </cell>
          <cell r="E162" t="str">
            <v>CMR</v>
          </cell>
          <cell r="F162" t="str">
            <v>Ministry of Public Health of Cameroon</v>
          </cell>
        </row>
        <row r="163">
          <cell r="B163" t="str">
            <v>CMR-404-G04-H</v>
          </cell>
          <cell r="C163" t="str">
            <v>Administratively Closed</v>
          </cell>
          <cell r="D163" t="str">
            <v>Western Africa</v>
          </cell>
          <cell r="E163" t="str">
            <v>CMR</v>
          </cell>
          <cell r="F163" t="str">
            <v>CARE International in Cameroon</v>
          </cell>
        </row>
        <row r="164">
          <cell r="B164" t="str">
            <v>CMR-506-G05-H</v>
          </cell>
          <cell r="C164" t="str">
            <v>Administratively Closed</v>
          </cell>
          <cell r="D164" t="str">
            <v>Western Africa</v>
          </cell>
          <cell r="E164" t="str">
            <v>CMR</v>
          </cell>
          <cell r="F164" t="str">
            <v>National AIDS Control Program, Ministry of Public Health of Cameroon</v>
          </cell>
        </row>
        <row r="165">
          <cell r="B165" t="str">
            <v>CMR-506-G06-M</v>
          </cell>
          <cell r="C165" t="str">
            <v>Administratively Closed</v>
          </cell>
          <cell r="D165" t="str">
            <v>Western Africa</v>
          </cell>
          <cell r="E165" t="str">
            <v>CMR</v>
          </cell>
          <cell r="F165" t="str">
            <v>National Malaria Control Program, Ministry of Public Health of Cameroon</v>
          </cell>
        </row>
        <row r="166">
          <cell r="B166" t="str">
            <v>CMR-910-G07-M</v>
          </cell>
          <cell r="C166" t="str">
            <v>Active</v>
          </cell>
          <cell r="D166" t="str">
            <v>Western Africa</v>
          </cell>
          <cell r="E166" t="str">
            <v>CMR</v>
          </cell>
          <cell r="F166" t="str">
            <v>National Malaria Control Program, Ministry of Public Health of Cameroon</v>
          </cell>
        </row>
        <row r="167">
          <cell r="B167" t="str">
            <v>CMR-910-G08-M</v>
          </cell>
          <cell r="C167" t="str">
            <v>Active</v>
          </cell>
          <cell r="D167" t="str">
            <v>Western Africa</v>
          </cell>
          <cell r="E167" t="str">
            <v>CMR</v>
          </cell>
          <cell r="F167" t="str">
            <v>Plan International Cameroon</v>
          </cell>
        </row>
        <row r="168">
          <cell r="B168" t="str">
            <v>CMR-910-G09-T</v>
          </cell>
          <cell r="C168" t="str">
            <v>Active</v>
          </cell>
          <cell r="D168" t="str">
            <v>Western Africa</v>
          </cell>
          <cell r="E168" t="str">
            <v>CMR</v>
          </cell>
          <cell r="F168" t="str">
            <v>National Tuberculosis Control Program, Ministry of Public Health of Cameroon</v>
          </cell>
        </row>
        <row r="169">
          <cell r="B169" t="str">
            <v>CMR-M-MOH</v>
          </cell>
          <cell r="C169" t="str">
            <v>Active</v>
          </cell>
          <cell r="D169" t="str">
            <v>Western Africa</v>
          </cell>
          <cell r="E169" t="str">
            <v>CMR</v>
          </cell>
          <cell r="F169" t="str">
            <v>National Malaria Control Program, Ministry of Public Health of Cameroon</v>
          </cell>
        </row>
        <row r="170">
          <cell r="B170" t="str">
            <v>CPV-011-G03-M</v>
          </cell>
          <cell r="C170" t="str">
            <v>Active</v>
          </cell>
          <cell r="D170" t="str">
            <v>Western Africa</v>
          </cell>
          <cell r="E170" t="str">
            <v>CPV</v>
          </cell>
          <cell r="F170" t="str">
            <v>Coordination Committee to Fight AIDS of Cape Verde</v>
          </cell>
        </row>
        <row r="171">
          <cell r="B171" t="str">
            <v>CPV-810-G01-H</v>
          </cell>
          <cell r="C171" t="str">
            <v>Active</v>
          </cell>
          <cell r="D171" t="str">
            <v>Western Africa</v>
          </cell>
          <cell r="E171" t="str">
            <v>CPV</v>
          </cell>
          <cell r="F171" t="str">
            <v>Coordination Committee to Fight AIDS of Cape Verde</v>
          </cell>
        </row>
        <row r="172">
          <cell r="B172" t="str">
            <v>CPV-810-G02-H</v>
          </cell>
          <cell r="C172" t="str">
            <v>Active</v>
          </cell>
          <cell r="D172" t="str">
            <v>Western Africa</v>
          </cell>
          <cell r="E172" t="str">
            <v>CPV</v>
          </cell>
          <cell r="F172" t="str">
            <v>Cape Verde Non Governmental Organisations Platform</v>
          </cell>
        </row>
        <row r="173">
          <cell r="B173" t="str">
            <v>CAF-202-G01-H-00</v>
          </cell>
          <cell r="C173" t="str">
            <v>Financial Closure</v>
          </cell>
          <cell r="D173" t="str">
            <v>Central Africa</v>
          </cell>
          <cell r="E173" t="str">
            <v>CAF</v>
          </cell>
          <cell r="F173" t="str">
            <v>United Nations Development Programme, Central African Republic</v>
          </cell>
        </row>
        <row r="174">
          <cell r="B174" t="str">
            <v>CAF-404-G02-H</v>
          </cell>
          <cell r="C174" t="str">
            <v>Financial Closure</v>
          </cell>
          <cell r="D174" t="str">
            <v>Central Africa</v>
          </cell>
          <cell r="E174" t="str">
            <v>CAF</v>
          </cell>
          <cell r="F174" t="str">
            <v>United Nations Development Programme, Central African Republic</v>
          </cell>
        </row>
        <row r="175">
          <cell r="B175" t="str">
            <v>CAF-404-G03-T</v>
          </cell>
          <cell r="C175" t="str">
            <v>Financial Closure</v>
          </cell>
          <cell r="D175" t="str">
            <v>Central Africa</v>
          </cell>
          <cell r="E175" t="str">
            <v>CAF</v>
          </cell>
          <cell r="F175" t="str">
            <v>United Nations Development Programme, Central African Republic</v>
          </cell>
        </row>
        <row r="176">
          <cell r="B176" t="str">
            <v>CAF-405-G04-M</v>
          </cell>
          <cell r="C176" t="str">
            <v>Financial Closure</v>
          </cell>
          <cell r="D176" t="str">
            <v>Central Africa</v>
          </cell>
          <cell r="E176" t="str">
            <v>CAF</v>
          </cell>
          <cell r="F176" t="str">
            <v>United Nations Development Programme, Central African Republic</v>
          </cell>
        </row>
        <row r="177">
          <cell r="B177" t="str">
            <v>CAF-409-G06-H</v>
          </cell>
          <cell r="C177" t="str">
            <v>Financially Closed</v>
          </cell>
          <cell r="D177" t="str">
            <v>Central Africa</v>
          </cell>
          <cell r="E177" t="str">
            <v>CAF</v>
          </cell>
          <cell r="F177" t="str">
            <v>Comité National de Lutte contre le VIH/SIDA, CAF</v>
          </cell>
        </row>
        <row r="178">
          <cell r="B178" t="str">
            <v>CAF-409-G07-T</v>
          </cell>
          <cell r="C178" t="str">
            <v>Financial Closure</v>
          </cell>
          <cell r="D178" t="str">
            <v>Central Africa</v>
          </cell>
          <cell r="E178" t="str">
            <v>CAF</v>
          </cell>
          <cell r="F178" t="str">
            <v>Comité National de Lutte contre le VIH/SIDA, CAF</v>
          </cell>
        </row>
        <row r="179">
          <cell r="B179" t="str">
            <v>CAF-708-G05-H</v>
          </cell>
          <cell r="C179" t="str">
            <v>Financial Closure</v>
          </cell>
          <cell r="D179" t="str">
            <v>Central Africa</v>
          </cell>
          <cell r="E179" t="str">
            <v>CAF</v>
          </cell>
          <cell r="F179" t="str">
            <v>Comité National de Lutte contre le VIH/SIDA, CAF</v>
          </cell>
        </row>
        <row r="180">
          <cell r="B180" t="str">
            <v>CAF-810-G08-M</v>
          </cell>
          <cell r="C180" t="str">
            <v>Financial Closure</v>
          </cell>
          <cell r="D180" t="str">
            <v>Central Africa</v>
          </cell>
          <cell r="E180" t="str">
            <v>CAF</v>
          </cell>
          <cell r="F180" t="str">
            <v>Comité National de Lutte contre le VIH/SIDA, CAF</v>
          </cell>
        </row>
        <row r="181">
          <cell r="B181" t="str">
            <v>CAF-813-G10-M</v>
          </cell>
          <cell r="C181" t="str">
            <v>Active</v>
          </cell>
          <cell r="D181" t="str">
            <v>Central Africa</v>
          </cell>
          <cell r="E181" t="str">
            <v>CAF</v>
          </cell>
          <cell r="F181" t="str">
            <v>International Federation of Red Cross and Red Crescent Societies</v>
          </cell>
        </row>
        <row r="182">
          <cell r="B182" t="str">
            <v>CAF-911-G09-T</v>
          </cell>
          <cell r="C182" t="str">
            <v>Financial Closure</v>
          </cell>
          <cell r="D182" t="str">
            <v>Central Africa</v>
          </cell>
          <cell r="E182" t="str">
            <v>CAF</v>
          </cell>
          <cell r="F182" t="str">
            <v>Ministry of Public Health, Population and Fight against HIV/AIDS</v>
          </cell>
        </row>
        <row r="183">
          <cell r="B183" t="str">
            <v>CAF-C-IFRC</v>
          </cell>
          <cell r="C183" t="str">
            <v>Active</v>
          </cell>
          <cell r="D183" t="str">
            <v>Central Africa</v>
          </cell>
          <cell r="E183" t="str">
            <v>CAF</v>
          </cell>
          <cell r="F183" t="str">
            <v>International Federation of Red Cross and Red Crescent Societies</v>
          </cell>
        </row>
        <row r="184">
          <cell r="B184" t="str">
            <v>TCD-202-G01-T-00</v>
          </cell>
          <cell r="C184" t="str">
            <v>Administratively Closed</v>
          </cell>
          <cell r="D184" t="str">
            <v>Western Africa</v>
          </cell>
          <cell r="E184" t="str">
            <v>TCD</v>
          </cell>
          <cell r="F184" t="str">
            <v>Fonds de Soutien aux Activités en matière de Population</v>
          </cell>
        </row>
        <row r="185">
          <cell r="B185" t="str">
            <v>TCD-304-G02-H</v>
          </cell>
          <cell r="C185" t="str">
            <v>Administratively Closed</v>
          </cell>
          <cell r="D185" t="str">
            <v>Western Africa</v>
          </cell>
          <cell r="E185" t="str">
            <v>TCD</v>
          </cell>
          <cell r="F185" t="str">
            <v>Fonds de Soutien aux Activités en matière de Population</v>
          </cell>
        </row>
        <row r="186">
          <cell r="B186" t="str">
            <v>TCD-708-G03-M</v>
          </cell>
          <cell r="C186" t="str">
            <v>Administratively Closed</v>
          </cell>
          <cell r="D186" t="str">
            <v>Western Africa</v>
          </cell>
          <cell r="E186" t="str">
            <v>TCD</v>
          </cell>
          <cell r="F186" t="str">
            <v>United Nations Development Programme, Chad</v>
          </cell>
        </row>
        <row r="187">
          <cell r="B187" t="str">
            <v>TCD-810-G04-H</v>
          </cell>
          <cell r="C187" t="str">
            <v>Financial Closure</v>
          </cell>
          <cell r="D187" t="str">
            <v>Western Africa</v>
          </cell>
          <cell r="E187" t="str">
            <v>TCD</v>
          </cell>
          <cell r="F187" t="str">
            <v>Association of Social Marketing in Chad (AMASOT)</v>
          </cell>
        </row>
        <row r="188">
          <cell r="B188" t="str">
            <v>TCD-810-G05-H</v>
          </cell>
          <cell r="C188" t="str">
            <v>Active</v>
          </cell>
          <cell r="D188" t="str">
            <v>Western Africa</v>
          </cell>
          <cell r="E188" t="str">
            <v>TCD</v>
          </cell>
          <cell r="F188" t="str">
            <v>Fonds de Soutien aux Activités en matière de Population</v>
          </cell>
        </row>
        <row r="189">
          <cell r="B189" t="str">
            <v>TCD-810-G06-H</v>
          </cell>
          <cell r="C189" t="str">
            <v>Financial Closure</v>
          </cell>
          <cell r="D189" t="str">
            <v>Western Africa</v>
          </cell>
          <cell r="E189" t="str">
            <v>TCD</v>
          </cell>
          <cell r="F189" t="str">
            <v>National Union of Diocesan Associations</v>
          </cell>
        </row>
        <row r="190">
          <cell r="B190" t="str">
            <v>TCD-810-G07-T</v>
          </cell>
          <cell r="C190" t="str">
            <v>Active</v>
          </cell>
          <cell r="D190" t="str">
            <v>Western Africa</v>
          </cell>
          <cell r="E190" t="str">
            <v>TCD</v>
          </cell>
          <cell r="F190" t="str">
            <v>Fonds de Soutien aux Activités en matière de Population</v>
          </cell>
        </row>
        <row r="191">
          <cell r="B191" t="str">
            <v>TCD-910-G08-M</v>
          </cell>
          <cell r="C191" t="str">
            <v>Administratively Closed</v>
          </cell>
          <cell r="D191" t="str">
            <v>Western Africa</v>
          </cell>
          <cell r="E191" t="str">
            <v>TCD</v>
          </cell>
          <cell r="F191" t="str">
            <v>United Nations Development Programme, Chad</v>
          </cell>
        </row>
        <row r="192">
          <cell r="B192" t="str">
            <v>TCD-M-UNDP</v>
          </cell>
          <cell r="C192" t="str">
            <v>Active</v>
          </cell>
          <cell r="D192" t="str">
            <v>Western Africa</v>
          </cell>
          <cell r="E192" t="str">
            <v>TCD</v>
          </cell>
          <cell r="F192" t="str">
            <v>United Nations Development Programme, Chad</v>
          </cell>
        </row>
        <row r="193">
          <cell r="B193" t="str">
            <v>TCD-T13-G09-M</v>
          </cell>
          <cell r="C193" t="str">
            <v>Active</v>
          </cell>
          <cell r="D193" t="str">
            <v>Western Africa</v>
          </cell>
          <cell r="E193" t="str">
            <v>TCD</v>
          </cell>
          <cell r="F193" t="str">
            <v>Fonds de Soutien aux Activités en matière de Population</v>
          </cell>
        </row>
        <row r="194">
          <cell r="B194" t="str">
            <v>CHL-102-G01-H-00</v>
          </cell>
          <cell r="C194" t="str">
            <v>Administratively Closed</v>
          </cell>
          <cell r="D194" t="str">
            <v>Latin America and Caribbean</v>
          </cell>
          <cell r="E194" t="str">
            <v>CHL</v>
          </cell>
          <cell r="F194" t="str">
            <v>Consejo de las Américas</v>
          </cell>
        </row>
        <row r="195">
          <cell r="B195" t="str">
            <v>CHN-011-G15-M</v>
          </cell>
          <cell r="C195" t="str">
            <v>Financial Closure</v>
          </cell>
          <cell r="D195" t="str">
            <v>High Impact Asia</v>
          </cell>
          <cell r="E195" t="str">
            <v>CHN</v>
          </cell>
          <cell r="F195" t="str">
            <v>Chinese Centre for Disease Control and Prevention</v>
          </cell>
        </row>
        <row r="196">
          <cell r="B196" t="str">
            <v>CHN-102-G01-T-00</v>
          </cell>
          <cell r="C196" t="str">
            <v>Administratively Closed</v>
          </cell>
          <cell r="D196" t="str">
            <v>High Impact Asia</v>
          </cell>
          <cell r="E196" t="str">
            <v>CHN</v>
          </cell>
          <cell r="F196" t="str">
            <v>Chinese Centre for Disease Control and Prevention</v>
          </cell>
        </row>
        <row r="197">
          <cell r="B197" t="str">
            <v>CHN-102-G02-M-00</v>
          </cell>
          <cell r="C197" t="str">
            <v>Administratively Closed</v>
          </cell>
          <cell r="D197" t="str">
            <v>High Impact Asia</v>
          </cell>
          <cell r="E197" t="str">
            <v>CHN</v>
          </cell>
          <cell r="F197" t="str">
            <v>Chinese Centre for Disease Control and Prevention</v>
          </cell>
        </row>
        <row r="198">
          <cell r="B198" t="str">
            <v>CHN-304-G03-H</v>
          </cell>
          <cell r="C198" t="str">
            <v>Financial Closure</v>
          </cell>
          <cell r="D198" t="str">
            <v>High Impact Asia</v>
          </cell>
          <cell r="E198" t="str">
            <v>CHN</v>
          </cell>
          <cell r="F198" t="str">
            <v>Chinese Centre for Disease Control and Prevention</v>
          </cell>
        </row>
        <row r="199">
          <cell r="B199" t="str">
            <v>CHN-405-G04-T</v>
          </cell>
          <cell r="C199" t="str">
            <v>Administratively Closed</v>
          </cell>
          <cell r="D199" t="str">
            <v>High Impact Asia</v>
          </cell>
          <cell r="E199" t="str">
            <v>CHN</v>
          </cell>
          <cell r="F199" t="str">
            <v>Chinese Centre for Disease Control and Prevention</v>
          </cell>
        </row>
        <row r="200">
          <cell r="B200" t="str">
            <v>CHN-405-G05-H</v>
          </cell>
          <cell r="C200" t="str">
            <v>Administratively Closed</v>
          </cell>
          <cell r="D200" t="str">
            <v>High Impact Asia</v>
          </cell>
          <cell r="E200" t="str">
            <v>CHN</v>
          </cell>
          <cell r="F200" t="str">
            <v>Chinese Centre for Disease Control and Prevention</v>
          </cell>
        </row>
        <row r="201">
          <cell r="B201" t="str">
            <v>CHN-506-G06-H</v>
          </cell>
          <cell r="C201" t="str">
            <v>Administratively Closed</v>
          </cell>
          <cell r="D201" t="str">
            <v>High Impact Asia</v>
          </cell>
          <cell r="E201" t="str">
            <v>CHN</v>
          </cell>
          <cell r="F201" t="str">
            <v>Chinese Centre for Disease Control and Prevention</v>
          </cell>
        </row>
        <row r="202">
          <cell r="B202" t="str">
            <v>CHN-506-G07-M</v>
          </cell>
          <cell r="C202" t="str">
            <v>Administratively Closed</v>
          </cell>
          <cell r="D202" t="str">
            <v>High Impact Asia</v>
          </cell>
          <cell r="E202" t="str">
            <v>CHN</v>
          </cell>
          <cell r="F202" t="str">
            <v>Chinese Centre for Disease Control and Prevention</v>
          </cell>
        </row>
        <row r="203">
          <cell r="B203" t="str">
            <v>CHN-506-G08-T</v>
          </cell>
          <cell r="C203" t="str">
            <v>Administratively Closed</v>
          </cell>
          <cell r="D203" t="str">
            <v>High Impact Asia</v>
          </cell>
          <cell r="E203" t="str">
            <v>CHN</v>
          </cell>
          <cell r="F203" t="str">
            <v>Chinese Centre for Disease Control and Prevention</v>
          </cell>
        </row>
        <row r="204">
          <cell r="B204" t="str">
            <v>CHN-607-G09-M</v>
          </cell>
          <cell r="C204" t="str">
            <v>Financially Closed</v>
          </cell>
          <cell r="D204" t="str">
            <v>High Impact Asia</v>
          </cell>
          <cell r="E204" t="str">
            <v>CHN</v>
          </cell>
          <cell r="F204" t="str">
            <v>Chinese Centre for Disease Control and Prevention</v>
          </cell>
        </row>
        <row r="205">
          <cell r="B205" t="str">
            <v>CHN-607-G10-H</v>
          </cell>
          <cell r="C205" t="str">
            <v>Administratively Closed</v>
          </cell>
          <cell r="D205" t="str">
            <v>High Impact Asia</v>
          </cell>
          <cell r="E205" t="str">
            <v>CHN</v>
          </cell>
          <cell r="F205" t="str">
            <v>Chinese Centre for Disease Control and Prevention</v>
          </cell>
        </row>
        <row r="206">
          <cell r="B206" t="str">
            <v>CHN-708-G11-T</v>
          </cell>
          <cell r="C206" t="str">
            <v>Administratively Closed</v>
          </cell>
          <cell r="D206" t="str">
            <v>High Impact Asia</v>
          </cell>
          <cell r="E206" t="str">
            <v>CHN</v>
          </cell>
          <cell r="F206" t="str">
            <v>Chinese Centre for Disease Control and Prevention</v>
          </cell>
        </row>
        <row r="207">
          <cell r="B207" t="str">
            <v>CHN-809-G12-T</v>
          </cell>
          <cell r="C207" t="str">
            <v>Administratively Closed</v>
          </cell>
          <cell r="D207" t="str">
            <v>High Impact Asia</v>
          </cell>
          <cell r="E207" t="str">
            <v>CHN</v>
          </cell>
          <cell r="F207" t="str">
            <v>Chinese Centre for Disease Control and Prevention</v>
          </cell>
        </row>
        <row r="208">
          <cell r="B208" t="str">
            <v>CHN-S10-G13-M</v>
          </cell>
          <cell r="C208" t="str">
            <v>Financially Closed</v>
          </cell>
          <cell r="D208" t="str">
            <v>High Impact Asia</v>
          </cell>
          <cell r="E208" t="str">
            <v>CHN</v>
          </cell>
          <cell r="F208" t="str">
            <v>Chinese Centre for Disease Control and Prevention</v>
          </cell>
        </row>
        <row r="209">
          <cell r="B209" t="str">
            <v>CHN-S10-G14-T</v>
          </cell>
          <cell r="C209" t="str">
            <v>Financial Closure</v>
          </cell>
          <cell r="D209" t="str">
            <v>High Impact Asia</v>
          </cell>
          <cell r="E209" t="str">
            <v>CHN</v>
          </cell>
          <cell r="F209" t="str">
            <v>Chinese Centre for Disease Control and Prevention</v>
          </cell>
        </row>
        <row r="210">
          <cell r="B210" t="str">
            <v>COL-011-G05-T</v>
          </cell>
          <cell r="C210" t="str">
            <v>Active</v>
          </cell>
          <cell r="D210" t="str">
            <v>Latin America and Caribbean</v>
          </cell>
          <cell r="E210" t="str">
            <v>COL</v>
          </cell>
          <cell r="F210" t="str">
            <v>Fondo Financiero de Proyectos de Desarrollo FONADE</v>
          </cell>
        </row>
        <row r="211">
          <cell r="B211" t="str">
            <v>COL-011-G06-T</v>
          </cell>
          <cell r="C211" t="str">
            <v>Active</v>
          </cell>
          <cell r="D211" t="str">
            <v>Latin America and Caribbean</v>
          </cell>
          <cell r="E211" t="str">
            <v>COL</v>
          </cell>
          <cell r="F211" t="str">
            <v>International Organization for Migration, Colombia</v>
          </cell>
        </row>
        <row r="212">
          <cell r="B212" t="str">
            <v>COL-202-G01-H-00</v>
          </cell>
          <cell r="C212" t="str">
            <v>Administratively Closed</v>
          </cell>
          <cell r="D212" t="str">
            <v>Latin America and Caribbean</v>
          </cell>
          <cell r="E212" t="str">
            <v>COL</v>
          </cell>
          <cell r="F212" t="str">
            <v>International Organization for Migration, Colombia</v>
          </cell>
        </row>
        <row r="213">
          <cell r="B213" t="str">
            <v>COL-809-G02-M</v>
          </cell>
          <cell r="C213" t="str">
            <v>Active</v>
          </cell>
          <cell r="D213" t="str">
            <v>Latin America and Caribbean</v>
          </cell>
          <cell r="E213" t="str">
            <v>COL</v>
          </cell>
          <cell r="F213" t="str">
            <v>Fundación Universidad Antioquia</v>
          </cell>
        </row>
        <row r="214">
          <cell r="B214" t="str">
            <v>COL-809-G03-M</v>
          </cell>
          <cell r="C214" t="str">
            <v>Active</v>
          </cell>
          <cell r="D214" t="str">
            <v>Latin America and Caribbean</v>
          </cell>
          <cell r="E214" t="str">
            <v>COL</v>
          </cell>
          <cell r="F214" t="str">
            <v>Fondo Financiero de Proyectos de Desarrollo FONADE</v>
          </cell>
        </row>
        <row r="215">
          <cell r="B215" t="str">
            <v>COL-911-G04-H</v>
          </cell>
          <cell r="C215" t="str">
            <v>Active</v>
          </cell>
          <cell r="D215" t="str">
            <v>Latin America and Caribbean</v>
          </cell>
          <cell r="E215" t="str">
            <v>COL</v>
          </cell>
          <cell r="F215" t="str">
            <v>Cooperative Housing Foundation International, USA</v>
          </cell>
        </row>
        <row r="216">
          <cell r="B216" t="str">
            <v>COM-202-G01-M-00</v>
          </cell>
          <cell r="C216" t="str">
            <v>Administratively Closed</v>
          </cell>
          <cell r="D216" t="str">
            <v>Southern and Eastern Africa</v>
          </cell>
          <cell r="E216" t="str">
            <v>COM</v>
          </cell>
          <cell r="F216" t="str">
            <v>Association Comorienne pour le Bien-Etre de la Famille (ASCOBEF)</v>
          </cell>
        </row>
        <row r="217">
          <cell r="B217" t="str">
            <v>COM-304-G02-H</v>
          </cell>
          <cell r="C217" t="str">
            <v>Administratively Closed</v>
          </cell>
          <cell r="D217" t="str">
            <v>Southern and Eastern Africa</v>
          </cell>
          <cell r="E217" t="str">
            <v>COM</v>
          </cell>
          <cell r="F217" t="str">
            <v>Association Comorienne pour le Bien-Etre de la Famille (ASCOBEF)</v>
          </cell>
        </row>
        <row r="218">
          <cell r="B218" t="str">
            <v>COM-810-G03-M</v>
          </cell>
          <cell r="C218" t="str">
            <v>Active</v>
          </cell>
          <cell r="D218" t="str">
            <v>Southern and Eastern Africa</v>
          </cell>
          <cell r="E218" t="str">
            <v>COM</v>
          </cell>
          <cell r="F218" t="str">
            <v>Association Comorienne pour le Bien-Etre de la Famille (ASCOBEF)</v>
          </cell>
        </row>
        <row r="219">
          <cell r="B219" t="str">
            <v>COM-910-G04-H</v>
          </cell>
          <cell r="C219" t="str">
            <v>Active</v>
          </cell>
          <cell r="D219" t="str">
            <v>Southern and Eastern Africa</v>
          </cell>
          <cell r="E219" t="str">
            <v>COM</v>
          </cell>
          <cell r="F219" t="str">
            <v>Ministry of Health of Comoros</v>
          </cell>
        </row>
        <row r="220">
          <cell r="B220" t="str">
            <v>COG-506-G01-H</v>
          </cell>
          <cell r="C220" t="str">
            <v>Financial Closure</v>
          </cell>
          <cell r="D220" t="str">
            <v>Central Africa</v>
          </cell>
          <cell r="E220" t="str">
            <v>COG</v>
          </cell>
          <cell r="F220" t="str">
            <v>Conseil National de Lutte Contre le Sida, Congo</v>
          </cell>
        </row>
        <row r="221">
          <cell r="B221" t="str">
            <v>COG-810-G02-T</v>
          </cell>
          <cell r="C221" t="str">
            <v>Active</v>
          </cell>
          <cell r="D221" t="str">
            <v>Central Africa</v>
          </cell>
          <cell r="E221" t="str">
            <v>COG</v>
          </cell>
          <cell r="F221" t="str">
            <v>Ministry of Health of Republic of Congo</v>
          </cell>
        </row>
        <row r="222">
          <cell r="B222" t="str">
            <v>COG-810-G03-M</v>
          </cell>
          <cell r="C222" t="str">
            <v>Financial Closure</v>
          </cell>
          <cell r="D222" t="str">
            <v>Central Africa</v>
          </cell>
          <cell r="E222" t="str">
            <v>COG</v>
          </cell>
          <cell r="F222" t="str">
            <v>Ministry of Health of Republic of Congo</v>
          </cell>
        </row>
        <row r="223">
          <cell r="B223" t="str">
            <v>COG-810-G04-M</v>
          </cell>
          <cell r="C223" t="str">
            <v>Financial Closure</v>
          </cell>
          <cell r="D223" t="str">
            <v>Central Africa</v>
          </cell>
          <cell r="E223" t="str">
            <v>COG</v>
          </cell>
          <cell r="F223" t="str">
            <v>Medecins d'Afrique</v>
          </cell>
        </row>
        <row r="224">
          <cell r="B224" t="str">
            <v>COG-911-G05-H</v>
          </cell>
          <cell r="C224" t="str">
            <v>Active</v>
          </cell>
          <cell r="D224" t="str">
            <v>Central Africa</v>
          </cell>
          <cell r="E224" t="str">
            <v>COG</v>
          </cell>
          <cell r="F224" t="str">
            <v>French Red Cross</v>
          </cell>
        </row>
        <row r="225">
          <cell r="B225" t="str">
            <v>COG-911-G06-H</v>
          </cell>
          <cell r="C225" t="str">
            <v>Active</v>
          </cell>
          <cell r="D225" t="str">
            <v>Central Africa</v>
          </cell>
          <cell r="E225" t="str">
            <v>COG</v>
          </cell>
          <cell r="F225" t="str">
            <v>Conseil National de Lutte Contre le Sida, Congo</v>
          </cell>
        </row>
        <row r="226">
          <cell r="B226" t="str">
            <v>COD-M-MOH</v>
          </cell>
          <cell r="C226" t="str">
            <v>Active</v>
          </cell>
          <cell r="D226" t="str">
            <v>High Impact Africa 1</v>
          </cell>
          <cell r="E226" t="str">
            <v>COD</v>
          </cell>
          <cell r="F226" t="str">
            <v>Ministry of Health of Congo Democratic Republic</v>
          </cell>
        </row>
        <row r="227">
          <cell r="B227" t="str">
            <v>COD-M-PSI</v>
          </cell>
          <cell r="C227" t="str">
            <v>Active</v>
          </cell>
          <cell r="D227" t="str">
            <v>High Impact Africa 1</v>
          </cell>
          <cell r="E227" t="str">
            <v>COD</v>
          </cell>
          <cell r="F227" t="str">
            <v>Population Services International, USA</v>
          </cell>
        </row>
        <row r="228">
          <cell r="B228" t="str">
            <v>COD-M-SANRU</v>
          </cell>
          <cell r="C228" t="str">
            <v>Active</v>
          </cell>
          <cell r="D228" t="str">
            <v>High Impact Africa 1</v>
          </cell>
          <cell r="E228" t="str">
            <v>COD</v>
          </cell>
          <cell r="F228" t="str">
            <v>Eglise du Christ au Congo / Santé Rurale</v>
          </cell>
        </row>
        <row r="229">
          <cell r="B229" t="str">
            <v>ZAR-202-G01-T-00</v>
          </cell>
          <cell r="C229" t="str">
            <v>Financial Closure</v>
          </cell>
          <cell r="D229" t="str">
            <v>High Impact Africa 1</v>
          </cell>
          <cell r="E229" t="str">
            <v>COD</v>
          </cell>
          <cell r="F229" t="str">
            <v>United Nations Development Programme, Democratic Republic of Congo</v>
          </cell>
        </row>
        <row r="230">
          <cell r="B230" t="str">
            <v>ZAR-304-G02-H</v>
          </cell>
          <cell r="C230" t="str">
            <v>Financial Closure</v>
          </cell>
          <cell r="D230" t="str">
            <v>High Impact Africa 1</v>
          </cell>
          <cell r="E230" t="str">
            <v>COD</v>
          </cell>
          <cell r="F230" t="str">
            <v>United Nations Development Programme, Democratic Republic of Congo</v>
          </cell>
        </row>
        <row r="231">
          <cell r="B231" t="str">
            <v>ZAR-304-G03-M</v>
          </cell>
          <cell r="C231" t="str">
            <v>Financial Closure</v>
          </cell>
          <cell r="D231" t="str">
            <v>High Impact Africa 1</v>
          </cell>
          <cell r="E231" t="str">
            <v>COD</v>
          </cell>
          <cell r="F231" t="str">
            <v>United Nations Development Programme, Democratic Republic of Congo</v>
          </cell>
        </row>
        <row r="232">
          <cell r="B232" t="str">
            <v>ZAR-506-G04-T</v>
          </cell>
          <cell r="C232" t="str">
            <v>Financial Closure</v>
          </cell>
          <cell r="D232" t="str">
            <v>High Impact Africa 1</v>
          </cell>
          <cell r="E232" t="str">
            <v>COD</v>
          </cell>
          <cell r="F232" t="str">
            <v>United Nations Development Programme, Democratic Republic of Congo</v>
          </cell>
        </row>
        <row r="233">
          <cell r="B233" t="str">
            <v>ZAR-607-G05-T</v>
          </cell>
          <cell r="C233" t="str">
            <v>Administratively Closed</v>
          </cell>
          <cell r="D233" t="str">
            <v>High Impact Africa 1</v>
          </cell>
          <cell r="E233" t="str">
            <v>COD</v>
          </cell>
          <cell r="F233" t="str">
            <v>United Nations Development Programme, Democratic Republic of Congo</v>
          </cell>
        </row>
        <row r="234">
          <cell r="B234" t="str">
            <v>ZAR-708-G06-H</v>
          </cell>
          <cell r="C234" t="str">
            <v>Financial Closure</v>
          </cell>
          <cell r="D234" t="str">
            <v>High Impact Africa 1</v>
          </cell>
          <cell r="E234" t="str">
            <v>COD</v>
          </cell>
          <cell r="F234" t="str">
            <v>United Nations Development Programme, Democratic Republic of Congo</v>
          </cell>
        </row>
        <row r="235">
          <cell r="B235" t="str">
            <v>ZAR-809-G07-M</v>
          </cell>
          <cell r="C235" t="str">
            <v>Administratively Closed</v>
          </cell>
          <cell r="D235" t="str">
            <v>High Impact Africa 1</v>
          </cell>
          <cell r="E235" t="str">
            <v>COD</v>
          </cell>
          <cell r="F235" t="str">
            <v>Population Services International, DRC</v>
          </cell>
        </row>
        <row r="236">
          <cell r="B236" t="str">
            <v>ZAR-809-G10-H</v>
          </cell>
          <cell r="C236" t="str">
            <v>Financial Closure</v>
          </cell>
          <cell r="D236" t="str">
            <v>High Impact Africa 1</v>
          </cell>
          <cell r="E236" t="str">
            <v>COD</v>
          </cell>
          <cell r="F236" t="str">
            <v>United Nations Development Programme, Democratic Republic of Congo</v>
          </cell>
        </row>
        <row r="237">
          <cell r="B237" t="str">
            <v>ZAR-810-G08-M</v>
          </cell>
          <cell r="C237" t="str">
            <v>Administratively Closed</v>
          </cell>
          <cell r="D237" t="str">
            <v>High Impact Africa 1</v>
          </cell>
          <cell r="E237" t="str">
            <v>COD</v>
          </cell>
          <cell r="F237" t="str">
            <v>Eglise du Christ au Congo / Santé Rurale</v>
          </cell>
        </row>
        <row r="238">
          <cell r="B238" t="str">
            <v>ZAR-810-G09-M</v>
          </cell>
          <cell r="C238" t="str">
            <v>Financial Closure</v>
          </cell>
          <cell r="D238" t="str">
            <v>High Impact Africa 1</v>
          </cell>
          <cell r="E238" t="str">
            <v>COD</v>
          </cell>
          <cell r="F238" t="str">
            <v>United Nations Development Programme, Democratic Republic of Congo</v>
          </cell>
        </row>
        <row r="239">
          <cell r="B239" t="str">
            <v>ZAR-810-G11-H</v>
          </cell>
          <cell r="C239" t="str">
            <v>Administratively Closed</v>
          </cell>
          <cell r="D239" t="str">
            <v>High Impact Africa 1</v>
          </cell>
          <cell r="E239" t="str">
            <v>COD</v>
          </cell>
          <cell r="F239" t="str">
            <v>Catholic Organisation for Relief and Development Aid, Congo</v>
          </cell>
        </row>
        <row r="240">
          <cell r="B240" t="str">
            <v>ZAR-810-G12-H</v>
          </cell>
          <cell r="C240" t="str">
            <v>Administratively Closed</v>
          </cell>
          <cell r="D240" t="str">
            <v>High Impact Africa 1</v>
          </cell>
          <cell r="E240" t="str">
            <v>COD</v>
          </cell>
          <cell r="F240" t="str">
            <v>Eglise du Christ au Congo / Santé Rurale</v>
          </cell>
        </row>
        <row r="241">
          <cell r="B241" t="str">
            <v>ZAR-911-G13-T</v>
          </cell>
          <cell r="C241" t="str">
            <v>Active</v>
          </cell>
          <cell r="D241" t="str">
            <v>High Impact Africa 1</v>
          </cell>
          <cell r="E241" t="str">
            <v>COD</v>
          </cell>
          <cell r="F241" t="str">
            <v>Ministry of Health of Congo Democratic Republic</v>
          </cell>
        </row>
        <row r="242">
          <cell r="B242" t="str">
            <v>ZAR-911-G14-T</v>
          </cell>
          <cell r="C242" t="str">
            <v>Active</v>
          </cell>
          <cell r="D242" t="str">
            <v>High Impact Africa 1</v>
          </cell>
          <cell r="E242" t="str">
            <v>COD</v>
          </cell>
          <cell r="F242" t="str">
            <v>Caritas Congo</v>
          </cell>
        </row>
        <row r="243">
          <cell r="B243" t="str">
            <v>ZAR-H-CORDAID</v>
          </cell>
          <cell r="C243" t="str">
            <v>Active</v>
          </cell>
          <cell r="D243" t="str">
            <v>High Impact Africa 1</v>
          </cell>
          <cell r="E243" t="str">
            <v>COD</v>
          </cell>
          <cell r="F243" t="str">
            <v>Catholic Organisation for Relief and Development Aid, Congo</v>
          </cell>
        </row>
        <row r="244">
          <cell r="B244" t="str">
            <v>ZAR-H-SANRU</v>
          </cell>
          <cell r="C244" t="str">
            <v>Active</v>
          </cell>
          <cell r="D244" t="str">
            <v>High Impact Africa 1</v>
          </cell>
          <cell r="E244" t="str">
            <v>COD</v>
          </cell>
          <cell r="F244" t="str">
            <v>Eglise du Christ au Congo / Santé Rurale</v>
          </cell>
        </row>
        <row r="245">
          <cell r="B245" t="str">
            <v>ZAR-M-MOH</v>
          </cell>
          <cell r="C245" t="str">
            <v>Active</v>
          </cell>
          <cell r="D245" t="str">
            <v>High Impact Africa 1</v>
          </cell>
          <cell r="E245" t="str">
            <v>COD</v>
          </cell>
          <cell r="F245" t="str">
            <v>Ministry of Health of Congo Democratic Republic</v>
          </cell>
        </row>
        <row r="246">
          <cell r="B246" t="str">
            <v>ZAR-M-PSI</v>
          </cell>
          <cell r="C246" t="str">
            <v>Active</v>
          </cell>
          <cell r="D246" t="str">
            <v>High Impact Africa 1</v>
          </cell>
          <cell r="E246" t="str">
            <v>COD</v>
          </cell>
          <cell r="F246" t="str">
            <v>Population Services International, USA</v>
          </cell>
        </row>
        <row r="247">
          <cell r="B247" t="str">
            <v>ZAR-S-MOH</v>
          </cell>
          <cell r="C247" t="str">
            <v>Active</v>
          </cell>
          <cell r="D247" t="str">
            <v>High Impact Africa 1</v>
          </cell>
          <cell r="E247" t="str">
            <v>COD</v>
          </cell>
          <cell r="F247" t="str">
            <v>Ministry of Health of Congo Democratic Republic</v>
          </cell>
        </row>
        <row r="248">
          <cell r="B248" t="str">
            <v>COR-202-G01-H-00</v>
          </cell>
          <cell r="C248" t="str">
            <v>Administratively Closed</v>
          </cell>
          <cell r="D248" t="str">
            <v>Latin America and Caribbean</v>
          </cell>
          <cell r="E248" t="str">
            <v>CRI</v>
          </cell>
          <cell r="F248" t="str">
            <v>Consejo Técnico de Asistencia Médico Social</v>
          </cell>
        </row>
        <row r="249">
          <cell r="B249" t="str">
            <v>COR-202-G02-H-00</v>
          </cell>
          <cell r="C249" t="str">
            <v>Administratively Closed</v>
          </cell>
          <cell r="D249" t="str">
            <v>Latin America and Caribbean</v>
          </cell>
          <cell r="E249" t="str">
            <v>CRI</v>
          </cell>
          <cell r="F249" t="str">
            <v>Humanist Institute for Cooperation with Developing Countries</v>
          </cell>
        </row>
        <row r="250">
          <cell r="B250" t="str">
            <v>HRV-202-G01-H-00</v>
          </cell>
          <cell r="C250" t="str">
            <v>Administratively Closed</v>
          </cell>
          <cell r="D250" t="str">
            <v>Eastern Europe and Central Asia</v>
          </cell>
          <cell r="E250" t="str">
            <v>HRV</v>
          </cell>
          <cell r="F250" t="str">
            <v>Ministry of Health and Social Welfare of Croatia</v>
          </cell>
        </row>
        <row r="251">
          <cell r="B251" t="str">
            <v>CUB-202-G01-H-00</v>
          </cell>
          <cell r="C251" t="str">
            <v>Active</v>
          </cell>
          <cell r="D251" t="str">
            <v>Latin America and Caribbean</v>
          </cell>
          <cell r="E251" t="str">
            <v>CUB</v>
          </cell>
          <cell r="F251" t="str">
            <v>United Nations Development Programme, Cuba</v>
          </cell>
        </row>
        <row r="252">
          <cell r="B252" t="str">
            <v>CUB-607-G02-H</v>
          </cell>
          <cell r="C252" t="str">
            <v>Financial Closure</v>
          </cell>
          <cell r="D252" t="str">
            <v>Latin America and Caribbean</v>
          </cell>
          <cell r="E252" t="str">
            <v>CUB</v>
          </cell>
          <cell r="F252" t="str">
            <v>United Nations Development Programme, Cuba</v>
          </cell>
        </row>
        <row r="253">
          <cell r="B253" t="str">
            <v>CUB-708-G03-T</v>
          </cell>
          <cell r="C253" t="str">
            <v>Financial Closure</v>
          </cell>
          <cell r="D253" t="str">
            <v>Latin America and Caribbean</v>
          </cell>
          <cell r="E253" t="str">
            <v>CUB</v>
          </cell>
          <cell r="F253" t="str">
            <v>United Nations Development Programme, Cuba</v>
          </cell>
        </row>
        <row r="254">
          <cell r="B254" t="str">
            <v>CUB-H-UNDP</v>
          </cell>
          <cell r="C254" t="str">
            <v>Active</v>
          </cell>
          <cell r="D254" t="str">
            <v>Latin America and Caribbean</v>
          </cell>
          <cell r="E254" t="str">
            <v>CUB</v>
          </cell>
          <cell r="F254" t="str">
            <v>United Nations Development Programme, Cuba</v>
          </cell>
        </row>
        <row r="255">
          <cell r="B255" t="str">
            <v>CIV-202-G01-H-00</v>
          </cell>
          <cell r="C255" t="str">
            <v>Administratively Closed</v>
          </cell>
          <cell r="D255" t="str">
            <v>High Impact Africa 1</v>
          </cell>
          <cell r="E255" t="str">
            <v>CIV</v>
          </cell>
          <cell r="F255" t="str">
            <v>United Nations Development Programme, Cote d'Ivoire</v>
          </cell>
        </row>
        <row r="256">
          <cell r="B256" t="str">
            <v>CIV-202-G05-H</v>
          </cell>
          <cell r="C256" t="str">
            <v>Financial Closure</v>
          </cell>
          <cell r="D256" t="str">
            <v>High Impact Africa 1</v>
          </cell>
          <cell r="E256" t="str">
            <v>CIV</v>
          </cell>
          <cell r="F256" t="str">
            <v>CARE Cote d'Ivoire</v>
          </cell>
        </row>
        <row r="257">
          <cell r="B257" t="str">
            <v>CIV-304-G02-H</v>
          </cell>
          <cell r="C257" t="str">
            <v>Financial Closure</v>
          </cell>
          <cell r="D257" t="str">
            <v>High Impact Africa 1</v>
          </cell>
          <cell r="E257" t="str">
            <v>CIV</v>
          </cell>
          <cell r="F257" t="str">
            <v>CARE Cote d'Ivoire</v>
          </cell>
        </row>
        <row r="258">
          <cell r="B258" t="str">
            <v>CIV-304-G03-T</v>
          </cell>
          <cell r="C258" t="str">
            <v>Financial Closure</v>
          </cell>
          <cell r="D258" t="str">
            <v>High Impact Africa 1</v>
          </cell>
          <cell r="E258" t="str">
            <v>CIV</v>
          </cell>
          <cell r="F258" t="str">
            <v>United Nations Development Programme, Cote d'Ivoire</v>
          </cell>
        </row>
        <row r="259">
          <cell r="B259" t="str">
            <v>CIV-506-G04-H</v>
          </cell>
          <cell r="C259" t="str">
            <v>Financial Closure</v>
          </cell>
          <cell r="D259" t="str">
            <v>High Impact Africa 1</v>
          </cell>
          <cell r="E259" t="str">
            <v>CIV</v>
          </cell>
          <cell r="F259" t="str">
            <v>CARE Cote d'Ivoire</v>
          </cell>
        </row>
        <row r="260">
          <cell r="B260" t="str">
            <v>CIV-607-G06-M</v>
          </cell>
          <cell r="C260" t="str">
            <v>Financial Closure</v>
          </cell>
          <cell r="D260" t="str">
            <v>High Impact Africa 1</v>
          </cell>
          <cell r="E260" t="str">
            <v>CIV</v>
          </cell>
          <cell r="F260" t="str">
            <v>CARE Cote d'Ivoire</v>
          </cell>
        </row>
        <row r="261">
          <cell r="B261" t="str">
            <v>CIV-607-G07-T</v>
          </cell>
          <cell r="C261" t="str">
            <v>Administratively Closed</v>
          </cell>
          <cell r="D261" t="str">
            <v>High Impact Africa 1</v>
          </cell>
          <cell r="E261" t="str">
            <v>CIV</v>
          </cell>
          <cell r="F261" t="str">
            <v>NTBP</v>
          </cell>
        </row>
        <row r="262">
          <cell r="B262" t="str">
            <v>CIV-809-G08-M</v>
          </cell>
          <cell r="C262" t="str">
            <v>Active</v>
          </cell>
          <cell r="D262" t="str">
            <v>High Impact Africa 1</v>
          </cell>
          <cell r="E262" t="str">
            <v>CIV</v>
          </cell>
          <cell r="F262" t="str">
            <v>CARE Cote d'Ivoire</v>
          </cell>
        </row>
        <row r="263">
          <cell r="B263" t="str">
            <v>CIV-809-G09-M</v>
          </cell>
          <cell r="C263" t="str">
            <v>Active</v>
          </cell>
          <cell r="D263" t="str">
            <v>High Impact Africa 1</v>
          </cell>
          <cell r="E263" t="str">
            <v>CIV</v>
          </cell>
          <cell r="F263" t="str">
            <v>National Program for Malaria Control</v>
          </cell>
        </row>
        <row r="264">
          <cell r="B264" t="str">
            <v>CIV-910-G12-H</v>
          </cell>
          <cell r="C264" t="str">
            <v>Active</v>
          </cell>
          <cell r="D264" t="str">
            <v>High Impact Africa 1</v>
          </cell>
          <cell r="E264" t="str">
            <v>CIV</v>
          </cell>
          <cell r="F264" t="str">
            <v>National Program for the Care of HIV/AIDS patients</v>
          </cell>
        </row>
        <row r="265">
          <cell r="B265" t="str">
            <v>CIV-910-G13-H</v>
          </cell>
          <cell r="C265" t="str">
            <v>Active</v>
          </cell>
          <cell r="D265" t="str">
            <v>High Impact Africa 1</v>
          </cell>
          <cell r="E265" t="str">
            <v>CIV</v>
          </cell>
          <cell r="F265" t="str">
            <v>Alliance Nationale Contre le SIDA, Cote d'Ivoire</v>
          </cell>
        </row>
        <row r="266">
          <cell r="B266" t="str">
            <v>CIV-S10-G10-T</v>
          </cell>
          <cell r="C266" t="str">
            <v>Active</v>
          </cell>
          <cell r="D266" t="str">
            <v>High Impact Africa 1</v>
          </cell>
          <cell r="E266" t="str">
            <v>CIV</v>
          </cell>
          <cell r="F266" t="str">
            <v>NTBP</v>
          </cell>
        </row>
        <row r="267">
          <cell r="B267" t="str">
            <v>CIV-S10-G11-T</v>
          </cell>
          <cell r="C267" t="str">
            <v>Active</v>
          </cell>
          <cell r="D267" t="str">
            <v>High Impact Africa 1</v>
          </cell>
          <cell r="E267" t="str">
            <v>CIV</v>
          </cell>
          <cell r="F267" t="str">
            <v>Caritas Côte d'Ivoire</v>
          </cell>
        </row>
        <row r="268">
          <cell r="B268" t="str">
            <v>DJB-013-G06-T</v>
          </cell>
          <cell r="C268" t="str">
            <v>Active</v>
          </cell>
          <cell r="D268" t="str">
            <v>Middle East and North Africa</v>
          </cell>
          <cell r="E268" t="str">
            <v>DJI</v>
          </cell>
          <cell r="F268" t="str">
            <v>United Nations Development Program, Djibouti</v>
          </cell>
        </row>
        <row r="269">
          <cell r="B269" t="str">
            <v>DJB-404-G01-H</v>
          </cell>
          <cell r="C269" t="str">
            <v>Financial Closure</v>
          </cell>
          <cell r="D269" t="str">
            <v>Middle East and North Africa</v>
          </cell>
          <cell r="E269" t="str">
            <v>DJI</v>
          </cell>
          <cell r="F269" t="str">
            <v>Secrétariat Exécutif de Lutte contre le Sida la Tuberculose et le Paludisme</v>
          </cell>
        </row>
        <row r="270">
          <cell r="B270" t="str">
            <v>DJB-607-G02-M</v>
          </cell>
          <cell r="C270" t="str">
            <v>Financial Closure</v>
          </cell>
          <cell r="D270" t="str">
            <v>Middle East and North Africa</v>
          </cell>
          <cell r="E270" t="str">
            <v>DJI</v>
          </cell>
          <cell r="F270" t="str">
            <v>Secrétariat Exécutif de Lutte contre le Sida la Tuberculose et le Paludisme</v>
          </cell>
        </row>
        <row r="271">
          <cell r="B271" t="str">
            <v>DJB-607-G03-T</v>
          </cell>
          <cell r="C271" t="str">
            <v>Financial Closure</v>
          </cell>
          <cell r="D271" t="str">
            <v>Middle East and North Africa</v>
          </cell>
          <cell r="E271" t="str">
            <v>DJI</v>
          </cell>
          <cell r="F271" t="str">
            <v>Secrétariat Exécutif de Lutte contre le Sida la Tuberculose et le Paludisme</v>
          </cell>
        </row>
        <row r="272">
          <cell r="B272" t="str">
            <v>DJB-607-G04-H</v>
          </cell>
          <cell r="C272" t="str">
            <v>Financial Closure</v>
          </cell>
          <cell r="D272" t="str">
            <v>Middle East and North Africa</v>
          </cell>
          <cell r="E272" t="str">
            <v>DJI</v>
          </cell>
          <cell r="F272" t="str">
            <v>Secrétariat Exécutif de Lutte contre le Sida la Tuberculose et le Paludisme</v>
          </cell>
        </row>
        <row r="273">
          <cell r="B273" t="str">
            <v>DJB-613-G05-H</v>
          </cell>
          <cell r="C273" t="str">
            <v>Active</v>
          </cell>
          <cell r="D273" t="str">
            <v>Middle East and North Africa</v>
          </cell>
          <cell r="E273" t="str">
            <v>DJI</v>
          </cell>
          <cell r="F273" t="str">
            <v>United Nations Development Program, Djibouti</v>
          </cell>
        </row>
        <row r="274">
          <cell r="B274" t="str">
            <v>DJB-M-NEWPH</v>
          </cell>
          <cell r="C274" t="str">
            <v>N.D.</v>
          </cell>
          <cell r="D274" t="str">
            <v>Middle East and North Africa</v>
          </cell>
          <cell r="E274" t="str">
            <v>DJI</v>
          </cell>
          <cell r="F274" t="str">
            <v>Not Defined</v>
          </cell>
        </row>
        <row r="275">
          <cell r="B275" t="str">
            <v>DMR-202-G01-H-00</v>
          </cell>
          <cell r="C275" t="str">
            <v>Active</v>
          </cell>
          <cell r="D275" t="str">
            <v>Latin America and Caribbean</v>
          </cell>
          <cell r="E275" t="str">
            <v>DOM</v>
          </cell>
          <cell r="F275" t="str">
            <v>Consejo NAcional para el VIH y el SIDA</v>
          </cell>
        </row>
        <row r="276">
          <cell r="B276" t="str">
            <v>DMR-202-G04-H-00</v>
          </cell>
          <cell r="C276" t="str">
            <v>Active</v>
          </cell>
          <cell r="D276" t="str">
            <v>Latin America and Caribbean</v>
          </cell>
          <cell r="E276" t="str">
            <v>DOM</v>
          </cell>
          <cell r="F276" t="str">
            <v>Instituto Dermatologico y Cirugia de Piel</v>
          </cell>
        </row>
        <row r="277">
          <cell r="B277" t="str">
            <v>DMR-304-G02-T</v>
          </cell>
          <cell r="C277" t="str">
            <v>Administratively Closed</v>
          </cell>
          <cell r="D277" t="str">
            <v>Latin America and Caribbean</v>
          </cell>
          <cell r="E277" t="str">
            <v>DOM</v>
          </cell>
          <cell r="F277" t="str">
            <v>Asociación Dominicana Pro-Bienestar de la Familia (PROFAMILIA)</v>
          </cell>
        </row>
        <row r="278">
          <cell r="B278" t="str">
            <v>DMR-309-G07-T</v>
          </cell>
          <cell r="C278" t="str">
            <v>Active</v>
          </cell>
          <cell r="D278" t="str">
            <v>Latin America and Caribbean</v>
          </cell>
          <cell r="E278" t="str">
            <v>DOM</v>
          </cell>
          <cell r="F278" t="str">
            <v>Subsecretaria de Estado de Salud Colectiva, Ministry of Health</v>
          </cell>
        </row>
        <row r="279">
          <cell r="B279" t="str">
            <v>DMR-708-G03-T</v>
          </cell>
          <cell r="C279" t="str">
            <v>Administratively Closed</v>
          </cell>
          <cell r="D279" t="str">
            <v>Latin America and Caribbean</v>
          </cell>
          <cell r="E279" t="str">
            <v>DOM</v>
          </cell>
          <cell r="F279" t="str">
            <v>Asociación Dominicana Pro-Bienestar de la Familia (PROFAMILIA)</v>
          </cell>
        </row>
        <row r="280">
          <cell r="B280" t="str">
            <v>DMR-708-G08-T</v>
          </cell>
          <cell r="C280" t="str">
            <v>Administratively Closed</v>
          </cell>
          <cell r="D280" t="str">
            <v>Latin America and Caribbean</v>
          </cell>
          <cell r="E280" t="str">
            <v>DOM</v>
          </cell>
          <cell r="F280" t="str">
            <v>Subsecretaria de Estado de Salud Colectiva, Ministry of Health</v>
          </cell>
        </row>
        <row r="281">
          <cell r="B281" t="str">
            <v>DMR-809-G05-M</v>
          </cell>
          <cell r="C281" t="str">
            <v>Active</v>
          </cell>
          <cell r="D281" t="str">
            <v>Latin America and Caribbean</v>
          </cell>
          <cell r="E281" t="str">
            <v>DOM</v>
          </cell>
          <cell r="F281" t="str">
            <v>Instituto Dermatologico y Cirugia de Piel</v>
          </cell>
        </row>
        <row r="282">
          <cell r="B282" t="str">
            <v>DMR-809-G06-M</v>
          </cell>
          <cell r="C282" t="str">
            <v>Financial Closure</v>
          </cell>
          <cell r="D282" t="str">
            <v>Latin America and Caribbean</v>
          </cell>
          <cell r="E282" t="str">
            <v>DOM</v>
          </cell>
          <cell r="F282" t="str">
            <v>Centro Nacional de Control de Enfermedades Tropicales</v>
          </cell>
        </row>
        <row r="283">
          <cell r="B283" t="str">
            <v>ECU-202-G01-H-00</v>
          </cell>
          <cell r="C283" t="str">
            <v>Administratively Closed</v>
          </cell>
          <cell r="D283" t="str">
            <v>Latin America and Caribbean</v>
          </cell>
          <cell r="E283" t="str">
            <v>ECU</v>
          </cell>
          <cell r="F283" t="str">
            <v>Ministry of Public Health of Ecuador</v>
          </cell>
        </row>
        <row r="284">
          <cell r="B284" t="str">
            <v>ECU-202-G03-H-00</v>
          </cell>
          <cell r="C284" t="str">
            <v>Administratively Closed</v>
          </cell>
          <cell r="D284" t="str">
            <v>Latin America and Caribbean</v>
          </cell>
          <cell r="E284" t="str">
            <v>ECU</v>
          </cell>
          <cell r="F284" t="str">
            <v>CARE Ecuador</v>
          </cell>
        </row>
        <row r="285">
          <cell r="B285" t="str">
            <v>ECU-405-G02-T</v>
          </cell>
          <cell r="C285" t="str">
            <v>Administratively Closed</v>
          </cell>
          <cell r="D285" t="str">
            <v>Latin America and Caribbean</v>
          </cell>
          <cell r="E285" t="str">
            <v>ECU</v>
          </cell>
          <cell r="F285" t="str">
            <v>CARE Ecuador</v>
          </cell>
        </row>
        <row r="286">
          <cell r="B286" t="str">
            <v>ECU-809-G04-M</v>
          </cell>
          <cell r="C286" t="str">
            <v>Active</v>
          </cell>
          <cell r="D286" t="str">
            <v>Latin America and Caribbean</v>
          </cell>
          <cell r="E286" t="str">
            <v>ECU</v>
          </cell>
          <cell r="F286" t="str">
            <v>Unidad Technica Gerencial, Ministry of Health of Ecuador</v>
          </cell>
        </row>
        <row r="287">
          <cell r="B287" t="str">
            <v>ECU-809-G05-M</v>
          </cell>
          <cell r="C287" t="str">
            <v>Active</v>
          </cell>
          <cell r="D287" t="str">
            <v>Latin America and Caribbean</v>
          </cell>
          <cell r="E287" t="str">
            <v>ECU</v>
          </cell>
          <cell r="F287" t="str">
            <v>Corporacion Kimirina</v>
          </cell>
        </row>
        <row r="288">
          <cell r="B288" t="str">
            <v>ECU-910-G06-H</v>
          </cell>
          <cell r="C288" t="str">
            <v>Active</v>
          </cell>
          <cell r="D288" t="str">
            <v>Latin America and Caribbean</v>
          </cell>
          <cell r="E288" t="str">
            <v>ECU</v>
          </cell>
          <cell r="F288" t="str">
            <v>Ministry of Public Health of Ecuador</v>
          </cell>
        </row>
        <row r="289">
          <cell r="B289" t="str">
            <v>ECU-910-G07-H</v>
          </cell>
          <cell r="C289" t="str">
            <v>Active</v>
          </cell>
          <cell r="D289" t="str">
            <v>Latin America and Caribbean</v>
          </cell>
          <cell r="E289" t="str">
            <v>ECU</v>
          </cell>
          <cell r="F289" t="str">
            <v>Corporacion Kimirina</v>
          </cell>
        </row>
        <row r="290">
          <cell r="B290" t="str">
            <v>ECU-910-G08-T</v>
          </cell>
          <cell r="C290" t="str">
            <v>Active</v>
          </cell>
          <cell r="D290" t="str">
            <v>Latin America and Caribbean</v>
          </cell>
          <cell r="E290" t="str">
            <v>ECU</v>
          </cell>
          <cell r="F290" t="str">
            <v>Ministry of Public Health of Ecuador</v>
          </cell>
        </row>
        <row r="291">
          <cell r="B291" t="str">
            <v>ECU-910-G09-T</v>
          </cell>
          <cell r="C291" t="str">
            <v>Active</v>
          </cell>
          <cell r="D291" t="str">
            <v>Latin America and Caribbean</v>
          </cell>
          <cell r="E291" t="str">
            <v>ECU</v>
          </cell>
          <cell r="F291" t="str">
            <v>CARE Ecuador</v>
          </cell>
        </row>
        <row r="292">
          <cell r="B292" t="str">
            <v>EGY-202-G01-T-00</v>
          </cell>
          <cell r="C292" t="str">
            <v>Administratively Closed</v>
          </cell>
          <cell r="D292" t="str">
            <v>Middle East and North Africa</v>
          </cell>
          <cell r="E292" t="str">
            <v>EGY</v>
          </cell>
          <cell r="F292" t="str">
            <v>National Tuberculosis Control Program, Ministry of Health and Population in Egypt</v>
          </cell>
        </row>
        <row r="293">
          <cell r="B293" t="str">
            <v>EGY-607-G02-T</v>
          </cell>
          <cell r="C293" t="str">
            <v>Active</v>
          </cell>
          <cell r="D293" t="str">
            <v>Middle East and North Africa</v>
          </cell>
          <cell r="E293" t="str">
            <v>EGY</v>
          </cell>
          <cell r="F293" t="str">
            <v>National Tuberculosis Control Program, Ministry of Health and Population in Egypt</v>
          </cell>
        </row>
        <row r="294">
          <cell r="B294" t="str">
            <v>EGY-608-G03-H</v>
          </cell>
          <cell r="C294" t="str">
            <v>Active</v>
          </cell>
          <cell r="D294" t="str">
            <v>Middle East and North Africa</v>
          </cell>
          <cell r="E294" t="str">
            <v>EGY</v>
          </cell>
          <cell r="F294" t="str">
            <v>National AIDS Programme, Ministry of Health and Population in Egypt</v>
          </cell>
        </row>
        <row r="295">
          <cell r="B295" t="str">
            <v>SLV-202-G01-H-00</v>
          </cell>
          <cell r="C295" t="str">
            <v>Administratively Closed</v>
          </cell>
          <cell r="D295" t="str">
            <v>Latin America and Caribbean</v>
          </cell>
          <cell r="E295" t="str">
            <v>SLV</v>
          </cell>
          <cell r="F295" t="str">
            <v>United Nations Development Programme, El Salvador</v>
          </cell>
        </row>
        <row r="296">
          <cell r="B296" t="str">
            <v>SLV-202-G02-T-00</v>
          </cell>
          <cell r="C296" t="str">
            <v>Administratively Closed</v>
          </cell>
          <cell r="D296" t="str">
            <v>Latin America and Caribbean</v>
          </cell>
          <cell r="E296" t="str">
            <v>SLV</v>
          </cell>
          <cell r="F296" t="str">
            <v>United Nations Development Programme, El Salvador</v>
          </cell>
        </row>
        <row r="297">
          <cell r="B297" t="str">
            <v>SLV-202-G03-H-00</v>
          </cell>
          <cell r="C297" t="str">
            <v>Administratively Closed</v>
          </cell>
          <cell r="D297" t="str">
            <v>Latin America and Caribbean</v>
          </cell>
          <cell r="E297" t="str">
            <v>SLV</v>
          </cell>
          <cell r="F297" t="str">
            <v>Ministry of Health of El Salvador</v>
          </cell>
        </row>
        <row r="298">
          <cell r="B298" t="str">
            <v>SLV-202-G04-T-00</v>
          </cell>
          <cell r="C298" t="str">
            <v>Administratively Closed</v>
          </cell>
          <cell r="D298" t="str">
            <v>Latin America and Caribbean</v>
          </cell>
          <cell r="E298" t="str">
            <v>SLV</v>
          </cell>
          <cell r="F298" t="str">
            <v>Ministry of Health of El Salvador</v>
          </cell>
        </row>
        <row r="299">
          <cell r="B299" t="str">
            <v>SLV-708-G05-H</v>
          </cell>
          <cell r="C299" t="str">
            <v>Administratively Closed</v>
          </cell>
          <cell r="D299" t="str">
            <v>Latin America and Caribbean</v>
          </cell>
          <cell r="E299" t="str">
            <v>SLV</v>
          </cell>
          <cell r="F299" t="str">
            <v>Ministry of Health of El Salvador</v>
          </cell>
        </row>
        <row r="300">
          <cell r="B300" t="str">
            <v>SLV-708-G06-H</v>
          </cell>
          <cell r="C300" t="str">
            <v>Administratively Closed</v>
          </cell>
          <cell r="D300" t="str">
            <v>Latin America and Caribbean</v>
          </cell>
          <cell r="E300" t="str">
            <v>SLV</v>
          </cell>
          <cell r="F300" t="str">
            <v>United Nations Development Programme, El Salvador</v>
          </cell>
        </row>
        <row r="301">
          <cell r="B301" t="str">
            <v>SLV-910-G07-T</v>
          </cell>
          <cell r="C301" t="str">
            <v>Administratively Closed</v>
          </cell>
          <cell r="D301" t="str">
            <v>Latin America and Caribbean</v>
          </cell>
          <cell r="E301" t="str">
            <v>SLV</v>
          </cell>
          <cell r="F301" t="str">
            <v>United Nations Development Programme, El Salvador</v>
          </cell>
        </row>
        <row r="302">
          <cell r="B302" t="str">
            <v>SLV-910-G08-T</v>
          </cell>
          <cell r="C302" t="str">
            <v>Active</v>
          </cell>
          <cell r="D302" t="str">
            <v>Latin America and Caribbean</v>
          </cell>
          <cell r="E302" t="str">
            <v>SLV</v>
          </cell>
          <cell r="F302" t="str">
            <v>Ministry of Health of El Salvador</v>
          </cell>
        </row>
        <row r="303">
          <cell r="B303" t="str">
            <v>SLV-H-MINSAL</v>
          </cell>
          <cell r="C303" t="str">
            <v>Active</v>
          </cell>
          <cell r="D303" t="str">
            <v>Latin America and Caribbean</v>
          </cell>
          <cell r="E303" t="str">
            <v>SLV</v>
          </cell>
          <cell r="F303" t="str">
            <v>Ministry of Health of El Salvador</v>
          </cell>
        </row>
        <row r="304">
          <cell r="B304" t="str">
            <v>SLV-H-PLAN</v>
          </cell>
          <cell r="C304" t="str">
            <v>Active</v>
          </cell>
          <cell r="D304" t="str">
            <v>Latin America and Caribbean</v>
          </cell>
          <cell r="E304" t="str">
            <v>SLV</v>
          </cell>
          <cell r="F304" t="str">
            <v>Plan El Salvador</v>
          </cell>
        </row>
        <row r="305">
          <cell r="B305" t="str">
            <v>SLV-H-UNDP</v>
          </cell>
          <cell r="C305" t="str">
            <v>Financial Closure</v>
          </cell>
          <cell r="D305" t="str">
            <v>Latin America and Caribbean</v>
          </cell>
          <cell r="E305" t="str">
            <v>SLV</v>
          </cell>
          <cell r="F305" t="str">
            <v>United Nations Development Programme, El Salvador</v>
          </cell>
        </row>
        <row r="306">
          <cell r="B306" t="str">
            <v>GNQ-405-G01-H</v>
          </cell>
          <cell r="C306" t="str">
            <v>Financial Closure</v>
          </cell>
          <cell r="D306" t="str">
            <v>Central Africa</v>
          </cell>
          <cell r="E306" t="str">
            <v>GNQ</v>
          </cell>
          <cell r="F306" t="str">
            <v>United Nations Development Programme, Equatorial Guinea</v>
          </cell>
        </row>
        <row r="307">
          <cell r="B307" t="str">
            <v>GNQ-506-G02-M</v>
          </cell>
          <cell r="C307" t="str">
            <v>Financial Closure</v>
          </cell>
          <cell r="D307" t="str">
            <v>Central Africa</v>
          </cell>
          <cell r="E307" t="str">
            <v>GNQ</v>
          </cell>
          <cell r="F307" t="str">
            <v>Medical Care Development International</v>
          </cell>
        </row>
        <row r="308">
          <cell r="B308" t="str">
            <v>ERI-910-G07-M</v>
          </cell>
          <cell r="C308" t="str">
            <v>Active</v>
          </cell>
          <cell r="D308" t="str">
            <v>Middle East and North Africa</v>
          </cell>
          <cell r="E308" t="str">
            <v>ERI</v>
          </cell>
          <cell r="F308" t="str">
            <v>Ministry of Health of Eritrea</v>
          </cell>
        </row>
        <row r="309">
          <cell r="B309" t="str">
            <v>ERI-H-MOH</v>
          </cell>
          <cell r="C309" t="str">
            <v>Active</v>
          </cell>
          <cell r="D309" t="str">
            <v>Middle East and North Africa</v>
          </cell>
          <cell r="E309" t="str">
            <v>ERI</v>
          </cell>
          <cell r="F309" t="str">
            <v>Ministry of Health of Eritrea</v>
          </cell>
        </row>
        <row r="310">
          <cell r="B310" t="str">
            <v>ERI-T-MOH</v>
          </cell>
          <cell r="C310" t="str">
            <v>Active</v>
          </cell>
          <cell r="D310" t="str">
            <v>Middle East and North Africa</v>
          </cell>
          <cell r="E310" t="str">
            <v>ERI</v>
          </cell>
          <cell r="F310" t="str">
            <v>Ministry of Health of Eritrea</v>
          </cell>
        </row>
        <row r="311">
          <cell r="B311" t="str">
            <v>ERT-202-G01-M-00</v>
          </cell>
          <cell r="C311" t="str">
            <v>Administratively Closed</v>
          </cell>
          <cell r="D311" t="str">
            <v>Middle East and North Africa</v>
          </cell>
          <cell r="E311" t="str">
            <v>ERI</v>
          </cell>
          <cell r="F311" t="str">
            <v>Ministry of Health of Eritrea</v>
          </cell>
        </row>
        <row r="312">
          <cell r="B312" t="str">
            <v>ERT-304-G02-H</v>
          </cell>
          <cell r="C312" t="str">
            <v>Administratively Closed</v>
          </cell>
          <cell r="D312" t="str">
            <v>Middle East and North Africa</v>
          </cell>
          <cell r="E312" t="str">
            <v>ERI</v>
          </cell>
          <cell r="F312" t="str">
            <v>Ministry of Health of Eritrea</v>
          </cell>
        </row>
        <row r="313">
          <cell r="B313" t="str">
            <v>ERT-506-G03-H</v>
          </cell>
          <cell r="C313" t="str">
            <v>Administratively Closed</v>
          </cell>
          <cell r="D313" t="str">
            <v>Middle East and North Africa</v>
          </cell>
          <cell r="E313" t="str">
            <v>ERI</v>
          </cell>
          <cell r="F313" t="str">
            <v>Ministry of Health of Eritrea</v>
          </cell>
        </row>
        <row r="314">
          <cell r="B314" t="str">
            <v>ERT-607-G04-T</v>
          </cell>
          <cell r="C314" t="str">
            <v>Administratively Closed</v>
          </cell>
          <cell r="D314" t="str">
            <v>Middle East and North Africa</v>
          </cell>
          <cell r="E314" t="str">
            <v>ERI</v>
          </cell>
          <cell r="F314" t="str">
            <v>Ministry of Health of Eritrea</v>
          </cell>
        </row>
        <row r="315">
          <cell r="B315" t="str">
            <v>ERT-607-G05-M</v>
          </cell>
          <cell r="C315" t="str">
            <v>Administratively Closed</v>
          </cell>
          <cell r="D315" t="str">
            <v>Middle East and North Africa</v>
          </cell>
          <cell r="E315" t="str">
            <v>ERI</v>
          </cell>
          <cell r="F315" t="str">
            <v>Ministry of Health of Eritrea</v>
          </cell>
        </row>
        <row r="316">
          <cell r="B316" t="str">
            <v>ERT-809-G06-H</v>
          </cell>
          <cell r="C316" t="str">
            <v>Administratively Closed</v>
          </cell>
          <cell r="D316" t="str">
            <v>Middle East and North Africa</v>
          </cell>
          <cell r="E316" t="str">
            <v>ERI</v>
          </cell>
          <cell r="F316" t="str">
            <v>Ministry of Health of Eritrea</v>
          </cell>
        </row>
        <row r="317">
          <cell r="B317" t="str">
            <v>EST-202-G01-H-00</v>
          </cell>
          <cell r="C317" t="str">
            <v>Administratively Closed</v>
          </cell>
          <cell r="D317" t="str">
            <v>Eastern Europe and Central Asia</v>
          </cell>
          <cell r="E317" t="str">
            <v>EST</v>
          </cell>
          <cell r="F317" t="str">
            <v>National Institute for Health Development, Ministry of Social Affaires</v>
          </cell>
        </row>
        <row r="318">
          <cell r="B318" t="str">
            <v>ETH-102-G01-T-00</v>
          </cell>
          <cell r="C318" t="str">
            <v>Financial Closure</v>
          </cell>
          <cell r="D318" t="str">
            <v>High Impact Africa 2</v>
          </cell>
          <cell r="E318" t="str">
            <v>ETH</v>
          </cell>
          <cell r="F318" t="str">
            <v>Ministry of Health of Ethiopia</v>
          </cell>
        </row>
        <row r="319">
          <cell r="B319" t="str">
            <v>ETH-202-G02-M-00</v>
          </cell>
          <cell r="C319" t="str">
            <v>Financial Closure</v>
          </cell>
          <cell r="D319" t="str">
            <v>High Impact Africa 2</v>
          </cell>
          <cell r="E319" t="str">
            <v>ETH</v>
          </cell>
          <cell r="F319" t="str">
            <v>Ministry of Health of Ethiopia</v>
          </cell>
        </row>
        <row r="320">
          <cell r="B320" t="str">
            <v>ETH-202-G03-H-00</v>
          </cell>
          <cell r="C320" t="str">
            <v>Active</v>
          </cell>
          <cell r="D320" t="str">
            <v>High Impact Africa 2</v>
          </cell>
          <cell r="E320" t="str">
            <v>ETH</v>
          </cell>
          <cell r="F320" t="str">
            <v>HIV/AIDS Prevention &amp; Control Office</v>
          </cell>
        </row>
        <row r="321">
          <cell r="B321" t="str">
            <v>ETH-405-G04-H</v>
          </cell>
          <cell r="C321" t="str">
            <v>Financial Closure</v>
          </cell>
          <cell r="D321" t="str">
            <v>High Impact Africa 2</v>
          </cell>
          <cell r="E321" t="str">
            <v>ETH</v>
          </cell>
          <cell r="F321" t="str">
            <v>HIV/AIDS Prevention &amp; Control Office</v>
          </cell>
        </row>
        <row r="322">
          <cell r="B322" t="str">
            <v>ETH-506-G05-M</v>
          </cell>
          <cell r="C322" t="str">
            <v>Financial Closure</v>
          </cell>
          <cell r="D322" t="str">
            <v>High Impact Africa 2</v>
          </cell>
          <cell r="E322" t="str">
            <v>ETH</v>
          </cell>
          <cell r="F322" t="str">
            <v>Ministry of Health of Ethiopia</v>
          </cell>
        </row>
        <row r="323">
          <cell r="B323" t="str">
            <v>ETH-607-G06-T</v>
          </cell>
          <cell r="C323" t="str">
            <v>Administratively Closed</v>
          </cell>
          <cell r="D323" t="str">
            <v>High Impact Africa 2</v>
          </cell>
          <cell r="E323" t="str">
            <v>ETH</v>
          </cell>
          <cell r="F323" t="str">
            <v>Ministry of Health of Ethiopia</v>
          </cell>
        </row>
        <row r="324">
          <cell r="B324" t="str">
            <v>ETH-708-G07-H</v>
          </cell>
          <cell r="C324" t="str">
            <v>Active</v>
          </cell>
          <cell r="D324" t="str">
            <v>High Impact Africa 2</v>
          </cell>
          <cell r="E324" t="str">
            <v>ETH</v>
          </cell>
          <cell r="F324" t="str">
            <v>Network of Networks of HIV Positives in Ethiopia</v>
          </cell>
        </row>
        <row r="325">
          <cell r="B325" t="str">
            <v>ETH-708-G08-H</v>
          </cell>
          <cell r="C325" t="str">
            <v>Financial Closure</v>
          </cell>
          <cell r="D325" t="str">
            <v>High Impact Africa 2</v>
          </cell>
          <cell r="E325" t="str">
            <v>ETH</v>
          </cell>
          <cell r="F325" t="str">
            <v>HIV/AIDS Prevention &amp; Control Office</v>
          </cell>
        </row>
        <row r="326">
          <cell r="B326" t="str">
            <v>ETH-708-G09-H</v>
          </cell>
          <cell r="C326" t="str">
            <v>Active</v>
          </cell>
          <cell r="D326" t="str">
            <v>High Impact Africa 2</v>
          </cell>
          <cell r="E326" t="str">
            <v>ETH</v>
          </cell>
          <cell r="F326" t="str">
            <v>Ethiopian Interfaith Forum for Development, Dialogue and Action</v>
          </cell>
        </row>
        <row r="327">
          <cell r="B327" t="str">
            <v>ETH-809-G10-M</v>
          </cell>
          <cell r="C327" t="str">
            <v>Active</v>
          </cell>
          <cell r="D327" t="str">
            <v>High Impact Africa 2</v>
          </cell>
          <cell r="E327" t="str">
            <v>ETH</v>
          </cell>
          <cell r="F327" t="str">
            <v>Ministry of Health of Ethiopia</v>
          </cell>
        </row>
        <row r="328">
          <cell r="B328" t="str">
            <v>ETH-911-G11-S</v>
          </cell>
          <cell r="C328" t="str">
            <v>Active</v>
          </cell>
          <cell r="D328" t="str">
            <v>High Impact Africa 2</v>
          </cell>
          <cell r="E328" t="str">
            <v>ETH</v>
          </cell>
          <cell r="F328" t="str">
            <v>Ministry of Health of Ethiopia</v>
          </cell>
        </row>
        <row r="329">
          <cell r="B329" t="str">
            <v>ETH-T-FMOH</v>
          </cell>
          <cell r="C329" t="str">
            <v>Active</v>
          </cell>
          <cell r="D329" t="str">
            <v>High Impact Africa 2</v>
          </cell>
          <cell r="E329" t="str">
            <v>ETH</v>
          </cell>
          <cell r="F329" t="str">
            <v>Ministry of Health of Ethiopia</v>
          </cell>
        </row>
        <row r="330">
          <cell r="B330" t="str">
            <v>FJI-T-MOH</v>
          </cell>
          <cell r="C330" t="str">
            <v>Active</v>
          </cell>
          <cell r="D330" t="str">
            <v>South East Asia</v>
          </cell>
          <cell r="E330" t="str">
            <v>FJI</v>
          </cell>
          <cell r="F330" t="str">
            <v>Ministry of Health of Fiji</v>
          </cell>
        </row>
        <row r="331">
          <cell r="B331" t="str">
            <v>GAB-304-G01-H</v>
          </cell>
          <cell r="C331" t="str">
            <v>Administratively Closed</v>
          </cell>
          <cell r="D331" t="str">
            <v>Central Africa</v>
          </cell>
          <cell r="E331" t="str">
            <v>GAB</v>
          </cell>
          <cell r="F331" t="str">
            <v>United Nations Development Programme, Gabon</v>
          </cell>
        </row>
        <row r="332">
          <cell r="B332" t="str">
            <v>GAB-404-G02-M</v>
          </cell>
          <cell r="C332" t="str">
            <v>Administratively Closed</v>
          </cell>
          <cell r="D332" t="str">
            <v>Central Africa</v>
          </cell>
          <cell r="E332" t="str">
            <v>GAB</v>
          </cell>
          <cell r="F332" t="str">
            <v>United Nations Development Programme, Gabon</v>
          </cell>
        </row>
        <row r="333">
          <cell r="B333" t="str">
            <v>GAB-506-G03-M</v>
          </cell>
          <cell r="C333" t="str">
            <v>Administratively Closed</v>
          </cell>
          <cell r="D333" t="str">
            <v>Central Africa</v>
          </cell>
          <cell r="E333" t="str">
            <v>GAB</v>
          </cell>
          <cell r="F333" t="str">
            <v>United Nations Development Programme, Gabon</v>
          </cell>
        </row>
        <row r="334">
          <cell r="B334" t="str">
            <v>GAB-509-G04-M</v>
          </cell>
          <cell r="C334" t="str">
            <v>Administratively Closed</v>
          </cell>
          <cell r="D334" t="str">
            <v>Central Africa</v>
          </cell>
          <cell r="E334" t="str">
            <v>GAB</v>
          </cell>
          <cell r="F334" t="str">
            <v>Ministry of Health and Public Hygiene of Gabon</v>
          </cell>
        </row>
        <row r="335">
          <cell r="B335" t="str">
            <v>GAB-809-G05-H</v>
          </cell>
          <cell r="C335" t="str">
            <v>Financial Closure</v>
          </cell>
          <cell r="D335" t="str">
            <v>Central Africa</v>
          </cell>
          <cell r="E335" t="str">
            <v>GAB</v>
          </cell>
          <cell r="F335" t="str">
            <v>Ministry of Health and Public Hygiene of Gabon</v>
          </cell>
        </row>
        <row r="336">
          <cell r="B336" t="str">
            <v>GMB-304-G01-H</v>
          </cell>
          <cell r="C336" t="str">
            <v>Administratively Closed</v>
          </cell>
          <cell r="D336" t="str">
            <v>Western Africa</v>
          </cell>
          <cell r="E336" t="str">
            <v>GMB</v>
          </cell>
          <cell r="F336" t="str">
            <v>National AIDS Secretariat of Gambia</v>
          </cell>
        </row>
        <row r="337">
          <cell r="B337" t="str">
            <v>GMB-304-G02-M</v>
          </cell>
          <cell r="C337" t="str">
            <v>Administratively Closed</v>
          </cell>
          <cell r="D337" t="str">
            <v>Western Africa</v>
          </cell>
          <cell r="E337" t="str">
            <v>GMB</v>
          </cell>
          <cell r="F337" t="str">
            <v>National Malaria Control Program, Ministry of Health of Gambia</v>
          </cell>
        </row>
        <row r="338">
          <cell r="B338" t="str">
            <v>GMB-506-G03-T</v>
          </cell>
          <cell r="C338" t="str">
            <v>Administratively Closed</v>
          </cell>
          <cell r="D338" t="str">
            <v>Western Africa</v>
          </cell>
          <cell r="E338" t="str">
            <v>GMB</v>
          </cell>
          <cell r="F338" t="str">
            <v>National Leprosy and Tubeculosis Program, Ministry of Health of Gambia</v>
          </cell>
        </row>
        <row r="339">
          <cell r="B339" t="str">
            <v>GMB-607-G04-M</v>
          </cell>
          <cell r="C339" t="str">
            <v>Administratively Closed</v>
          </cell>
          <cell r="D339" t="str">
            <v>Western Africa</v>
          </cell>
          <cell r="E339" t="str">
            <v>GMB</v>
          </cell>
          <cell r="F339" t="str">
            <v>National Malaria Control Program, Ministry of Health of Gambia</v>
          </cell>
        </row>
        <row r="340">
          <cell r="B340" t="str">
            <v>GMB-809-G05-H</v>
          </cell>
          <cell r="C340" t="str">
            <v>Active</v>
          </cell>
          <cell r="D340" t="str">
            <v>Western Africa</v>
          </cell>
          <cell r="E340" t="str">
            <v>GMB</v>
          </cell>
          <cell r="F340" t="str">
            <v>National AIDS Secretariat of Gambia</v>
          </cell>
        </row>
        <row r="341">
          <cell r="B341" t="str">
            <v>GMB-809-G06-H</v>
          </cell>
          <cell r="C341" t="str">
            <v>Active</v>
          </cell>
          <cell r="D341" t="str">
            <v>Western Africa</v>
          </cell>
          <cell r="E341" t="str">
            <v>GMB</v>
          </cell>
          <cell r="F341" t="str">
            <v>Actionaid International of the Gambia</v>
          </cell>
        </row>
        <row r="342">
          <cell r="B342" t="str">
            <v>GMB-M-CRS</v>
          </cell>
          <cell r="C342" t="str">
            <v>Active</v>
          </cell>
          <cell r="D342" t="str">
            <v>Western Africa</v>
          </cell>
          <cell r="E342" t="str">
            <v>GMB</v>
          </cell>
          <cell r="F342" t="str">
            <v>Catholic Relief Services - Gambia</v>
          </cell>
        </row>
        <row r="343">
          <cell r="B343" t="str">
            <v>GMB-M-MOH</v>
          </cell>
          <cell r="C343" t="str">
            <v>Active</v>
          </cell>
          <cell r="D343" t="str">
            <v>Western Africa</v>
          </cell>
          <cell r="E343" t="str">
            <v>GMB</v>
          </cell>
          <cell r="F343" t="str">
            <v>National Malaria Control Program, Ministry of Health of Gambia</v>
          </cell>
        </row>
        <row r="344">
          <cell r="B344" t="str">
            <v>GMB-T-MOH</v>
          </cell>
          <cell r="C344" t="str">
            <v>Active</v>
          </cell>
          <cell r="D344" t="str">
            <v>Western Africa</v>
          </cell>
          <cell r="E344" t="str">
            <v>GMB</v>
          </cell>
          <cell r="F344" t="str">
            <v>National Leprosy and Tubeculosis Program, Ministry of Health of Gambia</v>
          </cell>
        </row>
        <row r="345">
          <cell r="B345" t="str">
            <v>GMB-T-MRC</v>
          </cell>
          <cell r="C345" t="str">
            <v>Active</v>
          </cell>
          <cell r="D345" t="str">
            <v>Western Africa</v>
          </cell>
          <cell r="E345" t="str">
            <v>GMB</v>
          </cell>
          <cell r="F345" t="str">
            <v>Medical Research Council</v>
          </cell>
        </row>
        <row r="346">
          <cell r="B346" t="str">
            <v>GEO-202-G01-H-00</v>
          </cell>
          <cell r="C346" t="str">
            <v>Administratively Closed</v>
          </cell>
          <cell r="D346" t="str">
            <v>Eastern Europe and Central Asia</v>
          </cell>
          <cell r="E346" t="str">
            <v>GEO</v>
          </cell>
          <cell r="F346" t="str">
            <v>Georgia Health and Social Projects Implementation Center</v>
          </cell>
        </row>
        <row r="347">
          <cell r="B347" t="str">
            <v>GEO-304-G02-M</v>
          </cell>
          <cell r="C347" t="str">
            <v>Administratively Closed</v>
          </cell>
          <cell r="D347" t="str">
            <v>Eastern Europe and Central Asia</v>
          </cell>
          <cell r="E347" t="str">
            <v>GEO</v>
          </cell>
          <cell r="F347" t="str">
            <v>Georgia Health and Social Projects Implementation Center</v>
          </cell>
        </row>
        <row r="348">
          <cell r="B348" t="str">
            <v>GEO-405-G03-T</v>
          </cell>
          <cell r="C348" t="str">
            <v>Administratively Closed</v>
          </cell>
          <cell r="D348" t="str">
            <v>Eastern Europe and Central Asia</v>
          </cell>
          <cell r="E348" t="str">
            <v>GEO</v>
          </cell>
          <cell r="F348" t="str">
            <v>Georgia Health and Social Projects Implementation Center</v>
          </cell>
        </row>
        <row r="349">
          <cell r="B349" t="str">
            <v>GEO-411-G11-T</v>
          </cell>
          <cell r="C349" t="str">
            <v>Administratively Closed</v>
          </cell>
          <cell r="D349" t="str">
            <v>Eastern Europe and Central Asia</v>
          </cell>
          <cell r="E349" t="str">
            <v>GEO</v>
          </cell>
          <cell r="F349" t="str">
            <v>Global Projects Implementation Center</v>
          </cell>
        </row>
        <row r="350">
          <cell r="B350" t="str">
            <v>GEO-607-G04-M</v>
          </cell>
          <cell r="C350" t="str">
            <v>Administratively Closed</v>
          </cell>
          <cell r="D350" t="str">
            <v>Eastern Europe and Central Asia</v>
          </cell>
          <cell r="E350" t="str">
            <v>GEO</v>
          </cell>
          <cell r="F350" t="str">
            <v>Georgia Health and Social Projects Implementation Center</v>
          </cell>
        </row>
        <row r="351">
          <cell r="B351" t="str">
            <v>GEO-607-G05-T</v>
          </cell>
          <cell r="C351" t="str">
            <v>Administratively Closed</v>
          </cell>
          <cell r="D351" t="str">
            <v>Eastern Europe and Central Asia</v>
          </cell>
          <cell r="E351" t="str">
            <v>GEO</v>
          </cell>
          <cell r="F351" t="str">
            <v>Georgia Health and Social Projects Implementation Center</v>
          </cell>
        </row>
        <row r="352">
          <cell r="B352" t="str">
            <v>GEO-607-G06-H</v>
          </cell>
          <cell r="C352" t="str">
            <v>Administratively Closed</v>
          </cell>
          <cell r="D352" t="str">
            <v>Eastern Europe and Central Asia</v>
          </cell>
          <cell r="E352" t="str">
            <v>GEO</v>
          </cell>
          <cell r="F352" t="str">
            <v>Georgia Health and Social Projects Implementation Center</v>
          </cell>
        </row>
        <row r="353">
          <cell r="B353" t="str">
            <v>GEO-611-G09-M</v>
          </cell>
          <cell r="C353" t="str">
            <v>Administratively Closed</v>
          </cell>
          <cell r="D353" t="str">
            <v>Eastern Europe and Central Asia</v>
          </cell>
          <cell r="E353" t="str">
            <v>GEO</v>
          </cell>
          <cell r="F353" t="str">
            <v>Global Projects Implementation Center</v>
          </cell>
        </row>
        <row r="354">
          <cell r="B354" t="str">
            <v>GEO-611-G10-T</v>
          </cell>
          <cell r="C354" t="str">
            <v>Administratively Closed</v>
          </cell>
          <cell r="D354" t="str">
            <v>Eastern Europe and Central Asia</v>
          </cell>
          <cell r="E354" t="str">
            <v>GEO</v>
          </cell>
          <cell r="F354" t="str">
            <v>Global Projects Implementation Center</v>
          </cell>
        </row>
        <row r="355">
          <cell r="B355" t="str">
            <v>GEO-H-GPIC</v>
          </cell>
          <cell r="C355" t="str">
            <v>Financial Closure</v>
          </cell>
          <cell r="D355" t="str">
            <v>Eastern Europe and Central Asia</v>
          </cell>
          <cell r="E355" t="str">
            <v>GEO</v>
          </cell>
          <cell r="F355" t="str">
            <v>Global Projects Implementation Center</v>
          </cell>
        </row>
        <row r="356">
          <cell r="B356" t="str">
            <v>GEO-H-NCDC</v>
          </cell>
          <cell r="C356" t="str">
            <v>Active</v>
          </cell>
          <cell r="D356" t="str">
            <v>Eastern Europe and Central Asia</v>
          </cell>
          <cell r="E356" t="str">
            <v>GEO</v>
          </cell>
          <cell r="F356" t="str">
            <v>National Center for Disease Control and Public Health, Georgia</v>
          </cell>
        </row>
        <row r="357">
          <cell r="B357" t="str">
            <v>GEO-S10-G07-H</v>
          </cell>
          <cell r="C357" t="str">
            <v>Administratively Closed</v>
          </cell>
          <cell r="D357" t="str">
            <v>Eastern Europe and Central Asia</v>
          </cell>
          <cell r="E357" t="str">
            <v>GEO</v>
          </cell>
          <cell r="F357" t="str">
            <v>Georgia Health and Social Projects Implementation Center</v>
          </cell>
        </row>
        <row r="358">
          <cell r="B358" t="str">
            <v>GEO-T-GPIC</v>
          </cell>
          <cell r="C358" t="str">
            <v>Financial Closure</v>
          </cell>
          <cell r="D358" t="str">
            <v>Eastern Europe and Central Asia</v>
          </cell>
          <cell r="E358" t="str">
            <v>GEO</v>
          </cell>
          <cell r="F358" t="str">
            <v>Global Projects Implementation Center</v>
          </cell>
        </row>
        <row r="359">
          <cell r="B359" t="str">
            <v>GEO-T-NCDC</v>
          </cell>
          <cell r="C359" t="str">
            <v>Active</v>
          </cell>
          <cell r="D359" t="str">
            <v>Eastern Europe and Central Asia</v>
          </cell>
          <cell r="E359" t="str">
            <v>GEO</v>
          </cell>
          <cell r="F359" t="str">
            <v>National Center for Disease Control and Public Health, Georgia</v>
          </cell>
        </row>
        <row r="360">
          <cell r="B360" t="str">
            <v>GHA-M-AGAMal</v>
          </cell>
          <cell r="C360" t="str">
            <v>N.D.</v>
          </cell>
          <cell r="D360" t="str">
            <v>High Impact Africa 1</v>
          </cell>
          <cell r="E360" t="str">
            <v>GHA</v>
          </cell>
          <cell r="F360" t="str">
            <v>Not Defined</v>
          </cell>
        </row>
        <row r="361">
          <cell r="B361" t="str">
            <v>GHA-M-MOH</v>
          </cell>
          <cell r="C361" t="str">
            <v>N.D.</v>
          </cell>
          <cell r="D361" t="str">
            <v>High Impact Africa 1</v>
          </cell>
          <cell r="E361" t="str">
            <v>GHA</v>
          </cell>
          <cell r="F361" t="str">
            <v>Not Defined</v>
          </cell>
        </row>
        <row r="362">
          <cell r="B362" t="str">
            <v>GHN-102-G01-H-00</v>
          </cell>
          <cell r="C362" t="str">
            <v>Administratively Closed</v>
          </cell>
          <cell r="D362" t="str">
            <v>High Impact Africa 1</v>
          </cell>
          <cell r="E362" t="str">
            <v>GHA</v>
          </cell>
          <cell r="F362" t="str">
            <v>Ministry of Health of Ghana</v>
          </cell>
        </row>
        <row r="363">
          <cell r="B363" t="str">
            <v>GHN-102-G02-T-00</v>
          </cell>
          <cell r="C363" t="str">
            <v>Administratively Closed</v>
          </cell>
          <cell r="D363" t="str">
            <v>High Impact Africa 1</v>
          </cell>
          <cell r="E363" t="str">
            <v>GHA</v>
          </cell>
          <cell r="F363" t="str">
            <v>Ministry of Health of Ghana</v>
          </cell>
        </row>
        <row r="364">
          <cell r="B364" t="str">
            <v>GHN-202-G03-M-00</v>
          </cell>
          <cell r="C364" t="str">
            <v>Administratively Closed</v>
          </cell>
          <cell r="D364" t="str">
            <v>High Impact Africa 1</v>
          </cell>
          <cell r="E364" t="str">
            <v>GHA</v>
          </cell>
          <cell r="F364" t="str">
            <v>Ministry of Health of Ghana</v>
          </cell>
        </row>
        <row r="365">
          <cell r="B365" t="str">
            <v>GHN-405-G04-M</v>
          </cell>
          <cell r="C365" t="str">
            <v>Administratively Closed</v>
          </cell>
          <cell r="D365" t="str">
            <v>High Impact Africa 1</v>
          </cell>
          <cell r="E365" t="str">
            <v>GHA</v>
          </cell>
          <cell r="F365" t="str">
            <v>Ministry of Health of Ghana</v>
          </cell>
        </row>
        <row r="366">
          <cell r="B366" t="str">
            <v>GHN-506-G05-T</v>
          </cell>
          <cell r="C366" t="str">
            <v>Financial Closure</v>
          </cell>
          <cell r="D366" t="str">
            <v>High Impact Africa 1</v>
          </cell>
          <cell r="E366" t="str">
            <v>GHA</v>
          </cell>
          <cell r="F366" t="str">
            <v>Ministry of Health of Ghana</v>
          </cell>
        </row>
        <row r="367">
          <cell r="B367" t="str">
            <v>GHN-506-G06-H</v>
          </cell>
          <cell r="C367" t="str">
            <v>Administratively Closed</v>
          </cell>
          <cell r="D367" t="str">
            <v>High Impact Africa 1</v>
          </cell>
          <cell r="E367" t="str">
            <v>GHA</v>
          </cell>
          <cell r="F367" t="str">
            <v>Ministry of Health of Ghana</v>
          </cell>
        </row>
        <row r="368">
          <cell r="B368" t="str">
            <v>GHN-809-G07-M</v>
          </cell>
          <cell r="C368" t="str">
            <v>Administratively Closed</v>
          </cell>
          <cell r="D368" t="str">
            <v>High Impact Africa 1</v>
          </cell>
          <cell r="E368" t="str">
            <v>GHA</v>
          </cell>
          <cell r="F368" t="str">
            <v>Ministry of Health of Ghana</v>
          </cell>
        </row>
        <row r="369">
          <cell r="B369" t="str">
            <v>GHN-809-G08-M</v>
          </cell>
          <cell r="C369" t="str">
            <v>Active</v>
          </cell>
          <cell r="D369" t="str">
            <v>High Impact Africa 1</v>
          </cell>
          <cell r="E369" t="str">
            <v>GHA</v>
          </cell>
          <cell r="F369" t="str">
            <v>AngloGold Ashanti Malaria Control Limited</v>
          </cell>
        </row>
        <row r="370">
          <cell r="B370" t="str">
            <v>GHN-809-G09-H</v>
          </cell>
          <cell r="C370" t="str">
            <v>Active</v>
          </cell>
          <cell r="D370" t="str">
            <v>High Impact Africa 1</v>
          </cell>
          <cell r="E370" t="str">
            <v>GHA</v>
          </cell>
          <cell r="F370" t="str">
            <v>Adventist Development and Relief Agency</v>
          </cell>
        </row>
        <row r="371">
          <cell r="B371" t="str">
            <v>GHN-809-G10-H</v>
          </cell>
          <cell r="C371" t="str">
            <v>Active</v>
          </cell>
          <cell r="D371" t="str">
            <v>High Impact Africa 1</v>
          </cell>
          <cell r="E371" t="str">
            <v>GHA</v>
          </cell>
          <cell r="F371" t="str">
            <v>Planned Parenthood Association of Ghana</v>
          </cell>
        </row>
        <row r="372">
          <cell r="B372" t="str">
            <v>GHN-809-G11-H</v>
          </cell>
          <cell r="C372" t="str">
            <v>Active</v>
          </cell>
          <cell r="D372" t="str">
            <v>High Impact Africa 1</v>
          </cell>
          <cell r="E372" t="str">
            <v>GHA</v>
          </cell>
          <cell r="F372" t="str">
            <v>Ministry of Health of Ghana</v>
          </cell>
        </row>
        <row r="373">
          <cell r="B373" t="str">
            <v>GHN-809-G12-H</v>
          </cell>
          <cell r="C373" t="str">
            <v>Active</v>
          </cell>
          <cell r="D373" t="str">
            <v>High Impact Africa 1</v>
          </cell>
          <cell r="E373" t="str">
            <v>GHA</v>
          </cell>
          <cell r="F373" t="str">
            <v>Ghana AIDS Commission</v>
          </cell>
        </row>
        <row r="374">
          <cell r="B374" t="str">
            <v>GHN-M-MOH</v>
          </cell>
          <cell r="C374" t="str">
            <v>Active</v>
          </cell>
          <cell r="D374" t="str">
            <v>High Impact Africa 1</v>
          </cell>
          <cell r="E374" t="str">
            <v>GHA</v>
          </cell>
          <cell r="F374" t="str">
            <v>Ministry of Health of Ghana</v>
          </cell>
        </row>
        <row r="375">
          <cell r="B375" t="str">
            <v>GHN-T-MOH</v>
          </cell>
          <cell r="C375" t="str">
            <v>Active</v>
          </cell>
          <cell r="D375" t="str">
            <v>High Impact Africa 1</v>
          </cell>
          <cell r="E375" t="str">
            <v>GHA</v>
          </cell>
          <cell r="F375" t="str">
            <v>Ministry of Health of Ghana</v>
          </cell>
        </row>
        <row r="376">
          <cell r="B376" t="str">
            <v>GUA-304-G01-H</v>
          </cell>
          <cell r="C376" t="str">
            <v>Administratively Closed</v>
          </cell>
          <cell r="D376" t="str">
            <v>Latin America and Caribbean</v>
          </cell>
          <cell r="E376" t="str">
            <v>GTM</v>
          </cell>
          <cell r="F376" t="str">
            <v>Fundación Visión Mundial Guatemala</v>
          </cell>
        </row>
        <row r="377">
          <cell r="B377" t="str">
            <v>GUA-311-G05-H</v>
          </cell>
          <cell r="C377" t="str">
            <v>Active</v>
          </cell>
          <cell r="D377" t="str">
            <v>Latin America and Caribbean</v>
          </cell>
          <cell r="E377" t="str">
            <v>GTM</v>
          </cell>
          <cell r="F377" t="str">
            <v>Humanist Institute for Development Cooperation, HQ</v>
          </cell>
        </row>
        <row r="378">
          <cell r="B378" t="str">
            <v>GUA-311-G06-H</v>
          </cell>
          <cell r="C378" t="str">
            <v>Active</v>
          </cell>
          <cell r="D378" t="str">
            <v>Latin America and Caribbean</v>
          </cell>
          <cell r="E378" t="str">
            <v>GTM</v>
          </cell>
          <cell r="F378" t="str">
            <v>Ministry of Health of Guatemala</v>
          </cell>
        </row>
        <row r="379">
          <cell r="B379" t="str">
            <v>GUA-405-G02-M</v>
          </cell>
          <cell r="C379" t="str">
            <v>Administratively Closed</v>
          </cell>
          <cell r="D379" t="str">
            <v>Latin America and Caribbean</v>
          </cell>
          <cell r="E379" t="str">
            <v>GTM</v>
          </cell>
          <cell r="F379" t="str">
            <v>Fundación Visión Mundial Guatemala</v>
          </cell>
        </row>
        <row r="380">
          <cell r="B380" t="str">
            <v>GUA-607-G03-T</v>
          </cell>
          <cell r="C380" t="str">
            <v>Administratively Closed</v>
          </cell>
          <cell r="D380" t="str">
            <v>Latin America and Caribbean</v>
          </cell>
          <cell r="E380" t="str">
            <v>GTM</v>
          </cell>
          <cell r="F380" t="str">
            <v>Fundación Visión Mundial Guatemala</v>
          </cell>
        </row>
        <row r="381">
          <cell r="B381" t="str">
            <v>GUA-610-G04-T</v>
          </cell>
          <cell r="C381" t="str">
            <v>Active</v>
          </cell>
          <cell r="D381" t="str">
            <v>Latin America and Caribbean</v>
          </cell>
          <cell r="E381" t="str">
            <v>GTM</v>
          </cell>
          <cell r="F381" t="str">
            <v>Ministry of Health of Guatemala</v>
          </cell>
        </row>
        <row r="382">
          <cell r="B382" t="str">
            <v>GUA-M-MSPAS</v>
          </cell>
          <cell r="C382" t="str">
            <v>Active</v>
          </cell>
          <cell r="D382" t="str">
            <v>Latin America and Caribbean</v>
          </cell>
          <cell r="E382" t="str">
            <v>GTM</v>
          </cell>
          <cell r="F382" t="str">
            <v>Ministry of Health of Guatemala</v>
          </cell>
        </row>
        <row r="383">
          <cell r="B383" t="str">
            <v>GIN-202-G01-H-00</v>
          </cell>
          <cell r="C383" t="str">
            <v>Financial Closure</v>
          </cell>
          <cell r="D383" t="str">
            <v>Western Africa</v>
          </cell>
          <cell r="E383" t="str">
            <v>GIN</v>
          </cell>
          <cell r="F383" t="str">
            <v>Ministry of Public Health of Guinea</v>
          </cell>
        </row>
        <row r="384">
          <cell r="B384" t="str">
            <v>GIN-202-G02-M-00</v>
          </cell>
          <cell r="C384" t="str">
            <v>Financial Closure</v>
          </cell>
          <cell r="D384" t="str">
            <v>Western Africa</v>
          </cell>
          <cell r="E384" t="str">
            <v>GIN</v>
          </cell>
          <cell r="F384" t="str">
            <v>Ministry of Public Health of Guinea</v>
          </cell>
        </row>
        <row r="385">
          <cell r="B385" t="str">
            <v>GIN-506-G03-T</v>
          </cell>
          <cell r="C385" t="str">
            <v>Administratively Closed</v>
          </cell>
          <cell r="D385" t="str">
            <v>Western Africa</v>
          </cell>
          <cell r="E385" t="str">
            <v>GIN</v>
          </cell>
          <cell r="F385" t="str">
            <v>Ministry of Public Health of Guinea</v>
          </cell>
        </row>
        <row r="386">
          <cell r="B386" t="str">
            <v>GIN-607-G04-H</v>
          </cell>
          <cell r="C386" t="str">
            <v>Financial Closure</v>
          </cell>
          <cell r="D386" t="str">
            <v>Western Africa</v>
          </cell>
          <cell r="E386" t="str">
            <v>GIN</v>
          </cell>
          <cell r="F386" t="str">
            <v>Ministry of Public Health of Guinea</v>
          </cell>
        </row>
        <row r="387">
          <cell r="B387" t="str">
            <v>GIN-607-G05-M</v>
          </cell>
          <cell r="C387" t="str">
            <v>Administratively Closed</v>
          </cell>
          <cell r="D387" t="str">
            <v>Western Africa</v>
          </cell>
          <cell r="E387" t="str">
            <v>GIN</v>
          </cell>
          <cell r="F387" t="str">
            <v>Ministry of Public Health of Guinea</v>
          </cell>
        </row>
        <row r="388">
          <cell r="B388" t="str">
            <v>GIN-H-CNLS</v>
          </cell>
          <cell r="C388" t="str">
            <v>Active</v>
          </cell>
          <cell r="D388" t="str">
            <v>Western Africa</v>
          </cell>
          <cell r="E388" t="str">
            <v>GIN</v>
          </cell>
          <cell r="F388" t="str">
            <v>National AIDS Council of Guinea</v>
          </cell>
        </row>
        <row r="389">
          <cell r="B389" t="str">
            <v>GIN-H-GIZ</v>
          </cell>
          <cell r="C389" t="str">
            <v>Financial Closure</v>
          </cell>
          <cell r="D389" t="str">
            <v>Western Africa</v>
          </cell>
          <cell r="E389" t="str">
            <v>GIN</v>
          </cell>
          <cell r="F389" t="str">
            <v>Deutsche Gesellschaft für Internationale Zusammenarbeit</v>
          </cell>
        </row>
        <row r="390">
          <cell r="B390" t="str">
            <v>GIN-M-CRS</v>
          </cell>
          <cell r="C390" t="str">
            <v>Active</v>
          </cell>
          <cell r="D390" t="str">
            <v>Western Africa</v>
          </cell>
          <cell r="E390" t="str">
            <v>GIN</v>
          </cell>
          <cell r="F390" t="str">
            <v>Catholic Relief Services USCCB - Guinea</v>
          </cell>
        </row>
        <row r="391">
          <cell r="B391" t="str">
            <v>GIN-M-PNLP</v>
          </cell>
          <cell r="C391" t="str">
            <v>Financial Closure</v>
          </cell>
          <cell r="D391" t="str">
            <v>Western Africa</v>
          </cell>
          <cell r="E391" t="str">
            <v>GIN</v>
          </cell>
          <cell r="F391" t="str">
            <v>Ministry of Public Health of Guinea</v>
          </cell>
        </row>
        <row r="392">
          <cell r="B392" t="str">
            <v>GIN-S-MoH</v>
          </cell>
          <cell r="C392" t="str">
            <v>Administratively Closed</v>
          </cell>
          <cell r="D392" t="str">
            <v>Western Africa</v>
          </cell>
          <cell r="E392" t="str">
            <v>GIN</v>
          </cell>
          <cell r="F392" t="str">
            <v>Not Defined</v>
          </cell>
        </row>
        <row r="393">
          <cell r="B393" t="str">
            <v>GIN-T-MSHP</v>
          </cell>
          <cell r="C393" t="str">
            <v>Financial Closure</v>
          </cell>
          <cell r="D393" t="str">
            <v>Western Africa</v>
          </cell>
          <cell r="E393" t="str">
            <v>GIN</v>
          </cell>
          <cell r="F393" t="str">
            <v>Ministry of Public Health of Guinea</v>
          </cell>
        </row>
        <row r="394">
          <cell r="B394" t="str">
            <v>GIN-T-PSI</v>
          </cell>
          <cell r="C394" t="str">
            <v>Active</v>
          </cell>
          <cell r="D394" t="str">
            <v>Western Africa</v>
          </cell>
          <cell r="E394" t="str">
            <v>GIN</v>
          </cell>
          <cell r="F394" t="str">
            <v>Population Services International, USA</v>
          </cell>
        </row>
        <row r="395">
          <cell r="B395" t="str">
            <v>GNB-304-G01-T</v>
          </cell>
          <cell r="C395" t="str">
            <v>Administratively Closed</v>
          </cell>
          <cell r="D395" t="str">
            <v>Western Africa</v>
          </cell>
          <cell r="E395" t="str">
            <v>GNB</v>
          </cell>
          <cell r="F395" t="str">
            <v>United Nations Development Programme, Guinea-Bissau</v>
          </cell>
        </row>
        <row r="396">
          <cell r="B396" t="str">
            <v>GNB-309-G06-T</v>
          </cell>
          <cell r="C396" t="str">
            <v>Administratively Closed</v>
          </cell>
          <cell r="D396" t="str">
            <v>Western Africa</v>
          </cell>
          <cell r="E396" t="str">
            <v>GNB</v>
          </cell>
          <cell r="F396" t="str">
            <v>Ministry of Health of Guinea-Bissau</v>
          </cell>
        </row>
        <row r="397">
          <cell r="B397" t="str">
            <v>GNB-404-G02-H</v>
          </cell>
          <cell r="C397" t="str">
            <v>Administratively Closed</v>
          </cell>
          <cell r="D397" t="str">
            <v>Western Africa</v>
          </cell>
          <cell r="E397" t="str">
            <v>GNB</v>
          </cell>
          <cell r="F397" t="str">
            <v>United Nations Development Programme, Guinea-Bissau</v>
          </cell>
        </row>
        <row r="398">
          <cell r="B398" t="str">
            <v>GNB-404-G03-M</v>
          </cell>
          <cell r="C398" t="str">
            <v>Administratively Closed</v>
          </cell>
          <cell r="D398" t="str">
            <v>Western Africa</v>
          </cell>
          <cell r="E398" t="str">
            <v>GNB</v>
          </cell>
          <cell r="F398" t="str">
            <v>United Nations Development Programme, Guinea-Bissau</v>
          </cell>
        </row>
        <row r="399">
          <cell r="B399" t="str">
            <v>GNB-409-G07-H</v>
          </cell>
          <cell r="C399" t="str">
            <v>Administratively Closed</v>
          </cell>
          <cell r="D399" t="str">
            <v>Western Africa</v>
          </cell>
          <cell r="E399" t="str">
            <v>GNB</v>
          </cell>
          <cell r="F399" t="str">
            <v>Ministry of Health of Guinea-Bissau</v>
          </cell>
        </row>
        <row r="400">
          <cell r="B400" t="str">
            <v>GNB-409-G08-M</v>
          </cell>
          <cell r="C400" t="str">
            <v>Administratively Closed</v>
          </cell>
          <cell r="D400" t="str">
            <v>Western Africa</v>
          </cell>
          <cell r="E400" t="str">
            <v>GNB</v>
          </cell>
          <cell r="F400" t="str">
            <v>Ministry of Health of Guinea-Bissau</v>
          </cell>
        </row>
        <row r="401">
          <cell r="B401" t="str">
            <v>GNB-607-G04-M</v>
          </cell>
          <cell r="C401" t="str">
            <v>Administratively Closed</v>
          </cell>
          <cell r="D401" t="str">
            <v>Western Africa</v>
          </cell>
          <cell r="E401" t="str">
            <v>GNB</v>
          </cell>
          <cell r="F401" t="str">
            <v>Ministry of Health of Guinea-Bissau</v>
          </cell>
        </row>
        <row r="402">
          <cell r="B402" t="str">
            <v>GNB-708-G05-H</v>
          </cell>
          <cell r="C402" t="str">
            <v>Active</v>
          </cell>
          <cell r="D402" t="str">
            <v>Western Africa</v>
          </cell>
          <cell r="E402" t="str">
            <v>GNB</v>
          </cell>
          <cell r="F402" t="str">
            <v>National Secretariat to Fight AIDS</v>
          </cell>
        </row>
        <row r="403">
          <cell r="B403" t="str">
            <v>GNB-809-G09-S</v>
          </cell>
          <cell r="C403" t="str">
            <v>Financial Closure</v>
          </cell>
          <cell r="D403" t="str">
            <v>Western Africa</v>
          </cell>
          <cell r="E403" t="str">
            <v>GNB</v>
          </cell>
          <cell r="F403" t="str">
            <v>Ministry of Health of Guinea-Bissau</v>
          </cell>
        </row>
        <row r="404">
          <cell r="B404" t="str">
            <v>GNB-910-G11-T</v>
          </cell>
          <cell r="C404" t="str">
            <v>Financial Closure</v>
          </cell>
          <cell r="D404" t="str">
            <v>Western Africa</v>
          </cell>
          <cell r="E404" t="str">
            <v>GNB</v>
          </cell>
          <cell r="F404" t="str">
            <v>Ministry of Health of Guinea-Bissau</v>
          </cell>
        </row>
        <row r="405">
          <cell r="B405" t="str">
            <v>GNB-913-G13-T</v>
          </cell>
          <cell r="C405" t="str">
            <v>Active</v>
          </cell>
          <cell r="D405" t="str">
            <v>Western Africa</v>
          </cell>
          <cell r="E405" t="str">
            <v>GNB</v>
          </cell>
          <cell r="F405" t="str">
            <v>United Nations Development Programme, Guinea-Bissau</v>
          </cell>
        </row>
        <row r="406">
          <cell r="B406" t="str">
            <v>GNB-M-MOH</v>
          </cell>
          <cell r="C406" t="str">
            <v>Financial Closure</v>
          </cell>
          <cell r="D406" t="str">
            <v>Western Africa</v>
          </cell>
          <cell r="E406" t="str">
            <v>GNB</v>
          </cell>
          <cell r="F406" t="str">
            <v>Ministry of Health of Guinea-Bissau</v>
          </cell>
        </row>
        <row r="407">
          <cell r="B407" t="str">
            <v>GNB-M-UNDP</v>
          </cell>
          <cell r="C407" t="str">
            <v>Active</v>
          </cell>
          <cell r="D407" t="str">
            <v>Western Africa</v>
          </cell>
          <cell r="E407" t="str">
            <v>GNB</v>
          </cell>
          <cell r="F407" t="str">
            <v>United Nations Development Programme, Guinea-Bissau</v>
          </cell>
        </row>
        <row r="408">
          <cell r="B408" t="str">
            <v>GYA-304-G01-H</v>
          </cell>
          <cell r="C408" t="str">
            <v>Active</v>
          </cell>
          <cell r="D408" t="str">
            <v>Latin America and Caribbean</v>
          </cell>
          <cell r="E408" t="str">
            <v>GUY</v>
          </cell>
          <cell r="F408" t="str">
            <v>Ministry of Health of Guyana</v>
          </cell>
        </row>
        <row r="409">
          <cell r="B409" t="str">
            <v>GYA-304-G02-M</v>
          </cell>
          <cell r="C409" t="str">
            <v>Administratively Closed</v>
          </cell>
          <cell r="D409" t="str">
            <v>Latin America and Caribbean</v>
          </cell>
          <cell r="E409" t="str">
            <v>GUY</v>
          </cell>
          <cell r="F409" t="str">
            <v>Ministry of Health of Guyana</v>
          </cell>
        </row>
        <row r="410">
          <cell r="B410" t="str">
            <v>GYA-405-G03-T</v>
          </cell>
          <cell r="C410" t="str">
            <v>Administratively Closed</v>
          </cell>
          <cell r="D410" t="str">
            <v>Latin America and Caribbean</v>
          </cell>
          <cell r="E410" t="str">
            <v>GUY</v>
          </cell>
          <cell r="F410" t="str">
            <v>Ministry of Health of Guyana</v>
          </cell>
        </row>
        <row r="411">
          <cell r="B411" t="str">
            <v>GYA-708-G04-M</v>
          </cell>
          <cell r="C411" t="str">
            <v>Administratively Closed</v>
          </cell>
          <cell r="D411" t="str">
            <v>Latin America and Caribbean</v>
          </cell>
          <cell r="E411" t="str">
            <v>GUY</v>
          </cell>
          <cell r="F411" t="str">
            <v>Ministry of Health of Guyana</v>
          </cell>
        </row>
        <row r="412">
          <cell r="B412" t="str">
            <v>GYA-809-G05-S</v>
          </cell>
          <cell r="C412" t="str">
            <v>Administratively Closed</v>
          </cell>
          <cell r="D412" t="str">
            <v>Latin America and Caribbean</v>
          </cell>
          <cell r="E412" t="str">
            <v>GUY</v>
          </cell>
          <cell r="F412" t="str">
            <v>Ministry of Health of Guyana</v>
          </cell>
        </row>
        <row r="413">
          <cell r="B413" t="str">
            <v>GYA-810-G06-T</v>
          </cell>
          <cell r="C413" t="str">
            <v>Active</v>
          </cell>
          <cell r="D413" t="str">
            <v>Latin America and Caribbean</v>
          </cell>
          <cell r="E413" t="str">
            <v>GUY</v>
          </cell>
          <cell r="F413" t="str">
            <v>Ministry of Health of Guyana</v>
          </cell>
        </row>
        <row r="414">
          <cell r="B414" t="str">
            <v>GYA-M-MOH</v>
          </cell>
          <cell r="C414" t="str">
            <v>Active</v>
          </cell>
          <cell r="D414" t="str">
            <v>Latin America and Caribbean</v>
          </cell>
          <cell r="E414" t="str">
            <v>GUY</v>
          </cell>
          <cell r="F414" t="str">
            <v>Ministry of Health of Guyana</v>
          </cell>
        </row>
        <row r="415">
          <cell r="B415" t="str">
            <v>HTI-102-G01-H-00</v>
          </cell>
          <cell r="C415" t="str">
            <v>Administratively Closed</v>
          </cell>
          <cell r="D415" t="str">
            <v>Latin America and Caribbean</v>
          </cell>
          <cell r="E415" t="str">
            <v>HTI</v>
          </cell>
          <cell r="F415" t="str">
            <v>Fondation SOGEBANK</v>
          </cell>
        </row>
        <row r="416">
          <cell r="B416" t="str">
            <v>HTI-102-G02-H-00</v>
          </cell>
          <cell r="C416" t="str">
            <v>Administratively Closed</v>
          </cell>
          <cell r="D416" t="str">
            <v>Latin America and Caribbean</v>
          </cell>
          <cell r="E416" t="str">
            <v>HTI</v>
          </cell>
          <cell r="F416" t="str">
            <v>United Nations Development Programme, Haiti</v>
          </cell>
        </row>
        <row r="417">
          <cell r="B417" t="str">
            <v>HTI-102-G09-H</v>
          </cell>
          <cell r="C417" t="str">
            <v>Active</v>
          </cell>
          <cell r="D417" t="str">
            <v>Latin America and Caribbean</v>
          </cell>
          <cell r="E417" t="str">
            <v>HTI</v>
          </cell>
          <cell r="F417" t="str">
            <v>United Nations Development Programme, Haiti</v>
          </cell>
        </row>
        <row r="418">
          <cell r="B418" t="str">
            <v>HTI-304-G03-M</v>
          </cell>
          <cell r="C418" t="str">
            <v>Administratively Closed</v>
          </cell>
          <cell r="D418" t="str">
            <v>Latin America and Caribbean</v>
          </cell>
          <cell r="E418" t="str">
            <v>HTI</v>
          </cell>
          <cell r="F418" t="str">
            <v>Fondation SOGEBANK</v>
          </cell>
        </row>
        <row r="419">
          <cell r="B419" t="str">
            <v>HTI-304-G04-T</v>
          </cell>
          <cell r="C419" t="str">
            <v>Administratively Closed</v>
          </cell>
          <cell r="D419" t="str">
            <v>Latin America and Caribbean</v>
          </cell>
          <cell r="E419" t="str">
            <v>HTI</v>
          </cell>
          <cell r="F419" t="str">
            <v>Fondation SOGEBANK</v>
          </cell>
        </row>
        <row r="420">
          <cell r="B420" t="str">
            <v>HTI-506-G05-H</v>
          </cell>
          <cell r="C420" t="str">
            <v>Administratively Closed</v>
          </cell>
          <cell r="D420" t="str">
            <v>Latin America and Caribbean</v>
          </cell>
          <cell r="E420" t="str">
            <v>HTI</v>
          </cell>
          <cell r="F420" t="str">
            <v>Fondation SOGEBANK</v>
          </cell>
        </row>
        <row r="421">
          <cell r="B421" t="str">
            <v>HTI-708-G06-H</v>
          </cell>
          <cell r="C421" t="str">
            <v>Administratively Closed</v>
          </cell>
          <cell r="D421" t="str">
            <v>Latin America and Caribbean</v>
          </cell>
          <cell r="E421" t="str">
            <v>HTI</v>
          </cell>
          <cell r="F421" t="str">
            <v>Fondation SOGEBANK</v>
          </cell>
        </row>
        <row r="422">
          <cell r="B422" t="str">
            <v>HTI-811-G07-M</v>
          </cell>
          <cell r="C422" t="str">
            <v>Active</v>
          </cell>
          <cell r="D422" t="str">
            <v>Latin America and Caribbean</v>
          </cell>
          <cell r="E422" t="str">
            <v>HTI</v>
          </cell>
          <cell r="F422" t="str">
            <v>Population Services International, Haiti</v>
          </cell>
        </row>
        <row r="423">
          <cell r="B423" t="str">
            <v>HTI-911-G08-T</v>
          </cell>
          <cell r="C423" t="str">
            <v>Active</v>
          </cell>
          <cell r="D423" t="str">
            <v>Latin America and Caribbean</v>
          </cell>
          <cell r="E423" t="str">
            <v>HTI</v>
          </cell>
          <cell r="F423" t="str">
            <v>United Nations Development Programme, Haiti</v>
          </cell>
        </row>
        <row r="424">
          <cell r="B424" t="str">
            <v>HND-102-G01-H-00</v>
          </cell>
          <cell r="C424" t="str">
            <v>Administratively Closed</v>
          </cell>
          <cell r="D424" t="str">
            <v>Latin America and Caribbean</v>
          </cell>
          <cell r="E424" t="str">
            <v>HND</v>
          </cell>
          <cell r="F424" t="str">
            <v>United Nations Development Programme, Honduras</v>
          </cell>
        </row>
        <row r="425">
          <cell r="B425" t="str">
            <v>HND-102-G02-T-00</v>
          </cell>
          <cell r="C425" t="str">
            <v>Administratively Closed</v>
          </cell>
          <cell r="D425" t="str">
            <v>Latin America and Caribbean</v>
          </cell>
          <cell r="E425" t="str">
            <v>HND</v>
          </cell>
          <cell r="F425" t="str">
            <v>United Nations Development Programme, Honduras</v>
          </cell>
        </row>
        <row r="426">
          <cell r="B426" t="str">
            <v>HND-102-G03-M-00</v>
          </cell>
          <cell r="C426" t="str">
            <v>Administratively Closed</v>
          </cell>
          <cell r="D426" t="str">
            <v>Latin America and Caribbean</v>
          </cell>
          <cell r="E426" t="str">
            <v>HND</v>
          </cell>
          <cell r="F426" t="str">
            <v>United Nations Development Programme, Honduras</v>
          </cell>
        </row>
        <row r="427">
          <cell r="B427" t="str">
            <v>HND-102-G04-H-00</v>
          </cell>
          <cell r="C427" t="str">
            <v>Administratively Closed</v>
          </cell>
          <cell r="D427" t="str">
            <v>Latin America and Caribbean</v>
          </cell>
          <cell r="E427" t="str">
            <v>HND</v>
          </cell>
          <cell r="F427" t="str">
            <v>Cooperative Housing Foundation, Honduras</v>
          </cell>
        </row>
        <row r="428">
          <cell r="B428" t="str">
            <v>HND-102-G05-M-00</v>
          </cell>
          <cell r="C428" t="str">
            <v>Active</v>
          </cell>
          <cell r="D428" t="str">
            <v>Latin America and Caribbean</v>
          </cell>
          <cell r="E428" t="str">
            <v>HND</v>
          </cell>
          <cell r="F428" t="str">
            <v>Cooperative Housing Foundation, Honduras</v>
          </cell>
        </row>
        <row r="429">
          <cell r="B429" t="str">
            <v>HND-H-CHF</v>
          </cell>
          <cell r="C429" t="str">
            <v>Active</v>
          </cell>
          <cell r="D429" t="str">
            <v>Latin America and Caribbean</v>
          </cell>
          <cell r="E429" t="str">
            <v>HND</v>
          </cell>
          <cell r="F429" t="str">
            <v>Cooperative Housing Foundation, Honduras</v>
          </cell>
        </row>
        <row r="430">
          <cell r="B430" t="str">
            <v>HND-M-CHF</v>
          </cell>
          <cell r="C430" t="str">
            <v>Active</v>
          </cell>
          <cell r="D430" t="str">
            <v>Latin America and Caribbean</v>
          </cell>
          <cell r="E430" t="str">
            <v>HND</v>
          </cell>
          <cell r="F430" t="str">
            <v>Cooperative Housing Foundation, Honduras</v>
          </cell>
        </row>
        <row r="431">
          <cell r="B431" t="str">
            <v>HND-T-UECFSS</v>
          </cell>
          <cell r="C431" t="str">
            <v>Active</v>
          </cell>
          <cell r="D431" t="str">
            <v>Latin America and Caribbean</v>
          </cell>
          <cell r="E431" t="str">
            <v>HND</v>
          </cell>
          <cell r="F431" t="str">
            <v>Ministry of Health of Honduras</v>
          </cell>
        </row>
        <row r="432">
          <cell r="B432" t="str">
            <v>IDA-102-G01-T-00</v>
          </cell>
          <cell r="C432" t="str">
            <v>Administratively Closed</v>
          </cell>
          <cell r="D432" t="str">
            <v>High Impact Asia</v>
          </cell>
          <cell r="E432" t="str">
            <v>IND</v>
          </cell>
          <cell r="F432" t="str">
            <v>Department of Economic Affairs, Ministry of Finance of India</v>
          </cell>
        </row>
        <row r="433">
          <cell r="B433" t="str">
            <v>IDA-202-G02-H-00</v>
          </cell>
          <cell r="C433" t="str">
            <v>Active</v>
          </cell>
          <cell r="D433" t="str">
            <v>High Impact Asia</v>
          </cell>
          <cell r="E433" t="str">
            <v>IND</v>
          </cell>
          <cell r="F433" t="str">
            <v>Department of AIDS Control, Ministry of Health and Family Welfare of India</v>
          </cell>
        </row>
        <row r="434">
          <cell r="B434" t="str">
            <v>IDA-202-G03-T-00</v>
          </cell>
          <cell r="C434" t="str">
            <v>Administratively Closed</v>
          </cell>
          <cell r="D434" t="str">
            <v>High Impact Asia</v>
          </cell>
          <cell r="E434" t="str">
            <v>IND</v>
          </cell>
          <cell r="F434" t="str">
            <v>Central TB Division, Directorate General Health Services, India</v>
          </cell>
        </row>
        <row r="435">
          <cell r="B435" t="str">
            <v>IDA-202-G19-H</v>
          </cell>
          <cell r="C435" t="str">
            <v>Active</v>
          </cell>
          <cell r="D435" t="str">
            <v>High Impact Asia</v>
          </cell>
          <cell r="E435" t="str">
            <v>IND</v>
          </cell>
          <cell r="F435" t="str">
            <v>IL&amp;FS Education &amp; Technology Services Ltd.</v>
          </cell>
        </row>
        <row r="436">
          <cell r="B436" t="str">
            <v>IDA-304-G04-C</v>
          </cell>
          <cell r="C436" t="str">
            <v>Administratively Closed</v>
          </cell>
          <cell r="D436" t="str">
            <v>High Impact Asia</v>
          </cell>
          <cell r="E436" t="str">
            <v>IND</v>
          </cell>
          <cell r="F436" t="str">
            <v>Department of Economic Affairs, Ministry of Finance of India</v>
          </cell>
        </row>
        <row r="437">
          <cell r="B437" t="str">
            <v>IDA-405-G05-H</v>
          </cell>
          <cell r="C437" t="str">
            <v>Administratively Closed</v>
          </cell>
          <cell r="D437" t="str">
            <v>High Impact Asia</v>
          </cell>
          <cell r="E437" t="str">
            <v>IND</v>
          </cell>
          <cell r="F437" t="str">
            <v>Population Foundation of India</v>
          </cell>
        </row>
        <row r="438">
          <cell r="B438" t="str">
            <v>IDA-405-G06-H</v>
          </cell>
          <cell r="C438" t="str">
            <v>Active</v>
          </cell>
          <cell r="D438" t="str">
            <v>High Impact Asia</v>
          </cell>
          <cell r="E438" t="str">
            <v>IND</v>
          </cell>
          <cell r="F438" t="str">
            <v>Department of AIDS Control, Ministry of Health and Family Welfare of India</v>
          </cell>
        </row>
        <row r="439">
          <cell r="B439" t="str">
            <v>IDA-405-G07-M</v>
          </cell>
          <cell r="C439" t="str">
            <v>Financial Closure</v>
          </cell>
          <cell r="D439" t="str">
            <v>High Impact Asia</v>
          </cell>
          <cell r="E439" t="str">
            <v>IND</v>
          </cell>
          <cell r="F439" t="str">
            <v>Department of Economic Affairs, Ministry of Finance of India</v>
          </cell>
        </row>
        <row r="440">
          <cell r="B440" t="str">
            <v>IDA-405-G08-T</v>
          </cell>
          <cell r="C440" t="str">
            <v>Administratively Closed</v>
          </cell>
          <cell r="D440" t="str">
            <v>High Impact Asia</v>
          </cell>
          <cell r="E440" t="str">
            <v>IND</v>
          </cell>
          <cell r="F440" t="str">
            <v>Department of Economic Affairs, Ministry of Finance of India</v>
          </cell>
        </row>
        <row r="441">
          <cell r="B441" t="str">
            <v>IDA-607-G09-T</v>
          </cell>
          <cell r="C441" t="str">
            <v>Administratively Closed</v>
          </cell>
          <cell r="D441" t="str">
            <v>High Impact Asia</v>
          </cell>
          <cell r="E441" t="str">
            <v>IND</v>
          </cell>
          <cell r="F441" t="str">
            <v>Central TB Division, Directorate General Health Services, India</v>
          </cell>
        </row>
        <row r="442">
          <cell r="B442" t="str">
            <v>IDA-607-G10-H</v>
          </cell>
          <cell r="C442" t="str">
            <v>Administratively Closed</v>
          </cell>
          <cell r="D442" t="str">
            <v>High Impact Asia</v>
          </cell>
          <cell r="E442" t="str">
            <v>IND</v>
          </cell>
          <cell r="F442" t="str">
            <v>Population Foundation of India</v>
          </cell>
        </row>
        <row r="443">
          <cell r="B443" t="str">
            <v>IDA-607-G11-H</v>
          </cell>
          <cell r="C443" t="str">
            <v>Administratively Closed</v>
          </cell>
          <cell r="D443" t="str">
            <v>High Impact Asia</v>
          </cell>
          <cell r="E443" t="str">
            <v>IND</v>
          </cell>
          <cell r="F443" t="str">
            <v>Department of AIDS Control, Ministry of Health and Family Welfare of India</v>
          </cell>
        </row>
        <row r="444">
          <cell r="B444" t="str">
            <v>IDA-607-G12-H</v>
          </cell>
          <cell r="C444" t="str">
            <v>Administratively Closed</v>
          </cell>
          <cell r="D444" t="str">
            <v>High Impact Asia</v>
          </cell>
          <cell r="E444" t="str">
            <v>IND</v>
          </cell>
          <cell r="F444" t="str">
            <v>India HIV/AIDS Alliance</v>
          </cell>
        </row>
        <row r="445">
          <cell r="B445" t="str">
            <v>IDA-708-G13-H</v>
          </cell>
          <cell r="C445" t="str">
            <v>Active</v>
          </cell>
          <cell r="D445" t="str">
            <v>High Impact Asia</v>
          </cell>
          <cell r="E445" t="str">
            <v>IND</v>
          </cell>
          <cell r="F445" t="str">
            <v>Department of AIDS Control, Ministry of Health and Family Welfare of India</v>
          </cell>
        </row>
        <row r="446">
          <cell r="B446" t="str">
            <v>IDA-708-G14-H</v>
          </cell>
          <cell r="C446" t="str">
            <v>Active</v>
          </cell>
          <cell r="D446" t="str">
            <v>High Impact Asia</v>
          </cell>
          <cell r="E446" t="str">
            <v>IND</v>
          </cell>
          <cell r="F446" t="str">
            <v>Indian Nursing Council</v>
          </cell>
        </row>
        <row r="447">
          <cell r="B447" t="str">
            <v>IDA-708-G15-H</v>
          </cell>
          <cell r="C447" t="str">
            <v>Active</v>
          </cell>
          <cell r="D447" t="str">
            <v>High Impact Asia</v>
          </cell>
          <cell r="E447" t="str">
            <v>IND</v>
          </cell>
          <cell r="F447" t="str">
            <v>Tata Institute of Social Sciences</v>
          </cell>
        </row>
        <row r="448">
          <cell r="B448" t="str">
            <v>IDA-910-G16-T</v>
          </cell>
          <cell r="C448" t="str">
            <v>Administratively Closed</v>
          </cell>
          <cell r="D448" t="str">
            <v>High Impact Asia</v>
          </cell>
          <cell r="E448" t="str">
            <v>IND</v>
          </cell>
          <cell r="F448" t="str">
            <v>International Union Against Tuberculosis and Lung Disease</v>
          </cell>
        </row>
        <row r="449">
          <cell r="B449" t="str">
            <v>IDA-910-G17-T</v>
          </cell>
          <cell r="C449" t="str">
            <v>Administratively Closed</v>
          </cell>
          <cell r="D449" t="str">
            <v>High Impact Asia</v>
          </cell>
          <cell r="E449" t="str">
            <v>IND</v>
          </cell>
          <cell r="F449" t="str">
            <v>World Vision India</v>
          </cell>
        </row>
        <row r="450">
          <cell r="B450" t="str">
            <v>IDA-910-G18-T</v>
          </cell>
          <cell r="C450" t="str">
            <v>Administratively Closed</v>
          </cell>
          <cell r="D450" t="str">
            <v>High Impact Asia</v>
          </cell>
          <cell r="E450" t="str">
            <v>IND</v>
          </cell>
          <cell r="F450" t="str">
            <v>Central TB Division, Directorate General Health Services, India</v>
          </cell>
        </row>
        <row r="451">
          <cell r="B451" t="str">
            <v>IDA-910-G20-H</v>
          </cell>
          <cell r="C451" t="str">
            <v>Administratively Closed</v>
          </cell>
          <cell r="D451" t="str">
            <v>High Impact Asia</v>
          </cell>
          <cell r="E451" t="str">
            <v>IND</v>
          </cell>
          <cell r="F451" t="str">
            <v>India HIV/AIDS Alliance</v>
          </cell>
        </row>
        <row r="452">
          <cell r="B452" t="str">
            <v>IDA-910-G21-H</v>
          </cell>
          <cell r="C452" t="str">
            <v>Active</v>
          </cell>
          <cell r="D452" t="str">
            <v>High Impact Asia</v>
          </cell>
          <cell r="E452" t="str">
            <v>IND</v>
          </cell>
          <cell r="F452" t="str">
            <v>Emmanuel Hospital Association</v>
          </cell>
        </row>
        <row r="453">
          <cell r="B453" t="str">
            <v>IDA-910-G22-M</v>
          </cell>
          <cell r="C453" t="str">
            <v>Active</v>
          </cell>
          <cell r="D453" t="str">
            <v>High Impact Asia</v>
          </cell>
          <cell r="E453" t="str">
            <v>IND</v>
          </cell>
          <cell r="F453" t="str">
            <v>Caritas India</v>
          </cell>
        </row>
        <row r="454">
          <cell r="B454" t="str">
            <v>IDA-910-G24-H</v>
          </cell>
          <cell r="C454" t="str">
            <v>Administratively Closed</v>
          </cell>
          <cell r="D454" t="str">
            <v>High Impact Asia</v>
          </cell>
          <cell r="E454" t="str">
            <v>IND</v>
          </cell>
          <cell r="F454" t="str">
            <v>Department of Economic Affairs, Ministry of Finance of India</v>
          </cell>
        </row>
        <row r="455">
          <cell r="B455" t="str">
            <v>IDA-911-G23-M</v>
          </cell>
          <cell r="C455" t="str">
            <v>Active</v>
          </cell>
          <cell r="D455" t="str">
            <v>High Impact Asia</v>
          </cell>
          <cell r="E455" t="str">
            <v>IND</v>
          </cell>
          <cell r="F455" t="str">
            <v>Department of Economic Affairs, Ministry of Finance of India</v>
          </cell>
        </row>
        <row r="456">
          <cell r="B456" t="str">
            <v>IDA-H-IHAA</v>
          </cell>
          <cell r="C456" t="str">
            <v>Active</v>
          </cell>
          <cell r="D456" t="str">
            <v>High Impact Asia</v>
          </cell>
          <cell r="E456" t="str">
            <v>IND</v>
          </cell>
          <cell r="F456" t="str">
            <v>India HIV/AIDS Alliance</v>
          </cell>
        </row>
        <row r="457">
          <cell r="B457" t="str">
            <v>IDA-T-CTD</v>
          </cell>
          <cell r="C457" t="str">
            <v>Active</v>
          </cell>
          <cell r="D457" t="str">
            <v>High Impact Asia</v>
          </cell>
          <cell r="E457" t="str">
            <v>IND</v>
          </cell>
          <cell r="F457" t="str">
            <v>Central TB Division, Directorate General Health Services, India</v>
          </cell>
        </row>
        <row r="458">
          <cell r="B458" t="str">
            <v>IDA-T-IUATLD</v>
          </cell>
          <cell r="C458" t="str">
            <v>Active</v>
          </cell>
          <cell r="D458" t="str">
            <v>High Impact Asia</v>
          </cell>
          <cell r="E458" t="str">
            <v>IND</v>
          </cell>
          <cell r="F458" t="str">
            <v>International Union Against Tuberculosis and Lung Disease</v>
          </cell>
        </row>
        <row r="459">
          <cell r="B459" t="str">
            <v>IDA-T-WVI</v>
          </cell>
          <cell r="C459" t="str">
            <v>Active</v>
          </cell>
          <cell r="D459" t="str">
            <v>High Impact Asia</v>
          </cell>
          <cell r="E459" t="str">
            <v>IND</v>
          </cell>
          <cell r="F459" t="str">
            <v>World Vision India</v>
          </cell>
        </row>
        <row r="460">
          <cell r="B460" t="str">
            <v>IDN-M-MOH</v>
          </cell>
          <cell r="C460" t="str">
            <v>Active</v>
          </cell>
          <cell r="D460" t="str">
            <v>High Impact Asia</v>
          </cell>
          <cell r="E460" t="str">
            <v>IDN</v>
          </cell>
          <cell r="F460" t="str">
            <v>Ministry of Health of Indonesia - Directorate of Vector Borne Disease Control</v>
          </cell>
        </row>
        <row r="461">
          <cell r="B461" t="str">
            <v>IDN-M-PERDHAK</v>
          </cell>
          <cell r="C461" t="str">
            <v>Active</v>
          </cell>
          <cell r="D461" t="str">
            <v>High Impact Asia</v>
          </cell>
          <cell r="E461" t="str">
            <v>IDN</v>
          </cell>
          <cell r="F461" t="str">
            <v>PERDHAKI - Indonesian association for voluntary health services</v>
          </cell>
        </row>
        <row r="462">
          <cell r="B462" t="str">
            <v>IND-102-G01-T-00</v>
          </cell>
          <cell r="C462" t="str">
            <v>Administratively Closed</v>
          </cell>
          <cell r="D462" t="str">
            <v>High Impact Asia</v>
          </cell>
          <cell r="E462" t="str">
            <v>IDN</v>
          </cell>
          <cell r="F462" t="str">
            <v>Ministry of Health of Indonesia - Dir. of Disease Control &amp; Environmental Health</v>
          </cell>
        </row>
        <row r="463">
          <cell r="B463" t="str">
            <v>IND-102-G02-M-00</v>
          </cell>
          <cell r="C463" t="str">
            <v>Administratively Closed</v>
          </cell>
          <cell r="D463" t="str">
            <v>High Impact Asia</v>
          </cell>
          <cell r="E463" t="str">
            <v>IDN</v>
          </cell>
          <cell r="F463" t="str">
            <v>Ministry of Health of Indonesia - Directorate of Vector Borne Disease Control</v>
          </cell>
        </row>
        <row r="464">
          <cell r="B464" t="str">
            <v>IND-102-G03-H-00</v>
          </cell>
          <cell r="C464" t="str">
            <v>Administratively Closed</v>
          </cell>
          <cell r="D464" t="str">
            <v>High Impact Asia</v>
          </cell>
          <cell r="E464" t="str">
            <v>IDN</v>
          </cell>
          <cell r="F464" t="str">
            <v>Ministry of Health of Indonesia - Dir. of Disease Control &amp; Environmental Health</v>
          </cell>
        </row>
        <row r="465">
          <cell r="B465" t="str">
            <v>IND-405-G04-H</v>
          </cell>
          <cell r="C465" t="str">
            <v>Administratively Closed</v>
          </cell>
          <cell r="D465" t="str">
            <v>High Impact Asia</v>
          </cell>
          <cell r="E465" t="str">
            <v>IDN</v>
          </cell>
          <cell r="F465" t="str">
            <v>Ministry of Health of Indonesia - Dir. of Disease Control &amp; Environmental Health</v>
          </cell>
        </row>
        <row r="466">
          <cell r="B466" t="str">
            <v>IND-506-G05-T</v>
          </cell>
          <cell r="C466" t="str">
            <v>Administratively Closed</v>
          </cell>
          <cell r="D466" t="str">
            <v>High Impact Asia</v>
          </cell>
          <cell r="E466" t="str">
            <v>IDN</v>
          </cell>
          <cell r="F466" t="str">
            <v>Ministry of Health of Indonesia - Dir. of Disease Control &amp; Environmental Health</v>
          </cell>
        </row>
        <row r="467">
          <cell r="B467" t="str">
            <v>IND-607-G06-M</v>
          </cell>
          <cell r="C467" t="str">
            <v>Administratively Closed</v>
          </cell>
          <cell r="D467" t="str">
            <v>High Impact Asia</v>
          </cell>
          <cell r="E467" t="str">
            <v>IDN</v>
          </cell>
          <cell r="F467" t="str">
            <v>Ministry of Health of Indonesia - Dir. of Disease Control &amp; Environmental Health</v>
          </cell>
        </row>
        <row r="468">
          <cell r="B468" t="str">
            <v>IND-809-G07-H</v>
          </cell>
          <cell r="C468" t="str">
            <v>Administratively Closed</v>
          </cell>
          <cell r="D468" t="str">
            <v>High Impact Asia</v>
          </cell>
          <cell r="E468" t="str">
            <v>IDN</v>
          </cell>
          <cell r="F468" t="str">
            <v>National AIDS Commission of Indonesia</v>
          </cell>
        </row>
        <row r="469">
          <cell r="B469" t="str">
            <v>IND-809-G08-H</v>
          </cell>
          <cell r="C469" t="str">
            <v>Administratively Closed</v>
          </cell>
          <cell r="D469" t="str">
            <v>High Impact Asia</v>
          </cell>
          <cell r="E469" t="str">
            <v>IDN</v>
          </cell>
          <cell r="F469" t="str">
            <v>Ministry of Health of Indonesia - Dir. of Disease Control &amp; Environmental Health</v>
          </cell>
        </row>
        <row r="470">
          <cell r="B470" t="str">
            <v>IND-809-G09-H</v>
          </cell>
          <cell r="C470" t="str">
            <v>Administratively Closed</v>
          </cell>
          <cell r="D470" t="str">
            <v>High Impact Asia</v>
          </cell>
          <cell r="E470" t="str">
            <v>IDN</v>
          </cell>
          <cell r="F470" t="str">
            <v>Indonesian Planned Parenthood Association</v>
          </cell>
        </row>
        <row r="471">
          <cell r="B471" t="str">
            <v>IND-809-G10-T</v>
          </cell>
          <cell r="C471" t="str">
            <v>Administratively Closed</v>
          </cell>
          <cell r="D471" t="str">
            <v>High Impact Asia</v>
          </cell>
          <cell r="E471" t="str">
            <v>IDN</v>
          </cell>
          <cell r="F471" t="str">
            <v>Central Board of Aisyiyah</v>
          </cell>
        </row>
        <row r="472">
          <cell r="B472" t="str">
            <v>IND-809-G11-T</v>
          </cell>
          <cell r="C472" t="str">
            <v>Administratively Closed</v>
          </cell>
          <cell r="D472" t="str">
            <v>High Impact Asia</v>
          </cell>
          <cell r="E472" t="str">
            <v>IDN</v>
          </cell>
          <cell r="F472" t="str">
            <v>Ministry of Health of Indonesia - Dir. of Disease Control &amp; Environmental Health</v>
          </cell>
        </row>
        <row r="473">
          <cell r="B473" t="str">
            <v>IND-809-G12-T</v>
          </cell>
          <cell r="C473" t="str">
            <v>Financial Closure</v>
          </cell>
          <cell r="D473" t="str">
            <v>High Impact Asia</v>
          </cell>
          <cell r="E473" t="str">
            <v>IDN</v>
          </cell>
          <cell r="F473" t="str">
            <v>Faculty of Public Health, University of Indonesia</v>
          </cell>
        </row>
        <row r="474">
          <cell r="B474" t="str">
            <v>IND-809-G13-M</v>
          </cell>
          <cell r="C474" t="str">
            <v>Active</v>
          </cell>
          <cell r="D474" t="str">
            <v>High Impact Asia</v>
          </cell>
          <cell r="E474" t="str">
            <v>IDN</v>
          </cell>
          <cell r="F474" t="str">
            <v>PERDHAKI - Indonesian association for voluntary health services</v>
          </cell>
        </row>
        <row r="475">
          <cell r="B475" t="str">
            <v>IND-809-G14-M</v>
          </cell>
          <cell r="C475" t="str">
            <v>Administratively Closed</v>
          </cell>
          <cell r="D475" t="str">
            <v>High Impact Asia</v>
          </cell>
          <cell r="E475" t="str">
            <v>IDN</v>
          </cell>
          <cell r="F475" t="str">
            <v>Ministry of Health of Indonesia - Directorate of Vector Borne Disease Control</v>
          </cell>
        </row>
        <row r="476">
          <cell r="B476" t="str">
            <v>IND-910-G15-H</v>
          </cell>
          <cell r="C476" t="str">
            <v>Administratively Closed</v>
          </cell>
          <cell r="D476" t="str">
            <v>High Impact Asia</v>
          </cell>
          <cell r="E476" t="str">
            <v>IDN</v>
          </cell>
          <cell r="F476" t="str">
            <v>Nahdlatul Ulama</v>
          </cell>
        </row>
        <row r="477">
          <cell r="B477" t="str">
            <v>IND-H-IPPA</v>
          </cell>
          <cell r="C477" t="str">
            <v>Active</v>
          </cell>
          <cell r="D477" t="str">
            <v>High Impact Asia</v>
          </cell>
          <cell r="E477" t="str">
            <v>IDN</v>
          </cell>
          <cell r="F477" t="str">
            <v>Indonesian Planned Parenthood Association</v>
          </cell>
        </row>
        <row r="478">
          <cell r="B478" t="str">
            <v>IND-H-MOH</v>
          </cell>
          <cell r="C478" t="str">
            <v>Active</v>
          </cell>
          <cell r="D478" t="str">
            <v>High Impact Asia</v>
          </cell>
          <cell r="E478" t="str">
            <v>IDN</v>
          </cell>
          <cell r="F478" t="str">
            <v>Ministry of Health of Indonesia - Dir. of Disease Control &amp; Environmental Health</v>
          </cell>
        </row>
        <row r="479">
          <cell r="B479" t="str">
            <v>IND-H-NAC</v>
          </cell>
          <cell r="C479" t="str">
            <v>Active</v>
          </cell>
          <cell r="D479" t="str">
            <v>High Impact Asia</v>
          </cell>
          <cell r="E479" t="str">
            <v>IDN</v>
          </cell>
          <cell r="F479" t="str">
            <v>National AIDS Commission of Indonesia</v>
          </cell>
        </row>
        <row r="480">
          <cell r="B480" t="str">
            <v>IND-H-NU</v>
          </cell>
          <cell r="C480" t="str">
            <v>Active</v>
          </cell>
          <cell r="D480" t="str">
            <v>High Impact Asia</v>
          </cell>
          <cell r="E480" t="str">
            <v>IDN</v>
          </cell>
          <cell r="F480" t="str">
            <v>Nahdlatul Ulama</v>
          </cell>
        </row>
        <row r="481">
          <cell r="B481" t="str">
            <v>IND-S-MOH</v>
          </cell>
          <cell r="C481" t="str">
            <v>Active</v>
          </cell>
          <cell r="D481" t="str">
            <v>High Impact Asia</v>
          </cell>
          <cell r="E481" t="str">
            <v>IDN</v>
          </cell>
          <cell r="F481" t="str">
            <v>Secretariat General, Ministry of Health, Indonesia</v>
          </cell>
        </row>
        <row r="482">
          <cell r="B482" t="str">
            <v>IND-T-AISYIYA</v>
          </cell>
          <cell r="C482" t="str">
            <v>Active</v>
          </cell>
          <cell r="D482" t="str">
            <v>High Impact Asia</v>
          </cell>
          <cell r="E482" t="str">
            <v>IDN</v>
          </cell>
          <cell r="F482" t="str">
            <v>Central Board of Aisyiyah</v>
          </cell>
        </row>
        <row r="483">
          <cell r="B483" t="str">
            <v>IND-T-MOH</v>
          </cell>
          <cell r="C483" t="str">
            <v>Active</v>
          </cell>
          <cell r="D483" t="str">
            <v>High Impact Asia</v>
          </cell>
          <cell r="E483" t="str">
            <v>IDN</v>
          </cell>
          <cell r="F483" t="str">
            <v>Ministry of Health of Indonesia - Dir. of Disease Control &amp; Environmental Health</v>
          </cell>
        </row>
        <row r="484">
          <cell r="B484" t="str">
            <v>IRN-202-G01-H-00</v>
          </cell>
          <cell r="C484" t="str">
            <v>Administratively Closed</v>
          </cell>
          <cell r="D484" t="str">
            <v>South East Asia</v>
          </cell>
          <cell r="E484" t="str">
            <v>IRN</v>
          </cell>
          <cell r="F484" t="str">
            <v>United Nations Development Programme, Iran</v>
          </cell>
        </row>
        <row r="485">
          <cell r="B485" t="str">
            <v>IRN-708-G02-M</v>
          </cell>
          <cell r="C485" t="str">
            <v>Administratively Closed</v>
          </cell>
          <cell r="D485" t="str">
            <v>South East Asia</v>
          </cell>
          <cell r="E485" t="str">
            <v>IRN</v>
          </cell>
          <cell r="F485" t="str">
            <v>United Nations Development Programme, Iran</v>
          </cell>
        </row>
        <row r="486">
          <cell r="B486" t="str">
            <v>IRN-708-G03-T</v>
          </cell>
          <cell r="C486" t="str">
            <v>Financial Closure</v>
          </cell>
          <cell r="D486" t="str">
            <v>South East Asia</v>
          </cell>
          <cell r="E486" t="str">
            <v>IRN</v>
          </cell>
          <cell r="F486" t="str">
            <v>United Nations Development Programme, Iran</v>
          </cell>
        </row>
        <row r="487">
          <cell r="B487" t="str">
            <v>IRN-810-G04-H</v>
          </cell>
          <cell r="C487" t="str">
            <v>Active</v>
          </cell>
          <cell r="D487" t="str">
            <v>South East Asia</v>
          </cell>
          <cell r="E487" t="str">
            <v>IRN</v>
          </cell>
          <cell r="F487" t="str">
            <v>United Nations Development Programme, Iran</v>
          </cell>
        </row>
        <row r="488">
          <cell r="B488" t="str">
            <v>IRN-H-UNDP</v>
          </cell>
          <cell r="C488" t="str">
            <v>N.D.</v>
          </cell>
          <cell r="D488" t="str">
            <v>South East Asia</v>
          </cell>
          <cell r="E488" t="str">
            <v>IRN</v>
          </cell>
          <cell r="F488" t="str">
            <v>Not Defined</v>
          </cell>
        </row>
        <row r="489">
          <cell r="B489" t="str">
            <v>IRN-M-UNDP</v>
          </cell>
          <cell r="C489" t="str">
            <v>Active</v>
          </cell>
          <cell r="D489" t="str">
            <v>South East Asia</v>
          </cell>
          <cell r="E489" t="str">
            <v>IRN</v>
          </cell>
          <cell r="F489" t="str">
            <v>United Nations Development Programme, Iran</v>
          </cell>
        </row>
        <row r="490">
          <cell r="B490" t="str">
            <v>IRQ-607-G01-T</v>
          </cell>
          <cell r="C490" t="str">
            <v>Administratively Closed</v>
          </cell>
          <cell r="D490" t="str">
            <v>Middle East and North Africa</v>
          </cell>
          <cell r="E490" t="str">
            <v>IRQ</v>
          </cell>
          <cell r="F490" t="str">
            <v>United Nations Development Programme, Iraq</v>
          </cell>
        </row>
        <row r="491">
          <cell r="B491" t="str">
            <v>IRQ-T-UNDP</v>
          </cell>
          <cell r="C491" t="str">
            <v>Active</v>
          </cell>
          <cell r="D491" t="str">
            <v>Middle East and North Africa</v>
          </cell>
          <cell r="E491" t="str">
            <v>IRQ</v>
          </cell>
          <cell r="F491" t="str">
            <v>United Nations Development Programme, Iraq</v>
          </cell>
        </row>
        <row r="492">
          <cell r="B492" t="str">
            <v>JAM-304-G01-H</v>
          </cell>
          <cell r="C492" t="str">
            <v>Administratively Closed</v>
          </cell>
          <cell r="D492" t="str">
            <v>Latin America and Caribbean</v>
          </cell>
          <cell r="E492" t="str">
            <v>JAM</v>
          </cell>
          <cell r="F492" t="str">
            <v>Ministry of Health of Jamaica</v>
          </cell>
        </row>
        <row r="493">
          <cell r="B493" t="str">
            <v>JAM-708-G02-H</v>
          </cell>
          <cell r="C493" t="str">
            <v>Active</v>
          </cell>
          <cell r="D493" t="str">
            <v>Latin America and Caribbean</v>
          </cell>
          <cell r="E493" t="str">
            <v>JAM</v>
          </cell>
          <cell r="F493" t="str">
            <v>Ministry of Health of Jamaica</v>
          </cell>
        </row>
        <row r="494">
          <cell r="B494" t="str">
            <v>JOR-011-G04-T</v>
          </cell>
          <cell r="C494" t="str">
            <v>Active</v>
          </cell>
          <cell r="D494" t="str">
            <v>Middle East and North Africa</v>
          </cell>
          <cell r="E494" t="str">
            <v>JOR</v>
          </cell>
          <cell r="F494" t="str">
            <v>National Tuberculosis Program, Ministry of Health of Jordan</v>
          </cell>
        </row>
        <row r="495">
          <cell r="B495" t="str">
            <v>JOR-202-G01-H-00</v>
          </cell>
          <cell r="C495" t="str">
            <v>Administratively Closed</v>
          </cell>
          <cell r="D495" t="str">
            <v>Middle East and North Africa</v>
          </cell>
          <cell r="E495" t="str">
            <v>JOR</v>
          </cell>
          <cell r="F495" t="str">
            <v>Communicable Diseases Directorate, Ministry of Health of Jordan</v>
          </cell>
        </row>
        <row r="496">
          <cell r="B496" t="str">
            <v>JOR-506-G02-T</v>
          </cell>
          <cell r="C496" t="str">
            <v>Administratively Closed</v>
          </cell>
          <cell r="D496" t="str">
            <v>Middle East and North Africa</v>
          </cell>
          <cell r="E496" t="str">
            <v>JOR</v>
          </cell>
          <cell r="F496" t="str">
            <v>National Tuberculosis Program, Ministry of Health of Jordan</v>
          </cell>
        </row>
        <row r="497">
          <cell r="B497" t="str">
            <v>JOR-607-G03-H</v>
          </cell>
          <cell r="C497" t="str">
            <v>Active</v>
          </cell>
          <cell r="D497" t="str">
            <v>Middle East and North Africa</v>
          </cell>
          <cell r="E497" t="str">
            <v>JOR</v>
          </cell>
          <cell r="F497" t="str">
            <v>Communicable Diseases Directorate, Ministry of Health of Jordan</v>
          </cell>
        </row>
        <row r="498">
          <cell r="B498" t="str">
            <v>KAZ-202-G01-H-00</v>
          </cell>
          <cell r="C498" t="str">
            <v>Administratively Closed</v>
          </cell>
          <cell r="D498" t="str">
            <v>Eastern Europe and Central Asia</v>
          </cell>
          <cell r="E498" t="str">
            <v>KAZ</v>
          </cell>
          <cell r="F498" t="str">
            <v>Ministry of Health of Kazakhstan - Republican AIDS Center</v>
          </cell>
        </row>
        <row r="499">
          <cell r="B499" t="str">
            <v>KAZ-607-G02-T</v>
          </cell>
          <cell r="C499" t="str">
            <v>Financial Closure</v>
          </cell>
          <cell r="D499" t="str">
            <v>Eastern Europe and Central Asia</v>
          </cell>
          <cell r="E499" t="str">
            <v>KAZ</v>
          </cell>
          <cell r="F499" t="str">
            <v>Ministry of Health of Kazakhstan - National Center of TB Problems</v>
          </cell>
        </row>
        <row r="500">
          <cell r="B500" t="str">
            <v>KAZ-708-G03-H</v>
          </cell>
          <cell r="C500" t="str">
            <v>Administratively Closed</v>
          </cell>
          <cell r="D500" t="str">
            <v>Eastern Europe and Central Asia</v>
          </cell>
          <cell r="E500" t="str">
            <v>KAZ</v>
          </cell>
          <cell r="F500" t="str">
            <v>Ministry of Health of Kazakhstan - Republican AIDS Center</v>
          </cell>
        </row>
        <row r="501">
          <cell r="B501" t="str">
            <v>KAZ-809-G04-T</v>
          </cell>
          <cell r="C501" t="str">
            <v>Active</v>
          </cell>
          <cell r="D501" t="str">
            <v>Eastern Europe and Central Asia</v>
          </cell>
          <cell r="E501" t="str">
            <v>KAZ</v>
          </cell>
          <cell r="F501" t="str">
            <v>Ministry of Health of Kazakhstan - National Center of TB Problems</v>
          </cell>
        </row>
        <row r="502">
          <cell r="B502" t="str">
            <v>KAZ-H-RAC</v>
          </cell>
          <cell r="C502" t="str">
            <v>Active</v>
          </cell>
          <cell r="D502" t="str">
            <v>Eastern Europe and Central Asia</v>
          </cell>
          <cell r="E502" t="str">
            <v>KAZ</v>
          </cell>
          <cell r="F502" t="str">
            <v>Ministry of Health of Kazakhstan - Republican AIDS Center</v>
          </cell>
        </row>
        <row r="503">
          <cell r="B503" t="str">
            <v>KAZ-T-HOPE</v>
          </cell>
          <cell r="C503" t="str">
            <v>Active</v>
          </cell>
          <cell r="D503" t="str">
            <v>Eastern Europe and Central Asia</v>
          </cell>
          <cell r="E503" t="str">
            <v>KAZ</v>
          </cell>
          <cell r="F503" t="str">
            <v>Project Hope, Kazakhstan</v>
          </cell>
        </row>
        <row r="504">
          <cell r="B504" t="str">
            <v>KAZ-T-NCTP</v>
          </cell>
          <cell r="C504" t="str">
            <v>Active</v>
          </cell>
          <cell r="D504" t="str">
            <v>Eastern Europe and Central Asia</v>
          </cell>
          <cell r="E504" t="str">
            <v>KAZ</v>
          </cell>
          <cell r="F504" t="str">
            <v>Ministry of Health of Kazakhstan - National Center of TB Problems</v>
          </cell>
        </row>
        <row r="505">
          <cell r="B505" t="str">
            <v>KEN-011-G13-M</v>
          </cell>
          <cell r="C505" t="str">
            <v>Active</v>
          </cell>
          <cell r="D505" t="str">
            <v>High Impact Africa 2</v>
          </cell>
          <cell r="E505" t="str">
            <v>KEN</v>
          </cell>
          <cell r="F505" t="str">
            <v>National Treasury</v>
          </cell>
        </row>
        <row r="506">
          <cell r="B506" t="str">
            <v>KEN-011-G14-M</v>
          </cell>
          <cell r="C506" t="str">
            <v>Active</v>
          </cell>
          <cell r="D506" t="str">
            <v>High Impact Africa 2</v>
          </cell>
          <cell r="E506" t="str">
            <v>KEN</v>
          </cell>
          <cell r="F506" t="str">
            <v>African Medical and Research Foundation in Kenya</v>
          </cell>
        </row>
        <row r="507">
          <cell r="B507" t="str">
            <v>KEN-102-G01-H-00</v>
          </cell>
          <cell r="C507" t="str">
            <v>Financial Closure</v>
          </cell>
          <cell r="D507" t="str">
            <v>High Impact Africa 2</v>
          </cell>
          <cell r="E507" t="str">
            <v>KEN</v>
          </cell>
          <cell r="F507" t="str">
            <v>Sanaa Art Promotions</v>
          </cell>
        </row>
        <row r="508">
          <cell r="B508" t="str">
            <v>KEN-102-G02-H-00</v>
          </cell>
          <cell r="C508" t="str">
            <v>Financial Closure</v>
          </cell>
          <cell r="D508" t="str">
            <v>High Impact Africa 2</v>
          </cell>
          <cell r="E508" t="str">
            <v>KEN</v>
          </cell>
          <cell r="F508" t="str">
            <v>Kenya Network of Women With AIDS</v>
          </cell>
        </row>
        <row r="509">
          <cell r="B509" t="str">
            <v>KEN-202-G03-H-00</v>
          </cell>
          <cell r="C509" t="str">
            <v>Financial Closure</v>
          </cell>
          <cell r="D509" t="str">
            <v>High Impact Africa 2</v>
          </cell>
          <cell r="E509" t="str">
            <v>KEN</v>
          </cell>
          <cell r="F509" t="str">
            <v>National Treasury</v>
          </cell>
        </row>
        <row r="510">
          <cell r="B510" t="str">
            <v>KEN-202-G04-T-00</v>
          </cell>
          <cell r="C510" t="str">
            <v>Financial Closure</v>
          </cell>
          <cell r="D510" t="str">
            <v>High Impact Africa 2</v>
          </cell>
          <cell r="E510" t="str">
            <v>KEN</v>
          </cell>
          <cell r="F510" t="str">
            <v>National Treasury</v>
          </cell>
        </row>
        <row r="511">
          <cell r="B511" t="str">
            <v>KEN-202-G05-M-00</v>
          </cell>
          <cell r="C511" t="str">
            <v>Financial Closure</v>
          </cell>
          <cell r="D511" t="str">
            <v>High Impact Africa 2</v>
          </cell>
          <cell r="E511" t="str">
            <v>KEN</v>
          </cell>
          <cell r="F511" t="str">
            <v>National Treasury</v>
          </cell>
        </row>
        <row r="512">
          <cell r="B512" t="str">
            <v>KEN-405-G06-M</v>
          </cell>
          <cell r="C512" t="str">
            <v>Financial Closure</v>
          </cell>
          <cell r="D512" t="str">
            <v>High Impact Africa 2</v>
          </cell>
          <cell r="E512" t="str">
            <v>KEN</v>
          </cell>
          <cell r="F512" t="str">
            <v>National Treasury</v>
          </cell>
        </row>
        <row r="513">
          <cell r="B513" t="str">
            <v>KEN-506-G07-T</v>
          </cell>
          <cell r="C513" t="str">
            <v>Administratively Closed</v>
          </cell>
          <cell r="D513" t="str">
            <v>High Impact Africa 2</v>
          </cell>
          <cell r="E513" t="str">
            <v>KEN</v>
          </cell>
          <cell r="F513" t="str">
            <v>National Treasury</v>
          </cell>
        </row>
        <row r="514">
          <cell r="B514" t="str">
            <v>KEN-607-G08-T</v>
          </cell>
          <cell r="C514" t="str">
            <v>Administratively Closed</v>
          </cell>
          <cell r="D514" t="str">
            <v>High Impact Africa 2</v>
          </cell>
          <cell r="E514" t="str">
            <v>KEN</v>
          </cell>
          <cell r="F514" t="str">
            <v>National Treasury</v>
          </cell>
        </row>
        <row r="515">
          <cell r="B515" t="str">
            <v>KEN-708-G09-H</v>
          </cell>
          <cell r="C515" t="str">
            <v>Administratively Closed</v>
          </cell>
          <cell r="D515" t="str">
            <v>High Impact Africa 2</v>
          </cell>
          <cell r="E515" t="str">
            <v>KEN</v>
          </cell>
          <cell r="F515" t="str">
            <v>National Treasury</v>
          </cell>
        </row>
        <row r="516">
          <cell r="B516" t="str">
            <v>KEN-708-G10-H</v>
          </cell>
          <cell r="C516" t="str">
            <v>Active</v>
          </cell>
          <cell r="D516" t="str">
            <v>High Impact Africa 2</v>
          </cell>
          <cell r="E516" t="str">
            <v>KEN</v>
          </cell>
          <cell r="F516" t="str">
            <v>CARE International in Kenya</v>
          </cell>
        </row>
        <row r="517">
          <cell r="B517" t="str">
            <v>KEN-H-KRC</v>
          </cell>
          <cell r="C517" t="str">
            <v>Active</v>
          </cell>
          <cell r="D517" t="str">
            <v>High Impact Africa 2</v>
          </cell>
          <cell r="E517" t="str">
            <v>KEN</v>
          </cell>
          <cell r="F517" t="str">
            <v>Kenya Red Cross Society</v>
          </cell>
        </row>
        <row r="518">
          <cell r="B518" t="str">
            <v>KEN-H-MOF</v>
          </cell>
          <cell r="C518" t="str">
            <v>Active</v>
          </cell>
          <cell r="D518" t="str">
            <v>High Impact Africa 2</v>
          </cell>
          <cell r="E518" t="str">
            <v>KEN</v>
          </cell>
          <cell r="F518" t="str">
            <v>National Treasury</v>
          </cell>
        </row>
        <row r="519">
          <cell r="B519" t="str">
            <v>KEN-S11-G11-T</v>
          </cell>
          <cell r="C519" t="str">
            <v>Active</v>
          </cell>
          <cell r="D519" t="str">
            <v>High Impact Africa 2</v>
          </cell>
          <cell r="E519" t="str">
            <v>KEN</v>
          </cell>
          <cell r="F519" t="str">
            <v>African Medical and Research Foundation in Kenya</v>
          </cell>
        </row>
        <row r="520">
          <cell r="B520" t="str">
            <v>KEN-S11-G12-T</v>
          </cell>
          <cell r="C520" t="str">
            <v>Active</v>
          </cell>
          <cell r="D520" t="str">
            <v>High Impact Africa 2</v>
          </cell>
          <cell r="E520" t="str">
            <v>KEN</v>
          </cell>
          <cell r="F520" t="str">
            <v>National Treasury</v>
          </cell>
        </row>
        <row r="521">
          <cell r="B521" t="str">
            <v>PRK-810-G01-M</v>
          </cell>
          <cell r="C521" t="str">
            <v>Active</v>
          </cell>
          <cell r="D521" t="str">
            <v>South East Asia</v>
          </cell>
          <cell r="E521" t="str">
            <v>PRK</v>
          </cell>
          <cell r="F521" t="str">
            <v>United Nations Children's Fund, PRK</v>
          </cell>
        </row>
        <row r="522">
          <cell r="B522" t="str">
            <v>PRK-810-G02-T</v>
          </cell>
          <cell r="C522" t="str">
            <v>Active</v>
          </cell>
          <cell r="D522" t="str">
            <v>South East Asia</v>
          </cell>
          <cell r="E522" t="str">
            <v>PRK</v>
          </cell>
          <cell r="F522" t="str">
            <v>United Nations Children's Fund, PRK</v>
          </cell>
        </row>
        <row r="523">
          <cell r="B523" t="str">
            <v>PRK-M-UNICEF</v>
          </cell>
          <cell r="C523" t="str">
            <v>Active</v>
          </cell>
          <cell r="D523" t="str">
            <v>South East Asia</v>
          </cell>
          <cell r="E523" t="str">
            <v>PRK</v>
          </cell>
          <cell r="F523" t="str">
            <v>United Nations Children's Fund, PRK</v>
          </cell>
        </row>
        <row r="524">
          <cell r="B524" t="str">
            <v>KOS-405-G01-T</v>
          </cell>
          <cell r="C524" t="str">
            <v>Administratively Closed</v>
          </cell>
          <cell r="D524" t="str">
            <v>Eastern Europe and Central Asia</v>
          </cell>
          <cell r="E524" t="str">
            <v>QNA</v>
          </cell>
          <cell r="F524" t="str">
            <v>Ministry of Health of Kosovo</v>
          </cell>
        </row>
        <row r="525">
          <cell r="B525" t="str">
            <v>KOS-708-G02-H</v>
          </cell>
          <cell r="C525" t="str">
            <v>Administratively Closed</v>
          </cell>
          <cell r="D525" t="str">
            <v>Eastern Europe and Central Asia</v>
          </cell>
          <cell r="E525" t="str">
            <v>QNA</v>
          </cell>
          <cell r="F525" t="str">
            <v>Ministry of Health of Kosovo</v>
          </cell>
        </row>
        <row r="526">
          <cell r="B526" t="str">
            <v>KOS-711-G04-H</v>
          </cell>
          <cell r="C526" t="str">
            <v>Active</v>
          </cell>
          <cell r="D526" t="str">
            <v>Eastern Europe and Central Asia</v>
          </cell>
          <cell r="E526" t="str">
            <v>QNA</v>
          </cell>
          <cell r="F526" t="str">
            <v>Community Development Fund</v>
          </cell>
        </row>
        <row r="527">
          <cell r="B527" t="str">
            <v>KOS-911-G03-T</v>
          </cell>
          <cell r="C527" t="str">
            <v>Administratively Closed</v>
          </cell>
          <cell r="D527" t="str">
            <v>Eastern Europe and Central Asia</v>
          </cell>
          <cell r="E527" t="str">
            <v>QNA</v>
          </cell>
          <cell r="F527" t="str">
            <v>Ministry of Health of Kosovo</v>
          </cell>
        </row>
        <row r="528">
          <cell r="B528" t="str">
            <v>KOS-911-G05-T</v>
          </cell>
          <cell r="C528" t="str">
            <v>Active</v>
          </cell>
          <cell r="D528" t="str">
            <v>Eastern Europe and Central Asia</v>
          </cell>
          <cell r="E528" t="str">
            <v>QNA</v>
          </cell>
          <cell r="F528" t="str">
            <v>Community Development Fund</v>
          </cell>
        </row>
        <row r="529">
          <cell r="B529" t="str">
            <v>KGZ-202-G01-H-00</v>
          </cell>
          <cell r="C529" t="str">
            <v>Financially Closed</v>
          </cell>
          <cell r="D529" t="str">
            <v>Eastern Europe and Central Asia</v>
          </cell>
          <cell r="E529" t="str">
            <v>KGZ</v>
          </cell>
          <cell r="F529" t="str">
            <v>National AIDS Center, Kyrgyzstan</v>
          </cell>
        </row>
        <row r="530">
          <cell r="B530" t="str">
            <v>KGZ-202-G02-T-00</v>
          </cell>
          <cell r="C530" t="str">
            <v>Financially Closed</v>
          </cell>
          <cell r="D530" t="str">
            <v>Eastern Europe and Central Asia</v>
          </cell>
          <cell r="E530" t="str">
            <v>KGZ</v>
          </cell>
          <cell r="F530" t="str">
            <v>National Center of Phtisiology</v>
          </cell>
        </row>
        <row r="531">
          <cell r="B531" t="str">
            <v>KGZ-506-G03-M</v>
          </cell>
          <cell r="C531" t="str">
            <v>Administratively Closed</v>
          </cell>
          <cell r="D531" t="str">
            <v>Eastern Europe and Central Asia</v>
          </cell>
          <cell r="E531" t="str">
            <v>KGZ</v>
          </cell>
          <cell r="F531" t="str">
            <v>State Sanitary Epidemiological Department</v>
          </cell>
        </row>
        <row r="532">
          <cell r="B532" t="str">
            <v>KGZ-607-G04-T</v>
          </cell>
          <cell r="C532" t="str">
            <v>Financially Closed</v>
          </cell>
          <cell r="D532" t="str">
            <v>Eastern Europe and Central Asia</v>
          </cell>
          <cell r="E532" t="str">
            <v>KGZ</v>
          </cell>
          <cell r="F532" t="str">
            <v>National Center of Phtisiology</v>
          </cell>
        </row>
        <row r="533">
          <cell r="B533" t="str">
            <v>KGZ-708-G05-H</v>
          </cell>
          <cell r="C533" t="str">
            <v>Administratively Closed</v>
          </cell>
          <cell r="D533" t="str">
            <v>Eastern Europe and Central Asia</v>
          </cell>
          <cell r="E533" t="str">
            <v>KGZ</v>
          </cell>
          <cell r="F533" t="str">
            <v>National AIDS Center, Kyrgyzstan</v>
          </cell>
        </row>
        <row r="534">
          <cell r="B534" t="str">
            <v>KGZ-809-G06-M</v>
          </cell>
          <cell r="C534" t="str">
            <v>Administratively Closed</v>
          </cell>
          <cell r="D534" t="str">
            <v>Eastern Europe and Central Asia</v>
          </cell>
          <cell r="E534" t="str">
            <v>KGZ</v>
          </cell>
          <cell r="F534" t="str">
            <v>State Sanitary Epidemiological Department</v>
          </cell>
        </row>
        <row r="535">
          <cell r="B535" t="str">
            <v>KGZ-811-G09-M</v>
          </cell>
          <cell r="C535" t="str">
            <v>Active</v>
          </cell>
          <cell r="D535" t="str">
            <v>Eastern Europe and Central Asia</v>
          </cell>
          <cell r="E535" t="str">
            <v>KGZ</v>
          </cell>
          <cell r="F535" t="str">
            <v>United Nations Development Programme, Kyrgyzstan</v>
          </cell>
        </row>
        <row r="536">
          <cell r="B536" t="str">
            <v>KGZ-910-G07-T</v>
          </cell>
          <cell r="C536" t="str">
            <v>Active</v>
          </cell>
          <cell r="D536" t="str">
            <v>Eastern Europe and Central Asia</v>
          </cell>
          <cell r="E536" t="str">
            <v>KGZ</v>
          </cell>
          <cell r="F536" t="str">
            <v>Project HOPE, Kyrgyzstan</v>
          </cell>
        </row>
        <row r="537">
          <cell r="B537" t="str">
            <v>KGZ-H-UNDP</v>
          </cell>
          <cell r="C537" t="str">
            <v>Active</v>
          </cell>
          <cell r="D537" t="str">
            <v>Eastern Europe and Central Asia</v>
          </cell>
          <cell r="E537" t="str">
            <v>KGZ</v>
          </cell>
          <cell r="F537" t="str">
            <v>United Nations Development Programme, Kyrgyzstan</v>
          </cell>
        </row>
        <row r="538">
          <cell r="B538" t="str">
            <v>KGZ-S10-G08-T</v>
          </cell>
          <cell r="C538" t="str">
            <v>Active</v>
          </cell>
          <cell r="D538" t="str">
            <v>Eastern Europe and Central Asia</v>
          </cell>
          <cell r="E538" t="str">
            <v>KGZ</v>
          </cell>
          <cell r="F538" t="str">
            <v>United Nations Development Programme, Kyrgyzstan</v>
          </cell>
        </row>
        <row r="539">
          <cell r="B539" t="str">
            <v>LAO-102-G01-H-00</v>
          </cell>
          <cell r="C539" t="str">
            <v>Administratively Closed</v>
          </cell>
          <cell r="D539" t="str">
            <v>South East Asia</v>
          </cell>
          <cell r="E539" t="str">
            <v>LAO</v>
          </cell>
          <cell r="F539" t="str">
            <v>Ministry of Health of Lao</v>
          </cell>
        </row>
        <row r="540">
          <cell r="B540" t="str">
            <v>LAO-102-G02-M-00</v>
          </cell>
          <cell r="C540" t="str">
            <v>Administratively Closed</v>
          </cell>
          <cell r="D540" t="str">
            <v>South East Asia</v>
          </cell>
          <cell r="E540" t="str">
            <v>LAO</v>
          </cell>
          <cell r="F540" t="str">
            <v>Ministry of Health of Lao</v>
          </cell>
        </row>
        <row r="541">
          <cell r="B541" t="str">
            <v>LAO-202-G03-T-00</v>
          </cell>
          <cell r="C541" t="str">
            <v>Administratively Closed</v>
          </cell>
          <cell r="D541" t="str">
            <v>South East Asia</v>
          </cell>
          <cell r="E541" t="str">
            <v>LAO</v>
          </cell>
          <cell r="F541" t="str">
            <v>Ministry of Health of Lao</v>
          </cell>
        </row>
        <row r="542">
          <cell r="B542" t="str">
            <v>LAO-405-G04-H</v>
          </cell>
          <cell r="C542" t="str">
            <v>Administratively Closed</v>
          </cell>
          <cell r="D542" t="str">
            <v>South East Asia</v>
          </cell>
          <cell r="E542" t="str">
            <v>LAO</v>
          </cell>
          <cell r="F542" t="str">
            <v>Ministry of Health of Lao</v>
          </cell>
        </row>
        <row r="543">
          <cell r="B543" t="str">
            <v>LAO-405-G05-M</v>
          </cell>
          <cell r="C543" t="str">
            <v>Financial Closure</v>
          </cell>
          <cell r="D543" t="str">
            <v>South East Asia</v>
          </cell>
          <cell r="E543" t="str">
            <v>LAO</v>
          </cell>
          <cell r="F543" t="str">
            <v>Ministry of Health of Lao</v>
          </cell>
        </row>
        <row r="544">
          <cell r="B544" t="str">
            <v>LAO-405-G06-T</v>
          </cell>
          <cell r="C544" t="str">
            <v>Administratively Closed</v>
          </cell>
          <cell r="D544" t="str">
            <v>South East Asia</v>
          </cell>
          <cell r="E544" t="str">
            <v>LAO</v>
          </cell>
          <cell r="F544" t="str">
            <v>Ministry of Health of Lao</v>
          </cell>
        </row>
        <row r="545">
          <cell r="B545" t="str">
            <v>LAO-607-G07-M</v>
          </cell>
          <cell r="C545" t="str">
            <v>Administratively Closed</v>
          </cell>
          <cell r="D545" t="str">
            <v>South East Asia</v>
          </cell>
          <cell r="E545" t="str">
            <v>LAO</v>
          </cell>
          <cell r="F545" t="str">
            <v>Ministry of Health of Lao</v>
          </cell>
        </row>
        <row r="546">
          <cell r="B546" t="str">
            <v>LAO-607-G08-H</v>
          </cell>
          <cell r="C546" t="str">
            <v>Administratively Closed</v>
          </cell>
          <cell r="D546" t="str">
            <v>South East Asia</v>
          </cell>
          <cell r="E546" t="str">
            <v>LAO</v>
          </cell>
          <cell r="F546" t="str">
            <v>Ministry of Health of Lao</v>
          </cell>
        </row>
        <row r="547">
          <cell r="B547" t="str">
            <v>LAO-708-G09-M</v>
          </cell>
          <cell r="C547" t="str">
            <v>Active</v>
          </cell>
          <cell r="D547" t="str">
            <v>South East Asia</v>
          </cell>
          <cell r="E547" t="str">
            <v>LAO</v>
          </cell>
          <cell r="F547" t="str">
            <v>Ministry of Health of Lao</v>
          </cell>
        </row>
        <row r="548">
          <cell r="B548" t="str">
            <v>LAO-708-G10-T</v>
          </cell>
          <cell r="C548" t="str">
            <v>Administratively Closed</v>
          </cell>
          <cell r="D548" t="str">
            <v>South East Asia</v>
          </cell>
          <cell r="E548" t="str">
            <v>LAO</v>
          </cell>
          <cell r="F548" t="str">
            <v>Ministry of Health of Lao</v>
          </cell>
        </row>
        <row r="549">
          <cell r="B549" t="str">
            <v>LAO-809-G11-H</v>
          </cell>
          <cell r="C549" t="str">
            <v>Administratively Closed</v>
          </cell>
          <cell r="D549" t="str">
            <v>South East Asia</v>
          </cell>
          <cell r="E549" t="str">
            <v>LAO</v>
          </cell>
          <cell r="F549" t="str">
            <v>Ministry of Health of Lao</v>
          </cell>
        </row>
        <row r="550">
          <cell r="B550" t="str">
            <v>LAO-H-GFMOH</v>
          </cell>
          <cell r="C550" t="str">
            <v>Active</v>
          </cell>
          <cell r="D550" t="str">
            <v>South East Asia</v>
          </cell>
          <cell r="E550" t="str">
            <v>LAO</v>
          </cell>
          <cell r="F550" t="str">
            <v>Ministry of Health of Lao</v>
          </cell>
        </row>
        <row r="551">
          <cell r="B551" t="str">
            <v>LAO-T-GFMOH</v>
          </cell>
          <cell r="C551" t="str">
            <v>Active</v>
          </cell>
          <cell r="D551" t="str">
            <v>South East Asia</v>
          </cell>
          <cell r="E551" t="str">
            <v>LAO</v>
          </cell>
          <cell r="F551" t="str">
            <v>Ministry of Health of Lao</v>
          </cell>
        </row>
        <row r="552">
          <cell r="B552" t="str">
            <v>LSO-202-G01-H-00</v>
          </cell>
          <cell r="C552" t="str">
            <v>Administratively Closed</v>
          </cell>
          <cell r="D552" t="str">
            <v>Southern and Eastern Africa</v>
          </cell>
          <cell r="E552" t="str">
            <v>LSO</v>
          </cell>
          <cell r="F552" t="str">
            <v>Ministry of Finance, Lesotho</v>
          </cell>
        </row>
        <row r="553">
          <cell r="B553" t="str">
            <v>LSO-202-G02-T-00</v>
          </cell>
          <cell r="C553" t="str">
            <v>Administratively Closed</v>
          </cell>
          <cell r="D553" t="str">
            <v>Southern and Eastern Africa</v>
          </cell>
          <cell r="E553" t="str">
            <v>LSO</v>
          </cell>
          <cell r="F553" t="str">
            <v>Ministry of Finance, Lesotho</v>
          </cell>
        </row>
        <row r="554">
          <cell r="B554" t="str">
            <v>LSO-506-G03-H</v>
          </cell>
          <cell r="C554" t="str">
            <v>Administratively Closed</v>
          </cell>
          <cell r="D554" t="str">
            <v>Southern and Eastern Africa</v>
          </cell>
          <cell r="E554" t="str">
            <v>LSO</v>
          </cell>
          <cell r="F554" t="str">
            <v>Ministry of Finance, Lesotho</v>
          </cell>
        </row>
        <row r="555">
          <cell r="B555" t="str">
            <v>LSO-607-G04-T</v>
          </cell>
          <cell r="C555" t="str">
            <v>Administratively Closed</v>
          </cell>
          <cell r="D555" t="str">
            <v>Southern and Eastern Africa</v>
          </cell>
          <cell r="E555" t="str">
            <v>LSO</v>
          </cell>
          <cell r="F555" t="str">
            <v>Ministry of Finance, Lesotho</v>
          </cell>
        </row>
        <row r="556">
          <cell r="B556" t="str">
            <v>LSO-708-G05-H</v>
          </cell>
          <cell r="C556" t="str">
            <v>Administratively Closed</v>
          </cell>
          <cell r="D556" t="str">
            <v>Southern and Eastern Africa</v>
          </cell>
          <cell r="E556" t="str">
            <v>LSO</v>
          </cell>
          <cell r="F556" t="str">
            <v>Ministry of Finance, Lesotho</v>
          </cell>
        </row>
        <row r="557">
          <cell r="B557" t="str">
            <v>LSO-809-G06-H</v>
          </cell>
          <cell r="C557" t="str">
            <v>Active</v>
          </cell>
          <cell r="D557" t="str">
            <v>Southern and Eastern Africa</v>
          </cell>
          <cell r="E557" t="str">
            <v>LSO</v>
          </cell>
          <cell r="F557" t="str">
            <v>Ministry of Finance, Lesotho</v>
          </cell>
        </row>
        <row r="558">
          <cell r="B558" t="str">
            <v>LSO-809-G07-H</v>
          </cell>
          <cell r="C558" t="str">
            <v>Financial Closure</v>
          </cell>
          <cell r="D558" t="str">
            <v>Southern and Eastern Africa</v>
          </cell>
          <cell r="E558" t="str">
            <v>LSO</v>
          </cell>
          <cell r="F558" t="str">
            <v>Lesotho Council of Non-Governmental Organizations</v>
          </cell>
        </row>
        <row r="559">
          <cell r="B559" t="str">
            <v>LSO-810-G08-T</v>
          </cell>
          <cell r="C559" t="str">
            <v>Active</v>
          </cell>
          <cell r="D559" t="str">
            <v>Southern and Eastern Africa</v>
          </cell>
          <cell r="E559" t="str">
            <v>LSO</v>
          </cell>
          <cell r="F559" t="str">
            <v>Ministry of Finance, Lesotho</v>
          </cell>
        </row>
        <row r="560">
          <cell r="B560" t="str">
            <v>LSO-813-G09-H</v>
          </cell>
          <cell r="C560" t="str">
            <v>Active</v>
          </cell>
          <cell r="D560" t="str">
            <v>Southern and Eastern Africa</v>
          </cell>
          <cell r="E560" t="str">
            <v>LSO</v>
          </cell>
          <cell r="F560" t="str">
            <v>Ministry of Finance, Lesotho</v>
          </cell>
        </row>
        <row r="561">
          <cell r="B561" t="str">
            <v>LSO-910-G09-H</v>
          </cell>
          <cell r="C561" t="str">
            <v>Administratively Closed</v>
          </cell>
          <cell r="D561" t="str">
            <v>Southern and Eastern Africa</v>
          </cell>
          <cell r="E561" t="str">
            <v>LSO</v>
          </cell>
          <cell r="F561" t="str">
            <v>Ministry of Finance, Lesotho</v>
          </cell>
        </row>
        <row r="562">
          <cell r="B562" t="str">
            <v>LSO-H-MoFDP</v>
          </cell>
          <cell r="C562" t="str">
            <v>Active</v>
          </cell>
          <cell r="D562" t="str">
            <v>Southern and Eastern Africa</v>
          </cell>
          <cell r="E562" t="str">
            <v>LSO</v>
          </cell>
          <cell r="F562" t="str">
            <v>Ministry of Finance, Lesotho</v>
          </cell>
        </row>
        <row r="563">
          <cell r="B563" t="str">
            <v>LSO-H-PACT</v>
          </cell>
          <cell r="C563" t="str">
            <v>N.D.</v>
          </cell>
          <cell r="D563" t="str">
            <v>Southern and Eastern Africa</v>
          </cell>
          <cell r="E563" t="str">
            <v>LSO</v>
          </cell>
          <cell r="F563" t="str">
            <v>Not Defined</v>
          </cell>
        </row>
        <row r="564">
          <cell r="B564" t="str">
            <v>LBR-202-G01-H-00</v>
          </cell>
          <cell r="C564" t="str">
            <v>Administratively Closed</v>
          </cell>
          <cell r="D564" t="str">
            <v>Central Africa</v>
          </cell>
          <cell r="E564" t="str">
            <v>LBR</v>
          </cell>
          <cell r="F564" t="str">
            <v>United Nations Development Programme, Liberia</v>
          </cell>
        </row>
        <row r="565">
          <cell r="B565" t="str">
            <v>LBR-202-G02-T-00</v>
          </cell>
          <cell r="C565" t="str">
            <v>Administratively Closed</v>
          </cell>
          <cell r="D565" t="str">
            <v>Central Africa</v>
          </cell>
          <cell r="E565" t="str">
            <v>LBR</v>
          </cell>
          <cell r="F565" t="str">
            <v>United Nations Development Programme, Liberia</v>
          </cell>
        </row>
        <row r="566">
          <cell r="B566" t="str">
            <v>LBR-304-G03-M</v>
          </cell>
          <cell r="C566" t="str">
            <v>Administratively Closed</v>
          </cell>
          <cell r="D566" t="str">
            <v>Central Africa</v>
          </cell>
          <cell r="E566" t="str">
            <v>LBR</v>
          </cell>
          <cell r="F566" t="str">
            <v>United Nations Development Programme, Liberia</v>
          </cell>
        </row>
        <row r="567">
          <cell r="B567" t="str">
            <v>LBR-607-G04-H</v>
          </cell>
          <cell r="C567" t="str">
            <v>Administratively Closed</v>
          </cell>
          <cell r="D567" t="str">
            <v>Central Africa</v>
          </cell>
          <cell r="E567" t="str">
            <v>LBR</v>
          </cell>
          <cell r="F567" t="str">
            <v>United Nations Development Programme, Liberia</v>
          </cell>
        </row>
        <row r="568">
          <cell r="B568" t="str">
            <v>LBR-708-G05-M</v>
          </cell>
          <cell r="C568" t="str">
            <v>Administratively Closed</v>
          </cell>
          <cell r="D568" t="str">
            <v>Central Africa</v>
          </cell>
          <cell r="E568" t="str">
            <v>LBR</v>
          </cell>
          <cell r="F568" t="str">
            <v>United Nations Development Programme, Liberia</v>
          </cell>
        </row>
        <row r="569">
          <cell r="B569" t="str">
            <v>LBR-708-G06-T</v>
          </cell>
          <cell r="C569" t="str">
            <v>Administratively Closed</v>
          </cell>
          <cell r="D569" t="str">
            <v>Central Africa</v>
          </cell>
          <cell r="E569" t="str">
            <v>LBR</v>
          </cell>
          <cell r="F569" t="str">
            <v>United Nations Development Programme, Liberia</v>
          </cell>
        </row>
        <row r="570">
          <cell r="B570" t="str">
            <v>LBR-810-G07-H</v>
          </cell>
          <cell r="C570" t="str">
            <v>Active</v>
          </cell>
          <cell r="D570" t="str">
            <v>Central Africa</v>
          </cell>
          <cell r="E570" t="str">
            <v>LBR</v>
          </cell>
          <cell r="F570" t="str">
            <v>Ministry of Health and Social Welfare of Liberia</v>
          </cell>
        </row>
        <row r="571">
          <cell r="B571" t="str">
            <v>LBR-M-MOH</v>
          </cell>
          <cell r="C571" t="str">
            <v>Active</v>
          </cell>
          <cell r="D571" t="str">
            <v>Central Africa</v>
          </cell>
          <cell r="E571" t="str">
            <v>LBR</v>
          </cell>
          <cell r="F571" t="str">
            <v>Ministry of Health and Social Welfare of Liberia</v>
          </cell>
        </row>
        <row r="572">
          <cell r="B572" t="str">
            <v>LBR-M-PII</v>
          </cell>
          <cell r="C572" t="str">
            <v>Active</v>
          </cell>
          <cell r="D572" t="str">
            <v>Central Africa</v>
          </cell>
          <cell r="E572" t="str">
            <v>LBR</v>
          </cell>
          <cell r="F572" t="str">
            <v>Plan International Liberia</v>
          </cell>
        </row>
        <row r="573">
          <cell r="B573" t="str">
            <v>LBR-T-MOH</v>
          </cell>
          <cell r="C573" t="str">
            <v>Active</v>
          </cell>
          <cell r="D573" t="str">
            <v>Central Africa</v>
          </cell>
          <cell r="E573" t="str">
            <v>LBR</v>
          </cell>
          <cell r="F573" t="str">
            <v>Ministry of Health and Social Welfare of Liberia</v>
          </cell>
        </row>
        <row r="574">
          <cell r="B574" t="str">
            <v>WRL-102-G01-H-00</v>
          </cell>
          <cell r="C574" t="str">
            <v>Administratively Closed</v>
          </cell>
          <cell r="D574" t="str">
            <v>Eastern Europe and Central Asia</v>
          </cell>
          <cell r="E574" t="str">
            <v>QMA</v>
          </cell>
          <cell r="F574" t="str">
            <v>Lutheran World Federation</v>
          </cell>
        </row>
        <row r="575">
          <cell r="B575" t="str">
            <v>MKD-011-G04-T</v>
          </cell>
          <cell r="C575" t="str">
            <v>Active</v>
          </cell>
          <cell r="D575" t="str">
            <v>Eastern Europe and Central Asia</v>
          </cell>
          <cell r="E575" t="str">
            <v>MKD</v>
          </cell>
          <cell r="F575" t="str">
            <v>Ministry of Health of FYR of Macedonia</v>
          </cell>
        </row>
        <row r="576">
          <cell r="B576" t="str">
            <v>MKD-304-G01-H</v>
          </cell>
          <cell r="C576" t="str">
            <v>Administratively Closed</v>
          </cell>
          <cell r="D576" t="str">
            <v>Eastern Europe and Central Asia</v>
          </cell>
          <cell r="E576" t="str">
            <v>MKD</v>
          </cell>
          <cell r="F576" t="str">
            <v>Ministry of Health of FYR of Macedonia</v>
          </cell>
        </row>
        <row r="577">
          <cell r="B577" t="str">
            <v>MKD-506-G02-T</v>
          </cell>
          <cell r="C577" t="str">
            <v>Administratively Closed</v>
          </cell>
          <cell r="D577" t="str">
            <v>Eastern Europe and Central Asia</v>
          </cell>
          <cell r="E577" t="str">
            <v>MKD</v>
          </cell>
          <cell r="F577" t="str">
            <v>Ministry of Health of FYR of Macedonia</v>
          </cell>
        </row>
        <row r="578">
          <cell r="B578" t="str">
            <v>MKD-708-G03-H</v>
          </cell>
          <cell r="C578" t="str">
            <v>Administratively Closed</v>
          </cell>
          <cell r="D578" t="str">
            <v>Eastern Europe and Central Asia</v>
          </cell>
          <cell r="E578" t="str">
            <v>MKD</v>
          </cell>
          <cell r="F578" t="str">
            <v>Ministry of Health of FYR of Macedonia</v>
          </cell>
        </row>
        <row r="579">
          <cell r="B579" t="str">
            <v>MKD-H-MOH</v>
          </cell>
          <cell r="C579" t="str">
            <v>Active</v>
          </cell>
          <cell r="D579" t="str">
            <v>Eastern Europe and Central Asia</v>
          </cell>
          <cell r="E579" t="str">
            <v>MKD</v>
          </cell>
          <cell r="F579" t="str">
            <v>Ministry of Health of FYR of Macedonia</v>
          </cell>
        </row>
        <row r="580">
          <cell r="B580" t="str">
            <v>MDG-102-G01-M-00</v>
          </cell>
          <cell r="C580" t="str">
            <v>Administratively Closed</v>
          </cell>
          <cell r="D580" t="str">
            <v>Southern and Eastern Africa</v>
          </cell>
          <cell r="E580" t="str">
            <v>MDG</v>
          </cell>
          <cell r="F580" t="str">
            <v>Population Services International, USA</v>
          </cell>
        </row>
        <row r="581">
          <cell r="B581" t="str">
            <v>MDG-202-G02-H-00</v>
          </cell>
          <cell r="C581" t="str">
            <v>Administratively Closed</v>
          </cell>
          <cell r="D581" t="str">
            <v>Southern and Eastern Africa</v>
          </cell>
          <cell r="E581" t="str">
            <v>MDG</v>
          </cell>
          <cell r="F581" t="str">
            <v>Catholic Relief Services - Madagascar</v>
          </cell>
        </row>
        <row r="582">
          <cell r="B582" t="str">
            <v>MDG-202-G03-H-00</v>
          </cell>
          <cell r="C582" t="str">
            <v>Administratively Closed</v>
          </cell>
          <cell r="D582" t="str">
            <v>Southern and Eastern Africa</v>
          </cell>
          <cell r="E582" t="str">
            <v>MDG</v>
          </cell>
          <cell r="F582" t="str">
            <v>Population Services International, USA</v>
          </cell>
        </row>
        <row r="583">
          <cell r="B583" t="str">
            <v>MDG-304-G04-H</v>
          </cell>
          <cell r="C583" t="str">
            <v>Financial Closure</v>
          </cell>
          <cell r="D583" t="str">
            <v>Southern and Eastern Africa</v>
          </cell>
          <cell r="E583" t="str">
            <v>MDG</v>
          </cell>
          <cell r="F583" t="str">
            <v>Sécrétariat Exécutif du Comité National de Lutte Contre le VIH/SIDA</v>
          </cell>
        </row>
        <row r="584">
          <cell r="B584" t="str">
            <v>MDG-304-G05-M</v>
          </cell>
          <cell r="C584" t="str">
            <v>Financial Closure</v>
          </cell>
          <cell r="D584" t="str">
            <v>Southern and Eastern Africa</v>
          </cell>
          <cell r="E584" t="str">
            <v>MDG</v>
          </cell>
          <cell r="F584" t="str">
            <v>Unité de Gestion des Projets d'Appui au Secteur Santé</v>
          </cell>
        </row>
        <row r="585">
          <cell r="B585" t="str">
            <v>MDG-404-G08-T</v>
          </cell>
          <cell r="C585" t="str">
            <v>Financial Closure</v>
          </cell>
          <cell r="D585" t="str">
            <v>Southern and Eastern Africa</v>
          </cell>
          <cell r="E585" t="str">
            <v>MDG</v>
          </cell>
          <cell r="F585" t="str">
            <v>Sécrétariat Exécutif du Comité National de Lutte Contre le VIH/SIDA</v>
          </cell>
        </row>
        <row r="586">
          <cell r="B586" t="str">
            <v>MDG-405-G06-M</v>
          </cell>
          <cell r="C586" t="str">
            <v>Administratively Closed</v>
          </cell>
          <cell r="D586" t="str">
            <v>Southern and Eastern Africa</v>
          </cell>
          <cell r="E586" t="str">
            <v>MDG</v>
          </cell>
          <cell r="F586" t="str">
            <v>Unité de Gestion des Projets d'Appui au Secteur Santé</v>
          </cell>
        </row>
        <row r="587">
          <cell r="B587" t="str">
            <v>MDG-405-G07-M</v>
          </cell>
          <cell r="C587" t="str">
            <v>Financial Closure</v>
          </cell>
          <cell r="D587" t="str">
            <v>Southern and Eastern Africa</v>
          </cell>
          <cell r="E587" t="str">
            <v>MDG</v>
          </cell>
          <cell r="F587" t="str">
            <v>Population Services International, USA</v>
          </cell>
        </row>
        <row r="588">
          <cell r="B588" t="str">
            <v>MDG-708-G09-M</v>
          </cell>
          <cell r="C588" t="str">
            <v>Financial Closure</v>
          </cell>
          <cell r="D588" t="str">
            <v>Southern and Eastern Africa</v>
          </cell>
          <cell r="E588" t="str">
            <v>MDG</v>
          </cell>
          <cell r="F588" t="str">
            <v>Unité de Gestion des Projets d'Appui au Secteur Santé</v>
          </cell>
        </row>
        <row r="589">
          <cell r="B589" t="str">
            <v>MDG-708-G10-M</v>
          </cell>
          <cell r="C589" t="str">
            <v>Financial Closure</v>
          </cell>
          <cell r="D589" t="str">
            <v>Southern and Eastern Africa</v>
          </cell>
          <cell r="E589" t="str">
            <v>MDG</v>
          </cell>
          <cell r="F589" t="str">
            <v>Population Services International, USA</v>
          </cell>
        </row>
        <row r="590">
          <cell r="B590" t="str">
            <v>MDG-809-G11-H</v>
          </cell>
          <cell r="C590" t="str">
            <v>Active</v>
          </cell>
          <cell r="D590" t="str">
            <v>Southern and Eastern Africa</v>
          </cell>
          <cell r="E590" t="str">
            <v>MDG</v>
          </cell>
          <cell r="F590" t="str">
            <v>Sécrétariat Exécutif du Comité National de Lutte Contre le VIH/SIDA</v>
          </cell>
        </row>
        <row r="591">
          <cell r="B591" t="str">
            <v>MDG-809-G12-H</v>
          </cell>
          <cell r="C591" t="str">
            <v>Active</v>
          </cell>
          <cell r="D591" t="str">
            <v>Southern and Eastern Africa</v>
          </cell>
          <cell r="E591" t="str">
            <v>MDG</v>
          </cell>
          <cell r="F591" t="str">
            <v>Population Services International, USA</v>
          </cell>
        </row>
        <row r="592">
          <cell r="B592" t="str">
            <v>MDG-810-G13-T</v>
          </cell>
          <cell r="C592" t="str">
            <v>Active</v>
          </cell>
          <cell r="D592" t="str">
            <v>Southern and Eastern Africa</v>
          </cell>
          <cell r="E592" t="str">
            <v>MDG</v>
          </cell>
          <cell r="F592" t="str">
            <v>Office National de Nutrition</v>
          </cell>
        </row>
        <row r="593">
          <cell r="B593" t="str">
            <v>MDG-810-G14-T</v>
          </cell>
          <cell r="C593" t="str">
            <v>Active</v>
          </cell>
          <cell r="D593" t="str">
            <v>Southern and Eastern Africa</v>
          </cell>
          <cell r="E593" t="str">
            <v>MDG</v>
          </cell>
          <cell r="F593" t="str">
            <v>Pact Madagascar</v>
          </cell>
        </row>
        <row r="594">
          <cell r="B594" t="str">
            <v>MDG-910-G15-M</v>
          </cell>
          <cell r="C594" t="str">
            <v>Financial Closure</v>
          </cell>
          <cell r="D594" t="str">
            <v>Southern and Eastern Africa</v>
          </cell>
          <cell r="E594" t="str">
            <v>MDG</v>
          </cell>
          <cell r="F594" t="str">
            <v>Centrale d'Achat des Medicaments Essentiels et de Materiel Medical</v>
          </cell>
        </row>
        <row r="595">
          <cell r="B595" t="str">
            <v>MDG-910-G16-M</v>
          </cell>
          <cell r="C595" t="str">
            <v>Financial Closure</v>
          </cell>
          <cell r="D595" t="str">
            <v>Southern and Eastern Africa</v>
          </cell>
          <cell r="E595" t="str">
            <v>MDG</v>
          </cell>
          <cell r="F595" t="str">
            <v>Centrale d'Achat des Medicaments Essentiels et de Materiel Medical</v>
          </cell>
        </row>
        <row r="596">
          <cell r="B596" t="str">
            <v>MDG-910-G17-M</v>
          </cell>
          <cell r="C596" t="str">
            <v>Financial Closure</v>
          </cell>
          <cell r="D596" t="str">
            <v>Southern and Eastern Africa</v>
          </cell>
          <cell r="E596" t="str">
            <v>MDG</v>
          </cell>
          <cell r="F596" t="str">
            <v>Unité de Gestion des Projets d'Appui au Secteur Santé</v>
          </cell>
        </row>
        <row r="597">
          <cell r="B597" t="str">
            <v>MDG-910-G18-M</v>
          </cell>
          <cell r="C597" t="str">
            <v>Financial Closure</v>
          </cell>
          <cell r="D597" t="str">
            <v>Southern and Eastern Africa</v>
          </cell>
          <cell r="E597" t="str">
            <v>MDG</v>
          </cell>
          <cell r="F597" t="str">
            <v>Association Intercooperation Madagascar (AIM)</v>
          </cell>
        </row>
        <row r="598">
          <cell r="B598" t="str">
            <v>MDG-910-G19-M</v>
          </cell>
          <cell r="C598" t="str">
            <v>Active</v>
          </cell>
          <cell r="D598" t="str">
            <v>Southern and Eastern Africa</v>
          </cell>
          <cell r="E598" t="str">
            <v>MDG</v>
          </cell>
          <cell r="F598" t="str">
            <v>Pact Madagascar</v>
          </cell>
        </row>
        <row r="599">
          <cell r="B599" t="str">
            <v>MDG-M-PSI</v>
          </cell>
          <cell r="C599" t="str">
            <v>Active</v>
          </cell>
          <cell r="D599" t="str">
            <v>Southern and Eastern Africa</v>
          </cell>
          <cell r="E599" t="str">
            <v>MDG</v>
          </cell>
          <cell r="F599" t="str">
            <v>Population Services International, Madagascar</v>
          </cell>
        </row>
        <row r="600">
          <cell r="B600" t="str">
            <v>MLW-102-G01-H-00</v>
          </cell>
          <cell r="C600" t="str">
            <v>Financial Closure</v>
          </cell>
          <cell r="D600" t="str">
            <v>Southern and Eastern Africa</v>
          </cell>
          <cell r="E600" t="str">
            <v>MWI</v>
          </cell>
          <cell r="F600" t="str">
            <v>National AIDS Commission, Malawi</v>
          </cell>
        </row>
        <row r="601">
          <cell r="B601" t="str">
            <v>MLW-202-G02-M-00</v>
          </cell>
          <cell r="C601" t="str">
            <v>Administratively Closed</v>
          </cell>
          <cell r="D601" t="str">
            <v>Southern and Eastern Africa</v>
          </cell>
          <cell r="E601" t="str">
            <v>MWI</v>
          </cell>
          <cell r="F601" t="str">
            <v>Ministry of Health of Malawi</v>
          </cell>
        </row>
        <row r="602">
          <cell r="B602" t="str">
            <v>MLW-506-G03-H</v>
          </cell>
          <cell r="C602" t="str">
            <v>Financial Closure</v>
          </cell>
          <cell r="D602" t="str">
            <v>Southern and Eastern Africa</v>
          </cell>
          <cell r="E602" t="str">
            <v>MWI</v>
          </cell>
          <cell r="F602" t="str">
            <v>National AIDS Commission, Malawi</v>
          </cell>
        </row>
        <row r="603">
          <cell r="B603" t="str">
            <v>MLW-506-G04-S</v>
          </cell>
          <cell r="C603" t="str">
            <v>Administratively Closed</v>
          </cell>
          <cell r="D603" t="str">
            <v>Southern and Eastern Africa</v>
          </cell>
          <cell r="E603" t="str">
            <v>MWI</v>
          </cell>
          <cell r="F603" t="str">
            <v>Ministry of Health of Malawi</v>
          </cell>
        </row>
        <row r="604">
          <cell r="B604" t="str">
            <v>MLW-708-G05-M</v>
          </cell>
          <cell r="C604" t="str">
            <v>Financial Closure</v>
          </cell>
          <cell r="D604" t="str">
            <v>Southern and Eastern Africa</v>
          </cell>
          <cell r="E604" t="str">
            <v>MWI</v>
          </cell>
          <cell r="F604" t="str">
            <v>Ministry of Health of Malawi</v>
          </cell>
        </row>
        <row r="605">
          <cell r="B605" t="str">
            <v>MLW-708-G06-T</v>
          </cell>
          <cell r="C605" t="str">
            <v>Active</v>
          </cell>
          <cell r="D605" t="str">
            <v>Southern and Eastern Africa</v>
          </cell>
          <cell r="E605" t="str">
            <v>MWI</v>
          </cell>
          <cell r="F605" t="str">
            <v>Ministry of Health of Malawi</v>
          </cell>
        </row>
        <row r="606">
          <cell r="B606" t="str">
            <v>MLW-708-G07-H</v>
          </cell>
          <cell r="C606" t="str">
            <v>Administratively Closed</v>
          </cell>
          <cell r="D606" t="str">
            <v>Southern and Eastern Africa</v>
          </cell>
          <cell r="E606" t="str">
            <v>MWI</v>
          </cell>
          <cell r="F606" t="str">
            <v>National AIDS Commission, Malawi</v>
          </cell>
        </row>
        <row r="607">
          <cell r="B607" t="str">
            <v>MLW-911-G08-M</v>
          </cell>
          <cell r="C607" t="str">
            <v>Active</v>
          </cell>
          <cell r="D607" t="str">
            <v>Southern and Eastern Africa</v>
          </cell>
          <cell r="E607" t="str">
            <v>MWI</v>
          </cell>
          <cell r="F607" t="str">
            <v>Ministry of Health of Malawi</v>
          </cell>
        </row>
        <row r="608">
          <cell r="B608" t="str">
            <v>MLW-H-NAC</v>
          </cell>
          <cell r="C608" t="str">
            <v>Active</v>
          </cell>
          <cell r="D608" t="str">
            <v>Southern and Eastern Africa</v>
          </cell>
          <cell r="E608" t="str">
            <v>MWI</v>
          </cell>
          <cell r="F608" t="str">
            <v>National AIDS Commission, Malawi</v>
          </cell>
        </row>
        <row r="609">
          <cell r="B609" t="str">
            <v>MYS-H-MAC</v>
          </cell>
          <cell r="C609" t="str">
            <v>Active</v>
          </cell>
          <cell r="D609" t="str">
            <v>South East Asia</v>
          </cell>
          <cell r="E609" t="str">
            <v>MYS</v>
          </cell>
          <cell r="F609" t="str">
            <v>Malaysian AIDS Council</v>
          </cell>
        </row>
        <row r="610">
          <cell r="B610" t="str">
            <v>MDV-607-G01-H</v>
          </cell>
          <cell r="C610" t="str">
            <v>Administratively Closed</v>
          </cell>
          <cell r="D610" t="str">
            <v>South East Asia</v>
          </cell>
          <cell r="E610" t="str">
            <v>MDV</v>
          </cell>
          <cell r="F610" t="str">
            <v>United Nations Development Programme, Maldives</v>
          </cell>
        </row>
        <row r="611">
          <cell r="B611" t="str">
            <v>MAL-013-G10-T</v>
          </cell>
          <cell r="C611" t="str">
            <v>Active</v>
          </cell>
          <cell r="D611" t="str">
            <v>Western Africa</v>
          </cell>
          <cell r="E611" t="str">
            <v>MLI</v>
          </cell>
          <cell r="F611" t="str">
            <v>Catholic Relief Services USCCB - Mali</v>
          </cell>
        </row>
        <row r="612">
          <cell r="B612" t="str">
            <v>MAL-102-G01-M-00</v>
          </cell>
          <cell r="C612" t="str">
            <v>Administratively Closed</v>
          </cell>
          <cell r="D612" t="str">
            <v>Western Africa</v>
          </cell>
          <cell r="E612" t="str">
            <v>MLI</v>
          </cell>
          <cell r="F612" t="str">
            <v>Ministry of Health of Mali</v>
          </cell>
        </row>
        <row r="613">
          <cell r="B613" t="str">
            <v>MAL-405-G02-H</v>
          </cell>
          <cell r="C613" t="str">
            <v>Financial Closure</v>
          </cell>
          <cell r="D613" t="str">
            <v>Western Africa</v>
          </cell>
          <cell r="E613" t="str">
            <v>MLI</v>
          </cell>
          <cell r="F613" t="str">
            <v>National High Council for HIV/AIDS control of Mali</v>
          </cell>
        </row>
        <row r="614">
          <cell r="B614" t="str">
            <v>MAL-405-G03-T</v>
          </cell>
          <cell r="C614" t="str">
            <v>Financial Closure</v>
          </cell>
          <cell r="D614" t="str">
            <v>Western Africa</v>
          </cell>
          <cell r="E614" t="str">
            <v>MLI</v>
          </cell>
          <cell r="F614" t="str">
            <v>Ministry of Health of Mali</v>
          </cell>
        </row>
        <row r="615">
          <cell r="B615" t="str">
            <v>MAL-607-G04-M</v>
          </cell>
          <cell r="C615" t="str">
            <v>Financial Closure</v>
          </cell>
          <cell r="D615" t="str">
            <v>Western Africa</v>
          </cell>
          <cell r="E615" t="str">
            <v>MLI</v>
          </cell>
          <cell r="F615" t="str">
            <v>Ministry of Health of Mali</v>
          </cell>
        </row>
        <row r="616">
          <cell r="B616" t="str">
            <v>MAL-607-G05-M</v>
          </cell>
          <cell r="C616" t="str">
            <v>Financial Closure</v>
          </cell>
          <cell r="D616" t="str">
            <v>Western Africa</v>
          </cell>
          <cell r="E616" t="str">
            <v>MLI</v>
          </cell>
          <cell r="F616" t="str">
            <v>Groupe Pivot Santé Population</v>
          </cell>
        </row>
        <row r="617">
          <cell r="B617" t="str">
            <v>MAL-708-G06-T</v>
          </cell>
          <cell r="C617" t="str">
            <v>Financial Closure</v>
          </cell>
          <cell r="D617" t="str">
            <v>Western Africa</v>
          </cell>
          <cell r="E617" t="str">
            <v>MLI</v>
          </cell>
          <cell r="F617" t="str">
            <v>Ministry of Health of Mali</v>
          </cell>
        </row>
        <row r="618">
          <cell r="B618" t="str">
            <v>MAL-809-G07-H</v>
          </cell>
          <cell r="C618" t="str">
            <v>Financial Closure</v>
          </cell>
          <cell r="D618" t="str">
            <v>Western Africa</v>
          </cell>
          <cell r="E618" t="str">
            <v>MLI</v>
          </cell>
          <cell r="F618" t="str">
            <v>Groupe Pivot Santé Population</v>
          </cell>
        </row>
        <row r="619">
          <cell r="B619" t="str">
            <v>MAL-809-G08-H</v>
          </cell>
          <cell r="C619" t="str">
            <v>Financial Closure</v>
          </cell>
          <cell r="D619" t="str">
            <v>Western Africa</v>
          </cell>
          <cell r="E619" t="str">
            <v>MLI</v>
          </cell>
          <cell r="F619" t="str">
            <v>National High Council for HIV/AIDS control of Mali</v>
          </cell>
        </row>
        <row r="620">
          <cell r="B620" t="str">
            <v>MAL-812-G09-H</v>
          </cell>
          <cell r="C620" t="str">
            <v>Active</v>
          </cell>
          <cell r="D620" t="str">
            <v>Western Africa</v>
          </cell>
          <cell r="E620" t="str">
            <v>MLI</v>
          </cell>
          <cell r="F620" t="str">
            <v>United Nations Development Program, Mali</v>
          </cell>
        </row>
        <row r="621">
          <cell r="B621" t="str">
            <v>MAL-813-G11-H</v>
          </cell>
          <cell r="C621" t="str">
            <v>Active</v>
          </cell>
          <cell r="D621" t="str">
            <v>Western Africa</v>
          </cell>
          <cell r="E621" t="str">
            <v>MLI</v>
          </cell>
          <cell r="F621" t="str">
            <v>Plan International Mali</v>
          </cell>
        </row>
        <row r="622">
          <cell r="B622" t="str">
            <v>MAL-M-PSI</v>
          </cell>
          <cell r="C622" t="str">
            <v>Active</v>
          </cell>
          <cell r="D622" t="str">
            <v>Western Africa</v>
          </cell>
          <cell r="E622" t="str">
            <v>MLI</v>
          </cell>
          <cell r="F622" t="str">
            <v>Population Services International, USA</v>
          </cell>
        </row>
        <row r="623">
          <cell r="B623" t="str">
            <v>MRT-202-G01-T-00</v>
          </cell>
          <cell r="C623" t="str">
            <v>Financial Closure</v>
          </cell>
          <cell r="D623" t="str">
            <v>Middle East and North Africa</v>
          </cell>
          <cell r="E623" t="str">
            <v>MRT</v>
          </cell>
          <cell r="F623" t="str">
            <v>United Nations Development Programme, Mauritania</v>
          </cell>
        </row>
        <row r="624">
          <cell r="B624" t="str">
            <v>MRT-202-G02-M-00</v>
          </cell>
          <cell r="C624" t="str">
            <v>Financial Closure</v>
          </cell>
          <cell r="D624" t="str">
            <v>Middle East and North Africa</v>
          </cell>
          <cell r="E624" t="str">
            <v>MRT</v>
          </cell>
          <cell r="F624" t="str">
            <v>United Nations Development Programme, Mauritania</v>
          </cell>
        </row>
        <row r="625">
          <cell r="B625" t="str">
            <v>MRT-506-G03-H</v>
          </cell>
          <cell r="C625" t="str">
            <v>Active</v>
          </cell>
          <cell r="D625" t="str">
            <v>Middle East and North Africa</v>
          </cell>
          <cell r="E625" t="str">
            <v>MRT</v>
          </cell>
          <cell r="F625" t="str">
            <v>Comite National de Lutte contre le VIH/SIDA, Mauritania</v>
          </cell>
        </row>
        <row r="626">
          <cell r="B626" t="str">
            <v>MRT-607-G04-M</v>
          </cell>
          <cell r="C626" t="str">
            <v>Financial Closure</v>
          </cell>
          <cell r="D626" t="str">
            <v>Middle East and North Africa</v>
          </cell>
          <cell r="E626" t="str">
            <v>MRT</v>
          </cell>
          <cell r="F626" t="str">
            <v>United Nations Development Programme, Mauritania</v>
          </cell>
        </row>
        <row r="627">
          <cell r="B627" t="str">
            <v>MRT-607-G05-T</v>
          </cell>
          <cell r="C627" t="str">
            <v>Financial Closure</v>
          </cell>
          <cell r="D627" t="str">
            <v>Middle East and North Africa</v>
          </cell>
          <cell r="E627" t="str">
            <v>MRT</v>
          </cell>
          <cell r="F627" t="str">
            <v>United Nations Development Programme, Mauritania</v>
          </cell>
        </row>
        <row r="628">
          <cell r="B628" t="str">
            <v>MUS-809-G01-H</v>
          </cell>
          <cell r="C628" t="str">
            <v>Active</v>
          </cell>
          <cell r="D628" t="str">
            <v>Southern and Eastern Africa</v>
          </cell>
          <cell r="E628" t="str">
            <v>MUS</v>
          </cell>
          <cell r="F628" t="str">
            <v>National AIDS Secretariat, Mauritius</v>
          </cell>
        </row>
        <row r="629">
          <cell r="B629" t="str">
            <v>MUS-809-G02-H</v>
          </cell>
          <cell r="C629" t="str">
            <v>Administratively Closed</v>
          </cell>
          <cell r="D629" t="str">
            <v>Southern and Eastern Africa</v>
          </cell>
          <cell r="E629" t="str">
            <v>MUS</v>
          </cell>
          <cell r="F629" t="str">
            <v>Mauritius Family Planning and Welfare Association</v>
          </cell>
        </row>
        <row r="630">
          <cell r="B630" t="str">
            <v>MUS-812-G03-H</v>
          </cell>
          <cell r="C630" t="str">
            <v>Active</v>
          </cell>
          <cell r="D630" t="str">
            <v>Southern and Eastern Africa</v>
          </cell>
          <cell r="E630" t="str">
            <v>MUS</v>
          </cell>
          <cell r="F630" t="str">
            <v>Prévention Information Lutte contre le Sida</v>
          </cell>
        </row>
        <row r="631">
          <cell r="B631" t="str">
            <v>MEX-910-G01-H</v>
          </cell>
          <cell r="C631" t="str">
            <v>Administratively Closed</v>
          </cell>
          <cell r="D631" t="str">
            <v>Latin America and Caribbean</v>
          </cell>
          <cell r="E631" t="str">
            <v>MEX</v>
          </cell>
          <cell r="F631" t="str">
            <v>Fundacion Mexicana para la salud A.C.</v>
          </cell>
        </row>
        <row r="632">
          <cell r="B632" t="str">
            <v>MDA-H-PAS</v>
          </cell>
          <cell r="C632" t="str">
            <v>Active</v>
          </cell>
          <cell r="D632" t="str">
            <v>Eastern Europe and Central Asia</v>
          </cell>
          <cell r="E632" t="str">
            <v>MDA</v>
          </cell>
          <cell r="F632" t="str">
            <v>Center for Health Policies and Studies (PAS Center)</v>
          </cell>
        </row>
        <row r="633">
          <cell r="B633" t="str">
            <v>MDA-H-PCIMU</v>
          </cell>
          <cell r="C633" t="str">
            <v>Active</v>
          </cell>
          <cell r="D633" t="str">
            <v>Eastern Europe and Central Asia</v>
          </cell>
          <cell r="E633" t="str">
            <v>MDA</v>
          </cell>
          <cell r="F633" t="str">
            <v>Health System Restructuring Project - Coordination, Implementation, Monitoring Unit</v>
          </cell>
        </row>
        <row r="634">
          <cell r="B634" t="str">
            <v>MDA-T-PAS</v>
          </cell>
          <cell r="C634" t="str">
            <v>N.D.</v>
          </cell>
          <cell r="D634" t="str">
            <v>Eastern Europe and Central Asia</v>
          </cell>
          <cell r="E634" t="str">
            <v>MDA</v>
          </cell>
          <cell r="F634" t="str">
            <v>Not Defined</v>
          </cell>
        </row>
        <row r="635">
          <cell r="B635" t="str">
            <v>MDA-T-PCIMU</v>
          </cell>
          <cell r="C635" t="str">
            <v>Active</v>
          </cell>
          <cell r="D635" t="str">
            <v>Eastern Europe and Central Asia</v>
          </cell>
          <cell r="E635" t="str">
            <v>MDA</v>
          </cell>
          <cell r="F635" t="str">
            <v>Health System Restructuring Project - Coordination, Implementation, Monitoring Unit</v>
          </cell>
        </row>
        <row r="636">
          <cell r="B636" t="str">
            <v>MOL-102-G01-C-00</v>
          </cell>
          <cell r="C636" t="str">
            <v>Administratively Closed</v>
          </cell>
          <cell r="D636" t="str">
            <v>Eastern Europe and Central Asia</v>
          </cell>
          <cell r="E636" t="str">
            <v>MDA</v>
          </cell>
          <cell r="F636" t="str">
            <v>Health System Restructuring Project - Coordination, Implementation, Monitoring Unit</v>
          </cell>
        </row>
        <row r="637">
          <cell r="B637" t="str">
            <v>MOL-607-G02-T</v>
          </cell>
          <cell r="C637" t="str">
            <v>Administratively Closed</v>
          </cell>
          <cell r="D637" t="str">
            <v>Eastern Europe and Central Asia</v>
          </cell>
          <cell r="E637" t="str">
            <v>MDA</v>
          </cell>
          <cell r="F637" t="str">
            <v>Health System Restructuring Project - Coordination, Implementation, Monitoring Unit</v>
          </cell>
        </row>
        <row r="638">
          <cell r="B638" t="str">
            <v>MOL-607-G03-H</v>
          </cell>
          <cell r="C638" t="str">
            <v>Administratively Closed</v>
          </cell>
          <cell r="D638" t="str">
            <v>Eastern Europe and Central Asia</v>
          </cell>
          <cell r="E638" t="str">
            <v>MDA</v>
          </cell>
          <cell r="F638" t="str">
            <v>Health System Restructuring Project - Coordination, Implementation, Monitoring Unit</v>
          </cell>
        </row>
        <row r="639">
          <cell r="B639" t="str">
            <v>MOL-809-G04-T</v>
          </cell>
          <cell r="C639" t="str">
            <v>Administratively Closed</v>
          </cell>
          <cell r="D639" t="str">
            <v>Eastern Europe and Central Asia</v>
          </cell>
          <cell r="E639" t="str">
            <v>MDA</v>
          </cell>
          <cell r="F639" t="str">
            <v>Health System Restructuring Project - Coordination, Implementation, Monitoring Unit</v>
          </cell>
        </row>
        <row r="640">
          <cell r="B640" t="str">
            <v>MOL-809-G05-T</v>
          </cell>
          <cell r="C640" t="str">
            <v>Administratively Closed</v>
          </cell>
          <cell r="D640" t="str">
            <v>Eastern Europe and Central Asia</v>
          </cell>
          <cell r="E640" t="str">
            <v>MDA</v>
          </cell>
          <cell r="F640" t="str">
            <v>Center for Health Policies and Studies (PAS Center)</v>
          </cell>
        </row>
        <row r="641">
          <cell r="B641" t="str">
            <v>MOL-H-PAS</v>
          </cell>
          <cell r="C641" t="str">
            <v>Financially Closed</v>
          </cell>
          <cell r="D641" t="str">
            <v>Eastern Europe and Central Asia</v>
          </cell>
          <cell r="E641" t="str">
            <v>MDA</v>
          </cell>
          <cell r="F641" t="str">
            <v>Center for Health Policies and Studies (PAS Center)</v>
          </cell>
        </row>
        <row r="642">
          <cell r="B642" t="str">
            <v>MOL-T-PAS</v>
          </cell>
          <cell r="C642" t="str">
            <v>Active</v>
          </cell>
          <cell r="D642" t="str">
            <v>Eastern Europe and Central Asia</v>
          </cell>
          <cell r="E642" t="str">
            <v>MDA</v>
          </cell>
          <cell r="F642" t="str">
            <v>Center for Health Policies and Studies (PAS Center)</v>
          </cell>
        </row>
        <row r="643">
          <cell r="B643" t="str">
            <v>MNG-H-MOH</v>
          </cell>
          <cell r="C643" t="str">
            <v>Active</v>
          </cell>
          <cell r="D643" t="str">
            <v>South East Asia</v>
          </cell>
          <cell r="E643" t="str">
            <v>MNG</v>
          </cell>
          <cell r="F643" t="str">
            <v>Ministry of Health of Mongolia</v>
          </cell>
        </row>
        <row r="644">
          <cell r="B644" t="str">
            <v>MON-102-G01-T-00</v>
          </cell>
          <cell r="C644" t="str">
            <v>Administratively Closed</v>
          </cell>
          <cell r="D644" t="str">
            <v>South East Asia</v>
          </cell>
          <cell r="E644" t="str">
            <v>MNG</v>
          </cell>
          <cell r="F644" t="str">
            <v>Ministry of Health of Mongolia</v>
          </cell>
        </row>
        <row r="645">
          <cell r="B645" t="str">
            <v>MON-202-G02-H-00</v>
          </cell>
          <cell r="C645" t="str">
            <v>Administratively Closed</v>
          </cell>
          <cell r="D645" t="str">
            <v>South East Asia</v>
          </cell>
          <cell r="E645" t="str">
            <v>MNG</v>
          </cell>
          <cell r="F645" t="str">
            <v>Ministry of Health of Mongolia</v>
          </cell>
        </row>
        <row r="646">
          <cell r="B646" t="str">
            <v>MON-405-G03-T</v>
          </cell>
          <cell r="C646" t="str">
            <v>Administratively Closed</v>
          </cell>
          <cell r="D646" t="str">
            <v>South East Asia</v>
          </cell>
          <cell r="E646" t="str">
            <v>MNG</v>
          </cell>
          <cell r="F646" t="str">
            <v>Ministry of Health of Mongolia</v>
          </cell>
        </row>
        <row r="647">
          <cell r="B647" t="str">
            <v>MON-506-G04-H</v>
          </cell>
          <cell r="C647" t="str">
            <v>Administratively Closed</v>
          </cell>
          <cell r="D647" t="str">
            <v>South East Asia</v>
          </cell>
          <cell r="E647" t="str">
            <v>MNG</v>
          </cell>
          <cell r="F647" t="str">
            <v>Ministry of Health of Mongolia</v>
          </cell>
        </row>
        <row r="648">
          <cell r="B648" t="str">
            <v>MON-708-G05-H</v>
          </cell>
          <cell r="C648" t="str">
            <v>Administratively Closed</v>
          </cell>
          <cell r="D648" t="str">
            <v>South East Asia</v>
          </cell>
          <cell r="E648" t="str">
            <v>MNG</v>
          </cell>
          <cell r="F648" t="str">
            <v>Ministry of Health of Mongolia</v>
          </cell>
        </row>
        <row r="649">
          <cell r="B649" t="str">
            <v>MON-910-G06-S</v>
          </cell>
          <cell r="C649" t="str">
            <v>Administratively Closed</v>
          </cell>
          <cell r="D649" t="str">
            <v>South East Asia</v>
          </cell>
          <cell r="E649" t="str">
            <v>MNG</v>
          </cell>
          <cell r="F649" t="str">
            <v>Ministry of Health of Mongolia</v>
          </cell>
        </row>
        <row r="650">
          <cell r="B650" t="str">
            <v>MON-H-MOH</v>
          </cell>
          <cell r="C650" t="str">
            <v>Active</v>
          </cell>
          <cell r="D650" t="str">
            <v>South East Asia</v>
          </cell>
          <cell r="E650" t="str">
            <v>MNG</v>
          </cell>
          <cell r="F650" t="str">
            <v>Ministry of Health of Mongolia</v>
          </cell>
        </row>
        <row r="651">
          <cell r="B651" t="str">
            <v>MON-S-MOH</v>
          </cell>
          <cell r="C651" t="str">
            <v>Active</v>
          </cell>
          <cell r="D651" t="str">
            <v>South East Asia</v>
          </cell>
          <cell r="E651" t="str">
            <v>MNG</v>
          </cell>
          <cell r="F651" t="str">
            <v>Ministry of Health of Mongolia</v>
          </cell>
        </row>
        <row r="652">
          <cell r="B652" t="str">
            <v>MON-T-MOH</v>
          </cell>
          <cell r="C652" t="str">
            <v>Active</v>
          </cell>
          <cell r="D652" t="str">
            <v>South East Asia</v>
          </cell>
          <cell r="E652" t="str">
            <v>MNG</v>
          </cell>
          <cell r="F652" t="str">
            <v>Ministry of Health of Mongolia</v>
          </cell>
        </row>
        <row r="653">
          <cell r="B653" t="str">
            <v>MNT-506-G01-H</v>
          </cell>
          <cell r="C653" t="str">
            <v>Administratively Closed</v>
          </cell>
          <cell r="D653" t="str">
            <v>Eastern Europe and Central Asia</v>
          </cell>
          <cell r="E653" t="str">
            <v>MNE</v>
          </cell>
          <cell r="F653" t="str">
            <v>United Nations Development Programme, Montenegro</v>
          </cell>
        </row>
        <row r="654">
          <cell r="B654" t="str">
            <v>MNT-607-G02-T</v>
          </cell>
          <cell r="C654" t="str">
            <v>Administratively Closed</v>
          </cell>
          <cell r="D654" t="str">
            <v>Eastern Europe and Central Asia</v>
          </cell>
          <cell r="E654" t="str">
            <v>MNE</v>
          </cell>
          <cell r="F654" t="str">
            <v>United Nations Development Programme, Montenegro</v>
          </cell>
        </row>
        <row r="655">
          <cell r="B655" t="str">
            <v>MNT-910-G03-H</v>
          </cell>
          <cell r="C655" t="str">
            <v>Active</v>
          </cell>
          <cell r="D655" t="str">
            <v>Eastern Europe and Central Asia</v>
          </cell>
          <cell r="E655" t="str">
            <v>MNE</v>
          </cell>
          <cell r="F655" t="str">
            <v>United Nations Development Programme, Montenegro</v>
          </cell>
        </row>
        <row r="656">
          <cell r="B656" t="str">
            <v>MOR-011-G04-H</v>
          </cell>
          <cell r="C656" t="str">
            <v>Active</v>
          </cell>
          <cell r="D656" t="str">
            <v>Middle East and North Africa</v>
          </cell>
          <cell r="E656" t="str">
            <v>MAR</v>
          </cell>
          <cell r="F656" t="str">
            <v>Ministry of Health of the Kingdom of Morocco</v>
          </cell>
        </row>
        <row r="657">
          <cell r="B657" t="str">
            <v>MOR-011-G05-T</v>
          </cell>
          <cell r="C657" t="str">
            <v>Active</v>
          </cell>
          <cell r="D657" t="str">
            <v>Middle East and North Africa</v>
          </cell>
          <cell r="E657" t="str">
            <v>MAR</v>
          </cell>
          <cell r="F657" t="str">
            <v>Ministry of Health of the Kingdom of Morocco</v>
          </cell>
        </row>
        <row r="658">
          <cell r="B658" t="str">
            <v>MOR-102-G01-H-00</v>
          </cell>
          <cell r="C658" t="str">
            <v>Administratively Closed</v>
          </cell>
          <cell r="D658" t="str">
            <v>Middle East and North Africa</v>
          </cell>
          <cell r="E658" t="str">
            <v>MAR</v>
          </cell>
          <cell r="F658" t="str">
            <v>Ministry of Health of the Kingdom of Morocco</v>
          </cell>
        </row>
        <row r="659">
          <cell r="B659" t="str">
            <v>MOR-607-G02-H</v>
          </cell>
          <cell r="C659" t="str">
            <v>Financial Closure</v>
          </cell>
          <cell r="D659" t="str">
            <v>Middle East and North Africa</v>
          </cell>
          <cell r="E659" t="str">
            <v>MAR</v>
          </cell>
          <cell r="F659" t="str">
            <v>Ministry of Health of the Kingdom of Morocco</v>
          </cell>
        </row>
        <row r="660">
          <cell r="B660" t="str">
            <v>MOR-607-G03-T</v>
          </cell>
          <cell r="C660" t="str">
            <v>Administratively Closed</v>
          </cell>
          <cell r="D660" t="str">
            <v>Middle East and North Africa</v>
          </cell>
          <cell r="E660" t="str">
            <v>MAR</v>
          </cell>
          <cell r="F660" t="str">
            <v>Ministry of Health of the Kingdom of Morocco</v>
          </cell>
        </row>
        <row r="661">
          <cell r="B661" t="str">
            <v>MOZ-202-G01-H-00</v>
          </cell>
          <cell r="C661" t="str">
            <v>Administratively Closed</v>
          </cell>
          <cell r="D661" t="str">
            <v>High Impact Africa 2</v>
          </cell>
          <cell r="E661" t="str">
            <v>MOZ</v>
          </cell>
          <cell r="F661" t="str">
            <v>National AIDS Council of Mozambique</v>
          </cell>
        </row>
        <row r="662">
          <cell r="B662" t="str">
            <v>MOZ-202-G02-H-00</v>
          </cell>
          <cell r="C662" t="str">
            <v>Administratively Closed</v>
          </cell>
          <cell r="D662" t="str">
            <v>High Impact Africa 2</v>
          </cell>
          <cell r="E662" t="str">
            <v>MOZ</v>
          </cell>
          <cell r="F662" t="str">
            <v>Ministry of Health of Mozambique</v>
          </cell>
        </row>
        <row r="663">
          <cell r="B663" t="str">
            <v>MOZ-202-G03-M-00</v>
          </cell>
          <cell r="C663" t="str">
            <v>Administratively Closed</v>
          </cell>
          <cell r="D663" t="str">
            <v>High Impact Africa 2</v>
          </cell>
          <cell r="E663" t="str">
            <v>MOZ</v>
          </cell>
          <cell r="F663" t="str">
            <v>Ministry of Health of Mozambique</v>
          </cell>
        </row>
        <row r="664">
          <cell r="B664" t="str">
            <v>MOZ-202-G04-T-00</v>
          </cell>
          <cell r="C664" t="str">
            <v>Administratively Closed</v>
          </cell>
          <cell r="D664" t="str">
            <v>High Impact Africa 2</v>
          </cell>
          <cell r="E664" t="str">
            <v>MOZ</v>
          </cell>
          <cell r="F664" t="str">
            <v>Ministry of Health of Mozambique</v>
          </cell>
        </row>
        <row r="665">
          <cell r="B665" t="str">
            <v>MOZ-607-G05-H</v>
          </cell>
          <cell r="C665" t="str">
            <v>Administratively Closed</v>
          </cell>
          <cell r="D665" t="str">
            <v>High Impact Africa 2</v>
          </cell>
          <cell r="E665" t="str">
            <v>MOZ</v>
          </cell>
          <cell r="F665" t="str">
            <v>Ministry of Health of Mozambique</v>
          </cell>
        </row>
        <row r="666">
          <cell r="B666" t="str">
            <v>MOZ-607-G06-M</v>
          </cell>
          <cell r="C666" t="str">
            <v>Administratively Closed</v>
          </cell>
          <cell r="D666" t="str">
            <v>High Impact Africa 2</v>
          </cell>
          <cell r="E666" t="str">
            <v>MOZ</v>
          </cell>
          <cell r="F666" t="str">
            <v>Ministry of Health of Mozambique</v>
          </cell>
        </row>
        <row r="667">
          <cell r="B667" t="str">
            <v>MOZ-708-G07-T</v>
          </cell>
          <cell r="C667" t="str">
            <v>Active</v>
          </cell>
          <cell r="D667" t="str">
            <v>High Impact Africa 2</v>
          </cell>
          <cell r="E667" t="str">
            <v>MOZ</v>
          </cell>
          <cell r="F667" t="str">
            <v>Ministry of Health of Mozambique</v>
          </cell>
        </row>
        <row r="668">
          <cell r="B668" t="str">
            <v>MOZ-809-G08-S</v>
          </cell>
          <cell r="C668" t="str">
            <v>Active</v>
          </cell>
          <cell r="D668" t="str">
            <v>High Impact Africa 2</v>
          </cell>
          <cell r="E668" t="str">
            <v>MOZ</v>
          </cell>
          <cell r="F668" t="str">
            <v>Ministry of Health of Mozambique</v>
          </cell>
        </row>
        <row r="669">
          <cell r="B669" t="str">
            <v>MOZ-911-G09-H</v>
          </cell>
          <cell r="C669" t="str">
            <v>Active</v>
          </cell>
          <cell r="D669" t="str">
            <v>High Impact Africa 2</v>
          </cell>
          <cell r="E669" t="str">
            <v>MOZ</v>
          </cell>
          <cell r="F669" t="str">
            <v>Fundacao para o Desenvolvimento da Comunidade</v>
          </cell>
        </row>
        <row r="670">
          <cell r="B670" t="str">
            <v>MOZ-911-G10-H</v>
          </cell>
          <cell r="C670" t="str">
            <v>Active</v>
          </cell>
          <cell r="D670" t="str">
            <v>High Impact Africa 2</v>
          </cell>
          <cell r="E670" t="str">
            <v>MOZ</v>
          </cell>
          <cell r="F670" t="str">
            <v>Ministry of Health of Mozambique</v>
          </cell>
        </row>
        <row r="671">
          <cell r="B671" t="str">
            <v>MOZ-911-G11-M</v>
          </cell>
          <cell r="C671" t="str">
            <v>Active</v>
          </cell>
          <cell r="D671" t="str">
            <v>High Impact Africa 2</v>
          </cell>
          <cell r="E671" t="str">
            <v>MOZ</v>
          </cell>
          <cell r="F671" t="str">
            <v>Ministry of Health of Mozambique</v>
          </cell>
        </row>
        <row r="672">
          <cell r="B672" t="str">
            <v>MOZ-911-G12-M</v>
          </cell>
          <cell r="C672" t="str">
            <v>Active</v>
          </cell>
          <cell r="D672" t="str">
            <v>High Impact Africa 2</v>
          </cell>
          <cell r="E672" t="str">
            <v>MOZ</v>
          </cell>
          <cell r="F672" t="str">
            <v>World Vision Mozambique</v>
          </cell>
        </row>
        <row r="673">
          <cell r="B673" t="str">
            <v>MAF-202-G01-M-00</v>
          </cell>
          <cell r="C673" t="str">
            <v>Financial Closure</v>
          </cell>
          <cell r="D673" t="str">
            <v>Southern and Eastern Africa</v>
          </cell>
          <cell r="E673" t="str">
            <v>QMB</v>
          </cell>
          <cell r="F673" t="str">
            <v>Medical Research Council</v>
          </cell>
        </row>
        <row r="674">
          <cell r="B674" t="str">
            <v>MAF-506-G02-M</v>
          </cell>
          <cell r="C674" t="str">
            <v>Administratively Closed</v>
          </cell>
          <cell r="D674" t="str">
            <v>Southern and Eastern Africa</v>
          </cell>
          <cell r="E674" t="str">
            <v>QMB</v>
          </cell>
          <cell r="F674" t="str">
            <v>Medical Research Council</v>
          </cell>
        </row>
        <row r="675">
          <cell r="B675" t="str">
            <v>MAS-911-G01-H</v>
          </cell>
          <cell r="C675" t="str">
            <v>Active</v>
          </cell>
          <cell r="D675" t="str">
            <v>Southern and Eastern Africa</v>
          </cell>
          <cell r="E675" t="str">
            <v>QML</v>
          </cell>
          <cell r="F675" t="str">
            <v>Northstar Alliance</v>
          </cell>
        </row>
        <row r="676">
          <cell r="B676" t="str">
            <v>QML-H-SADC</v>
          </cell>
          <cell r="C676" t="str">
            <v>N.D.</v>
          </cell>
          <cell r="D676" t="str">
            <v>Southern and Eastern Africa</v>
          </cell>
          <cell r="E676" t="str">
            <v>QML</v>
          </cell>
          <cell r="F676" t="str">
            <v>Not Defined</v>
          </cell>
        </row>
        <row r="677">
          <cell r="B677" t="str">
            <v>MAW-607-G01-H</v>
          </cell>
          <cell r="C677" t="str">
            <v>Active</v>
          </cell>
          <cell r="D677" t="str">
            <v>Central Africa</v>
          </cell>
          <cell r="E677" t="str">
            <v>QMC</v>
          </cell>
          <cell r="F677" t="str">
            <v>Abidjan-Lagos Corridor Organization</v>
          </cell>
        </row>
        <row r="678">
          <cell r="B678" t="str">
            <v>MAA-305-G01-M</v>
          </cell>
          <cell r="C678" t="str">
            <v>Administratively Closed</v>
          </cell>
          <cell r="D678" t="str">
            <v>Latin America and Caribbean</v>
          </cell>
          <cell r="E678" t="str">
            <v>QMD</v>
          </cell>
          <cell r="F678" t="str">
            <v>Organismo Andino de Salud - Convenio Hipólito Unanue</v>
          </cell>
        </row>
        <row r="679">
          <cell r="B679" t="str">
            <v>MAC-304-G01-H</v>
          </cell>
          <cell r="C679" t="str">
            <v>Administratively Closed</v>
          </cell>
          <cell r="D679" t="str">
            <v>Latin America and Caribbean</v>
          </cell>
          <cell r="E679" t="str">
            <v>QME</v>
          </cell>
          <cell r="F679" t="str">
            <v>CARICOM Secretariat</v>
          </cell>
        </row>
        <row r="680">
          <cell r="B680" t="str">
            <v>MAC-910-G02-H</v>
          </cell>
          <cell r="C680" t="str">
            <v>Active</v>
          </cell>
          <cell r="D680" t="str">
            <v>Latin America and Caribbean</v>
          </cell>
          <cell r="E680" t="str">
            <v>QME</v>
          </cell>
          <cell r="F680" t="str">
            <v>CARICOM Secretariat</v>
          </cell>
        </row>
        <row r="681">
          <cell r="B681" t="str">
            <v>MCP-911-G01-H</v>
          </cell>
          <cell r="C681" t="str">
            <v>Financial Closure</v>
          </cell>
          <cell r="D681" t="str">
            <v>Latin America and Caribbean</v>
          </cell>
          <cell r="E681" t="str">
            <v>QMN</v>
          </cell>
          <cell r="F681" t="str">
            <v>Cicatelli Associates</v>
          </cell>
        </row>
        <row r="682">
          <cell r="B682" t="str">
            <v>MAN-405-G01-H</v>
          </cell>
          <cell r="C682" t="str">
            <v>Administratively Closed</v>
          </cell>
          <cell r="D682" t="str">
            <v>Latin America and Caribbean</v>
          </cell>
          <cell r="E682" t="str">
            <v>QMF</v>
          </cell>
          <cell r="F682" t="str">
            <v>Caribbean Regional Network of People Living with HIV/AIDS</v>
          </cell>
        </row>
        <row r="683">
          <cell r="B683" t="str">
            <v>MAM-405-G01-H</v>
          </cell>
          <cell r="C683" t="str">
            <v>Administratively Closed</v>
          </cell>
          <cell r="D683" t="str">
            <v>Latin America and Caribbean</v>
          </cell>
          <cell r="E683" t="str">
            <v>QMG</v>
          </cell>
          <cell r="F683" t="str">
            <v>Instituto Nacional de Salud Pública</v>
          </cell>
        </row>
        <row r="684">
          <cell r="B684" t="str">
            <v>QMG-M-PSI</v>
          </cell>
          <cell r="C684" t="str">
            <v>Active</v>
          </cell>
          <cell r="D684" t="str">
            <v>Latin America and Caribbean</v>
          </cell>
          <cell r="E684" t="str">
            <v>QMG</v>
          </cell>
          <cell r="F684" t="str">
            <v>Population Services International, USA</v>
          </cell>
        </row>
        <row r="685">
          <cell r="B685" t="str">
            <v>MAE-305-G01-H</v>
          </cell>
          <cell r="C685" t="str">
            <v>Administratively Closed</v>
          </cell>
          <cell r="D685" t="str">
            <v>Latin America and Caribbean</v>
          </cell>
          <cell r="E685" t="str">
            <v>QMH</v>
          </cell>
          <cell r="F685" t="str">
            <v>Organization Of Eastern Caribbean States</v>
          </cell>
        </row>
        <row r="686">
          <cell r="B686" t="str">
            <v>MAR-708-G01-H</v>
          </cell>
          <cell r="C686" t="str">
            <v>Administratively Closed</v>
          </cell>
          <cell r="D686" t="str">
            <v>Latin America and Caribbean</v>
          </cell>
          <cell r="E686" t="str">
            <v>QMI</v>
          </cell>
          <cell r="F686" t="str">
            <v>Secretaría de la Integración Social Centroamericana</v>
          </cell>
        </row>
        <row r="687">
          <cell r="B687" t="str">
            <v>MAR-H-SISCA</v>
          </cell>
          <cell r="C687" t="str">
            <v>Active</v>
          </cell>
          <cell r="D687" t="str">
            <v>Latin America and Caribbean</v>
          </cell>
          <cell r="E687" t="str">
            <v>QMI</v>
          </cell>
          <cell r="F687" t="str">
            <v>Secretaría de la Integración Social Centroamericana</v>
          </cell>
        </row>
        <row r="688">
          <cell r="B688" t="str">
            <v>MAT-011-G01-H</v>
          </cell>
          <cell r="C688" t="str">
            <v>Active</v>
          </cell>
          <cell r="D688" t="str">
            <v>Latin America and Caribbean</v>
          </cell>
          <cell r="E688" t="str">
            <v>QMO</v>
          </cell>
          <cell r="F688" t="str">
            <v>International Organization for Migration, Argentina</v>
          </cell>
        </row>
        <row r="689">
          <cell r="B689" t="str">
            <v>MEA-011-G01-H</v>
          </cell>
          <cell r="C689" t="str">
            <v>Active</v>
          </cell>
          <cell r="D689" t="str">
            <v>South East Asia</v>
          </cell>
          <cell r="E689" t="str">
            <v>QMP</v>
          </cell>
          <cell r="F689" t="str">
            <v>Asia Pacific Network of People Living with HIV/AIDS</v>
          </cell>
        </row>
        <row r="690">
          <cell r="B690" t="str">
            <v>MEI-011-G01-H</v>
          </cell>
          <cell r="C690" t="str">
            <v>Active</v>
          </cell>
          <cell r="D690" t="str">
            <v>High Impact Asia</v>
          </cell>
          <cell r="E690" t="str">
            <v>QMQ</v>
          </cell>
          <cell r="F690" t="str">
            <v>Humanist Institute for Development Cooperation, HQ</v>
          </cell>
        </row>
        <row r="691">
          <cell r="B691" t="str">
            <v>QMU-M-UNOPS</v>
          </cell>
          <cell r="C691" t="str">
            <v>Active</v>
          </cell>
          <cell r="D691" t="str">
            <v>High Impact Asia</v>
          </cell>
          <cell r="E691" t="str">
            <v>QMU</v>
          </cell>
          <cell r="F691" t="str">
            <v>United Nations Office for Project Services, Denmark</v>
          </cell>
        </row>
        <row r="692">
          <cell r="B692" t="str">
            <v>QMT-H-EHRN</v>
          </cell>
          <cell r="C692" t="str">
            <v>Active</v>
          </cell>
          <cell r="D692" t="str">
            <v>Eastern Europe and Central Asia</v>
          </cell>
          <cell r="E692" t="str">
            <v>QMT</v>
          </cell>
          <cell r="F692" t="str">
            <v>Eurasian Harm Reduction Network</v>
          </cell>
        </row>
        <row r="693">
          <cell r="B693" t="str">
            <v>QSF-T-IOM</v>
          </cell>
          <cell r="C693" t="str">
            <v>Active</v>
          </cell>
          <cell r="D693" t="str">
            <v>Middle East and North Africa</v>
          </cell>
          <cell r="E693" t="str">
            <v>QMW</v>
          </cell>
          <cell r="F693" t="str">
            <v>International Organization for Migration, Switzerland</v>
          </cell>
        </row>
        <row r="694">
          <cell r="B694" t="str">
            <v>MMM-011-G01-H</v>
          </cell>
          <cell r="C694" t="str">
            <v>Active</v>
          </cell>
          <cell r="D694" t="str">
            <v>Middle East and North Africa</v>
          </cell>
          <cell r="E694" t="str">
            <v>QMR</v>
          </cell>
          <cell r="F694" t="str">
            <v>Middle East and North Africa Harm Reduction Association</v>
          </cell>
        </row>
        <row r="695">
          <cell r="B695" t="str">
            <v>MSA-910-G01-H</v>
          </cell>
          <cell r="C695" t="str">
            <v>Administratively Closed</v>
          </cell>
          <cell r="D695" t="str">
            <v>South East Asia</v>
          </cell>
          <cell r="E695" t="str">
            <v>QMS</v>
          </cell>
          <cell r="F695" t="str">
            <v>Population Services International, Nepal</v>
          </cell>
        </row>
        <row r="696">
          <cell r="B696" t="str">
            <v>MSA-910-G02-H</v>
          </cell>
          <cell r="C696" t="str">
            <v>Active</v>
          </cell>
          <cell r="D696" t="str">
            <v>South East Asia</v>
          </cell>
          <cell r="E696" t="str">
            <v>QMS</v>
          </cell>
          <cell r="F696" t="str">
            <v>United Nations Development Programme, Asia Pacific</v>
          </cell>
        </row>
        <row r="697">
          <cell r="B697" t="str">
            <v>MWP-202-G01-H-00</v>
          </cell>
          <cell r="C697" t="str">
            <v>Administratively Closed</v>
          </cell>
          <cell r="D697" t="str">
            <v>South East Asia</v>
          </cell>
          <cell r="E697" t="str">
            <v>QMJ</v>
          </cell>
          <cell r="F697" t="str">
            <v>Secretariat of the Pacific Community</v>
          </cell>
        </row>
        <row r="698">
          <cell r="B698" t="str">
            <v>MWP-202-G02-M-00</v>
          </cell>
          <cell r="C698" t="str">
            <v>Administratively Closed</v>
          </cell>
          <cell r="D698" t="str">
            <v>South East Asia</v>
          </cell>
          <cell r="E698" t="str">
            <v>QMJ</v>
          </cell>
          <cell r="F698" t="str">
            <v>Secretariat of the Pacific Community</v>
          </cell>
        </row>
        <row r="699">
          <cell r="B699" t="str">
            <v>MWP-202-G03-T-00</v>
          </cell>
          <cell r="C699" t="str">
            <v>Administratively Closed</v>
          </cell>
          <cell r="D699" t="str">
            <v>South East Asia</v>
          </cell>
          <cell r="E699" t="str">
            <v>QMJ</v>
          </cell>
          <cell r="F699" t="str">
            <v>Secretariat of the Pacific Community</v>
          </cell>
        </row>
        <row r="700">
          <cell r="B700" t="str">
            <v>MWP-506-G04-M</v>
          </cell>
          <cell r="C700" t="str">
            <v>Administratively Closed</v>
          </cell>
          <cell r="D700" t="str">
            <v>South East Asia</v>
          </cell>
          <cell r="E700" t="str">
            <v>QMJ</v>
          </cell>
          <cell r="F700" t="str">
            <v>Secretariat of the Pacific Community</v>
          </cell>
        </row>
        <row r="701">
          <cell r="B701" t="str">
            <v>MWP-708-G06-H</v>
          </cell>
          <cell r="C701" t="str">
            <v>Active</v>
          </cell>
          <cell r="D701" t="str">
            <v>South East Asia</v>
          </cell>
          <cell r="E701" t="str">
            <v>QMJ</v>
          </cell>
          <cell r="F701" t="str">
            <v>Secretariat of the Pacific Community</v>
          </cell>
        </row>
        <row r="702">
          <cell r="B702" t="str">
            <v>MWP-708-G07-T</v>
          </cell>
          <cell r="C702" t="str">
            <v>Active</v>
          </cell>
          <cell r="D702" t="str">
            <v>South East Asia</v>
          </cell>
          <cell r="E702" t="str">
            <v>QMJ</v>
          </cell>
          <cell r="F702" t="str">
            <v>Secretariat of the Pacific Community</v>
          </cell>
        </row>
        <row r="703">
          <cell r="B703" t="str">
            <v>QMJ-507-G05-M</v>
          </cell>
          <cell r="C703" t="str">
            <v>Active</v>
          </cell>
          <cell r="D703" t="str">
            <v>South East Asia</v>
          </cell>
          <cell r="E703" t="str">
            <v>QMJ</v>
          </cell>
          <cell r="F703" t="str">
            <v>Secretariat of the Pacific Community</v>
          </cell>
        </row>
        <row r="704">
          <cell r="B704" t="str">
            <v>QMJ-M-SPC</v>
          </cell>
          <cell r="C704" t="str">
            <v>N.D.</v>
          </cell>
          <cell r="D704" t="str">
            <v>South East Asia</v>
          </cell>
          <cell r="E704" t="str">
            <v>QMJ</v>
          </cell>
          <cell r="F704" t="str">
            <v>Not Defined</v>
          </cell>
        </row>
        <row r="705">
          <cell r="B705" t="str">
            <v>QMJ-T-SPC</v>
          </cell>
          <cell r="C705" t="str">
            <v>N.D.</v>
          </cell>
          <cell r="D705" t="str">
            <v>South East Asia</v>
          </cell>
          <cell r="E705" t="str">
            <v>QMJ</v>
          </cell>
          <cell r="F705" t="str">
            <v>Not Defined</v>
          </cell>
        </row>
        <row r="706">
          <cell r="B706" t="str">
            <v>MYN-202-G01-T-00</v>
          </cell>
          <cell r="C706" t="str">
            <v>Administratively Closed</v>
          </cell>
          <cell r="D706" t="str">
            <v>High Impact Asia</v>
          </cell>
          <cell r="E706" t="str">
            <v>MMR</v>
          </cell>
          <cell r="F706" t="str">
            <v>United Nations Development Programme, Myanmar</v>
          </cell>
        </row>
        <row r="707">
          <cell r="B707" t="str">
            <v>MYN-305-G02-H</v>
          </cell>
          <cell r="C707" t="str">
            <v>Administratively Closed</v>
          </cell>
          <cell r="D707" t="str">
            <v>High Impact Asia</v>
          </cell>
          <cell r="E707" t="str">
            <v>MMR</v>
          </cell>
          <cell r="F707" t="str">
            <v>United Nations Development Programme, Myanmar</v>
          </cell>
        </row>
        <row r="708">
          <cell r="B708" t="str">
            <v>MYN-305-G03-M</v>
          </cell>
          <cell r="C708" t="str">
            <v>Administratively Closed</v>
          </cell>
          <cell r="D708" t="str">
            <v>High Impact Asia</v>
          </cell>
          <cell r="E708" t="str">
            <v>MMR</v>
          </cell>
          <cell r="F708" t="str">
            <v>United Nations Development Programme, Myanmar</v>
          </cell>
        </row>
        <row r="709">
          <cell r="B709" t="str">
            <v>MYN-H-SCF</v>
          </cell>
          <cell r="C709" t="str">
            <v>Active</v>
          </cell>
          <cell r="D709" t="str">
            <v>High Impact Asia</v>
          </cell>
          <cell r="E709" t="str">
            <v>MMR</v>
          </cell>
          <cell r="F709" t="str">
            <v>Save the Children, Myanmar Office</v>
          </cell>
        </row>
        <row r="710">
          <cell r="B710" t="str">
            <v>MYN-H-UNOPS</v>
          </cell>
          <cell r="C710" t="str">
            <v>Active</v>
          </cell>
          <cell r="D710" t="str">
            <v>High Impact Asia</v>
          </cell>
          <cell r="E710" t="str">
            <v>MMR</v>
          </cell>
          <cell r="F710" t="str">
            <v>United Nations Office for Project Services, Denmark</v>
          </cell>
        </row>
        <row r="711">
          <cell r="B711" t="str">
            <v>MYN-M-SCF</v>
          </cell>
          <cell r="C711" t="str">
            <v>Active</v>
          </cell>
          <cell r="D711" t="str">
            <v>High Impact Asia</v>
          </cell>
          <cell r="E711" t="str">
            <v>MMR</v>
          </cell>
          <cell r="F711" t="str">
            <v>Save the Children, Myanmar Office</v>
          </cell>
        </row>
        <row r="712">
          <cell r="B712" t="str">
            <v>MYN-M-UNOPS</v>
          </cell>
          <cell r="C712" t="str">
            <v>Active</v>
          </cell>
          <cell r="D712" t="str">
            <v>High Impact Asia</v>
          </cell>
          <cell r="E712" t="str">
            <v>MMR</v>
          </cell>
          <cell r="F712" t="str">
            <v>United Nations Office for Project Services, Denmark</v>
          </cell>
        </row>
        <row r="713">
          <cell r="B713" t="str">
            <v>MYN-T-SCF</v>
          </cell>
          <cell r="C713" t="str">
            <v>Active</v>
          </cell>
          <cell r="D713" t="str">
            <v>High Impact Asia</v>
          </cell>
          <cell r="E713" t="str">
            <v>MMR</v>
          </cell>
          <cell r="F713" t="str">
            <v>Save the Children, Myanmar Office</v>
          </cell>
        </row>
        <row r="714">
          <cell r="B714" t="str">
            <v>MYN-T-UNOPS</v>
          </cell>
          <cell r="C714" t="str">
            <v>Active</v>
          </cell>
          <cell r="D714" t="str">
            <v>High Impact Asia</v>
          </cell>
          <cell r="E714" t="str">
            <v>MMR</v>
          </cell>
          <cell r="F714" t="str">
            <v>United Nations Office for Project Services, Denmark</v>
          </cell>
        </row>
        <row r="715">
          <cell r="B715" t="str">
            <v>NMB-202-G01-H-00</v>
          </cell>
          <cell r="C715" t="str">
            <v>Active</v>
          </cell>
          <cell r="D715" t="str">
            <v>Southern and Eastern Africa</v>
          </cell>
          <cell r="E715" t="str">
            <v>NAM</v>
          </cell>
          <cell r="F715" t="str">
            <v>Ministry of Health and Social Services of Namibia</v>
          </cell>
        </row>
        <row r="716">
          <cell r="B716" t="str">
            <v>NMB-202-G02-T-00</v>
          </cell>
          <cell r="C716" t="str">
            <v>Administratively Closed</v>
          </cell>
          <cell r="D716" t="str">
            <v>Southern and Eastern Africa</v>
          </cell>
          <cell r="E716" t="str">
            <v>NAM</v>
          </cell>
          <cell r="F716" t="str">
            <v>Ministry of Health and Social Services of Namibia</v>
          </cell>
        </row>
        <row r="717">
          <cell r="B717" t="str">
            <v>NMB-202-G03-M-00</v>
          </cell>
          <cell r="C717" t="str">
            <v>Active</v>
          </cell>
          <cell r="D717" t="str">
            <v>Southern and Eastern Africa</v>
          </cell>
          <cell r="E717" t="str">
            <v>NAM</v>
          </cell>
          <cell r="F717" t="str">
            <v>Ministry of Health and Social Services of Namibia</v>
          </cell>
        </row>
        <row r="718">
          <cell r="B718" t="str">
            <v>NMB-202-G07-H</v>
          </cell>
          <cell r="C718" t="str">
            <v>Active</v>
          </cell>
          <cell r="D718" t="str">
            <v>Southern and Eastern Africa</v>
          </cell>
          <cell r="E718" t="str">
            <v>NAM</v>
          </cell>
          <cell r="F718" t="str">
            <v>Namibia Network of AIDS Service Organisations</v>
          </cell>
        </row>
        <row r="719">
          <cell r="B719" t="str">
            <v>NMB-506-G04-T</v>
          </cell>
          <cell r="C719" t="str">
            <v>Financial Closure</v>
          </cell>
          <cell r="D719" t="str">
            <v>Southern and Eastern Africa</v>
          </cell>
          <cell r="E719" t="str">
            <v>NAM</v>
          </cell>
          <cell r="F719" t="str">
            <v>Ministry of Health and Social Services of Namibia</v>
          </cell>
        </row>
        <row r="720">
          <cell r="B720" t="str">
            <v>NMB-607-G06-M</v>
          </cell>
          <cell r="C720" t="str">
            <v>Financial Closure</v>
          </cell>
          <cell r="D720" t="str">
            <v>Southern and Eastern Africa</v>
          </cell>
          <cell r="E720" t="str">
            <v>NAM</v>
          </cell>
          <cell r="F720" t="str">
            <v>Ministry of Health and Social Services of Namibia</v>
          </cell>
        </row>
        <row r="721">
          <cell r="B721" t="str">
            <v>NMB-T-MoHSS</v>
          </cell>
          <cell r="C721" t="str">
            <v>Active</v>
          </cell>
          <cell r="D721" t="str">
            <v>Southern and Eastern Africa</v>
          </cell>
          <cell r="E721" t="str">
            <v>NAM</v>
          </cell>
          <cell r="F721" t="str">
            <v>Ministry of Health and Social Services of Namibia</v>
          </cell>
        </row>
        <row r="722">
          <cell r="B722" t="str">
            <v>NEP-202-G01-H-00</v>
          </cell>
          <cell r="C722" t="str">
            <v>Administratively Closed</v>
          </cell>
          <cell r="D722" t="str">
            <v>South East Asia</v>
          </cell>
          <cell r="E722" t="str">
            <v>NPL</v>
          </cell>
          <cell r="F722" t="str">
            <v>Ministry of Health of Nepal</v>
          </cell>
        </row>
        <row r="723">
          <cell r="B723" t="str">
            <v>NEP-202-G02-M-00</v>
          </cell>
          <cell r="C723" t="str">
            <v>Administratively Closed</v>
          </cell>
          <cell r="D723" t="str">
            <v>South East Asia</v>
          </cell>
          <cell r="E723" t="str">
            <v>NPL</v>
          </cell>
          <cell r="F723" t="str">
            <v>Ministry of Health of Nepal</v>
          </cell>
        </row>
        <row r="724">
          <cell r="B724" t="str">
            <v>NEP-202-G04-M-00</v>
          </cell>
          <cell r="C724" t="str">
            <v>Administratively Closed</v>
          </cell>
          <cell r="D724" t="str">
            <v>South East Asia</v>
          </cell>
          <cell r="E724" t="str">
            <v>NPL</v>
          </cell>
          <cell r="F724" t="str">
            <v>Population Services International, Nepal</v>
          </cell>
        </row>
        <row r="725">
          <cell r="B725" t="str">
            <v>NEP-202-G05-H-00</v>
          </cell>
          <cell r="C725" t="str">
            <v>Administratively Closed</v>
          </cell>
          <cell r="D725" t="str">
            <v>South East Asia</v>
          </cell>
          <cell r="E725" t="str">
            <v>NPL</v>
          </cell>
          <cell r="F725" t="str">
            <v>United Nations Development Programme, Nepal</v>
          </cell>
        </row>
        <row r="726">
          <cell r="B726" t="str">
            <v>NEP-405-G03-T</v>
          </cell>
          <cell r="C726" t="str">
            <v>Administratively Closed</v>
          </cell>
          <cell r="D726" t="str">
            <v>South East Asia</v>
          </cell>
          <cell r="E726" t="str">
            <v>NPL</v>
          </cell>
          <cell r="F726" t="str">
            <v>Ministry of Health of Nepal</v>
          </cell>
        </row>
        <row r="727">
          <cell r="B727" t="str">
            <v>NEP-708-G06-M</v>
          </cell>
          <cell r="C727" t="str">
            <v>Administratively Closed</v>
          </cell>
          <cell r="D727" t="str">
            <v>South East Asia</v>
          </cell>
          <cell r="E727" t="str">
            <v>NPL</v>
          </cell>
          <cell r="F727" t="str">
            <v>Population Services International, Nepal</v>
          </cell>
        </row>
        <row r="728">
          <cell r="B728" t="str">
            <v>NEP-708-G07-M</v>
          </cell>
          <cell r="C728" t="str">
            <v>Administratively Closed</v>
          </cell>
          <cell r="D728" t="str">
            <v>South East Asia</v>
          </cell>
          <cell r="E728" t="str">
            <v>NPL</v>
          </cell>
          <cell r="F728" t="str">
            <v>Ministry of Health of Nepal</v>
          </cell>
        </row>
        <row r="729">
          <cell r="B729" t="str">
            <v>NEP-708-G08-T</v>
          </cell>
          <cell r="C729" t="str">
            <v>Administratively Closed</v>
          </cell>
          <cell r="D729" t="str">
            <v>South East Asia</v>
          </cell>
          <cell r="E729" t="str">
            <v>NPL</v>
          </cell>
          <cell r="F729" t="str">
            <v>Ministry of Health of Nepal</v>
          </cell>
        </row>
        <row r="730">
          <cell r="B730" t="str">
            <v>NEP-708-G09-H</v>
          </cell>
          <cell r="C730" t="str">
            <v>Administratively Closed</v>
          </cell>
          <cell r="D730" t="str">
            <v>South East Asia</v>
          </cell>
          <cell r="E730" t="str">
            <v>NPL</v>
          </cell>
          <cell r="F730" t="str">
            <v>United Nations Development Programme, Nepal</v>
          </cell>
        </row>
        <row r="731">
          <cell r="B731" t="str">
            <v>NEP-708-G10-H</v>
          </cell>
          <cell r="C731" t="str">
            <v>Administratively Closed</v>
          </cell>
          <cell r="D731" t="str">
            <v>South East Asia</v>
          </cell>
          <cell r="E731" t="str">
            <v>NPL</v>
          </cell>
          <cell r="F731" t="str">
            <v>Save the Children, Nepal Office</v>
          </cell>
        </row>
        <row r="732">
          <cell r="B732" t="str">
            <v>NEP-708-G11-H</v>
          </cell>
          <cell r="C732" t="str">
            <v>Financial Closure</v>
          </cell>
          <cell r="D732" t="str">
            <v>South East Asia</v>
          </cell>
          <cell r="E732" t="str">
            <v>NPL</v>
          </cell>
          <cell r="F732" t="str">
            <v>Family Planning Association of Nepal</v>
          </cell>
        </row>
        <row r="733">
          <cell r="B733" t="str">
            <v>NEP-711-G13-H</v>
          </cell>
          <cell r="C733" t="str">
            <v>Administratively Closed</v>
          </cell>
          <cell r="D733" t="str">
            <v>South East Asia</v>
          </cell>
          <cell r="E733" t="str">
            <v>NPL</v>
          </cell>
          <cell r="F733" t="str">
            <v>Ministry of Health of Nepal</v>
          </cell>
        </row>
        <row r="734">
          <cell r="B734" t="str">
            <v>NEP-H-NCASC</v>
          </cell>
          <cell r="C734" t="str">
            <v>Active</v>
          </cell>
          <cell r="D734" t="str">
            <v>South East Asia</v>
          </cell>
          <cell r="E734" t="str">
            <v>NPL</v>
          </cell>
          <cell r="F734" t="str">
            <v>Ministry of Health of Nepal</v>
          </cell>
        </row>
        <row r="735">
          <cell r="B735" t="str">
            <v>NEP-H-SCF</v>
          </cell>
          <cell r="C735" t="str">
            <v>Active</v>
          </cell>
          <cell r="D735" t="str">
            <v>South East Asia</v>
          </cell>
          <cell r="E735" t="str">
            <v>NPL</v>
          </cell>
          <cell r="F735" t="str">
            <v>Save the Children, Nepal Office</v>
          </cell>
        </row>
        <row r="736">
          <cell r="B736" t="str">
            <v>NEP-M-EDCD</v>
          </cell>
          <cell r="C736" t="str">
            <v>Active</v>
          </cell>
          <cell r="D736" t="str">
            <v>South East Asia</v>
          </cell>
          <cell r="E736" t="str">
            <v>NPL</v>
          </cell>
          <cell r="F736" t="str">
            <v>Ministry of Health of Nepal</v>
          </cell>
        </row>
        <row r="737">
          <cell r="B737" t="str">
            <v>NEP-M-PSI</v>
          </cell>
          <cell r="C737" t="str">
            <v>Financial Closure</v>
          </cell>
          <cell r="D737" t="str">
            <v>South East Asia</v>
          </cell>
          <cell r="E737" t="str">
            <v>NPL</v>
          </cell>
          <cell r="F737" t="str">
            <v>Population Services International, Nepal</v>
          </cell>
        </row>
        <row r="738">
          <cell r="B738" t="str">
            <v>NEP-T-NTC</v>
          </cell>
          <cell r="C738" t="str">
            <v>Active</v>
          </cell>
          <cell r="D738" t="str">
            <v>South East Asia</v>
          </cell>
          <cell r="E738" t="str">
            <v>NPL</v>
          </cell>
          <cell r="F738" t="str">
            <v>Ministry of Health of Nepal</v>
          </cell>
        </row>
        <row r="739">
          <cell r="B739" t="str">
            <v>NIC-202-G01-M-00</v>
          </cell>
          <cell r="C739" t="str">
            <v>Administratively Closed</v>
          </cell>
          <cell r="D739" t="str">
            <v>Latin America and Caribbean</v>
          </cell>
          <cell r="E739" t="str">
            <v>NIC</v>
          </cell>
          <cell r="F739" t="str">
            <v>Federación Red NicaSalud</v>
          </cell>
        </row>
        <row r="740">
          <cell r="B740" t="str">
            <v>NIC-202-G02-T-00</v>
          </cell>
          <cell r="C740" t="str">
            <v>Administratively Closed</v>
          </cell>
          <cell r="D740" t="str">
            <v>Latin America and Caribbean</v>
          </cell>
          <cell r="E740" t="str">
            <v>NIC</v>
          </cell>
          <cell r="F740" t="str">
            <v>Federación Red NicaSalud</v>
          </cell>
        </row>
        <row r="741">
          <cell r="B741" t="str">
            <v>NIC-202-G03-H-00</v>
          </cell>
          <cell r="C741" t="str">
            <v>Administratively Closed</v>
          </cell>
          <cell r="D741" t="str">
            <v>Latin America and Caribbean</v>
          </cell>
          <cell r="E741" t="str">
            <v>NIC</v>
          </cell>
          <cell r="F741" t="str">
            <v>Federación Red NicaSalud</v>
          </cell>
        </row>
        <row r="742">
          <cell r="B742" t="str">
            <v>NIC-202-G05-T-00</v>
          </cell>
          <cell r="C742" t="str">
            <v>Active</v>
          </cell>
          <cell r="D742" t="str">
            <v>Latin America and Caribbean</v>
          </cell>
          <cell r="E742" t="str">
            <v>NIC</v>
          </cell>
          <cell r="F742" t="str">
            <v>Instituto Nicaraguense de Seguridad Social</v>
          </cell>
        </row>
        <row r="743">
          <cell r="B743" t="str">
            <v>NIC-708-G04-M</v>
          </cell>
          <cell r="C743" t="str">
            <v>Administratively Closed</v>
          </cell>
          <cell r="D743" t="str">
            <v>Latin America and Caribbean</v>
          </cell>
          <cell r="E743" t="str">
            <v>NIC</v>
          </cell>
          <cell r="F743" t="str">
            <v>Federación Red NicaSalud</v>
          </cell>
        </row>
        <row r="744">
          <cell r="B744" t="str">
            <v>NIC-809-G06-H</v>
          </cell>
          <cell r="C744" t="str">
            <v>Active</v>
          </cell>
          <cell r="D744" t="str">
            <v>Latin America and Caribbean</v>
          </cell>
          <cell r="E744" t="str">
            <v>NIC</v>
          </cell>
          <cell r="F744" t="str">
            <v>Instituto Nicaraguense de Seguridad Social</v>
          </cell>
        </row>
        <row r="745">
          <cell r="B745" t="str">
            <v>NIC-910-G07-M</v>
          </cell>
          <cell r="C745" t="str">
            <v>Administratively Closed</v>
          </cell>
          <cell r="D745" t="str">
            <v>Latin America and Caribbean</v>
          </cell>
          <cell r="E745" t="str">
            <v>NIC</v>
          </cell>
          <cell r="F745" t="str">
            <v>Federación Red NicaSalud</v>
          </cell>
        </row>
        <row r="746">
          <cell r="B746" t="str">
            <v>NIC-H-INSS</v>
          </cell>
          <cell r="C746" t="str">
            <v>N.D.</v>
          </cell>
          <cell r="D746" t="str">
            <v>Latin America and Caribbean</v>
          </cell>
          <cell r="E746" t="str">
            <v>NIC</v>
          </cell>
          <cell r="F746" t="str">
            <v>Not Defined</v>
          </cell>
        </row>
        <row r="747">
          <cell r="B747" t="str">
            <v>NIC-M-REDNICA</v>
          </cell>
          <cell r="C747" t="str">
            <v>Active</v>
          </cell>
          <cell r="D747" t="str">
            <v>Latin America and Caribbean</v>
          </cell>
          <cell r="E747" t="str">
            <v>NIC</v>
          </cell>
          <cell r="F747" t="str">
            <v>Federación Red NicaSalud</v>
          </cell>
        </row>
        <row r="748">
          <cell r="B748" t="str">
            <v>NER-S-SCF</v>
          </cell>
          <cell r="C748" t="str">
            <v>Active</v>
          </cell>
          <cell r="D748" t="str">
            <v>Western Africa</v>
          </cell>
          <cell r="E748" t="str">
            <v>NER</v>
          </cell>
          <cell r="F748" t="str">
            <v>Save the Children Federation, Inc.</v>
          </cell>
        </row>
        <row r="749">
          <cell r="B749" t="str">
            <v>NGR-013-G09-T</v>
          </cell>
          <cell r="C749" t="str">
            <v>Active</v>
          </cell>
          <cell r="D749" t="str">
            <v>Western Africa</v>
          </cell>
          <cell r="E749" t="str">
            <v>NER</v>
          </cell>
          <cell r="F749" t="str">
            <v>International Federation of Red Cross and Red Crescent Societies</v>
          </cell>
        </row>
        <row r="750">
          <cell r="B750" t="str">
            <v>NGR-304-G01-H</v>
          </cell>
          <cell r="C750" t="str">
            <v>Administratively Closed</v>
          </cell>
          <cell r="D750" t="str">
            <v>Western Africa</v>
          </cell>
          <cell r="E750" t="str">
            <v>NER</v>
          </cell>
          <cell r="F750" t="str">
            <v>Multi-sectorial Coordination Unit to Fight HIV/AIDS/STI</v>
          </cell>
        </row>
        <row r="751">
          <cell r="B751" t="str">
            <v>NGR-304-G02-M</v>
          </cell>
          <cell r="C751" t="str">
            <v>Administratively Closed</v>
          </cell>
          <cell r="D751" t="str">
            <v>Western Africa</v>
          </cell>
          <cell r="E751" t="str">
            <v>NER</v>
          </cell>
          <cell r="F751" t="str">
            <v>Centre of International Cooperation in Health and Development, Niger</v>
          </cell>
        </row>
        <row r="752">
          <cell r="B752" t="str">
            <v>NGR-306-G06-M</v>
          </cell>
          <cell r="C752" t="str">
            <v>Administratively Closed</v>
          </cell>
          <cell r="D752" t="str">
            <v>Western Africa</v>
          </cell>
          <cell r="E752" t="str">
            <v>NER</v>
          </cell>
          <cell r="F752" t="str">
            <v>United Nations Development Programme, Niger</v>
          </cell>
        </row>
        <row r="753">
          <cell r="B753" t="str">
            <v>NGR-405-G03-M</v>
          </cell>
          <cell r="C753" t="str">
            <v>Administratively Closed</v>
          </cell>
          <cell r="D753" t="str">
            <v>Western Africa</v>
          </cell>
          <cell r="E753" t="str">
            <v>NER</v>
          </cell>
          <cell r="F753" t="str">
            <v>Int'l Federation of Red Cross and Red Crescent</v>
          </cell>
        </row>
        <row r="754">
          <cell r="B754" t="str">
            <v>NGR-506-G04-M</v>
          </cell>
          <cell r="C754" t="str">
            <v>Financial Closure</v>
          </cell>
          <cell r="D754" t="str">
            <v>Western Africa</v>
          </cell>
          <cell r="E754" t="str">
            <v>NER</v>
          </cell>
          <cell r="F754" t="str">
            <v>United Nations Development Programme, Niger</v>
          </cell>
        </row>
        <row r="755">
          <cell r="B755" t="str">
            <v>NGR-506-G05-T</v>
          </cell>
          <cell r="C755" t="str">
            <v>Financial Closure</v>
          </cell>
          <cell r="D755" t="str">
            <v>Western Africa</v>
          </cell>
          <cell r="E755" t="str">
            <v>NER</v>
          </cell>
          <cell r="F755" t="str">
            <v>United Nations Development Programme, Niger</v>
          </cell>
        </row>
        <row r="756">
          <cell r="B756" t="str">
            <v>NGR-708-G07-M</v>
          </cell>
          <cell r="C756" t="str">
            <v>Active</v>
          </cell>
          <cell r="D756" t="str">
            <v>Western Africa</v>
          </cell>
          <cell r="E756" t="str">
            <v>NER</v>
          </cell>
          <cell r="F756" t="str">
            <v>Catholic Relief Services - Niger</v>
          </cell>
        </row>
        <row r="757">
          <cell r="B757" t="str">
            <v>NGR-708-G08-H</v>
          </cell>
          <cell r="C757" t="str">
            <v>Active</v>
          </cell>
          <cell r="D757" t="str">
            <v>Western Africa</v>
          </cell>
          <cell r="E757" t="str">
            <v>NER</v>
          </cell>
          <cell r="F757" t="str">
            <v>Multi-sectorial Coordination Unit to Fight HIV/AIDS/STI</v>
          </cell>
        </row>
        <row r="758">
          <cell r="B758" t="str">
            <v>NGA-102-G01-H-00</v>
          </cell>
          <cell r="C758" t="str">
            <v>Financial Closure</v>
          </cell>
          <cell r="D758" t="str">
            <v>High Impact Africa 1</v>
          </cell>
          <cell r="E758" t="str">
            <v>NGA</v>
          </cell>
          <cell r="F758" t="str">
            <v>National Agency for Control of AIDS</v>
          </cell>
        </row>
        <row r="759">
          <cell r="B759" t="str">
            <v>NGA-102-G02-H-00</v>
          </cell>
          <cell r="C759" t="str">
            <v>Financial Closure</v>
          </cell>
          <cell r="D759" t="str">
            <v>High Impact Africa 1</v>
          </cell>
          <cell r="E759" t="str">
            <v>NGA</v>
          </cell>
          <cell r="F759" t="str">
            <v>Yakubu Gowon Center for National Unity and International Cooperation</v>
          </cell>
        </row>
        <row r="760">
          <cell r="B760" t="str">
            <v>NGA-102-G03-H-00</v>
          </cell>
          <cell r="C760" t="str">
            <v>Financial Closure</v>
          </cell>
          <cell r="D760" t="str">
            <v>High Impact Africa 1</v>
          </cell>
          <cell r="E760" t="str">
            <v>NGA</v>
          </cell>
          <cell r="F760" t="str">
            <v>National Agency for Control of AIDS</v>
          </cell>
        </row>
        <row r="761">
          <cell r="B761" t="str">
            <v>NGA-202-G04-M-00</v>
          </cell>
          <cell r="C761" t="str">
            <v>Financial Closure</v>
          </cell>
          <cell r="D761" t="str">
            <v>High Impact Africa 1</v>
          </cell>
          <cell r="E761" t="str">
            <v>NGA</v>
          </cell>
          <cell r="F761" t="str">
            <v>Yakubu Gowon Center for National Unity and International Cooperation</v>
          </cell>
        </row>
        <row r="762">
          <cell r="B762" t="str">
            <v>NGA-404-G05-M</v>
          </cell>
          <cell r="C762" t="str">
            <v>Financial Closure</v>
          </cell>
          <cell r="D762" t="str">
            <v>High Impact Africa 1</v>
          </cell>
          <cell r="E762" t="str">
            <v>NGA</v>
          </cell>
          <cell r="F762" t="str">
            <v>Yakubu Gowon Center for National Unity and International Cooperation</v>
          </cell>
        </row>
        <row r="763">
          <cell r="B763" t="str">
            <v>NGA-407-G10-M</v>
          </cell>
          <cell r="C763" t="str">
            <v>Financial Closure</v>
          </cell>
          <cell r="D763" t="str">
            <v>High Impact Africa 1</v>
          </cell>
          <cell r="E763" t="str">
            <v>NGA</v>
          </cell>
          <cell r="F763" t="str">
            <v>Society for Family Health</v>
          </cell>
        </row>
        <row r="764">
          <cell r="B764" t="str">
            <v>NGA-506-G06-T</v>
          </cell>
          <cell r="C764" t="str">
            <v>Financial Closure</v>
          </cell>
          <cell r="D764" t="str">
            <v>High Impact Africa 1</v>
          </cell>
          <cell r="E764" t="str">
            <v>NGA</v>
          </cell>
          <cell r="F764" t="str">
            <v>Christian Health Association of Nigeria</v>
          </cell>
        </row>
        <row r="765">
          <cell r="B765" t="str">
            <v>NGA-506-G07-H</v>
          </cell>
          <cell r="C765" t="str">
            <v>Administratively Closed</v>
          </cell>
          <cell r="D765" t="str">
            <v>High Impact Africa 1</v>
          </cell>
          <cell r="E765" t="str">
            <v>NGA</v>
          </cell>
          <cell r="F765" t="str">
            <v>National Agency for Control of AIDS</v>
          </cell>
        </row>
        <row r="766">
          <cell r="B766" t="str">
            <v>NGA-506-G08-H</v>
          </cell>
          <cell r="C766" t="str">
            <v>Administratively Closed</v>
          </cell>
          <cell r="D766" t="str">
            <v>High Impact Africa 1</v>
          </cell>
          <cell r="E766" t="str">
            <v>NGA</v>
          </cell>
          <cell r="F766" t="str">
            <v>Society for Family Health</v>
          </cell>
        </row>
        <row r="767">
          <cell r="B767" t="str">
            <v>NGA-506-G09-H</v>
          </cell>
          <cell r="C767" t="str">
            <v>Administratively Closed</v>
          </cell>
          <cell r="D767" t="str">
            <v>High Impact Africa 1</v>
          </cell>
          <cell r="E767" t="str">
            <v>NGA</v>
          </cell>
          <cell r="F767" t="str">
            <v>Association For Reproductive And Family Health (ARFH)</v>
          </cell>
        </row>
        <row r="768">
          <cell r="B768" t="str">
            <v>NGA-509-G15-T</v>
          </cell>
          <cell r="C768" t="str">
            <v>Administratively Closed</v>
          </cell>
          <cell r="D768" t="str">
            <v>High Impact Africa 1</v>
          </cell>
          <cell r="E768" t="str">
            <v>NGA</v>
          </cell>
          <cell r="F768" t="str">
            <v>Association For Reproductive And Family Health (ARFH)</v>
          </cell>
        </row>
        <row r="769">
          <cell r="B769" t="str">
            <v>NGA-809-G11-M</v>
          </cell>
          <cell r="C769" t="str">
            <v>Active</v>
          </cell>
          <cell r="D769" t="str">
            <v>High Impact Africa 1</v>
          </cell>
          <cell r="E769" t="str">
            <v>NGA</v>
          </cell>
          <cell r="F769" t="str">
            <v>Society for Family Health</v>
          </cell>
        </row>
        <row r="770">
          <cell r="B770" t="str">
            <v>NGA-809-G12-S</v>
          </cell>
          <cell r="C770" t="str">
            <v>Administratively Closed</v>
          </cell>
          <cell r="D770" t="str">
            <v>High Impact Africa 1</v>
          </cell>
          <cell r="E770" t="str">
            <v>NGA</v>
          </cell>
          <cell r="F770" t="str">
            <v>National Agency for Control of AIDS</v>
          </cell>
        </row>
        <row r="771">
          <cell r="B771" t="str">
            <v>NGA-809-G13-M</v>
          </cell>
          <cell r="C771" t="str">
            <v>Financial Closure</v>
          </cell>
          <cell r="D771" t="str">
            <v>High Impact Africa 1</v>
          </cell>
          <cell r="E771" t="str">
            <v>NGA</v>
          </cell>
          <cell r="F771" t="str">
            <v>Yakubu Gowon Center for National Unity and International Cooperation</v>
          </cell>
        </row>
        <row r="772">
          <cell r="B772" t="str">
            <v>NGA-809-G14-M</v>
          </cell>
          <cell r="C772" t="str">
            <v>Active</v>
          </cell>
          <cell r="D772" t="str">
            <v>High Impact Africa 1</v>
          </cell>
          <cell r="E772" t="str">
            <v>NGA</v>
          </cell>
          <cell r="F772" t="str">
            <v>National Malaria Control Programme, Ministry of Health of Nigeria</v>
          </cell>
        </row>
        <row r="773">
          <cell r="B773" t="str">
            <v>NGA-H-ARFH</v>
          </cell>
          <cell r="C773" t="str">
            <v>Active</v>
          </cell>
          <cell r="D773" t="str">
            <v>High Impact Africa 1</v>
          </cell>
          <cell r="E773" t="str">
            <v>NGA</v>
          </cell>
          <cell r="F773" t="str">
            <v>Association For Reproductive And Family Health (ARFH)</v>
          </cell>
        </row>
        <row r="774">
          <cell r="B774" t="str">
            <v>NGA-H-CiSHAN</v>
          </cell>
          <cell r="C774" t="str">
            <v>Financial Closure</v>
          </cell>
          <cell r="D774" t="str">
            <v>High Impact Africa 1</v>
          </cell>
          <cell r="E774" t="str">
            <v>NGA</v>
          </cell>
          <cell r="F774" t="str">
            <v>Civil Society for HIV/AIDS in Nigeria</v>
          </cell>
        </row>
        <row r="775">
          <cell r="B775" t="str">
            <v>NGA-H-NACA</v>
          </cell>
          <cell r="C775" t="str">
            <v>Active</v>
          </cell>
          <cell r="D775" t="str">
            <v>High Impact Africa 1</v>
          </cell>
          <cell r="E775" t="str">
            <v>NGA</v>
          </cell>
          <cell r="F775" t="str">
            <v>National Agency for Control of AIDS</v>
          </cell>
        </row>
        <row r="776">
          <cell r="B776" t="str">
            <v>NGA-H-PPF</v>
          </cell>
          <cell r="C776" t="str">
            <v>Administratively Closed</v>
          </cell>
          <cell r="D776" t="str">
            <v>High Impact Africa 1</v>
          </cell>
          <cell r="E776" t="str">
            <v>NGA</v>
          </cell>
          <cell r="F776" t="str">
            <v>Planned Parenthood Federation of Nigeria</v>
          </cell>
        </row>
        <row r="777">
          <cell r="B777" t="str">
            <v>NGA-H-SFHNG</v>
          </cell>
          <cell r="C777" t="str">
            <v>Active</v>
          </cell>
          <cell r="D777" t="str">
            <v>High Impact Africa 1</v>
          </cell>
          <cell r="E777" t="str">
            <v>NGA</v>
          </cell>
          <cell r="F777" t="str">
            <v>Society for Family Health</v>
          </cell>
        </row>
        <row r="778">
          <cell r="B778" t="str">
            <v>NGA-M-NMEP</v>
          </cell>
          <cell r="C778" t="str">
            <v>Active</v>
          </cell>
          <cell r="D778" t="str">
            <v>High Impact Africa 1</v>
          </cell>
          <cell r="E778" t="str">
            <v>NGA</v>
          </cell>
          <cell r="F778" t="str">
            <v>National Malaria Control Programme, Ministry of Health of Nigeria</v>
          </cell>
        </row>
        <row r="779">
          <cell r="B779" t="str">
            <v>NGA-M-SFH</v>
          </cell>
          <cell r="C779" t="str">
            <v>Active</v>
          </cell>
          <cell r="D779" t="str">
            <v>High Impact Africa 1</v>
          </cell>
          <cell r="E779" t="str">
            <v>NGA</v>
          </cell>
          <cell r="F779" t="str">
            <v>Society for Family Health</v>
          </cell>
        </row>
        <row r="780">
          <cell r="B780" t="str">
            <v>NGA-T-ARFH</v>
          </cell>
          <cell r="C780" t="str">
            <v>Active</v>
          </cell>
          <cell r="D780" t="str">
            <v>High Impact Africa 1</v>
          </cell>
          <cell r="E780" t="str">
            <v>NGA</v>
          </cell>
          <cell r="F780" t="str">
            <v>Association For Reproductive And Family Health (ARFH)</v>
          </cell>
        </row>
        <row r="781">
          <cell r="B781" t="str">
            <v>NGA-T-IHVN</v>
          </cell>
          <cell r="C781" t="str">
            <v>Active</v>
          </cell>
          <cell r="D781" t="str">
            <v>High Impact Africa 1</v>
          </cell>
          <cell r="E781" t="str">
            <v>NGA</v>
          </cell>
          <cell r="F781" t="str">
            <v>Institute of Human Virology Nigeria</v>
          </cell>
        </row>
        <row r="782">
          <cell r="B782" t="str">
            <v>Not Defined</v>
          </cell>
          <cell r="C782" t="str">
            <v>N.D.</v>
          </cell>
          <cell r="D782" t="str">
            <v>Not Defined</v>
          </cell>
          <cell r="F782" t="str">
            <v>Not Defined</v>
          </cell>
        </row>
        <row r="783">
          <cell r="B783" t="str">
            <v>PAK-M-DOMC</v>
          </cell>
          <cell r="C783" t="str">
            <v>N.D.</v>
          </cell>
          <cell r="D783" t="str">
            <v>High Impact Asia</v>
          </cell>
          <cell r="E783" t="str">
            <v>PAK</v>
          </cell>
          <cell r="F783" t="str">
            <v>Not Defined</v>
          </cell>
        </row>
        <row r="784">
          <cell r="B784" t="str">
            <v>PAK-M-SC</v>
          </cell>
          <cell r="C784" t="str">
            <v>N.D.</v>
          </cell>
          <cell r="D784" t="str">
            <v>High Impact Asia</v>
          </cell>
          <cell r="E784" t="str">
            <v>PAK</v>
          </cell>
          <cell r="F784" t="str">
            <v>Not Defined</v>
          </cell>
        </row>
        <row r="785">
          <cell r="B785" t="str">
            <v>PKS-202-G01-H-00</v>
          </cell>
          <cell r="C785" t="str">
            <v>Financial Closure</v>
          </cell>
          <cell r="D785" t="str">
            <v>High Impact Asia</v>
          </cell>
          <cell r="E785" t="str">
            <v>PAK</v>
          </cell>
          <cell r="F785" t="str">
            <v>National AIDS Control Programme, Ministry of Inter-Provincial Coordination</v>
          </cell>
        </row>
        <row r="786">
          <cell r="B786" t="str">
            <v>PKS-202-G02-M-00</v>
          </cell>
          <cell r="C786" t="str">
            <v>Financial Closure</v>
          </cell>
          <cell r="D786" t="str">
            <v>High Impact Asia</v>
          </cell>
          <cell r="E786" t="str">
            <v>PAK</v>
          </cell>
          <cell r="F786" t="str">
            <v>National AIDS Control Programme, Ministry of Inter-Provincial Coordination</v>
          </cell>
        </row>
        <row r="787">
          <cell r="B787" t="str">
            <v>PKS-202-G03-T-00</v>
          </cell>
          <cell r="C787" t="str">
            <v>Financial Closure</v>
          </cell>
          <cell r="D787" t="str">
            <v>High Impact Asia</v>
          </cell>
          <cell r="E787" t="str">
            <v>PAK</v>
          </cell>
          <cell r="F787" t="str">
            <v>National AIDS Control Programme, Ministry of Inter-Provincial Coordination</v>
          </cell>
        </row>
        <row r="788">
          <cell r="B788" t="str">
            <v>PKS-304-G04-M</v>
          </cell>
          <cell r="C788" t="str">
            <v>Financial Closure</v>
          </cell>
          <cell r="D788" t="str">
            <v>High Impact Asia</v>
          </cell>
          <cell r="E788" t="str">
            <v>PAK</v>
          </cell>
          <cell r="F788" t="str">
            <v>National AIDS Control Programme, Ministry of Inter-Provincial Coordination</v>
          </cell>
        </row>
        <row r="789">
          <cell r="B789" t="str">
            <v>PKS-304-G05-T</v>
          </cell>
          <cell r="C789" t="str">
            <v>Financial Closure</v>
          </cell>
          <cell r="D789" t="str">
            <v>High Impact Asia</v>
          </cell>
          <cell r="E789" t="str">
            <v>PAK</v>
          </cell>
          <cell r="F789" t="str">
            <v>National AIDS Control Programme, Ministry of Inter-Provincial Coordination</v>
          </cell>
        </row>
        <row r="790">
          <cell r="B790" t="str">
            <v>PKS-607-G06-T</v>
          </cell>
          <cell r="C790" t="str">
            <v>Administratively Closed</v>
          </cell>
          <cell r="D790" t="str">
            <v>High Impact Asia</v>
          </cell>
          <cell r="E790" t="str">
            <v>PAK</v>
          </cell>
          <cell r="F790" t="str">
            <v>Mercy Corps</v>
          </cell>
        </row>
        <row r="791">
          <cell r="B791" t="str">
            <v>PKS-607-G07-T</v>
          </cell>
          <cell r="C791" t="str">
            <v>Administratively Closed</v>
          </cell>
          <cell r="D791" t="str">
            <v>High Impact Asia</v>
          </cell>
          <cell r="E791" t="str">
            <v>PAK</v>
          </cell>
          <cell r="F791" t="str">
            <v>National TB Control Programme Pakistan</v>
          </cell>
        </row>
        <row r="792">
          <cell r="B792" t="str">
            <v>PKS-708-G08-M</v>
          </cell>
          <cell r="C792" t="str">
            <v>Administratively Closed</v>
          </cell>
          <cell r="D792" t="str">
            <v>High Impact Asia</v>
          </cell>
          <cell r="E792" t="str">
            <v>PAK</v>
          </cell>
          <cell r="F792" t="str">
            <v>Directorate of Malaria Control, Ministry of Inter-Provincial Coordination, Pakistan</v>
          </cell>
        </row>
        <row r="793">
          <cell r="B793" t="str">
            <v>PKS-809-G09-T</v>
          </cell>
          <cell r="C793" t="str">
            <v>Administratively Closed</v>
          </cell>
          <cell r="D793" t="str">
            <v>High Impact Asia</v>
          </cell>
          <cell r="E793" t="str">
            <v>PAK</v>
          </cell>
          <cell r="F793" t="str">
            <v>National TB Control Programme Pakistan</v>
          </cell>
        </row>
        <row r="794">
          <cell r="B794" t="str">
            <v>PKS-809-G10-T</v>
          </cell>
          <cell r="C794" t="str">
            <v>Active</v>
          </cell>
          <cell r="D794" t="str">
            <v>High Impact Asia</v>
          </cell>
          <cell r="E794" t="str">
            <v>PAK</v>
          </cell>
          <cell r="F794" t="str">
            <v>Green Star Social Marketing Pakistan (Guarantee) Limited</v>
          </cell>
        </row>
        <row r="795">
          <cell r="B795" t="str">
            <v>PKS-910-G11-T</v>
          </cell>
          <cell r="C795" t="str">
            <v>Administratively Closed</v>
          </cell>
          <cell r="D795" t="str">
            <v>High Impact Asia</v>
          </cell>
          <cell r="E795" t="str">
            <v>PAK</v>
          </cell>
          <cell r="F795" t="str">
            <v>National TB Control Programme Pakistan</v>
          </cell>
        </row>
        <row r="796">
          <cell r="B796" t="str">
            <v>PKS-910-G12-T</v>
          </cell>
          <cell r="C796" t="str">
            <v>Administratively Closed</v>
          </cell>
          <cell r="D796" t="str">
            <v>High Impact Asia</v>
          </cell>
          <cell r="E796" t="str">
            <v>PAK</v>
          </cell>
          <cell r="F796" t="str">
            <v>Mercy Corps</v>
          </cell>
        </row>
        <row r="797">
          <cell r="B797" t="str">
            <v>PKS-911-G13-H</v>
          </cell>
          <cell r="C797" t="str">
            <v>Administratively Closed</v>
          </cell>
          <cell r="D797" t="str">
            <v>High Impact Asia</v>
          </cell>
          <cell r="E797" t="str">
            <v>PAK</v>
          </cell>
          <cell r="F797" t="str">
            <v>National AIDS Control Programme, Ministry of Inter-Provincial Coordination</v>
          </cell>
        </row>
        <row r="798">
          <cell r="B798" t="str">
            <v>PKS-911-G14-H</v>
          </cell>
          <cell r="C798" t="str">
            <v>Administratively Closed</v>
          </cell>
          <cell r="D798" t="str">
            <v>High Impact Asia</v>
          </cell>
          <cell r="E798" t="str">
            <v>PAK</v>
          </cell>
          <cell r="F798" t="str">
            <v>Nai Zindagi Trust</v>
          </cell>
        </row>
        <row r="799">
          <cell r="B799" t="str">
            <v>PKS-H-NACP</v>
          </cell>
          <cell r="C799" t="str">
            <v>Active</v>
          </cell>
          <cell r="D799" t="str">
            <v>High Impact Asia</v>
          </cell>
          <cell r="E799" t="str">
            <v>PAK</v>
          </cell>
          <cell r="F799" t="str">
            <v>National AIDS Control Programme, Ministry of Inter-Provincial Coordination</v>
          </cell>
        </row>
        <row r="800">
          <cell r="B800" t="str">
            <v>PKS-H-NZ</v>
          </cell>
          <cell r="C800" t="str">
            <v>Active</v>
          </cell>
          <cell r="D800" t="str">
            <v>High Impact Asia</v>
          </cell>
          <cell r="E800" t="str">
            <v>PAK</v>
          </cell>
          <cell r="F800" t="str">
            <v>Nai Zindagi Trust</v>
          </cell>
        </row>
        <row r="801">
          <cell r="B801" t="str">
            <v>PKS-M-DOMC</v>
          </cell>
          <cell r="C801" t="str">
            <v>Active</v>
          </cell>
          <cell r="D801" t="str">
            <v>High Impact Asia</v>
          </cell>
          <cell r="E801" t="str">
            <v>PAK</v>
          </cell>
          <cell r="F801" t="str">
            <v>Directorate of Malaria Control, Ministry of Inter-Provincial Coordination, Pakistan</v>
          </cell>
        </row>
        <row r="802">
          <cell r="B802" t="str">
            <v>PKS-M-SC</v>
          </cell>
          <cell r="C802" t="str">
            <v>Active</v>
          </cell>
          <cell r="D802" t="str">
            <v>High Impact Asia</v>
          </cell>
          <cell r="E802" t="str">
            <v>PAK</v>
          </cell>
          <cell r="F802" t="str">
            <v>Save the Children, Pakistan</v>
          </cell>
        </row>
        <row r="803">
          <cell r="B803" t="str">
            <v>PKS-T-MC</v>
          </cell>
          <cell r="C803" t="str">
            <v>Active</v>
          </cell>
          <cell r="D803" t="str">
            <v>High Impact Asia</v>
          </cell>
          <cell r="E803" t="str">
            <v>PAK</v>
          </cell>
          <cell r="F803" t="str">
            <v>Mercy Corps</v>
          </cell>
        </row>
        <row r="804">
          <cell r="B804" t="str">
            <v>PKS-T-NTP</v>
          </cell>
          <cell r="C804" t="str">
            <v>Active</v>
          </cell>
          <cell r="D804" t="str">
            <v>High Impact Asia</v>
          </cell>
          <cell r="E804" t="str">
            <v>PAK</v>
          </cell>
          <cell r="F804" t="str">
            <v>National TB Control Programme Pakistan</v>
          </cell>
        </row>
        <row r="805">
          <cell r="B805" t="str">
            <v>PSE-708-G01-H</v>
          </cell>
          <cell r="C805" t="str">
            <v>Active</v>
          </cell>
          <cell r="D805" t="str">
            <v>Middle East and North Africa</v>
          </cell>
          <cell r="E805" t="str">
            <v>PSE</v>
          </cell>
          <cell r="F805" t="str">
            <v>United Nations Development Programme, Palestine</v>
          </cell>
        </row>
        <row r="806">
          <cell r="B806" t="str">
            <v>PSE-809-G02-T</v>
          </cell>
          <cell r="C806" t="str">
            <v>Active</v>
          </cell>
          <cell r="D806" t="str">
            <v>Middle East and North Africa</v>
          </cell>
          <cell r="E806" t="str">
            <v>PSE</v>
          </cell>
          <cell r="F806" t="str">
            <v>United Nations Development Programme, Palestine</v>
          </cell>
        </row>
        <row r="807">
          <cell r="B807" t="str">
            <v>PAN-102-G01-T-00</v>
          </cell>
          <cell r="C807" t="str">
            <v>Administratively Closed</v>
          </cell>
          <cell r="D807" t="str">
            <v>Latin America and Caribbean</v>
          </cell>
          <cell r="E807" t="str">
            <v>PAN</v>
          </cell>
          <cell r="F807" t="str">
            <v>United Nations Development Programme, Panama</v>
          </cell>
        </row>
        <row r="808">
          <cell r="B808" t="str">
            <v>PAN-H-CAI</v>
          </cell>
          <cell r="C808" t="str">
            <v>Active</v>
          </cell>
          <cell r="D808" t="str">
            <v>Latin America and Caribbean</v>
          </cell>
          <cell r="E808" t="str">
            <v>PAN</v>
          </cell>
          <cell r="F808" t="str">
            <v>Cicatelli Associates</v>
          </cell>
        </row>
        <row r="809">
          <cell r="B809" t="str">
            <v>PNG-012-G09-H</v>
          </cell>
          <cell r="C809" t="str">
            <v>Active</v>
          </cell>
          <cell r="D809" t="str">
            <v>South East Asia</v>
          </cell>
          <cell r="E809" t="str">
            <v>PNG</v>
          </cell>
          <cell r="F809" t="str">
            <v>Oil Search Health Foundation</v>
          </cell>
        </row>
        <row r="810">
          <cell r="B810" t="str">
            <v>PNG-304-G01-M</v>
          </cell>
          <cell r="C810" t="str">
            <v>Financial Closure</v>
          </cell>
          <cell r="D810" t="str">
            <v>South East Asia</v>
          </cell>
          <cell r="E810" t="str">
            <v>PNG</v>
          </cell>
          <cell r="F810" t="str">
            <v>Department of Health of Papua New Guinea</v>
          </cell>
        </row>
        <row r="811">
          <cell r="B811" t="str">
            <v>PNG-405-G02-H</v>
          </cell>
          <cell r="C811" t="str">
            <v>Financial Closure</v>
          </cell>
          <cell r="D811" t="str">
            <v>South East Asia</v>
          </cell>
          <cell r="E811" t="str">
            <v>PNG</v>
          </cell>
          <cell r="F811" t="str">
            <v>Department of Health of Papua New Guinea</v>
          </cell>
        </row>
        <row r="812">
          <cell r="B812" t="str">
            <v>PNG-607-G03-T</v>
          </cell>
          <cell r="C812" t="str">
            <v>Financial Closure</v>
          </cell>
          <cell r="D812" t="str">
            <v>South East Asia</v>
          </cell>
          <cell r="E812" t="str">
            <v>PNG</v>
          </cell>
          <cell r="F812" t="str">
            <v>Department of Health of Papua New Guinea</v>
          </cell>
        </row>
        <row r="813">
          <cell r="B813" t="str">
            <v>PNG-612-G07-T</v>
          </cell>
          <cell r="C813" t="str">
            <v>Active</v>
          </cell>
          <cell r="D813" t="str">
            <v>South East Asia</v>
          </cell>
          <cell r="E813" t="str">
            <v>PNG</v>
          </cell>
          <cell r="F813" t="str">
            <v>World Vision Papua New Guinea / USA</v>
          </cell>
        </row>
        <row r="814">
          <cell r="B814" t="str">
            <v>PNG-809-G04-M</v>
          </cell>
          <cell r="C814" t="str">
            <v>Financial Closure</v>
          </cell>
          <cell r="D814" t="str">
            <v>South East Asia</v>
          </cell>
          <cell r="E814" t="str">
            <v>PNG</v>
          </cell>
          <cell r="F814" t="str">
            <v>Department of Health of Papua New Guinea</v>
          </cell>
        </row>
        <row r="815">
          <cell r="B815" t="str">
            <v>PNG-809-G05-M</v>
          </cell>
          <cell r="C815" t="str">
            <v>Active</v>
          </cell>
          <cell r="D815" t="str">
            <v>South East Asia</v>
          </cell>
          <cell r="E815" t="str">
            <v>PNG</v>
          </cell>
          <cell r="F815" t="str">
            <v>Population Services International, Papua New Guinea</v>
          </cell>
        </row>
        <row r="816">
          <cell r="B816" t="str">
            <v>PNG-809-G06-M</v>
          </cell>
          <cell r="C816" t="str">
            <v>Active</v>
          </cell>
          <cell r="D816" t="str">
            <v>South East Asia</v>
          </cell>
          <cell r="E816" t="str">
            <v>PNG</v>
          </cell>
          <cell r="F816" t="str">
            <v>Rotarians Against Malaria - Rotary Club of Port Moresby</v>
          </cell>
        </row>
        <row r="817">
          <cell r="B817" t="str">
            <v>PNG-812-G08-M</v>
          </cell>
          <cell r="C817" t="str">
            <v>Active</v>
          </cell>
          <cell r="D817" t="str">
            <v>South East Asia</v>
          </cell>
          <cell r="E817" t="str">
            <v>PNG</v>
          </cell>
          <cell r="F817" t="str">
            <v>Oil Search Health Foundation</v>
          </cell>
        </row>
        <row r="818">
          <cell r="B818" t="str">
            <v>PNG-M-PSI</v>
          </cell>
          <cell r="C818" t="str">
            <v>Active</v>
          </cell>
          <cell r="D818" t="str">
            <v>South East Asia</v>
          </cell>
          <cell r="E818" t="str">
            <v>PNG</v>
          </cell>
          <cell r="F818" t="str">
            <v>Population Services International, Papua New Guinea</v>
          </cell>
        </row>
        <row r="819">
          <cell r="B819" t="str">
            <v>PNG-M-RAM</v>
          </cell>
          <cell r="C819" t="str">
            <v>Active</v>
          </cell>
          <cell r="D819" t="str">
            <v>South East Asia</v>
          </cell>
          <cell r="E819" t="str">
            <v>PNG</v>
          </cell>
          <cell r="F819" t="str">
            <v>Rotarians Against Malaria - Rotary Club of Port Moresby</v>
          </cell>
        </row>
        <row r="820">
          <cell r="B820" t="str">
            <v>PNG-T-WVI</v>
          </cell>
          <cell r="C820" t="str">
            <v>Active</v>
          </cell>
          <cell r="D820" t="str">
            <v>South East Asia</v>
          </cell>
          <cell r="E820" t="str">
            <v>PNG</v>
          </cell>
          <cell r="F820" t="str">
            <v>World Vision Papua New Guinea / USA</v>
          </cell>
        </row>
        <row r="821">
          <cell r="B821" t="str">
            <v>PRY-304-G01-T</v>
          </cell>
          <cell r="C821" t="str">
            <v>Administratively Closed</v>
          </cell>
          <cell r="D821" t="str">
            <v>Latin America and Caribbean</v>
          </cell>
          <cell r="E821" t="str">
            <v>PRY</v>
          </cell>
          <cell r="F821" t="str">
            <v>Alter Vida - Centro de Estudios y Formación para el Ecodesarrollo</v>
          </cell>
        </row>
        <row r="822">
          <cell r="B822" t="str">
            <v>PRY-607-G02-H</v>
          </cell>
          <cell r="C822" t="str">
            <v>Administratively Closed</v>
          </cell>
          <cell r="D822" t="str">
            <v>Latin America and Caribbean</v>
          </cell>
          <cell r="E822" t="str">
            <v>PRY</v>
          </cell>
          <cell r="F822" t="str">
            <v>Fundación Comunitaria Centro de Información y Recursos para el Desarrollo</v>
          </cell>
        </row>
        <row r="823">
          <cell r="B823" t="str">
            <v>PRY-708-G03-T</v>
          </cell>
          <cell r="C823" t="str">
            <v>Administratively Closed</v>
          </cell>
          <cell r="D823" t="str">
            <v>Latin America and Caribbean</v>
          </cell>
          <cell r="E823" t="str">
            <v>PRY</v>
          </cell>
          <cell r="F823" t="str">
            <v>Alter Vida - Centro de Estudios y Formación para el Ecodesarrollo</v>
          </cell>
        </row>
        <row r="824">
          <cell r="B824" t="str">
            <v>PRY-809-G04-H</v>
          </cell>
          <cell r="C824" t="str">
            <v>Active</v>
          </cell>
          <cell r="D824" t="str">
            <v>Latin America and Caribbean</v>
          </cell>
          <cell r="E824" t="str">
            <v>PRY</v>
          </cell>
          <cell r="F824" t="str">
            <v>Fundación Comunitaria Centro de Información y Recursos para el Desarrollo</v>
          </cell>
        </row>
        <row r="825">
          <cell r="B825" t="str">
            <v>PRY-910-G06-S</v>
          </cell>
          <cell r="C825" t="str">
            <v>Active</v>
          </cell>
          <cell r="D825" t="str">
            <v>Latin America and Caribbean</v>
          </cell>
          <cell r="E825" t="str">
            <v>PRY</v>
          </cell>
          <cell r="F825" t="str">
            <v>Fundación Comunitaria Centro de Información y Recursos para el Desarrollo</v>
          </cell>
        </row>
        <row r="826">
          <cell r="B826" t="str">
            <v>PRY-H-CIRD</v>
          </cell>
          <cell r="C826" t="str">
            <v>N.D.</v>
          </cell>
          <cell r="D826" t="str">
            <v>Latin America and Caribbean</v>
          </cell>
          <cell r="E826" t="str">
            <v>PRY</v>
          </cell>
          <cell r="F826" t="str">
            <v>Not Defined</v>
          </cell>
        </row>
        <row r="827">
          <cell r="B827" t="str">
            <v>PRY-T-AV</v>
          </cell>
          <cell r="C827" t="str">
            <v>Active</v>
          </cell>
          <cell r="D827" t="str">
            <v>Latin America and Caribbean</v>
          </cell>
          <cell r="E827" t="str">
            <v>PRY</v>
          </cell>
          <cell r="F827" t="str">
            <v>Alter Vida - Centro de Estudios y Formación para el Ecodesarrollo</v>
          </cell>
        </row>
        <row r="828">
          <cell r="B828" t="str">
            <v>PER-011-G08-H</v>
          </cell>
          <cell r="C828" t="str">
            <v>Financial Closure</v>
          </cell>
          <cell r="D828" t="str">
            <v>Latin America and Caribbean</v>
          </cell>
          <cell r="E828" t="str">
            <v>PER</v>
          </cell>
          <cell r="F828" t="str">
            <v>Instituto Peruano de Paternidad</v>
          </cell>
        </row>
        <row r="829">
          <cell r="B829" t="str">
            <v>PER-202-G01-H-00</v>
          </cell>
          <cell r="C829" t="str">
            <v>Administratively Closed</v>
          </cell>
          <cell r="D829" t="str">
            <v>Latin America and Caribbean</v>
          </cell>
          <cell r="E829" t="str">
            <v>PER</v>
          </cell>
          <cell r="F829" t="str">
            <v>CARE Peru</v>
          </cell>
        </row>
        <row r="830">
          <cell r="B830" t="str">
            <v>PER-202-G02-T-00</v>
          </cell>
          <cell r="C830" t="str">
            <v>Administratively Closed</v>
          </cell>
          <cell r="D830" t="str">
            <v>Latin America and Caribbean</v>
          </cell>
          <cell r="E830" t="str">
            <v>PER</v>
          </cell>
          <cell r="F830" t="str">
            <v>CARE Peru</v>
          </cell>
        </row>
        <row r="831">
          <cell r="B831" t="str">
            <v>PER-506-G03-H</v>
          </cell>
          <cell r="C831" t="str">
            <v>Administratively Closed</v>
          </cell>
          <cell r="D831" t="str">
            <v>Latin America and Caribbean</v>
          </cell>
          <cell r="E831" t="str">
            <v>PER</v>
          </cell>
          <cell r="F831" t="str">
            <v>CARE Peru</v>
          </cell>
        </row>
        <row r="832">
          <cell r="B832" t="str">
            <v>PER-506-G04-T</v>
          </cell>
          <cell r="C832" t="str">
            <v>Administratively Closed</v>
          </cell>
          <cell r="D832" t="str">
            <v>Latin America and Caribbean</v>
          </cell>
          <cell r="E832" t="str">
            <v>PER</v>
          </cell>
          <cell r="F832" t="str">
            <v>CARE Peru</v>
          </cell>
        </row>
        <row r="833">
          <cell r="B833" t="str">
            <v>PER-607-G05-H</v>
          </cell>
          <cell r="C833" t="str">
            <v>Financial Closure</v>
          </cell>
          <cell r="D833" t="str">
            <v>Latin America and Caribbean</v>
          </cell>
          <cell r="E833" t="str">
            <v>PER</v>
          </cell>
          <cell r="F833" t="str">
            <v>CARE Peru</v>
          </cell>
        </row>
        <row r="834">
          <cell r="B834" t="str">
            <v>PER-809-G06-T</v>
          </cell>
          <cell r="C834" t="str">
            <v>Active</v>
          </cell>
          <cell r="D834" t="str">
            <v>Latin America and Caribbean</v>
          </cell>
          <cell r="E834" t="str">
            <v>PER</v>
          </cell>
          <cell r="F834" t="str">
            <v>Pathfinder International</v>
          </cell>
        </row>
        <row r="835">
          <cell r="B835" t="str">
            <v>PER-809-G07-T</v>
          </cell>
          <cell r="C835" t="str">
            <v>Active</v>
          </cell>
          <cell r="D835" t="str">
            <v>Latin America and Caribbean</v>
          </cell>
          <cell r="E835" t="str">
            <v>PER</v>
          </cell>
          <cell r="F835" t="str">
            <v>Ministry of Health (PARSALUD)</v>
          </cell>
        </row>
        <row r="836">
          <cell r="B836" t="str">
            <v>PER-H-PARSALU</v>
          </cell>
          <cell r="C836" t="str">
            <v>Active</v>
          </cell>
          <cell r="D836" t="str">
            <v>Latin America and Caribbean</v>
          </cell>
          <cell r="E836" t="str">
            <v>PER</v>
          </cell>
          <cell r="F836" t="str">
            <v>Ministry of Health (PARSALUD)</v>
          </cell>
        </row>
        <row r="837">
          <cell r="B837" t="str">
            <v>PHL-202-G01-M-00</v>
          </cell>
          <cell r="C837" t="str">
            <v>Administratively Closed</v>
          </cell>
          <cell r="D837" t="str">
            <v>High Impact Asia</v>
          </cell>
          <cell r="E837" t="str">
            <v>PHL</v>
          </cell>
          <cell r="F837" t="str">
            <v>Tropical Disease Foundation Inc.</v>
          </cell>
        </row>
        <row r="838">
          <cell r="B838" t="str">
            <v>PHL-202-G02-T-00</v>
          </cell>
          <cell r="C838" t="str">
            <v>Administratively Closed</v>
          </cell>
          <cell r="D838" t="str">
            <v>High Impact Asia</v>
          </cell>
          <cell r="E838" t="str">
            <v>PHL</v>
          </cell>
          <cell r="F838" t="str">
            <v>Tropical Disease Foundation Inc.</v>
          </cell>
        </row>
        <row r="839">
          <cell r="B839" t="str">
            <v>PHL-202-G09-M</v>
          </cell>
          <cell r="C839" t="str">
            <v>Active</v>
          </cell>
          <cell r="D839" t="str">
            <v>High Impact Asia</v>
          </cell>
          <cell r="E839" t="str">
            <v>PHL</v>
          </cell>
          <cell r="F839" t="str">
            <v>Pilipinas Shell Foundation Inc.</v>
          </cell>
        </row>
        <row r="840">
          <cell r="B840" t="str">
            <v>PHL-210-G11-T</v>
          </cell>
          <cell r="C840" t="str">
            <v>Administratively Closed</v>
          </cell>
          <cell r="D840" t="str">
            <v>High Impact Asia</v>
          </cell>
          <cell r="E840" t="str">
            <v>PHL</v>
          </cell>
          <cell r="F840" t="str">
            <v>Philippine Business for Social Progress</v>
          </cell>
        </row>
        <row r="841">
          <cell r="B841" t="str">
            <v>PHL-304-G03-H</v>
          </cell>
          <cell r="C841" t="str">
            <v>Administratively Closed</v>
          </cell>
          <cell r="D841" t="str">
            <v>High Impact Asia</v>
          </cell>
          <cell r="E841" t="str">
            <v>PHL</v>
          </cell>
          <cell r="F841" t="str">
            <v>Tropical Disease Foundation Inc.</v>
          </cell>
        </row>
        <row r="842">
          <cell r="B842" t="str">
            <v>PHL-506-G04-H</v>
          </cell>
          <cell r="C842" t="str">
            <v>Administratively Closed</v>
          </cell>
          <cell r="D842" t="str">
            <v>High Impact Asia</v>
          </cell>
          <cell r="E842" t="str">
            <v>PHL</v>
          </cell>
          <cell r="F842" t="str">
            <v>Tropical Disease Foundation Inc.</v>
          </cell>
        </row>
        <row r="843">
          <cell r="B843" t="str">
            <v>PHL-506-G05-M</v>
          </cell>
          <cell r="C843" t="str">
            <v>Administratively Closed</v>
          </cell>
          <cell r="D843" t="str">
            <v>High Impact Asia</v>
          </cell>
          <cell r="E843" t="str">
            <v>PHL</v>
          </cell>
          <cell r="F843" t="str">
            <v>Pilipinas Shell Foundation Inc.</v>
          </cell>
        </row>
        <row r="844">
          <cell r="B844" t="str">
            <v>PHL-506-G06-T</v>
          </cell>
          <cell r="C844" t="str">
            <v>Administratively Closed</v>
          </cell>
          <cell r="D844" t="str">
            <v>High Impact Asia</v>
          </cell>
          <cell r="E844" t="str">
            <v>PHL</v>
          </cell>
          <cell r="F844" t="str">
            <v>Tropical Disease Foundation Inc.</v>
          </cell>
        </row>
        <row r="845">
          <cell r="B845" t="str">
            <v>PHL-509-G10-H</v>
          </cell>
          <cell r="C845" t="str">
            <v>Administratively Closed</v>
          </cell>
          <cell r="D845" t="str">
            <v>High Impact Asia</v>
          </cell>
          <cell r="E845" t="str">
            <v>PHL</v>
          </cell>
          <cell r="F845" t="str">
            <v>Department of Health, Philippines</v>
          </cell>
        </row>
        <row r="846">
          <cell r="B846" t="str">
            <v>PHL-607-G07-M</v>
          </cell>
          <cell r="C846" t="str">
            <v>Administratively Closed</v>
          </cell>
          <cell r="D846" t="str">
            <v>High Impact Asia</v>
          </cell>
          <cell r="E846" t="str">
            <v>PHL</v>
          </cell>
          <cell r="F846" t="str">
            <v>Tropical Disease Foundation Inc.</v>
          </cell>
        </row>
        <row r="847">
          <cell r="B847" t="str">
            <v>PHL-607-G08-H</v>
          </cell>
          <cell r="C847" t="str">
            <v>Active</v>
          </cell>
          <cell r="D847" t="str">
            <v>High Impact Asia</v>
          </cell>
          <cell r="E847" t="str">
            <v>PHL</v>
          </cell>
          <cell r="F847" t="str">
            <v>Department of Health, Philippines</v>
          </cell>
        </row>
        <row r="848">
          <cell r="B848" t="str">
            <v>PHL-H-SC</v>
          </cell>
          <cell r="C848" t="str">
            <v>N.D.</v>
          </cell>
          <cell r="D848" t="str">
            <v>High Impact Asia</v>
          </cell>
          <cell r="E848" t="str">
            <v>PHL</v>
          </cell>
          <cell r="F848" t="str">
            <v>Not Defined</v>
          </cell>
        </row>
        <row r="849">
          <cell r="B849" t="str">
            <v>PHL-M-PSFI</v>
          </cell>
          <cell r="C849" t="str">
            <v>Active</v>
          </cell>
          <cell r="D849" t="str">
            <v>High Impact Asia</v>
          </cell>
          <cell r="E849" t="str">
            <v>PHL</v>
          </cell>
          <cell r="F849" t="str">
            <v>Pilipinas Shell Foundation Inc.</v>
          </cell>
        </row>
        <row r="850">
          <cell r="B850" t="str">
            <v>PHL-T-PBSP</v>
          </cell>
          <cell r="C850" t="str">
            <v>Active</v>
          </cell>
          <cell r="D850" t="str">
            <v>High Impact Asia</v>
          </cell>
          <cell r="E850" t="str">
            <v>PHL</v>
          </cell>
          <cell r="F850" t="str">
            <v>Philippine Business for Social Progress</v>
          </cell>
        </row>
        <row r="851">
          <cell r="B851" t="str">
            <v>ROM-202-G01-H-00</v>
          </cell>
          <cell r="C851" t="str">
            <v>Administratively Closed</v>
          </cell>
          <cell r="D851" t="str">
            <v>Eastern Europe and Central Asia</v>
          </cell>
          <cell r="E851" t="str">
            <v>ROU</v>
          </cell>
          <cell r="F851" t="str">
            <v>Ministry of Health and Family of Romania</v>
          </cell>
        </row>
        <row r="852">
          <cell r="B852" t="str">
            <v>ROM-202-G02-T-00</v>
          </cell>
          <cell r="C852" t="str">
            <v>Administratively Closed</v>
          </cell>
          <cell r="D852" t="str">
            <v>Eastern Europe and Central Asia</v>
          </cell>
          <cell r="E852" t="str">
            <v>ROU</v>
          </cell>
          <cell r="F852" t="str">
            <v>Ministry of Health and Family of Romania</v>
          </cell>
        </row>
        <row r="853">
          <cell r="B853" t="str">
            <v>ROM-607-G03-H</v>
          </cell>
          <cell r="C853" t="str">
            <v>Administratively Closed</v>
          </cell>
          <cell r="D853" t="str">
            <v>Eastern Europe and Central Asia</v>
          </cell>
          <cell r="E853" t="str">
            <v>ROU</v>
          </cell>
          <cell r="F853" t="str">
            <v>Romanian Angel Appeal Foundation</v>
          </cell>
        </row>
        <row r="854">
          <cell r="B854" t="str">
            <v>ROM-607-G04-T</v>
          </cell>
          <cell r="C854" t="str">
            <v>Active</v>
          </cell>
          <cell r="D854" t="str">
            <v>Eastern Europe and Central Asia</v>
          </cell>
          <cell r="E854" t="str">
            <v>ROU</v>
          </cell>
          <cell r="F854" t="str">
            <v>Romanian Angel Appeal Foundation</v>
          </cell>
        </row>
        <row r="855">
          <cell r="B855" t="str">
            <v>ROU-T-RAA</v>
          </cell>
          <cell r="C855" t="str">
            <v>N.D.</v>
          </cell>
          <cell r="D855" t="str">
            <v>Eastern Europe and Central Asia</v>
          </cell>
          <cell r="E855" t="str">
            <v>ROU</v>
          </cell>
          <cell r="F855" t="str">
            <v>Not Defined</v>
          </cell>
        </row>
        <row r="856">
          <cell r="B856" t="str">
            <v>RUS-304-G01-H</v>
          </cell>
          <cell r="C856" t="str">
            <v>Active</v>
          </cell>
          <cell r="D856" t="str">
            <v>Eastern Europe and Central Asia</v>
          </cell>
          <cell r="E856" t="str">
            <v>RUS</v>
          </cell>
          <cell r="F856" t="str">
            <v>Open Health Institute</v>
          </cell>
        </row>
        <row r="857">
          <cell r="B857" t="str">
            <v>RUS-304-G02-T</v>
          </cell>
          <cell r="C857" t="str">
            <v>Financial Closure</v>
          </cell>
          <cell r="D857" t="str">
            <v>Eastern Europe and Central Asia</v>
          </cell>
          <cell r="E857" t="str">
            <v>RUS</v>
          </cell>
          <cell r="F857" t="str">
            <v>Partners In Health</v>
          </cell>
        </row>
        <row r="858">
          <cell r="B858" t="str">
            <v>RUS-405-G03-H</v>
          </cell>
          <cell r="C858" t="str">
            <v>Administratively Closed</v>
          </cell>
          <cell r="D858" t="str">
            <v>Eastern Europe and Central Asia</v>
          </cell>
          <cell r="E858" t="str">
            <v>RUS</v>
          </cell>
          <cell r="F858" t="str">
            <v>Russian Health Care Foundation</v>
          </cell>
        </row>
        <row r="859">
          <cell r="B859" t="str">
            <v>RUS-405-G04-T</v>
          </cell>
          <cell r="C859" t="str">
            <v>Financially Closed</v>
          </cell>
          <cell r="D859" t="str">
            <v>Eastern Europe and Central Asia</v>
          </cell>
          <cell r="E859" t="str">
            <v>RUS</v>
          </cell>
          <cell r="F859" t="str">
            <v>Russian Health Care Foundation</v>
          </cell>
        </row>
        <row r="860">
          <cell r="B860" t="str">
            <v>RUS-506-G05-H</v>
          </cell>
          <cell r="C860" t="str">
            <v>Active</v>
          </cell>
          <cell r="D860" t="str">
            <v>Eastern Europe and Central Asia</v>
          </cell>
          <cell r="E860" t="str">
            <v>RUS</v>
          </cell>
          <cell r="F860" t="str">
            <v>Russian Harm Reduction Network</v>
          </cell>
        </row>
        <row r="861">
          <cell r="B861" t="str">
            <v>RWA-M-MOH</v>
          </cell>
          <cell r="C861" t="str">
            <v>Active</v>
          </cell>
          <cell r="D861" t="str">
            <v>Southern and Eastern Africa</v>
          </cell>
          <cell r="E861" t="str">
            <v>RWA</v>
          </cell>
          <cell r="F861" t="str">
            <v>Ministry of Health of Rwanda</v>
          </cell>
        </row>
        <row r="862">
          <cell r="B862" t="str">
            <v>RWN-102-G01-C-00</v>
          </cell>
          <cell r="C862" t="str">
            <v>Administratively Closed</v>
          </cell>
          <cell r="D862" t="str">
            <v>Southern and Eastern Africa</v>
          </cell>
          <cell r="E862" t="str">
            <v>RWA</v>
          </cell>
          <cell r="F862" t="str">
            <v>Ministry of Health of Rwanda</v>
          </cell>
        </row>
        <row r="863">
          <cell r="B863" t="str">
            <v>RWN-304-G02-H</v>
          </cell>
          <cell r="C863" t="str">
            <v>Administratively Closed</v>
          </cell>
          <cell r="D863" t="str">
            <v>Southern and Eastern Africa</v>
          </cell>
          <cell r="E863" t="str">
            <v>RWA</v>
          </cell>
          <cell r="F863" t="str">
            <v>Comité National de la Lutte contre le SIDA, Rwanda</v>
          </cell>
        </row>
        <row r="864">
          <cell r="B864" t="str">
            <v>RWN-304-G03-M</v>
          </cell>
          <cell r="C864" t="str">
            <v>Administratively Closed</v>
          </cell>
          <cell r="D864" t="str">
            <v>Southern and Eastern Africa</v>
          </cell>
          <cell r="E864" t="str">
            <v>RWA</v>
          </cell>
          <cell r="F864" t="str">
            <v>Ministry of Health of Rwanda</v>
          </cell>
        </row>
        <row r="865">
          <cell r="B865" t="str">
            <v>RWN-404-G04-T</v>
          </cell>
          <cell r="C865" t="str">
            <v>Administratively Closed</v>
          </cell>
          <cell r="D865" t="str">
            <v>Southern and Eastern Africa</v>
          </cell>
          <cell r="E865" t="str">
            <v>RWA</v>
          </cell>
          <cell r="F865" t="str">
            <v>Ministry of Health of Rwanda</v>
          </cell>
        </row>
        <row r="866">
          <cell r="B866" t="str">
            <v>RWN-505-G05-S</v>
          </cell>
          <cell r="C866" t="str">
            <v>Administratively Closed</v>
          </cell>
          <cell r="D866" t="str">
            <v>Southern and Eastern Africa</v>
          </cell>
          <cell r="E866" t="str">
            <v>RWA</v>
          </cell>
          <cell r="F866" t="str">
            <v>Ministry of Health of Rwanda</v>
          </cell>
        </row>
        <row r="867">
          <cell r="B867" t="str">
            <v>RWN-506-G06-M</v>
          </cell>
          <cell r="C867" t="str">
            <v>Financial Closure</v>
          </cell>
          <cell r="D867" t="str">
            <v>Southern and Eastern Africa</v>
          </cell>
          <cell r="E867" t="str">
            <v>RWA</v>
          </cell>
          <cell r="F867" t="str">
            <v>Ministry of Health of Rwanda</v>
          </cell>
        </row>
        <row r="868">
          <cell r="B868" t="str">
            <v>RWN-606-G07-T</v>
          </cell>
          <cell r="C868" t="str">
            <v>Administratively Closed</v>
          </cell>
          <cell r="D868" t="str">
            <v>Southern and Eastern Africa</v>
          </cell>
          <cell r="E868" t="str">
            <v>RWA</v>
          </cell>
          <cell r="F868" t="str">
            <v>Ministry of Health of Rwanda</v>
          </cell>
        </row>
        <row r="869">
          <cell r="B869" t="str">
            <v>RWN-607-G08-H</v>
          </cell>
          <cell r="C869" t="str">
            <v>Administratively Closed</v>
          </cell>
          <cell r="D869" t="str">
            <v>Southern and Eastern Africa</v>
          </cell>
          <cell r="E869" t="str">
            <v>RWA</v>
          </cell>
          <cell r="F869" t="str">
            <v>Comité National de la Lutte contre le SIDA, Rwanda</v>
          </cell>
        </row>
        <row r="870">
          <cell r="B870" t="str">
            <v>RWN-708-G09-H</v>
          </cell>
          <cell r="C870" t="str">
            <v>Administratively Closed</v>
          </cell>
          <cell r="D870" t="str">
            <v>Southern and Eastern Africa</v>
          </cell>
          <cell r="E870" t="str">
            <v>RWA</v>
          </cell>
          <cell r="F870" t="str">
            <v>Comité National de la Lutte contre le SIDA, Rwanda</v>
          </cell>
        </row>
        <row r="871">
          <cell r="B871" t="str">
            <v>RWN-809-G10-M</v>
          </cell>
          <cell r="C871" t="str">
            <v>Administratively Closed</v>
          </cell>
          <cell r="D871" t="str">
            <v>Southern and Eastern Africa</v>
          </cell>
          <cell r="E871" t="str">
            <v>RWA</v>
          </cell>
          <cell r="F871" t="str">
            <v>Ministry of Health of Rwanda</v>
          </cell>
        </row>
        <row r="872">
          <cell r="B872" t="str">
            <v>RWN-H-MoH</v>
          </cell>
          <cell r="C872" t="str">
            <v>Active</v>
          </cell>
          <cell r="D872" t="str">
            <v>Southern and Eastern Africa</v>
          </cell>
          <cell r="E872" t="str">
            <v>RWA</v>
          </cell>
          <cell r="F872" t="str">
            <v>Ministry of Health of Rwanda</v>
          </cell>
        </row>
        <row r="873">
          <cell r="B873" t="str">
            <v>RWN-M-MoH</v>
          </cell>
          <cell r="C873" t="str">
            <v>Active</v>
          </cell>
          <cell r="D873" t="str">
            <v>Southern and Eastern Africa</v>
          </cell>
          <cell r="E873" t="str">
            <v>RWA</v>
          </cell>
          <cell r="F873" t="str">
            <v>Ministry of Health of Rwanda</v>
          </cell>
        </row>
        <row r="874">
          <cell r="B874" t="str">
            <v>RWN-T-MoH</v>
          </cell>
          <cell r="C874" t="str">
            <v>Active</v>
          </cell>
          <cell r="D874" t="str">
            <v>Southern and Eastern Africa</v>
          </cell>
          <cell r="E874" t="str">
            <v>RWA</v>
          </cell>
          <cell r="F874" t="str">
            <v>Ministry of Health of Rwanda</v>
          </cell>
        </row>
        <row r="875">
          <cell r="B875" t="str">
            <v>STP-011-G05-H</v>
          </cell>
          <cell r="C875" t="str">
            <v>Active</v>
          </cell>
          <cell r="D875" t="str">
            <v>Western Africa</v>
          </cell>
          <cell r="E875" t="str">
            <v>STP</v>
          </cell>
          <cell r="F875" t="str">
            <v>United Nations Development Programme, Sao Tome and Principe</v>
          </cell>
        </row>
        <row r="876">
          <cell r="B876" t="str">
            <v>STP-405-G01-M</v>
          </cell>
          <cell r="C876" t="str">
            <v>Administratively Closed</v>
          </cell>
          <cell r="D876" t="str">
            <v>Western Africa</v>
          </cell>
          <cell r="E876" t="str">
            <v>STP</v>
          </cell>
          <cell r="F876" t="str">
            <v>United Nations Development Programme, Sao Tome and Principe</v>
          </cell>
        </row>
        <row r="877">
          <cell r="B877" t="str">
            <v>STP-506-G02-H</v>
          </cell>
          <cell r="C877" t="str">
            <v>Financially Closed</v>
          </cell>
          <cell r="D877" t="str">
            <v>Western Africa</v>
          </cell>
          <cell r="E877" t="str">
            <v>STP</v>
          </cell>
          <cell r="F877" t="str">
            <v>United Nations Development Programme, Sao Tome and Principe</v>
          </cell>
        </row>
        <row r="878">
          <cell r="B878" t="str">
            <v>STP-708-G03-M</v>
          </cell>
          <cell r="C878" t="str">
            <v>Administratively Closed</v>
          </cell>
          <cell r="D878" t="str">
            <v>Western Africa</v>
          </cell>
          <cell r="E878" t="str">
            <v>STP</v>
          </cell>
          <cell r="F878" t="str">
            <v>United Nations Development Programme, Sao Tome and Principe</v>
          </cell>
        </row>
        <row r="879">
          <cell r="B879" t="str">
            <v>STP-809-G04-T</v>
          </cell>
          <cell r="C879" t="str">
            <v>Active</v>
          </cell>
          <cell r="D879" t="str">
            <v>Western Africa</v>
          </cell>
          <cell r="E879" t="str">
            <v>STP</v>
          </cell>
          <cell r="F879" t="str">
            <v>United Nations Development Programme, Sao Tome and Principe</v>
          </cell>
        </row>
        <row r="880">
          <cell r="B880" t="str">
            <v>STP-M-UNDP</v>
          </cell>
          <cell r="C880" t="str">
            <v>Active</v>
          </cell>
          <cell r="D880" t="str">
            <v>Western Africa</v>
          </cell>
          <cell r="E880" t="str">
            <v>STP</v>
          </cell>
          <cell r="F880" t="str">
            <v>United Nations Development Programme, Sao Tome and Principe</v>
          </cell>
        </row>
        <row r="881">
          <cell r="B881" t="str">
            <v>SEN-M-IntraH</v>
          </cell>
          <cell r="C881" t="str">
            <v>Active</v>
          </cell>
          <cell r="D881" t="str">
            <v>Western Africa</v>
          </cell>
          <cell r="E881" t="str">
            <v>SEN</v>
          </cell>
          <cell r="F881" t="str">
            <v>IntraHealth International</v>
          </cell>
        </row>
        <row r="882">
          <cell r="B882" t="str">
            <v>SEN-M-PNLP</v>
          </cell>
          <cell r="C882" t="str">
            <v>Active</v>
          </cell>
          <cell r="D882" t="str">
            <v>Western Africa</v>
          </cell>
          <cell r="E882" t="str">
            <v>SEN</v>
          </cell>
          <cell r="F882" t="str">
            <v>Ministry of Health and Social Action of Senegal</v>
          </cell>
        </row>
        <row r="883">
          <cell r="B883" t="str">
            <v>SNG-102-G01-H-00</v>
          </cell>
          <cell r="C883" t="str">
            <v>Administratively Closed</v>
          </cell>
          <cell r="D883" t="str">
            <v>Western Africa</v>
          </cell>
          <cell r="E883" t="str">
            <v>SEN</v>
          </cell>
          <cell r="F883" t="str">
            <v>Conseil National de Lutte Contre le SIDA, Senegal</v>
          </cell>
        </row>
        <row r="884">
          <cell r="B884" t="str">
            <v>SNG-102-G02-M-00</v>
          </cell>
          <cell r="C884" t="str">
            <v>Administratively Closed</v>
          </cell>
          <cell r="D884" t="str">
            <v>Western Africa</v>
          </cell>
          <cell r="E884" t="str">
            <v>SEN</v>
          </cell>
          <cell r="F884" t="str">
            <v>Ministry of Health and Medical Prevention of Senegal</v>
          </cell>
        </row>
        <row r="885">
          <cell r="B885" t="str">
            <v>SNG-102-G04-H-00</v>
          </cell>
          <cell r="C885" t="str">
            <v>Administratively Closed</v>
          </cell>
          <cell r="D885" t="str">
            <v>Western Africa</v>
          </cell>
          <cell r="E885" t="str">
            <v>SEN</v>
          </cell>
          <cell r="F885" t="str">
            <v>Alliance Nationale Contre le SIDA, Senegal</v>
          </cell>
        </row>
        <row r="886">
          <cell r="B886" t="str">
            <v>SNG-405-G03-M</v>
          </cell>
          <cell r="C886" t="str">
            <v>Financial Closure</v>
          </cell>
          <cell r="D886" t="str">
            <v>Western Africa</v>
          </cell>
          <cell r="E886" t="str">
            <v>SEN</v>
          </cell>
          <cell r="F886" t="str">
            <v>Ministry of Health and Medical Prevention of Senegal</v>
          </cell>
        </row>
        <row r="887">
          <cell r="B887" t="str">
            <v>SNG-607-G05-H</v>
          </cell>
          <cell r="C887" t="str">
            <v>Administratively Closed</v>
          </cell>
          <cell r="D887" t="str">
            <v>Western Africa</v>
          </cell>
          <cell r="E887" t="str">
            <v>SEN</v>
          </cell>
          <cell r="F887" t="str">
            <v>Conseil National de Lutte Contre le SIDA, Senegal</v>
          </cell>
        </row>
        <row r="888">
          <cell r="B888" t="str">
            <v>SNG-607-G06-H</v>
          </cell>
          <cell r="C888" t="str">
            <v>Administratively Closed</v>
          </cell>
          <cell r="D888" t="str">
            <v>Western Africa</v>
          </cell>
          <cell r="E888" t="str">
            <v>SEN</v>
          </cell>
          <cell r="F888" t="str">
            <v>Alliance Nationale Contre le SIDA, Senegal</v>
          </cell>
        </row>
        <row r="889">
          <cell r="B889" t="str">
            <v>SNG-708-G07-M</v>
          </cell>
          <cell r="C889" t="str">
            <v>Administratively Closed</v>
          </cell>
          <cell r="D889" t="str">
            <v>Western Africa</v>
          </cell>
          <cell r="E889" t="str">
            <v>SEN</v>
          </cell>
          <cell r="F889" t="str">
            <v>Ministry of Health and Medical Prevention of Senegal</v>
          </cell>
        </row>
        <row r="890">
          <cell r="B890" t="str">
            <v>SNG-708-G08-T</v>
          </cell>
          <cell r="C890" t="str">
            <v>Administratively Closed</v>
          </cell>
          <cell r="D890" t="str">
            <v>Western Africa</v>
          </cell>
          <cell r="E890" t="str">
            <v>SEN</v>
          </cell>
          <cell r="F890" t="str">
            <v>Ministry of Health and Medical Prevention of Senegal</v>
          </cell>
        </row>
        <row r="891">
          <cell r="B891" t="str">
            <v>SNG-H-ANCS</v>
          </cell>
          <cell r="C891" t="str">
            <v>Active</v>
          </cell>
          <cell r="D891" t="str">
            <v>Western Africa</v>
          </cell>
          <cell r="E891" t="str">
            <v>SEN</v>
          </cell>
          <cell r="F891" t="str">
            <v>Alliance Nationale Contre le SIDA, Senegal</v>
          </cell>
        </row>
        <row r="892">
          <cell r="B892" t="str">
            <v>SNG-H-CNLS</v>
          </cell>
          <cell r="C892" t="str">
            <v>Active</v>
          </cell>
          <cell r="D892" t="str">
            <v>Western Africa</v>
          </cell>
          <cell r="E892" t="str">
            <v>SEN</v>
          </cell>
          <cell r="F892" t="str">
            <v>Conseil National de Lutte Contre le SIDA, Senegal</v>
          </cell>
        </row>
        <row r="893">
          <cell r="B893" t="str">
            <v>SNG-H-DLSI</v>
          </cell>
          <cell r="C893" t="str">
            <v>Active</v>
          </cell>
          <cell r="D893" t="str">
            <v>Western Africa</v>
          </cell>
          <cell r="E893" t="str">
            <v>SEN</v>
          </cell>
          <cell r="F893" t="str">
            <v>Social Hygien Institue AIDS Division, Ministry of Health, Prevention and Public Hygiene of Senegal</v>
          </cell>
        </row>
        <row r="894">
          <cell r="B894" t="str">
            <v>SNG-M-IH</v>
          </cell>
          <cell r="C894" t="str">
            <v>Active</v>
          </cell>
          <cell r="D894" t="str">
            <v>Western Africa</v>
          </cell>
          <cell r="E894" t="str">
            <v>SEN</v>
          </cell>
          <cell r="F894" t="str">
            <v>IntraHealth International</v>
          </cell>
        </row>
        <row r="895">
          <cell r="B895" t="str">
            <v>SNG-M-PNLP</v>
          </cell>
          <cell r="C895" t="str">
            <v>Active</v>
          </cell>
          <cell r="D895" t="str">
            <v>Western Africa</v>
          </cell>
          <cell r="E895" t="str">
            <v>SEN</v>
          </cell>
          <cell r="F895" t="str">
            <v>Ministry of Health and Medical Prevention of Senegal</v>
          </cell>
        </row>
        <row r="896">
          <cell r="B896" t="str">
            <v>SNG-T-PLAN</v>
          </cell>
          <cell r="C896" t="str">
            <v>Active</v>
          </cell>
          <cell r="D896" t="str">
            <v>Western Africa</v>
          </cell>
          <cell r="E896" t="str">
            <v>SEN</v>
          </cell>
          <cell r="F896" t="str">
            <v>Plan Senegal</v>
          </cell>
        </row>
        <row r="897">
          <cell r="B897" t="str">
            <v>SNG-T-PNT</v>
          </cell>
          <cell r="C897" t="str">
            <v>Active</v>
          </cell>
          <cell r="D897" t="str">
            <v>Western Africa</v>
          </cell>
          <cell r="E897" t="str">
            <v>SEN</v>
          </cell>
          <cell r="F897" t="str">
            <v>Ministry of Health and Social Action of Senegal</v>
          </cell>
        </row>
        <row r="898">
          <cell r="B898" t="str">
            <v>SER-102-G01-H-00</v>
          </cell>
          <cell r="C898" t="str">
            <v>Administratively Closed</v>
          </cell>
          <cell r="D898" t="str">
            <v>Eastern Europe and Central Asia</v>
          </cell>
          <cell r="E898" t="str">
            <v>SRB</v>
          </cell>
          <cell r="F898" t="str">
            <v>Economics Institute in Belgrade</v>
          </cell>
        </row>
        <row r="899">
          <cell r="B899" t="str">
            <v>SER-304-G02-T</v>
          </cell>
          <cell r="C899" t="str">
            <v>Administratively Closed</v>
          </cell>
          <cell r="D899" t="str">
            <v>Eastern Europe and Central Asia</v>
          </cell>
          <cell r="E899" t="str">
            <v>SRB</v>
          </cell>
          <cell r="F899" t="str">
            <v>Ministry of Health of Serbia</v>
          </cell>
        </row>
        <row r="900">
          <cell r="B900" t="str">
            <v>SER-607-G03-H</v>
          </cell>
          <cell r="C900" t="str">
            <v>Financial Closure</v>
          </cell>
          <cell r="D900" t="str">
            <v>Eastern Europe and Central Asia</v>
          </cell>
          <cell r="E900" t="str">
            <v>SRB</v>
          </cell>
          <cell r="F900" t="str">
            <v>Ministry of Health of Serbia</v>
          </cell>
        </row>
        <row r="901">
          <cell r="B901" t="str">
            <v>SER-809-G04-H</v>
          </cell>
          <cell r="C901" t="str">
            <v>Active</v>
          </cell>
          <cell r="D901" t="str">
            <v>Eastern Europe and Central Asia</v>
          </cell>
          <cell r="E901" t="str">
            <v>SRB</v>
          </cell>
          <cell r="F901" t="str">
            <v>Ministry of Health of Serbia</v>
          </cell>
        </row>
        <row r="902">
          <cell r="B902" t="str">
            <v>SER-809-G05-H</v>
          </cell>
          <cell r="C902" t="str">
            <v>Financial Closure</v>
          </cell>
          <cell r="D902" t="str">
            <v>Eastern Europe and Central Asia</v>
          </cell>
          <cell r="E902" t="str">
            <v>SRB</v>
          </cell>
          <cell r="F902" t="str">
            <v>Youth of JAZAS</v>
          </cell>
        </row>
        <row r="903">
          <cell r="B903" t="str">
            <v>SER-910-G06-T</v>
          </cell>
          <cell r="C903" t="str">
            <v>Active</v>
          </cell>
          <cell r="D903" t="str">
            <v>Eastern Europe and Central Asia</v>
          </cell>
          <cell r="E903" t="str">
            <v>SRB</v>
          </cell>
          <cell r="F903" t="str">
            <v>Ministry of Health of Serbia</v>
          </cell>
        </row>
        <row r="904">
          <cell r="B904" t="str">
            <v>SER-910-G07-T</v>
          </cell>
          <cell r="C904" t="str">
            <v>Active</v>
          </cell>
          <cell r="D904" t="str">
            <v>Eastern Europe and Central Asia</v>
          </cell>
          <cell r="E904" t="str">
            <v>SRB</v>
          </cell>
          <cell r="F904" t="str">
            <v>Red Cross of Serbia</v>
          </cell>
        </row>
        <row r="905">
          <cell r="B905" t="str">
            <v>SLE-202-G01-T-00</v>
          </cell>
          <cell r="C905" t="str">
            <v>Administratively Closed</v>
          </cell>
          <cell r="D905" t="str">
            <v>Central Africa</v>
          </cell>
          <cell r="E905" t="str">
            <v>SLE</v>
          </cell>
          <cell r="F905" t="str">
            <v>Sierra Leone Red Cross</v>
          </cell>
        </row>
        <row r="906">
          <cell r="B906" t="str">
            <v>SLE-405-G02-H</v>
          </cell>
          <cell r="C906" t="str">
            <v>Administratively Closed</v>
          </cell>
          <cell r="D906" t="str">
            <v>Central Africa</v>
          </cell>
          <cell r="E906" t="str">
            <v>SLE</v>
          </cell>
          <cell r="F906" t="str">
            <v>National HIV/AIDS Secretariat of Sierra Leone</v>
          </cell>
        </row>
        <row r="907">
          <cell r="B907" t="str">
            <v>SLE-405-G03-M</v>
          </cell>
          <cell r="C907" t="str">
            <v>Administratively Closed</v>
          </cell>
          <cell r="D907" t="str">
            <v>Central Africa</v>
          </cell>
          <cell r="E907" t="str">
            <v>SLE</v>
          </cell>
          <cell r="F907" t="str">
            <v>Sierra Leone Red Cross</v>
          </cell>
        </row>
        <row r="908">
          <cell r="B908" t="str">
            <v>SLE-607-G04-H</v>
          </cell>
          <cell r="C908" t="str">
            <v>Administratively Closed</v>
          </cell>
          <cell r="D908" t="str">
            <v>Central Africa</v>
          </cell>
          <cell r="E908" t="str">
            <v>SLE</v>
          </cell>
          <cell r="F908" t="str">
            <v>National HIV/AIDS Secretariat of Sierra Leone</v>
          </cell>
        </row>
        <row r="909">
          <cell r="B909" t="str">
            <v>SLE-708-G05-M</v>
          </cell>
          <cell r="C909" t="str">
            <v>Administratively Closed</v>
          </cell>
          <cell r="D909" t="str">
            <v>Central Africa</v>
          </cell>
          <cell r="E909" t="str">
            <v>SLE</v>
          </cell>
          <cell r="F909" t="str">
            <v>Ministry of Health and Sanitation, Sierra Leone</v>
          </cell>
        </row>
        <row r="910">
          <cell r="B910" t="str">
            <v>SLE-708-G06-T</v>
          </cell>
          <cell r="C910" t="str">
            <v>Active</v>
          </cell>
          <cell r="D910" t="str">
            <v>Central Africa</v>
          </cell>
          <cell r="E910" t="str">
            <v>SLE</v>
          </cell>
          <cell r="F910" t="str">
            <v>Ministry of Health and Sanitation, Sierra Leone</v>
          </cell>
        </row>
        <row r="911">
          <cell r="B911" t="str">
            <v>SLE-H-NAS</v>
          </cell>
          <cell r="C911" t="str">
            <v>Active</v>
          </cell>
          <cell r="D911" t="str">
            <v>Central Africa</v>
          </cell>
          <cell r="E911" t="str">
            <v>SLE</v>
          </cell>
          <cell r="F911" t="str">
            <v>National HIV/AIDS Secretariat of Sierra Leone</v>
          </cell>
        </row>
        <row r="912">
          <cell r="B912" t="str">
            <v>SLE-M-CRSSL</v>
          </cell>
          <cell r="C912" t="str">
            <v>Active</v>
          </cell>
          <cell r="D912" t="str">
            <v>Central Africa</v>
          </cell>
          <cell r="E912" t="str">
            <v>SLE</v>
          </cell>
          <cell r="F912" t="str">
            <v>Catholic Relief Services - Sierra Leone</v>
          </cell>
        </row>
        <row r="913">
          <cell r="B913" t="str">
            <v>SLE-M-MOHS</v>
          </cell>
          <cell r="C913" t="str">
            <v>Active</v>
          </cell>
          <cell r="D913" t="str">
            <v>Central Africa</v>
          </cell>
          <cell r="E913" t="str">
            <v>SLE</v>
          </cell>
          <cell r="F913" t="str">
            <v>Ministry of Health and Sanitation, Sierra Leone</v>
          </cell>
        </row>
        <row r="914">
          <cell r="B914" t="str">
            <v>SLB-810-G01-T</v>
          </cell>
          <cell r="C914" t="str">
            <v>Active</v>
          </cell>
          <cell r="D914" t="str">
            <v>South East Asia</v>
          </cell>
          <cell r="E914" t="str">
            <v>SLB</v>
          </cell>
          <cell r="F914" t="str">
            <v>Secretariat of the Pacific Community</v>
          </cell>
        </row>
        <row r="915">
          <cell r="B915" t="str">
            <v>SLB-M-MHMS</v>
          </cell>
          <cell r="C915" t="str">
            <v>N.D.</v>
          </cell>
          <cell r="D915" t="str">
            <v>South East Asia</v>
          </cell>
          <cell r="E915" t="str">
            <v>SLB</v>
          </cell>
          <cell r="F915" t="str">
            <v>Not Defined</v>
          </cell>
        </row>
        <row r="916">
          <cell r="B916" t="str">
            <v>SLB-T-MHMS</v>
          </cell>
          <cell r="C916" t="str">
            <v>N.D.</v>
          </cell>
          <cell r="D916" t="str">
            <v>South East Asia</v>
          </cell>
          <cell r="E916" t="str">
            <v>SLB</v>
          </cell>
          <cell r="F916" t="str">
            <v>Not Defined</v>
          </cell>
        </row>
        <row r="917">
          <cell r="B917" t="str">
            <v>SOM-012-G07-M</v>
          </cell>
          <cell r="C917" t="str">
            <v>Active</v>
          </cell>
          <cell r="D917" t="str">
            <v>Middle East and North Africa</v>
          </cell>
          <cell r="E917" t="str">
            <v>SOM</v>
          </cell>
          <cell r="F917" t="str">
            <v>United Nations Children's Fund, Somalia</v>
          </cell>
        </row>
        <row r="918">
          <cell r="B918" t="str">
            <v>SOM-202-G01-M-00</v>
          </cell>
          <cell r="C918" t="str">
            <v>Administratively Closed</v>
          </cell>
          <cell r="D918" t="str">
            <v>Middle East and North Africa</v>
          </cell>
          <cell r="E918" t="str">
            <v>SOM</v>
          </cell>
          <cell r="F918" t="str">
            <v>United Nations Children's Fund, Somalia</v>
          </cell>
        </row>
        <row r="919">
          <cell r="B919" t="str">
            <v>SOM-304-G02-T</v>
          </cell>
          <cell r="C919" t="str">
            <v>Administratively Closed</v>
          </cell>
          <cell r="D919" t="str">
            <v>Middle East and North Africa</v>
          </cell>
          <cell r="E919" t="str">
            <v>SOM</v>
          </cell>
          <cell r="F919" t="str">
            <v>World Vision Somalia</v>
          </cell>
        </row>
        <row r="920">
          <cell r="B920" t="str">
            <v>SOM-405-G03-H</v>
          </cell>
          <cell r="C920" t="str">
            <v>Administratively Closed</v>
          </cell>
          <cell r="D920" t="str">
            <v>Middle East and North Africa</v>
          </cell>
          <cell r="E920" t="str">
            <v>SOM</v>
          </cell>
          <cell r="F920" t="str">
            <v>United Nations Children's Fund, Somalia</v>
          </cell>
        </row>
        <row r="921">
          <cell r="B921" t="str">
            <v>SOM-607-G04-M</v>
          </cell>
          <cell r="C921" t="str">
            <v>Financial Closure</v>
          </cell>
          <cell r="D921" t="str">
            <v>Middle East and North Africa</v>
          </cell>
          <cell r="E921" t="str">
            <v>SOM</v>
          </cell>
          <cell r="F921" t="str">
            <v>United Nations Children's Fund, Somalia</v>
          </cell>
        </row>
        <row r="922">
          <cell r="B922" t="str">
            <v>SOM-708-G05-T</v>
          </cell>
          <cell r="C922" t="str">
            <v>Administratively Closed</v>
          </cell>
          <cell r="D922" t="str">
            <v>Middle East and North Africa</v>
          </cell>
          <cell r="E922" t="str">
            <v>SOM</v>
          </cell>
          <cell r="F922" t="str">
            <v>World Vision Somalia</v>
          </cell>
        </row>
        <row r="923">
          <cell r="B923" t="str">
            <v>SOM-809-G06-H</v>
          </cell>
          <cell r="C923" t="str">
            <v>Active</v>
          </cell>
          <cell r="D923" t="str">
            <v>Middle East and North Africa</v>
          </cell>
          <cell r="E923" t="str">
            <v>SOM</v>
          </cell>
          <cell r="F923" t="str">
            <v>United Nations Children's Fund, Somalia</v>
          </cell>
        </row>
        <row r="924">
          <cell r="B924" t="str">
            <v>SOM-H-UNICEF</v>
          </cell>
          <cell r="C924" t="str">
            <v>N.D.</v>
          </cell>
          <cell r="D924" t="str">
            <v>Middle East and North Africa</v>
          </cell>
          <cell r="E924" t="str">
            <v>SOM</v>
          </cell>
          <cell r="F924" t="str">
            <v>Not Defined</v>
          </cell>
        </row>
        <row r="925">
          <cell r="B925" t="str">
            <v>SOM-M-UNICEF</v>
          </cell>
          <cell r="C925" t="str">
            <v>N.D.</v>
          </cell>
          <cell r="D925" t="str">
            <v>Middle East and North Africa</v>
          </cell>
          <cell r="E925" t="str">
            <v>SOM</v>
          </cell>
          <cell r="F925" t="str">
            <v>Not Defined</v>
          </cell>
        </row>
        <row r="926">
          <cell r="B926" t="str">
            <v>SOM-T-WV</v>
          </cell>
          <cell r="C926" t="str">
            <v>Active</v>
          </cell>
          <cell r="D926" t="str">
            <v>Middle East and North Africa</v>
          </cell>
          <cell r="E926" t="str">
            <v>SOM</v>
          </cell>
          <cell r="F926" t="str">
            <v>World Vision Somalia</v>
          </cell>
        </row>
        <row r="927">
          <cell r="B927" t="str">
            <v>SAF-102-G01-C-00</v>
          </cell>
          <cell r="C927" t="str">
            <v>Financial Closure</v>
          </cell>
          <cell r="D927" t="str">
            <v>High Impact Africa 1</v>
          </cell>
          <cell r="E927" t="str">
            <v>ZAF</v>
          </cell>
          <cell r="F927" t="str">
            <v>National Treasury of the Republic of South Africa</v>
          </cell>
        </row>
        <row r="928">
          <cell r="B928" t="str">
            <v>SAF-102-G02-C-00</v>
          </cell>
          <cell r="C928" t="str">
            <v>Financial Closure</v>
          </cell>
          <cell r="D928" t="str">
            <v>High Impact Africa 1</v>
          </cell>
          <cell r="E928" t="str">
            <v>ZAF</v>
          </cell>
          <cell r="F928" t="str">
            <v>National Treasury of the Republic of South Africa</v>
          </cell>
        </row>
        <row r="929">
          <cell r="B929" t="str">
            <v>SAF-102-G03-C-00</v>
          </cell>
          <cell r="C929" t="str">
            <v>Administratively Closed</v>
          </cell>
          <cell r="D929" t="str">
            <v>High Impact Africa 1</v>
          </cell>
          <cell r="E929" t="str">
            <v>ZAF</v>
          </cell>
          <cell r="F929" t="str">
            <v>National Treasury of the Republic of South Africa</v>
          </cell>
        </row>
        <row r="930">
          <cell r="B930" t="str">
            <v>SAF-202-G05-C-00</v>
          </cell>
          <cell r="C930" t="str">
            <v>Financial Closure</v>
          </cell>
          <cell r="D930" t="str">
            <v>High Impact Africa 1</v>
          </cell>
          <cell r="E930" t="str">
            <v>ZAF</v>
          </cell>
          <cell r="F930" t="str">
            <v>Department of Health of South Africa</v>
          </cell>
        </row>
        <row r="931">
          <cell r="B931" t="str">
            <v>SAF-304-G04-H</v>
          </cell>
          <cell r="C931" t="str">
            <v>Active</v>
          </cell>
          <cell r="D931" t="str">
            <v>High Impact Africa 1</v>
          </cell>
          <cell r="E931" t="str">
            <v>ZAF</v>
          </cell>
          <cell r="F931" t="str">
            <v>Western Cape Provincial Department of Health</v>
          </cell>
        </row>
        <row r="932">
          <cell r="B932" t="str">
            <v>SAF-607-G06-H</v>
          </cell>
          <cell r="C932" t="str">
            <v>Administratively Closed</v>
          </cell>
          <cell r="D932" t="str">
            <v>High Impact Africa 1</v>
          </cell>
          <cell r="E932" t="str">
            <v>ZAF</v>
          </cell>
          <cell r="F932" t="str">
            <v>Department of Health of South Africa</v>
          </cell>
        </row>
        <row r="933">
          <cell r="B933" t="str">
            <v>SAF-910-G07-H</v>
          </cell>
          <cell r="C933" t="str">
            <v>Administratively Closed</v>
          </cell>
          <cell r="D933" t="str">
            <v>High Impact Africa 1</v>
          </cell>
          <cell r="E933" t="str">
            <v>ZAF</v>
          </cell>
          <cell r="F933" t="str">
            <v>Department of Health of South Africa</v>
          </cell>
        </row>
        <row r="934">
          <cell r="B934" t="str">
            <v>SAF-910-G08-H</v>
          </cell>
          <cell r="C934" t="str">
            <v>Administratively Closed</v>
          </cell>
          <cell r="D934" t="str">
            <v>High Impact Africa 1</v>
          </cell>
          <cell r="E934" t="str">
            <v>ZAF</v>
          </cell>
          <cell r="F934" t="str">
            <v>Networking AIDS Community of South Africa</v>
          </cell>
        </row>
        <row r="935">
          <cell r="B935" t="str">
            <v>SAF-910-G09-H</v>
          </cell>
          <cell r="C935" t="str">
            <v>Administratively Closed</v>
          </cell>
          <cell r="D935" t="str">
            <v>High Impact Africa 1</v>
          </cell>
          <cell r="E935" t="str">
            <v>ZAF</v>
          </cell>
          <cell r="F935" t="str">
            <v>National Religious Association for Social Development</v>
          </cell>
        </row>
        <row r="936">
          <cell r="B936" t="str">
            <v>SAF-H-NACOSA</v>
          </cell>
          <cell r="C936" t="str">
            <v>Active</v>
          </cell>
          <cell r="D936" t="str">
            <v>High Impact Africa 1</v>
          </cell>
          <cell r="E936" t="str">
            <v>ZAF</v>
          </cell>
          <cell r="F936" t="str">
            <v>Networking AIDS Community of South Africa</v>
          </cell>
        </row>
        <row r="937">
          <cell r="B937" t="str">
            <v>SAF-H-NDOH</v>
          </cell>
          <cell r="C937" t="str">
            <v>Active</v>
          </cell>
          <cell r="D937" t="str">
            <v>High Impact Africa 1</v>
          </cell>
          <cell r="E937" t="str">
            <v>ZAF</v>
          </cell>
          <cell r="F937" t="str">
            <v>Department of Health of South Africa</v>
          </cell>
        </row>
        <row r="938">
          <cell r="B938" t="str">
            <v>SAF-H-NRASD</v>
          </cell>
          <cell r="C938" t="str">
            <v>Active</v>
          </cell>
          <cell r="D938" t="str">
            <v>High Impact Africa 1</v>
          </cell>
          <cell r="E938" t="str">
            <v>ZAF</v>
          </cell>
          <cell r="F938" t="str">
            <v>National Religious Association for Social Development</v>
          </cell>
        </row>
        <row r="939">
          <cell r="B939" t="str">
            <v>SAF-H-RTC</v>
          </cell>
          <cell r="C939" t="str">
            <v>Active</v>
          </cell>
          <cell r="D939" t="str">
            <v>High Impact Africa 1</v>
          </cell>
          <cell r="E939" t="str">
            <v>ZAF</v>
          </cell>
          <cell r="F939" t="str">
            <v>Right to care</v>
          </cell>
        </row>
        <row r="940">
          <cell r="B940" t="str">
            <v>SAF-H-SCI</v>
          </cell>
          <cell r="C940" t="str">
            <v>Active</v>
          </cell>
          <cell r="D940" t="str">
            <v>High Impact Africa 1</v>
          </cell>
          <cell r="E940" t="str">
            <v>ZAF</v>
          </cell>
          <cell r="F940" t="str">
            <v>Soul City Institute for Health &amp; Development Communication</v>
          </cell>
        </row>
        <row r="941">
          <cell r="B941" t="str">
            <v>SSD-202-G01-M-00</v>
          </cell>
          <cell r="C941" t="str">
            <v>Administratively Closed</v>
          </cell>
          <cell r="D941" t="str">
            <v>Middle East and North Africa</v>
          </cell>
          <cell r="E941" t="str">
            <v>SSD</v>
          </cell>
          <cell r="F941" t="str">
            <v>United Nations Development Programme in South Sudan</v>
          </cell>
        </row>
        <row r="942">
          <cell r="B942" t="str">
            <v>SSD-202-G02-T-00</v>
          </cell>
          <cell r="C942" t="str">
            <v>Financially Closed</v>
          </cell>
          <cell r="D942" t="str">
            <v>Middle East and North Africa</v>
          </cell>
          <cell r="E942" t="str">
            <v>SSD</v>
          </cell>
          <cell r="F942" t="str">
            <v>United Nations Development Programme in South Sudan</v>
          </cell>
        </row>
        <row r="943">
          <cell r="B943" t="str">
            <v>SSD-405-G05-H</v>
          </cell>
          <cell r="C943" t="str">
            <v>Active</v>
          </cell>
          <cell r="D943" t="str">
            <v>Middle East and North Africa</v>
          </cell>
          <cell r="E943" t="str">
            <v>SSD</v>
          </cell>
          <cell r="F943" t="str">
            <v>United Nations Development Programme in South Sudan</v>
          </cell>
        </row>
        <row r="944">
          <cell r="B944" t="str">
            <v>SSD-506-G06-T</v>
          </cell>
          <cell r="C944" t="str">
            <v>Financial Closure</v>
          </cell>
          <cell r="D944" t="str">
            <v>Middle East and North Africa</v>
          </cell>
          <cell r="E944" t="str">
            <v>SSD</v>
          </cell>
          <cell r="F944" t="str">
            <v>United Nations Development Programme in South Sudan</v>
          </cell>
        </row>
        <row r="945">
          <cell r="B945" t="str">
            <v>SSD-708-G09-M</v>
          </cell>
          <cell r="C945" t="str">
            <v>Administratively Closed</v>
          </cell>
          <cell r="D945" t="str">
            <v>Middle East and North Africa</v>
          </cell>
          <cell r="E945" t="str">
            <v>SSD</v>
          </cell>
          <cell r="F945" t="str">
            <v>Population Services International, USA</v>
          </cell>
        </row>
        <row r="946">
          <cell r="B946" t="str">
            <v>SSD-708-G11-T</v>
          </cell>
          <cell r="C946" t="str">
            <v>Active</v>
          </cell>
          <cell r="D946" t="str">
            <v>Middle East and North Africa</v>
          </cell>
          <cell r="E946" t="str">
            <v>SSD</v>
          </cell>
          <cell r="F946" t="str">
            <v>United Nations Development Programme in South Sudan</v>
          </cell>
        </row>
        <row r="947">
          <cell r="B947" t="str">
            <v>SSD-910-G13-S</v>
          </cell>
          <cell r="C947" t="str">
            <v>Active</v>
          </cell>
          <cell r="D947" t="str">
            <v>Middle East and North Africa</v>
          </cell>
          <cell r="E947" t="str">
            <v>SSD</v>
          </cell>
          <cell r="F947" t="str">
            <v>United Nations Development Programme in South Sudan</v>
          </cell>
        </row>
        <row r="948">
          <cell r="B948" t="str">
            <v>SSD-M-PSI</v>
          </cell>
          <cell r="C948" t="str">
            <v>Active</v>
          </cell>
          <cell r="D948" t="str">
            <v>Middle East and North Africa</v>
          </cell>
          <cell r="E948" t="str">
            <v>SSD</v>
          </cell>
          <cell r="F948" t="str">
            <v>Population Services International, USA</v>
          </cell>
        </row>
        <row r="949">
          <cell r="B949" t="str">
            <v>SRL-102-G01-M-00</v>
          </cell>
          <cell r="C949" t="str">
            <v>Administratively Closed</v>
          </cell>
          <cell r="D949" t="str">
            <v>South East Asia</v>
          </cell>
          <cell r="E949" t="str">
            <v>LKA</v>
          </cell>
          <cell r="F949" t="str">
            <v>Ministry of Health of the Government of Sri Lanka</v>
          </cell>
        </row>
        <row r="950">
          <cell r="B950" t="str">
            <v>SRL-102-G02-M-00</v>
          </cell>
          <cell r="C950" t="str">
            <v>Financial Closure</v>
          </cell>
          <cell r="D950" t="str">
            <v>South East Asia</v>
          </cell>
          <cell r="E950" t="str">
            <v>LKA</v>
          </cell>
          <cell r="F950" t="str">
            <v>Lanka Jatika Sarvodaya Shramadana Sangamaya</v>
          </cell>
        </row>
        <row r="951">
          <cell r="B951" t="str">
            <v>SRL-102-G03-T-00</v>
          </cell>
          <cell r="C951" t="str">
            <v>Administratively Closed</v>
          </cell>
          <cell r="D951" t="str">
            <v>South East Asia</v>
          </cell>
          <cell r="E951" t="str">
            <v>LKA</v>
          </cell>
          <cell r="F951" t="str">
            <v>Ministry of Health of the Government of Sri Lanka</v>
          </cell>
        </row>
        <row r="952">
          <cell r="B952" t="str">
            <v>SRL-102-G04-T-00</v>
          </cell>
          <cell r="C952" t="str">
            <v>Financial Closure</v>
          </cell>
          <cell r="D952" t="str">
            <v>South East Asia</v>
          </cell>
          <cell r="E952" t="str">
            <v>LKA</v>
          </cell>
          <cell r="F952" t="str">
            <v>Lanka Jatika Sarvodaya Shramadana Sangamaya</v>
          </cell>
        </row>
        <row r="953">
          <cell r="B953" t="str">
            <v>SRL-405-G05-M</v>
          </cell>
          <cell r="C953" t="str">
            <v>Financially Closed</v>
          </cell>
          <cell r="D953" t="str">
            <v>South East Asia</v>
          </cell>
          <cell r="E953" t="str">
            <v>LKA</v>
          </cell>
          <cell r="F953" t="str">
            <v>Ministry of Health of the Government of Sri Lanka</v>
          </cell>
        </row>
        <row r="954">
          <cell r="B954" t="str">
            <v>SRL-405-G06-M</v>
          </cell>
          <cell r="C954" t="str">
            <v>Financial Closure</v>
          </cell>
          <cell r="D954" t="str">
            <v>South East Asia</v>
          </cell>
          <cell r="E954" t="str">
            <v>LKA</v>
          </cell>
          <cell r="F954" t="str">
            <v>Lanka Jatika Sarvodaya Shramadana Sangamaya</v>
          </cell>
        </row>
        <row r="955">
          <cell r="B955" t="str">
            <v>SRL-607-G07-T</v>
          </cell>
          <cell r="C955" t="str">
            <v>Active</v>
          </cell>
          <cell r="D955" t="str">
            <v>South East Asia</v>
          </cell>
          <cell r="E955" t="str">
            <v>LKA</v>
          </cell>
          <cell r="F955" t="str">
            <v>Ministry of Health of the Government of Sri Lanka</v>
          </cell>
        </row>
        <row r="956">
          <cell r="B956" t="str">
            <v>SRL-607-G08-T</v>
          </cell>
          <cell r="C956" t="str">
            <v>Financial Closure</v>
          </cell>
          <cell r="D956" t="str">
            <v>South East Asia</v>
          </cell>
          <cell r="E956" t="str">
            <v>LKA</v>
          </cell>
          <cell r="F956" t="str">
            <v>Lanka Jatika Sarvodaya Shramadana Sangamaya</v>
          </cell>
        </row>
        <row r="957">
          <cell r="B957" t="str">
            <v>SRL-607-G09-H</v>
          </cell>
          <cell r="C957" t="str">
            <v>Administratively Closed</v>
          </cell>
          <cell r="D957" t="str">
            <v>South East Asia</v>
          </cell>
          <cell r="E957" t="str">
            <v>LKA</v>
          </cell>
          <cell r="F957" t="str">
            <v>Ministry of Health of the Government of Sri Lanka</v>
          </cell>
        </row>
        <row r="958">
          <cell r="B958" t="str">
            <v>SRL-809-G10-M</v>
          </cell>
          <cell r="C958" t="str">
            <v>Active</v>
          </cell>
          <cell r="D958" t="str">
            <v>South East Asia</v>
          </cell>
          <cell r="E958" t="str">
            <v>LKA</v>
          </cell>
          <cell r="F958" t="str">
            <v>Ministry of Health of the Government of Sri Lanka</v>
          </cell>
        </row>
        <row r="959">
          <cell r="B959" t="str">
            <v>SRL-809-G11-M</v>
          </cell>
          <cell r="C959" t="str">
            <v>Financial Closure</v>
          </cell>
          <cell r="D959" t="str">
            <v>South East Asia</v>
          </cell>
          <cell r="E959" t="str">
            <v>LKA</v>
          </cell>
          <cell r="F959" t="str">
            <v>Tropical and Environmental Diseases and Health Associates</v>
          </cell>
        </row>
        <row r="960">
          <cell r="B960" t="str">
            <v>SRL-809-G12-M</v>
          </cell>
          <cell r="C960" t="str">
            <v>Active</v>
          </cell>
          <cell r="D960" t="str">
            <v>South East Asia</v>
          </cell>
          <cell r="E960" t="str">
            <v>LKA</v>
          </cell>
          <cell r="F960" t="str">
            <v>Lanka Jatika Sarvodaya Shramadana Sangamaya</v>
          </cell>
        </row>
        <row r="961">
          <cell r="B961" t="str">
            <v>SRL-911-G14-H</v>
          </cell>
          <cell r="C961" t="str">
            <v>Financial Closure</v>
          </cell>
          <cell r="D961" t="str">
            <v>South East Asia</v>
          </cell>
          <cell r="E961" t="str">
            <v>LKA</v>
          </cell>
          <cell r="F961" t="str">
            <v>Lanka Jatika Sarvodaya Shramadana Sangamaya</v>
          </cell>
        </row>
        <row r="962">
          <cell r="B962" t="str">
            <v>SRL-911-G15-S</v>
          </cell>
          <cell r="C962" t="str">
            <v>Active</v>
          </cell>
          <cell r="D962" t="str">
            <v>South East Asia</v>
          </cell>
          <cell r="E962" t="str">
            <v>LKA</v>
          </cell>
          <cell r="F962" t="str">
            <v>Ministry of Health of the Government of Sri Lanka</v>
          </cell>
        </row>
        <row r="963">
          <cell r="B963" t="str">
            <v>SRL-913-G16-H</v>
          </cell>
          <cell r="C963" t="str">
            <v>Active</v>
          </cell>
          <cell r="D963" t="str">
            <v>South East Asia</v>
          </cell>
          <cell r="E963" t="str">
            <v>LKA</v>
          </cell>
          <cell r="F963" t="str">
            <v>The Family Planning Association of Sri Lanka</v>
          </cell>
        </row>
        <row r="964">
          <cell r="B964" t="str">
            <v>SRL-S11-G13-H</v>
          </cell>
          <cell r="C964" t="str">
            <v>Active</v>
          </cell>
          <cell r="D964" t="str">
            <v>South East Asia</v>
          </cell>
          <cell r="E964" t="str">
            <v>LKA</v>
          </cell>
          <cell r="F964" t="str">
            <v>Ministry of Health of the Government of Sri Lanka</v>
          </cell>
        </row>
        <row r="965">
          <cell r="B965" t="str">
            <v>SDN-H-UNDP</v>
          </cell>
          <cell r="C965" t="str">
            <v>N.D.</v>
          </cell>
          <cell r="D965" t="str">
            <v>High Impact Africa 1</v>
          </cell>
          <cell r="E965" t="str">
            <v>SDN</v>
          </cell>
          <cell r="F965" t="str">
            <v>Not Defined</v>
          </cell>
        </row>
        <row r="966">
          <cell r="B966" t="str">
            <v>SDN-M-UNDP</v>
          </cell>
          <cell r="C966" t="str">
            <v>N.D.</v>
          </cell>
          <cell r="D966" t="str">
            <v>High Impact Africa 1</v>
          </cell>
          <cell r="E966" t="str">
            <v>SDN</v>
          </cell>
          <cell r="F966" t="str">
            <v>Not Defined</v>
          </cell>
        </row>
        <row r="967">
          <cell r="B967" t="str">
            <v>SDN-T-UNDP</v>
          </cell>
          <cell r="C967" t="str">
            <v>N.D.</v>
          </cell>
          <cell r="D967" t="str">
            <v>High Impact Africa 1</v>
          </cell>
          <cell r="E967" t="str">
            <v>SDN</v>
          </cell>
          <cell r="F967" t="str">
            <v>Not Defined</v>
          </cell>
        </row>
        <row r="968">
          <cell r="B968" t="str">
            <v>SUD-011-G15-H</v>
          </cell>
          <cell r="C968" t="str">
            <v>Active</v>
          </cell>
          <cell r="D968" t="str">
            <v>High Impact Africa 1</v>
          </cell>
          <cell r="E968" t="str">
            <v>SDN</v>
          </cell>
          <cell r="F968" t="str">
            <v>United Nations Development Programme, Sudan</v>
          </cell>
        </row>
        <row r="969">
          <cell r="B969" t="str">
            <v>SUD-011-G16-M</v>
          </cell>
          <cell r="C969" t="str">
            <v>Active</v>
          </cell>
          <cell r="D969" t="str">
            <v>High Impact Africa 1</v>
          </cell>
          <cell r="E969" t="str">
            <v>SDN</v>
          </cell>
          <cell r="F969" t="str">
            <v>United Nations Development Programme, Sudan</v>
          </cell>
        </row>
        <row r="970">
          <cell r="B970" t="str">
            <v>SUD-202-G03-M-00</v>
          </cell>
          <cell r="C970" t="str">
            <v>Financial Closure</v>
          </cell>
          <cell r="D970" t="str">
            <v>High Impact Africa 1</v>
          </cell>
          <cell r="E970" t="str">
            <v>SDN</v>
          </cell>
          <cell r="F970" t="str">
            <v>United Nations Development Programme, Sudan</v>
          </cell>
        </row>
        <row r="971">
          <cell r="B971" t="str">
            <v>SUD-305-G04-H</v>
          </cell>
          <cell r="C971" t="str">
            <v>Financial Closure</v>
          </cell>
          <cell r="D971" t="str">
            <v>High Impact Africa 1</v>
          </cell>
          <cell r="E971" t="str">
            <v>SDN</v>
          </cell>
          <cell r="F971" t="str">
            <v>United Nations Development Programme, Sudan</v>
          </cell>
        </row>
        <row r="972">
          <cell r="B972" t="str">
            <v>SUD-506-G07-T</v>
          </cell>
          <cell r="C972" t="str">
            <v>Administratively Closed</v>
          </cell>
          <cell r="D972" t="str">
            <v>High Impact Africa 1</v>
          </cell>
          <cell r="E972" t="str">
            <v>SDN</v>
          </cell>
          <cell r="F972" t="str">
            <v>United Nations Development Programme, Sudan</v>
          </cell>
        </row>
        <row r="973">
          <cell r="B973" t="str">
            <v>SUD-506-G08-H</v>
          </cell>
          <cell r="C973" t="str">
            <v>Financial Closure</v>
          </cell>
          <cell r="D973" t="str">
            <v>High Impact Africa 1</v>
          </cell>
          <cell r="E973" t="str">
            <v>SDN</v>
          </cell>
          <cell r="F973" t="str">
            <v>United Nations Development Programme, Sudan</v>
          </cell>
        </row>
        <row r="974">
          <cell r="B974" t="str">
            <v>SUD-708-G10-M</v>
          </cell>
          <cell r="C974" t="str">
            <v>Active</v>
          </cell>
          <cell r="D974" t="str">
            <v>High Impact Africa 1</v>
          </cell>
          <cell r="E974" t="str">
            <v>SDN</v>
          </cell>
          <cell r="F974" t="str">
            <v>United Nations Development Programme, Sudan</v>
          </cell>
        </row>
        <row r="975">
          <cell r="B975" t="str">
            <v>SUD-809-G12-T</v>
          </cell>
          <cell r="C975" t="str">
            <v>Administratively Closed</v>
          </cell>
          <cell r="D975" t="str">
            <v>High Impact Africa 1</v>
          </cell>
          <cell r="E975" t="str">
            <v>SDN</v>
          </cell>
          <cell r="F975" t="str">
            <v>United Nations Development Programme, Sudan</v>
          </cell>
        </row>
        <row r="976">
          <cell r="B976" t="str">
            <v>SUD-T-UNDP</v>
          </cell>
          <cell r="C976" t="str">
            <v>Active</v>
          </cell>
          <cell r="D976" t="str">
            <v>High Impact Africa 1</v>
          </cell>
          <cell r="E976" t="str">
            <v>SDN</v>
          </cell>
          <cell r="F976" t="str">
            <v>United Nations Development Programme, Sudan</v>
          </cell>
        </row>
        <row r="977">
          <cell r="B977" t="str">
            <v>SUR-305-G01-H</v>
          </cell>
          <cell r="C977" t="str">
            <v>Administratively Closed</v>
          </cell>
          <cell r="D977" t="str">
            <v>Latin America and Caribbean</v>
          </cell>
          <cell r="E977" t="str">
            <v>SUR</v>
          </cell>
          <cell r="F977" t="str">
            <v>Ministry of Health of Suriname</v>
          </cell>
        </row>
        <row r="978">
          <cell r="B978" t="str">
            <v>SUR-404-G02-M</v>
          </cell>
          <cell r="C978" t="str">
            <v>Administratively Closed</v>
          </cell>
          <cell r="D978" t="str">
            <v>Latin America and Caribbean</v>
          </cell>
          <cell r="E978" t="str">
            <v>SUR</v>
          </cell>
          <cell r="F978" t="str">
            <v>Medische Zending - Primary Health Care Suriname</v>
          </cell>
        </row>
        <row r="979">
          <cell r="B979" t="str">
            <v>SUR-506-G03-H</v>
          </cell>
          <cell r="C979" t="str">
            <v>Financial Closure</v>
          </cell>
          <cell r="D979" t="str">
            <v>Latin America and Caribbean</v>
          </cell>
          <cell r="E979" t="str">
            <v>SUR</v>
          </cell>
          <cell r="F979" t="str">
            <v>Ministry of Health of Suriname</v>
          </cell>
        </row>
        <row r="980">
          <cell r="B980" t="str">
            <v>SUR-708-G04-M</v>
          </cell>
          <cell r="C980" t="str">
            <v>Active</v>
          </cell>
          <cell r="D980" t="str">
            <v>Latin America and Caribbean</v>
          </cell>
          <cell r="E980" t="str">
            <v>SUR</v>
          </cell>
          <cell r="F980" t="str">
            <v>Ministry of Health of Suriname</v>
          </cell>
        </row>
        <row r="981">
          <cell r="B981" t="str">
            <v>SUR-910-G05-T</v>
          </cell>
          <cell r="C981" t="str">
            <v>Active</v>
          </cell>
          <cell r="D981" t="str">
            <v>Latin America and Caribbean</v>
          </cell>
          <cell r="E981" t="str">
            <v>SUR</v>
          </cell>
          <cell r="F981" t="str">
            <v>Ministry of Health of Suriname</v>
          </cell>
        </row>
        <row r="982">
          <cell r="B982" t="str">
            <v>SUR-M-MoH</v>
          </cell>
          <cell r="C982" t="str">
            <v>N.D.</v>
          </cell>
          <cell r="D982" t="str">
            <v>Latin America and Caribbean</v>
          </cell>
          <cell r="E982" t="str">
            <v>SUR</v>
          </cell>
          <cell r="F982" t="str">
            <v>Not Defined</v>
          </cell>
        </row>
        <row r="983">
          <cell r="B983" t="str">
            <v>SWZ-202-G01-H-00</v>
          </cell>
          <cell r="C983" t="str">
            <v>Administratively Closed</v>
          </cell>
          <cell r="D983" t="str">
            <v>Southern and Eastern Africa</v>
          </cell>
          <cell r="E983" t="str">
            <v>SWZ</v>
          </cell>
          <cell r="F983" t="str">
            <v>National Emergency Response Council on HIV/AIDS</v>
          </cell>
        </row>
        <row r="984">
          <cell r="B984" t="str">
            <v>SWZ-202-G02-M-00</v>
          </cell>
          <cell r="C984" t="str">
            <v>Administratively Closed</v>
          </cell>
          <cell r="D984" t="str">
            <v>Southern and Eastern Africa</v>
          </cell>
          <cell r="E984" t="str">
            <v>SWZ</v>
          </cell>
          <cell r="F984" t="str">
            <v>National Emergency Response Council on HIV/AIDS</v>
          </cell>
        </row>
        <row r="985">
          <cell r="B985" t="str">
            <v>SWZ-304-G03-T</v>
          </cell>
          <cell r="C985" t="str">
            <v>Administratively Closed</v>
          </cell>
          <cell r="D985" t="str">
            <v>Southern and Eastern Africa</v>
          </cell>
          <cell r="E985" t="str">
            <v>SWZ</v>
          </cell>
          <cell r="F985" t="str">
            <v>National Emergency Response Council on HIV/AIDS</v>
          </cell>
        </row>
        <row r="986">
          <cell r="B986" t="str">
            <v>SWZ-405-G04-H</v>
          </cell>
          <cell r="C986" t="str">
            <v>Administratively Closed</v>
          </cell>
          <cell r="D986" t="str">
            <v>Southern and Eastern Africa</v>
          </cell>
          <cell r="E986" t="str">
            <v>SWZ</v>
          </cell>
          <cell r="F986" t="str">
            <v>National Emergency Response Council on HIV/AIDS</v>
          </cell>
        </row>
        <row r="987">
          <cell r="B987" t="str">
            <v>SWZ-708-G05-H</v>
          </cell>
          <cell r="C987" t="str">
            <v>Active</v>
          </cell>
          <cell r="D987" t="str">
            <v>Southern and Eastern Africa</v>
          </cell>
          <cell r="E987" t="str">
            <v>SWZ</v>
          </cell>
          <cell r="F987" t="str">
            <v>National Emergency Response Council on HIV/AIDS</v>
          </cell>
        </row>
        <row r="988">
          <cell r="B988" t="str">
            <v>SWZ-809-G06-M</v>
          </cell>
          <cell r="C988" t="str">
            <v>Active</v>
          </cell>
          <cell r="D988" t="str">
            <v>Southern and Eastern Africa</v>
          </cell>
          <cell r="E988" t="str">
            <v>SWZ</v>
          </cell>
          <cell r="F988" t="str">
            <v>National Emergency Response Council on HIV/AIDS</v>
          </cell>
        </row>
        <row r="989">
          <cell r="B989" t="str">
            <v>SWZ-809-G07-T</v>
          </cell>
          <cell r="C989" t="str">
            <v>Administratively Closed</v>
          </cell>
          <cell r="D989" t="str">
            <v>Southern and Eastern Africa</v>
          </cell>
          <cell r="E989" t="str">
            <v>SWZ</v>
          </cell>
          <cell r="F989" t="str">
            <v>National Emergency Response Council on HIV/AIDS</v>
          </cell>
        </row>
        <row r="990">
          <cell r="B990" t="str">
            <v>SWZ-809-G08-S</v>
          </cell>
          <cell r="C990" t="str">
            <v>Active</v>
          </cell>
          <cell r="D990" t="str">
            <v>Southern and Eastern Africa</v>
          </cell>
          <cell r="E990" t="str">
            <v>SWZ</v>
          </cell>
          <cell r="F990" t="str">
            <v>National Emergency Response Council on HIV/AIDS</v>
          </cell>
        </row>
        <row r="991">
          <cell r="B991" t="str">
            <v>SWZ-M-NERCHA</v>
          </cell>
          <cell r="C991" t="str">
            <v>Active</v>
          </cell>
          <cell r="D991" t="str">
            <v>Southern and Eastern Africa</v>
          </cell>
          <cell r="E991" t="str">
            <v>SWZ</v>
          </cell>
          <cell r="F991" t="str">
            <v>National Emergency Response Council on HIV/AIDS</v>
          </cell>
        </row>
        <row r="992">
          <cell r="B992" t="str">
            <v>SWZ-T-NERCHA</v>
          </cell>
          <cell r="C992" t="str">
            <v>Active</v>
          </cell>
          <cell r="D992" t="str">
            <v>Southern and Eastern Africa</v>
          </cell>
          <cell r="E992" t="str">
            <v>SWZ</v>
          </cell>
          <cell r="F992" t="str">
            <v>National Emergency Response Council on HIV/AIDS</v>
          </cell>
        </row>
        <row r="993">
          <cell r="B993" t="str">
            <v>SYR-011-G02-H</v>
          </cell>
          <cell r="C993" t="str">
            <v>Active</v>
          </cell>
          <cell r="D993" t="str">
            <v>Middle East and North Africa</v>
          </cell>
          <cell r="E993" t="str">
            <v>SYR</v>
          </cell>
          <cell r="F993" t="str">
            <v>United Nations Development Programme, Syria</v>
          </cell>
        </row>
        <row r="994">
          <cell r="B994" t="str">
            <v>SYR-607-G01-T</v>
          </cell>
          <cell r="C994" t="str">
            <v>Active</v>
          </cell>
          <cell r="D994" t="str">
            <v>Middle East and North Africa</v>
          </cell>
          <cell r="E994" t="str">
            <v>SYR</v>
          </cell>
          <cell r="F994" t="str">
            <v>United Nations Development Programme, Syria</v>
          </cell>
        </row>
        <row r="995">
          <cell r="B995" t="str">
            <v>TAJ-102-G01-H-00</v>
          </cell>
          <cell r="C995" t="str">
            <v>Administratively Closed</v>
          </cell>
          <cell r="D995" t="str">
            <v>Eastern Europe and Central Asia</v>
          </cell>
          <cell r="E995" t="str">
            <v>TJK</v>
          </cell>
          <cell r="F995" t="str">
            <v>United Nations Development Programme, Tajikistan</v>
          </cell>
        </row>
        <row r="996">
          <cell r="B996" t="str">
            <v>TAJ-304-G02-T</v>
          </cell>
          <cell r="C996" t="str">
            <v>Active</v>
          </cell>
          <cell r="D996" t="str">
            <v>Eastern Europe and Central Asia</v>
          </cell>
          <cell r="E996" t="str">
            <v>TJK</v>
          </cell>
          <cell r="F996" t="str">
            <v>Project HOPE, Tajikistan</v>
          </cell>
        </row>
        <row r="997">
          <cell r="B997" t="str">
            <v>TAJ-404-G03-H</v>
          </cell>
          <cell r="C997" t="str">
            <v>Administratively Closed</v>
          </cell>
          <cell r="D997" t="str">
            <v>Eastern Europe and Central Asia</v>
          </cell>
          <cell r="E997" t="str">
            <v>TJK</v>
          </cell>
          <cell r="F997" t="str">
            <v>United Nations Development Programme, Tajikistan</v>
          </cell>
        </row>
        <row r="998">
          <cell r="B998" t="str">
            <v>TAJ-506-G04-M</v>
          </cell>
          <cell r="C998" t="str">
            <v>Administratively Closed</v>
          </cell>
          <cell r="D998" t="str">
            <v>Eastern Europe and Central Asia</v>
          </cell>
          <cell r="E998" t="str">
            <v>TJK</v>
          </cell>
          <cell r="F998" t="str">
            <v>United Nations Development Programme, Tajikistan</v>
          </cell>
        </row>
        <row r="999">
          <cell r="B999" t="str">
            <v>TAJ-607-G05-H</v>
          </cell>
          <cell r="C999" t="str">
            <v>Administratively Closed</v>
          </cell>
          <cell r="D999" t="str">
            <v>Eastern Europe and Central Asia</v>
          </cell>
          <cell r="E999" t="str">
            <v>TJK</v>
          </cell>
          <cell r="F999" t="str">
            <v>United Nations Development Programme, Tajikistan</v>
          </cell>
        </row>
        <row r="1000">
          <cell r="B1000" t="str">
            <v>TAJ-607-G06-T</v>
          </cell>
          <cell r="C1000" t="str">
            <v>Administratively Closed</v>
          </cell>
          <cell r="D1000" t="str">
            <v>Eastern Europe and Central Asia</v>
          </cell>
          <cell r="E1000" t="str">
            <v>TJK</v>
          </cell>
          <cell r="F1000" t="str">
            <v>United Nations Development Programme, Tajikistan</v>
          </cell>
        </row>
        <row r="1001">
          <cell r="B1001" t="str">
            <v>TAJ-809-G07-H</v>
          </cell>
          <cell r="C1001" t="str">
            <v>Active</v>
          </cell>
          <cell r="D1001" t="str">
            <v>Eastern Europe and Central Asia</v>
          </cell>
          <cell r="E1001" t="str">
            <v>TJK</v>
          </cell>
          <cell r="F1001" t="str">
            <v>United Nations Development Programme, Tajikistan</v>
          </cell>
        </row>
        <row r="1002">
          <cell r="B1002" t="str">
            <v>TAJ-809-G08-M</v>
          </cell>
          <cell r="C1002" t="str">
            <v>Active</v>
          </cell>
          <cell r="D1002" t="str">
            <v>Eastern Europe and Central Asia</v>
          </cell>
          <cell r="E1002" t="str">
            <v>TJK</v>
          </cell>
          <cell r="F1002" t="str">
            <v>United Nations Development Programme, Tajikistan</v>
          </cell>
        </row>
        <row r="1003">
          <cell r="B1003" t="str">
            <v>TAJ-809-G09-T</v>
          </cell>
          <cell r="C1003" t="str">
            <v>Active</v>
          </cell>
          <cell r="D1003" t="str">
            <v>Eastern Europe and Central Asia</v>
          </cell>
          <cell r="E1003" t="str">
            <v>TJK</v>
          </cell>
          <cell r="F1003" t="str">
            <v>United Nations Development Programme, Tajikistan</v>
          </cell>
        </row>
        <row r="1004">
          <cell r="B1004" t="str">
            <v>TNZ-102-G01-M-00</v>
          </cell>
          <cell r="C1004" t="str">
            <v>Financial Closure</v>
          </cell>
          <cell r="D1004" t="str">
            <v>High Impact Africa 2</v>
          </cell>
          <cell r="E1004" t="str">
            <v>TZA</v>
          </cell>
          <cell r="F1004" t="str">
            <v>Ministry of Health of Tanzania</v>
          </cell>
        </row>
        <row r="1005">
          <cell r="B1005" t="str">
            <v>TNZ-102-G02-H-00</v>
          </cell>
          <cell r="C1005" t="str">
            <v>Administratively Closed</v>
          </cell>
          <cell r="D1005" t="str">
            <v>High Impact Africa 2</v>
          </cell>
          <cell r="E1005" t="str">
            <v>TZA</v>
          </cell>
          <cell r="F1005" t="str">
            <v>Ministry of Finance of Tanzania</v>
          </cell>
        </row>
        <row r="1006">
          <cell r="B1006" t="str">
            <v>TNZ-304-G03-C</v>
          </cell>
          <cell r="C1006" t="str">
            <v>Financial Closure</v>
          </cell>
          <cell r="D1006" t="str">
            <v>High Impact Africa 2</v>
          </cell>
          <cell r="E1006" t="str">
            <v>TZA</v>
          </cell>
          <cell r="F1006" t="str">
            <v>Ministry of Finance of Tanzania</v>
          </cell>
        </row>
        <row r="1007">
          <cell r="B1007" t="str">
            <v>TNZ-405-G04-H</v>
          </cell>
          <cell r="C1007" t="str">
            <v>Financial Closure</v>
          </cell>
          <cell r="D1007" t="str">
            <v>High Impact Africa 2</v>
          </cell>
          <cell r="E1007" t="str">
            <v>TZA</v>
          </cell>
          <cell r="F1007" t="str">
            <v>Ministry of Finance of Tanzania</v>
          </cell>
        </row>
        <row r="1008">
          <cell r="B1008" t="str">
            <v>TNZ-405-G05-H</v>
          </cell>
          <cell r="C1008" t="str">
            <v>Financial Closure</v>
          </cell>
          <cell r="D1008" t="str">
            <v>High Impact Africa 2</v>
          </cell>
          <cell r="E1008" t="str">
            <v>TZA</v>
          </cell>
          <cell r="F1008" t="str">
            <v>Pact Tanzania</v>
          </cell>
        </row>
        <row r="1009">
          <cell r="B1009" t="str">
            <v>TNZ-405-G06-H</v>
          </cell>
          <cell r="C1009" t="str">
            <v>Active</v>
          </cell>
          <cell r="D1009" t="str">
            <v>High Impact Africa 2</v>
          </cell>
          <cell r="E1009" t="str">
            <v>TZA</v>
          </cell>
          <cell r="F1009" t="str">
            <v>Population Services International, Tanzania</v>
          </cell>
        </row>
        <row r="1010">
          <cell r="B1010" t="str">
            <v>TNZ-405-G07-H</v>
          </cell>
          <cell r="C1010" t="str">
            <v>Financial Closure</v>
          </cell>
          <cell r="D1010" t="str">
            <v>High Impact Africa 2</v>
          </cell>
          <cell r="E1010" t="str">
            <v>TZA</v>
          </cell>
          <cell r="F1010" t="str">
            <v>African Medical and Research Foundation in Tanzania</v>
          </cell>
        </row>
        <row r="1011">
          <cell r="B1011" t="str">
            <v>TNZ-405-G08-M</v>
          </cell>
          <cell r="C1011" t="str">
            <v>Financial Closure</v>
          </cell>
          <cell r="D1011" t="str">
            <v>High Impact Africa 2</v>
          </cell>
          <cell r="E1011" t="str">
            <v>TZA</v>
          </cell>
          <cell r="F1011" t="str">
            <v>Ministry of Finance of Tanzania</v>
          </cell>
        </row>
        <row r="1012">
          <cell r="B1012" t="str">
            <v>TNZ-607-G09-T</v>
          </cell>
          <cell r="C1012" t="str">
            <v>Active</v>
          </cell>
          <cell r="D1012" t="str">
            <v>High Impact Africa 2</v>
          </cell>
          <cell r="E1012" t="str">
            <v>TZA</v>
          </cell>
          <cell r="F1012" t="str">
            <v>Ministry of Finance of Tanzania</v>
          </cell>
        </row>
        <row r="1013">
          <cell r="B1013" t="str">
            <v>TNZ-708-G10-M</v>
          </cell>
          <cell r="C1013" t="str">
            <v>Administratively Closed</v>
          </cell>
          <cell r="D1013" t="str">
            <v>High Impact Africa 2</v>
          </cell>
          <cell r="E1013" t="str">
            <v>TZA</v>
          </cell>
          <cell r="F1013" t="str">
            <v>Ministry of Finance of Tanzania</v>
          </cell>
        </row>
        <row r="1014">
          <cell r="B1014" t="str">
            <v>TNZ-809-G11-M</v>
          </cell>
          <cell r="C1014" t="str">
            <v>Administratively Closed</v>
          </cell>
          <cell r="D1014" t="str">
            <v>High Impact Africa 2</v>
          </cell>
          <cell r="E1014" t="str">
            <v>TZA</v>
          </cell>
          <cell r="F1014" t="str">
            <v>Ministry of Finance of Tanzania</v>
          </cell>
        </row>
        <row r="1015">
          <cell r="B1015" t="str">
            <v>TNZ-809-G12-H</v>
          </cell>
          <cell r="C1015" t="str">
            <v>Active</v>
          </cell>
          <cell r="D1015" t="str">
            <v>High Impact Africa 2</v>
          </cell>
          <cell r="E1015" t="str">
            <v>TZA</v>
          </cell>
          <cell r="F1015" t="str">
            <v>African Medical and Research Foundation in Tanzania</v>
          </cell>
        </row>
        <row r="1016">
          <cell r="B1016" t="str">
            <v>TNZ-809-G13-H</v>
          </cell>
          <cell r="C1016" t="str">
            <v>Active</v>
          </cell>
          <cell r="D1016" t="str">
            <v>High Impact Africa 2</v>
          </cell>
          <cell r="E1016" t="str">
            <v>TZA</v>
          </cell>
          <cell r="F1016" t="str">
            <v>Ministry of Finance of Tanzania</v>
          </cell>
        </row>
        <row r="1017">
          <cell r="B1017" t="str">
            <v>TNZ-911-G14-S</v>
          </cell>
          <cell r="C1017" t="str">
            <v>Active</v>
          </cell>
          <cell r="D1017" t="str">
            <v>High Impact Africa 2</v>
          </cell>
          <cell r="E1017" t="str">
            <v>TZA</v>
          </cell>
          <cell r="F1017" t="str">
            <v>Ministry of Finance of Tanzania</v>
          </cell>
        </row>
        <row r="1018">
          <cell r="B1018" t="str">
            <v>TNZ-M-MOFEA</v>
          </cell>
          <cell r="C1018" t="str">
            <v>Active</v>
          </cell>
          <cell r="D1018" t="str">
            <v>High Impact Africa 2</v>
          </cell>
          <cell r="E1018" t="str">
            <v>TZA</v>
          </cell>
          <cell r="F1018" t="str">
            <v>Ministry of Finance of Tanzania</v>
          </cell>
        </row>
        <row r="1019">
          <cell r="B1019" t="str">
            <v>THA-102-G01-H-00</v>
          </cell>
          <cell r="C1019" t="str">
            <v>Administratively Closed</v>
          </cell>
          <cell r="D1019" t="str">
            <v>High Impact Asia</v>
          </cell>
          <cell r="E1019" t="str">
            <v>THA</v>
          </cell>
          <cell r="F1019" t="str">
            <v>Ministry of Public Health of Thailand</v>
          </cell>
        </row>
        <row r="1020">
          <cell r="B1020" t="str">
            <v>THA-102-G02-T-00</v>
          </cell>
          <cell r="C1020" t="str">
            <v>Administratively Closed</v>
          </cell>
          <cell r="D1020" t="str">
            <v>High Impact Asia</v>
          </cell>
          <cell r="E1020" t="str">
            <v>THA</v>
          </cell>
          <cell r="F1020" t="str">
            <v>Ministry of Public Health of Thailand</v>
          </cell>
        </row>
        <row r="1021">
          <cell r="B1021" t="str">
            <v>THA-202-G03-H-00</v>
          </cell>
          <cell r="C1021" t="str">
            <v>Administratively Closed</v>
          </cell>
          <cell r="D1021" t="str">
            <v>High Impact Asia</v>
          </cell>
          <cell r="E1021" t="str">
            <v>THA</v>
          </cell>
          <cell r="F1021" t="str">
            <v>Raks Thai Foundation</v>
          </cell>
        </row>
        <row r="1022">
          <cell r="B1022" t="str">
            <v>THA-202-G04-H-00</v>
          </cell>
          <cell r="C1022" t="str">
            <v>Administratively Closed</v>
          </cell>
          <cell r="D1022" t="str">
            <v>High Impact Asia</v>
          </cell>
          <cell r="E1022" t="str">
            <v>THA</v>
          </cell>
          <cell r="F1022" t="str">
            <v>Ministry of Public Health of Thailand</v>
          </cell>
        </row>
        <row r="1023">
          <cell r="B1023" t="str">
            <v>THA-202-G05-M-00</v>
          </cell>
          <cell r="C1023" t="str">
            <v>Administratively Closed</v>
          </cell>
          <cell r="D1023" t="str">
            <v>High Impact Asia</v>
          </cell>
          <cell r="E1023" t="str">
            <v>THA</v>
          </cell>
          <cell r="F1023" t="str">
            <v>Ministry of Public Health of Thailand</v>
          </cell>
        </row>
        <row r="1024">
          <cell r="B1024" t="str">
            <v>THA-304-G06-H</v>
          </cell>
          <cell r="C1024" t="str">
            <v>Administratively Closed</v>
          </cell>
          <cell r="D1024" t="str">
            <v>High Impact Asia</v>
          </cell>
          <cell r="E1024" t="str">
            <v>THA</v>
          </cell>
          <cell r="F1024" t="str">
            <v>Raks Thai Foundation</v>
          </cell>
        </row>
        <row r="1025">
          <cell r="B1025" t="str">
            <v>THA-607-G07-T</v>
          </cell>
          <cell r="C1025" t="str">
            <v>Financial Closure</v>
          </cell>
          <cell r="D1025" t="str">
            <v>High Impact Asia</v>
          </cell>
          <cell r="E1025" t="str">
            <v>THA</v>
          </cell>
          <cell r="F1025" t="str">
            <v>Ministry of Public Health of Thailand</v>
          </cell>
        </row>
        <row r="1026">
          <cell r="B1026" t="str">
            <v>THA-607-G08-T</v>
          </cell>
          <cell r="C1026" t="str">
            <v>Financial Closure</v>
          </cell>
          <cell r="D1026" t="str">
            <v>High Impact Asia</v>
          </cell>
          <cell r="E1026" t="str">
            <v>THA</v>
          </cell>
          <cell r="F1026" t="str">
            <v>World Vision Thailand</v>
          </cell>
        </row>
        <row r="1027">
          <cell r="B1027" t="str">
            <v>THA-708-G09-M</v>
          </cell>
          <cell r="C1027" t="str">
            <v>Administratively Closed</v>
          </cell>
          <cell r="D1027" t="str">
            <v>High Impact Asia</v>
          </cell>
          <cell r="E1027" t="str">
            <v>THA</v>
          </cell>
          <cell r="F1027" t="str">
            <v>Ministry of Public Health of Thailand</v>
          </cell>
        </row>
        <row r="1028">
          <cell r="B1028" t="str">
            <v>THA-809-G10-H</v>
          </cell>
          <cell r="C1028" t="str">
            <v>Administratively Closed</v>
          </cell>
          <cell r="D1028" t="str">
            <v>High Impact Asia</v>
          </cell>
          <cell r="E1028" t="str">
            <v>THA</v>
          </cell>
          <cell r="F1028" t="str">
            <v>Ministry of Public Health of Thailand</v>
          </cell>
        </row>
        <row r="1029">
          <cell r="B1029" t="str">
            <v>THA-809-G11-H</v>
          </cell>
          <cell r="C1029" t="str">
            <v>Administratively Closed</v>
          </cell>
          <cell r="D1029" t="str">
            <v>High Impact Asia</v>
          </cell>
          <cell r="E1029" t="str">
            <v>THA</v>
          </cell>
          <cell r="F1029" t="str">
            <v>Population Services International, USA</v>
          </cell>
        </row>
        <row r="1030">
          <cell r="B1030" t="str">
            <v>THA-809-G12-H</v>
          </cell>
          <cell r="C1030" t="str">
            <v>Administratively Closed</v>
          </cell>
          <cell r="D1030" t="str">
            <v>High Impact Asia</v>
          </cell>
          <cell r="E1030" t="str">
            <v>THA</v>
          </cell>
          <cell r="F1030" t="str">
            <v>Raks Thai Foundation</v>
          </cell>
        </row>
        <row r="1031">
          <cell r="B1031" t="str">
            <v>THA-809-G13-T</v>
          </cell>
          <cell r="C1031" t="str">
            <v>Administratively Closed</v>
          </cell>
          <cell r="D1031" t="str">
            <v>High Impact Asia</v>
          </cell>
          <cell r="E1031" t="str">
            <v>THA</v>
          </cell>
          <cell r="F1031" t="str">
            <v>Ministry of Public Health of Thailand</v>
          </cell>
        </row>
        <row r="1032">
          <cell r="B1032" t="str">
            <v>THA-C-DDC</v>
          </cell>
          <cell r="C1032" t="str">
            <v>Active</v>
          </cell>
          <cell r="D1032" t="str">
            <v>High Impact Asia</v>
          </cell>
          <cell r="E1032" t="str">
            <v>THA</v>
          </cell>
          <cell r="F1032" t="str">
            <v>Ministry of Public Health of Thailand</v>
          </cell>
        </row>
        <row r="1033">
          <cell r="B1033" t="str">
            <v>THA-C-RTF</v>
          </cell>
          <cell r="C1033" t="str">
            <v>Active</v>
          </cell>
          <cell r="D1033" t="str">
            <v>High Impact Asia</v>
          </cell>
          <cell r="E1033" t="str">
            <v>THA</v>
          </cell>
          <cell r="F1033" t="str">
            <v>Raks Thai Foundation</v>
          </cell>
        </row>
        <row r="1034">
          <cell r="B1034" t="str">
            <v>THA-H-ACC</v>
          </cell>
          <cell r="C1034" t="str">
            <v>Active</v>
          </cell>
          <cell r="D1034" t="str">
            <v>High Impact Asia</v>
          </cell>
          <cell r="E1034" t="str">
            <v>THA</v>
          </cell>
          <cell r="F1034" t="str">
            <v>Aids Access Foundation</v>
          </cell>
        </row>
        <row r="1035">
          <cell r="B1035" t="str">
            <v>THA-H-DDC</v>
          </cell>
          <cell r="C1035" t="str">
            <v>Active</v>
          </cell>
          <cell r="D1035" t="str">
            <v>High Impact Asia</v>
          </cell>
          <cell r="E1035" t="str">
            <v>THA</v>
          </cell>
          <cell r="F1035" t="str">
            <v>Ministry of Public Health of Thailand</v>
          </cell>
        </row>
        <row r="1036">
          <cell r="B1036" t="str">
            <v>THA-H-PSI</v>
          </cell>
          <cell r="C1036" t="str">
            <v>Active</v>
          </cell>
          <cell r="D1036" t="str">
            <v>High Impact Asia</v>
          </cell>
          <cell r="E1036" t="str">
            <v>THA</v>
          </cell>
          <cell r="F1036" t="str">
            <v>Population Services International, USA</v>
          </cell>
        </row>
        <row r="1037">
          <cell r="B1037" t="str">
            <v>THA-H-RTF</v>
          </cell>
          <cell r="C1037" t="str">
            <v>Active</v>
          </cell>
          <cell r="D1037" t="str">
            <v>High Impact Asia</v>
          </cell>
          <cell r="E1037" t="str">
            <v>THA</v>
          </cell>
          <cell r="F1037" t="str">
            <v>Raks Thai Foundation</v>
          </cell>
        </row>
        <row r="1038">
          <cell r="B1038" t="str">
            <v>THA-M-DDC</v>
          </cell>
          <cell r="C1038" t="str">
            <v>Active</v>
          </cell>
          <cell r="D1038" t="str">
            <v>High Impact Asia</v>
          </cell>
          <cell r="E1038" t="str">
            <v>THA</v>
          </cell>
          <cell r="F1038" t="str">
            <v>Ministry of Public Health of Thailand</v>
          </cell>
        </row>
        <row r="1039">
          <cell r="B1039" t="str">
            <v>THA-T-DDC</v>
          </cell>
          <cell r="C1039" t="str">
            <v>Active</v>
          </cell>
          <cell r="D1039" t="str">
            <v>High Impact Asia</v>
          </cell>
          <cell r="E1039" t="str">
            <v>THA</v>
          </cell>
          <cell r="F1039" t="str">
            <v>Ministry of Public Health of Thailand</v>
          </cell>
        </row>
        <row r="1040">
          <cell r="B1040" t="str">
            <v>TLS-708-G04-T</v>
          </cell>
          <cell r="C1040" t="str">
            <v>Active</v>
          </cell>
          <cell r="D1040" t="str">
            <v>South East Asia</v>
          </cell>
          <cell r="E1040" t="str">
            <v>TLS</v>
          </cell>
          <cell r="F1040" t="str">
            <v>Ministry of Health of Timor-Leste</v>
          </cell>
        </row>
        <row r="1041">
          <cell r="B1041" t="str">
            <v>TLS-H-MOH</v>
          </cell>
          <cell r="C1041" t="str">
            <v>Active</v>
          </cell>
          <cell r="D1041" t="str">
            <v>South East Asia</v>
          </cell>
          <cell r="E1041" t="str">
            <v>TLS</v>
          </cell>
          <cell r="F1041" t="str">
            <v>Ministry of Health of Timor-Leste</v>
          </cell>
        </row>
        <row r="1042">
          <cell r="B1042" t="str">
            <v>TLS-M-MOH</v>
          </cell>
          <cell r="C1042" t="str">
            <v>Active</v>
          </cell>
          <cell r="D1042" t="str">
            <v>South East Asia</v>
          </cell>
          <cell r="E1042" t="str">
            <v>TLS</v>
          </cell>
          <cell r="F1042" t="str">
            <v>Ministry of Health of Timor-Leste</v>
          </cell>
        </row>
        <row r="1043">
          <cell r="B1043" t="str">
            <v>TMP-202-G01-M-00</v>
          </cell>
          <cell r="C1043" t="str">
            <v>Administratively Closed</v>
          </cell>
          <cell r="D1043" t="str">
            <v>South East Asia</v>
          </cell>
          <cell r="E1043" t="str">
            <v>TLS</v>
          </cell>
          <cell r="F1043" t="str">
            <v>Ministry of Health of Timor-Leste</v>
          </cell>
        </row>
        <row r="1044">
          <cell r="B1044" t="str">
            <v>TMP-304-G02-T</v>
          </cell>
          <cell r="C1044" t="str">
            <v>Administratively Closed</v>
          </cell>
          <cell r="D1044" t="str">
            <v>South East Asia</v>
          </cell>
          <cell r="E1044" t="str">
            <v>TLS</v>
          </cell>
          <cell r="F1044" t="str">
            <v>Ministry of Health of Timor-Leste</v>
          </cell>
        </row>
        <row r="1045">
          <cell r="B1045" t="str">
            <v>TMP-506-G03-H</v>
          </cell>
          <cell r="C1045" t="str">
            <v>Administratively Closed</v>
          </cell>
          <cell r="D1045" t="str">
            <v>South East Asia</v>
          </cell>
          <cell r="E1045" t="str">
            <v>TLS</v>
          </cell>
          <cell r="F1045" t="str">
            <v>Ministry of Health of Timor-Leste</v>
          </cell>
        </row>
        <row r="1046">
          <cell r="B1046" t="str">
            <v>TMP-709-G05-M</v>
          </cell>
          <cell r="C1046" t="str">
            <v>Administratively Closed</v>
          </cell>
          <cell r="D1046" t="str">
            <v>South East Asia</v>
          </cell>
          <cell r="E1046" t="str">
            <v>TLS</v>
          </cell>
          <cell r="F1046" t="str">
            <v>Ministry of Health of Timor-Leste</v>
          </cell>
        </row>
        <row r="1047">
          <cell r="B1047" t="str">
            <v>TGO-202-G01-H-00</v>
          </cell>
          <cell r="C1047" t="str">
            <v>Administratively Closed</v>
          </cell>
          <cell r="D1047" t="str">
            <v>Central Africa</v>
          </cell>
          <cell r="E1047" t="str">
            <v>TGO</v>
          </cell>
          <cell r="F1047" t="str">
            <v>United Nations Development Programme, Togo</v>
          </cell>
        </row>
        <row r="1048">
          <cell r="B1048" t="str">
            <v>TGO-304-G02-M</v>
          </cell>
          <cell r="C1048" t="str">
            <v>Administratively Closed</v>
          </cell>
          <cell r="D1048" t="str">
            <v>Central Africa</v>
          </cell>
          <cell r="E1048" t="str">
            <v>TGO</v>
          </cell>
          <cell r="F1048" t="str">
            <v>United Nations Development Programme, Togo</v>
          </cell>
        </row>
        <row r="1049">
          <cell r="B1049" t="str">
            <v>TGO-304-G03-T</v>
          </cell>
          <cell r="C1049" t="str">
            <v>Administratively Closed</v>
          </cell>
          <cell r="D1049" t="str">
            <v>Central Africa</v>
          </cell>
          <cell r="E1049" t="str">
            <v>TGO</v>
          </cell>
          <cell r="F1049" t="str">
            <v>United Nations Development Programme, Togo</v>
          </cell>
        </row>
        <row r="1050">
          <cell r="B1050" t="str">
            <v>TGO-405-G04-H</v>
          </cell>
          <cell r="C1050" t="str">
            <v>Financial Closure</v>
          </cell>
          <cell r="D1050" t="str">
            <v>Central Africa</v>
          </cell>
          <cell r="E1050" t="str">
            <v>TGO</v>
          </cell>
          <cell r="F1050" t="str">
            <v>Population Services International, Togo</v>
          </cell>
        </row>
        <row r="1051">
          <cell r="B1051" t="str">
            <v>TGO-405-G05-M</v>
          </cell>
          <cell r="C1051" t="str">
            <v>Administratively Closed</v>
          </cell>
          <cell r="D1051" t="str">
            <v>Central Africa</v>
          </cell>
          <cell r="E1051" t="str">
            <v>TGO</v>
          </cell>
          <cell r="F1051" t="str">
            <v>United Nations Development Programme, Togo</v>
          </cell>
        </row>
        <row r="1052">
          <cell r="B1052" t="str">
            <v>TGO-607-G06-M</v>
          </cell>
          <cell r="C1052" t="str">
            <v>Administratively Closed</v>
          </cell>
          <cell r="D1052" t="str">
            <v>Central Africa</v>
          </cell>
          <cell r="E1052" t="str">
            <v>TGO</v>
          </cell>
          <cell r="F1052" t="str">
            <v>United Nations Development Programme, Togo</v>
          </cell>
        </row>
        <row r="1053">
          <cell r="B1053" t="str">
            <v>TGO-607-G07-T</v>
          </cell>
          <cell r="C1053" t="str">
            <v>Administratively Closed</v>
          </cell>
          <cell r="D1053" t="str">
            <v>Central Africa</v>
          </cell>
          <cell r="E1053" t="str">
            <v>TGO</v>
          </cell>
          <cell r="F1053" t="str">
            <v>United Nations Development Programme, Togo</v>
          </cell>
        </row>
        <row r="1054">
          <cell r="B1054" t="str">
            <v>TGO-809-G08-H</v>
          </cell>
          <cell r="C1054" t="str">
            <v>Active</v>
          </cell>
          <cell r="D1054" t="str">
            <v>Central Africa</v>
          </cell>
          <cell r="E1054" t="str">
            <v>TGO</v>
          </cell>
          <cell r="F1054" t="str">
            <v>Ministry of Health of Togo</v>
          </cell>
        </row>
        <row r="1055">
          <cell r="B1055" t="str">
            <v>TGO-809-G09-H</v>
          </cell>
          <cell r="C1055" t="str">
            <v>Active</v>
          </cell>
          <cell r="D1055" t="str">
            <v>Central Africa</v>
          </cell>
          <cell r="E1055" t="str">
            <v>TGO</v>
          </cell>
          <cell r="F1055" t="str">
            <v>Population Services International, Togo</v>
          </cell>
        </row>
        <row r="1056">
          <cell r="B1056" t="str">
            <v>TGO-910-G10-M</v>
          </cell>
          <cell r="C1056" t="str">
            <v>Active</v>
          </cell>
          <cell r="D1056" t="str">
            <v>Central Africa</v>
          </cell>
          <cell r="E1056" t="str">
            <v>TGO</v>
          </cell>
          <cell r="F1056" t="str">
            <v>Plan International Togo</v>
          </cell>
        </row>
        <row r="1057">
          <cell r="B1057" t="str">
            <v>TGO-910-G11-M</v>
          </cell>
          <cell r="C1057" t="str">
            <v>Active</v>
          </cell>
          <cell r="D1057" t="str">
            <v>Central Africa</v>
          </cell>
          <cell r="E1057" t="str">
            <v>TGO</v>
          </cell>
          <cell r="F1057" t="str">
            <v>Ministry of Health of Togo</v>
          </cell>
        </row>
        <row r="1058">
          <cell r="B1058" t="str">
            <v>TGO-T12-G12-T</v>
          </cell>
          <cell r="C1058" t="str">
            <v>Active</v>
          </cell>
          <cell r="D1058" t="str">
            <v>Central Africa</v>
          </cell>
          <cell r="E1058" t="str">
            <v>TGO</v>
          </cell>
          <cell r="F1058" t="str">
            <v>Ministry of Health of Togo</v>
          </cell>
        </row>
        <row r="1059">
          <cell r="B1059" t="str">
            <v>TUN-607-G01-H</v>
          </cell>
          <cell r="C1059" t="str">
            <v>Active</v>
          </cell>
          <cell r="D1059" t="str">
            <v>Middle East and North Africa</v>
          </cell>
          <cell r="E1059" t="str">
            <v>TUN</v>
          </cell>
          <cell r="F1059" t="str">
            <v>National Office for Family and Population</v>
          </cell>
        </row>
        <row r="1060">
          <cell r="B1060" t="str">
            <v>TUN-810-G02-T</v>
          </cell>
          <cell r="C1060" t="str">
            <v>Active</v>
          </cell>
          <cell r="D1060" t="str">
            <v>Middle East and North Africa</v>
          </cell>
          <cell r="E1060" t="str">
            <v>TUN</v>
          </cell>
          <cell r="F1060" t="str">
            <v>Direction des Soins de Santé de Base, Government of Tunisia</v>
          </cell>
        </row>
        <row r="1061">
          <cell r="B1061" t="str">
            <v>TUN-810-G03-T</v>
          </cell>
          <cell r="C1061" t="str">
            <v>Active</v>
          </cell>
          <cell r="D1061" t="str">
            <v>Middle East and North Africa</v>
          </cell>
          <cell r="E1061" t="str">
            <v>TUN</v>
          </cell>
          <cell r="F1061" t="str">
            <v>Société Tunisienne des Maladies Respiratoires</v>
          </cell>
        </row>
        <row r="1062">
          <cell r="B1062" t="str">
            <v>TUR-405-G01-H</v>
          </cell>
          <cell r="C1062" t="str">
            <v>Administratively Closed</v>
          </cell>
          <cell r="D1062" t="str">
            <v>Eastern Europe and Central Asia</v>
          </cell>
          <cell r="E1062" t="str">
            <v>TUR</v>
          </cell>
          <cell r="F1062" t="str">
            <v>Ministry of Health of Turkey</v>
          </cell>
        </row>
        <row r="1063">
          <cell r="B1063" t="str">
            <v>TKM-910-G01-T</v>
          </cell>
          <cell r="C1063" t="str">
            <v>Active</v>
          </cell>
          <cell r="D1063" t="str">
            <v>Eastern Europe and Central Asia</v>
          </cell>
          <cell r="E1063" t="str">
            <v>TKM</v>
          </cell>
          <cell r="F1063" t="str">
            <v>United Nations Development Programme, Turkmenistan</v>
          </cell>
        </row>
        <row r="1064">
          <cell r="B1064" t="str">
            <v>UGA-M-MoFPED</v>
          </cell>
          <cell r="C1064" t="str">
            <v>Active</v>
          </cell>
          <cell r="D1064" t="str">
            <v>High Impact Africa 2</v>
          </cell>
          <cell r="E1064" t="str">
            <v>UGA</v>
          </cell>
          <cell r="F1064" t="str">
            <v>Ministry of Finance, Planning and Economic Development of Uganda</v>
          </cell>
        </row>
        <row r="1065">
          <cell r="B1065" t="str">
            <v>UGA-M-TASO</v>
          </cell>
          <cell r="C1065" t="str">
            <v>Active</v>
          </cell>
          <cell r="D1065" t="str">
            <v>High Impact Africa 2</v>
          </cell>
          <cell r="E1065" t="str">
            <v>UGA</v>
          </cell>
          <cell r="F1065" t="str">
            <v>The AIDS Support Organisation (Uganda) Limited</v>
          </cell>
        </row>
        <row r="1066">
          <cell r="B1066" t="str">
            <v>UGD-011-G09-S</v>
          </cell>
          <cell r="C1066" t="str">
            <v>Active</v>
          </cell>
          <cell r="D1066" t="str">
            <v>High Impact Africa 2</v>
          </cell>
          <cell r="E1066" t="str">
            <v>UGA</v>
          </cell>
          <cell r="F1066" t="str">
            <v>Ministry of Finance, Planning and Economic Development of Uganda</v>
          </cell>
        </row>
        <row r="1067">
          <cell r="B1067" t="str">
            <v>UGD-011-G10-S</v>
          </cell>
          <cell r="C1067" t="str">
            <v>Active</v>
          </cell>
          <cell r="D1067" t="str">
            <v>High Impact Africa 2</v>
          </cell>
          <cell r="E1067" t="str">
            <v>UGA</v>
          </cell>
          <cell r="F1067" t="str">
            <v>The AIDS Support Organisation (Uganda) Limited</v>
          </cell>
        </row>
        <row r="1068">
          <cell r="B1068" t="str">
            <v>UGD-011-G11-M</v>
          </cell>
          <cell r="C1068" t="str">
            <v>Active</v>
          </cell>
          <cell r="D1068" t="str">
            <v>High Impact Africa 2</v>
          </cell>
          <cell r="E1068" t="str">
            <v>UGA</v>
          </cell>
          <cell r="F1068" t="str">
            <v>Ministry of Finance, Planning and Economic Development of Uganda</v>
          </cell>
        </row>
        <row r="1069">
          <cell r="B1069" t="str">
            <v>UGD-011-G12-M</v>
          </cell>
          <cell r="C1069" t="str">
            <v>Active</v>
          </cell>
          <cell r="D1069" t="str">
            <v>High Impact Africa 2</v>
          </cell>
          <cell r="E1069" t="str">
            <v>UGA</v>
          </cell>
          <cell r="F1069" t="str">
            <v>The AIDS Support Organisation (Uganda) Limited</v>
          </cell>
        </row>
        <row r="1070">
          <cell r="B1070" t="str">
            <v>UGD-102-G01-H-00</v>
          </cell>
          <cell r="C1070" t="str">
            <v>Administratively Closed</v>
          </cell>
          <cell r="D1070" t="str">
            <v>High Impact Africa 2</v>
          </cell>
          <cell r="E1070" t="str">
            <v>UGA</v>
          </cell>
          <cell r="F1070" t="str">
            <v>Ministry of Finance, Planning and Economic Development of Uganda</v>
          </cell>
        </row>
        <row r="1071">
          <cell r="B1071" t="str">
            <v>UGD-202-G02-M-00</v>
          </cell>
          <cell r="C1071" t="str">
            <v>Administratively Closed</v>
          </cell>
          <cell r="D1071" t="str">
            <v>High Impact Africa 2</v>
          </cell>
          <cell r="E1071" t="str">
            <v>UGA</v>
          </cell>
          <cell r="F1071" t="str">
            <v>Ministry of Finance, Planning and Economic Development of Uganda</v>
          </cell>
        </row>
        <row r="1072">
          <cell r="B1072" t="str">
            <v>UGD-202-G03-T-00</v>
          </cell>
          <cell r="C1072" t="str">
            <v>Administratively Closed</v>
          </cell>
          <cell r="D1072" t="str">
            <v>High Impact Africa 2</v>
          </cell>
          <cell r="E1072" t="str">
            <v>UGA</v>
          </cell>
          <cell r="F1072" t="str">
            <v>Ministry of Finance, Planning and Economic Development of Uganda</v>
          </cell>
        </row>
        <row r="1073">
          <cell r="B1073" t="str">
            <v>UGD-304-G04-H</v>
          </cell>
          <cell r="C1073" t="str">
            <v>Financial Closure</v>
          </cell>
          <cell r="D1073" t="str">
            <v>High Impact Africa 2</v>
          </cell>
          <cell r="E1073" t="str">
            <v>UGA</v>
          </cell>
          <cell r="F1073" t="str">
            <v>Ministry of Finance, Planning and Economic Development of Uganda</v>
          </cell>
        </row>
        <row r="1074">
          <cell r="B1074" t="str">
            <v>UGD-405-G05-M</v>
          </cell>
          <cell r="C1074" t="str">
            <v>Financial Closure</v>
          </cell>
          <cell r="D1074" t="str">
            <v>High Impact Africa 2</v>
          </cell>
          <cell r="E1074" t="str">
            <v>UGA</v>
          </cell>
          <cell r="F1074" t="str">
            <v>Ministry of Finance, Planning and Economic Development of Uganda</v>
          </cell>
        </row>
        <row r="1075">
          <cell r="B1075" t="str">
            <v>UGD-607-G06-T</v>
          </cell>
          <cell r="C1075" t="str">
            <v>Administratively Closed</v>
          </cell>
          <cell r="D1075" t="str">
            <v>High Impact Africa 2</v>
          </cell>
          <cell r="E1075" t="str">
            <v>UGA</v>
          </cell>
          <cell r="F1075" t="str">
            <v>Ministry of Finance, Planning and Economic Development of Uganda</v>
          </cell>
        </row>
        <row r="1076">
          <cell r="B1076" t="str">
            <v>UGD-708-G07-H</v>
          </cell>
          <cell r="C1076" t="str">
            <v>Active</v>
          </cell>
          <cell r="D1076" t="str">
            <v>High Impact Africa 2</v>
          </cell>
          <cell r="E1076" t="str">
            <v>UGA</v>
          </cell>
          <cell r="F1076" t="str">
            <v>Ministry of Finance, Planning and Economic Development of Uganda</v>
          </cell>
        </row>
        <row r="1077">
          <cell r="B1077" t="str">
            <v>UGD-708-G08-M</v>
          </cell>
          <cell r="C1077" t="str">
            <v>Active</v>
          </cell>
          <cell r="D1077" t="str">
            <v>High Impact Africa 2</v>
          </cell>
          <cell r="E1077" t="str">
            <v>UGA</v>
          </cell>
          <cell r="F1077" t="str">
            <v>Ministry of Finance, Planning and Economic Development of Uganda</v>
          </cell>
        </row>
        <row r="1078">
          <cell r="B1078" t="str">
            <v>UGD-708-G13-H</v>
          </cell>
          <cell r="C1078" t="str">
            <v>Active</v>
          </cell>
          <cell r="D1078" t="str">
            <v>High Impact Africa 2</v>
          </cell>
          <cell r="E1078" t="str">
            <v>UGA</v>
          </cell>
          <cell r="F1078" t="str">
            <v>The AIDS Support Organisation (Uganda) Limited</v>
          </cell>
        </row>
        <row r="1079">
          <cell r="B1079" t="str">
            <v>UGD-T-MoFPED</v>
          </cell>
          <cell r="C1079" t="str">
            <v>Active</v>
          </cell>
          <cell r="D1079" t="str">
            <v>High Impact Africa 2</v>
          </cell>
          <cell r="E1079" t="str">
            <v>UGA</v>
          </cell>
          <cell r="F1079" t="str">
            <v>Ministry of Finance, Planning and Economic Development of Uganda</v>
          </cell>
        </row>
        <row r="1080">
          <cell r="B1080" t="str">
            <v>UKR-011-G08-H</v>
          </cell>
          <cell r="C1080" t="str">
            <v>Active</v>
          </cell>
          <cell r="D1080" t="str">
            <v>Eastern Europe and Central Asia</v>
          </cell>
          <cell r="E1080" t="str">
            <v>UKR</v>
          </cell>
          <cell r="F1080" t="str">
            <v>International HIV/AIDS Alliance, Ukraine</v>
          </cell>
        </row>
        <row r="1081">
          <cell r="B1081" t="str">
            <v>UKR-011-G09-H</v>
          </cell>
          <cell r="C1081" t="str">
            <v>Active</v>
          </cell>
          <cell r="D1081" t="str">
            <v>Eastern Europe and Central Asia</v>
          </cell>
          <cell r="E1081" t="str">
            <v>UKR</v>
          </cell>
          <cell r="F1081" t="str">
            <v>All-Ukrainian Network of People Living with HIV/AIDS</v>
          </cell>
        </row>
        <row r="1082">
          <cell r="B1082" t="str">
            <v>UKR-011-G10-H</v>
          </cell>
          <cell r="C1082" t="str">
            <v>Active</v>
          </cell>
          <cell r="D1082" t="str">
            <v>Eastern Europe and Central Asia</v>
          </cell>
          <cell r="E1082" t="str">
            <v>UKR</v>
          </cell>
          <cell r="F1082" t="str">
            <v>Ukrainian Center for Socially Dangerous Disease Control of the Ministry of Health of Ukraine</v>
          </cell>
        </row>
        <row r="1083">
          <cell r="B1083" t="str">
            <v>UKR-102-A04-H-00</v>
          </cell>
          <cell r="C1083" t="str">
            <v>Administratively Closed</v>
          </cell>
          <cell r="D1083" t="str">
            <v>Eastern Europe and Central Asia</v>
          </cell>
          <cell r="E1083" t="str">
            <v>UKR</v>
          </cell>
          <cell r="F1083" t="str">
            <v>International HIV/AIDS Alliance, Ukraine</v>
          </cell>
        </row>
        <row r="1084">
          <cell r="B1084" t="str">
            <v>UKR-102-G01-H-00</v>
          </cell>
          <cell r="C1084" t="str">
            <v>Administratively Closed</v>
          </cell>
          <cell r="D1084" t="str">
            <v>Eastern Europe and Central Asia</v>
          </cell>
          <cell r="E1084" t="str">
            <v>UKR</v>
          </cell>
          <cell r="F1084" t="str">
            <v>Ukrainian Fund to Fight HIV Infection and AIDS</v>
          </cell>
        </row>
        <row r="1085">
          <cell r="B1085" t="str">
            <v>UKR-102-G02-H-00</v>
          </cell>
          <cell r="C1085" t="str">
            <v>Administratively Closed</v>
          </cell>
          <cell r="D1085" t="str">
            <v>Eastern Europe and Central Asia</v>
          </cell>
          <cell r="E1085" t="str">
            <v>UKR</v>
          </cell>
          <cell r="F1085" t="str">
            <v>Ukrainian Center for Socially Dangerous Disease Control of the Ministry of Health of Ukraine</v>
          </cell>
        </row>
        <row r="1086">
          <cell r="B1086" t="str">
            <v>UKR-102-G03-H-00</v>
          </cell>
          <cell r="C1086" t="str">
            <v>Administratively Closed</v>
          </cell>
          <cell r="D1086" t="str">
            <v>Eastern Europe and Central Asia</v>
          </cell>
          <cell r="E1086" t="str">
            <v>UKR</v>
          </cell>
          <cell r="F1086" t="str">
            <v>United Nations Development Programme, Ukraine</v>
          </cell>
        </row>
        <row r="1087">
          <cell r="B1087" t="str">
            <v>UKR-102-G04-H-00</v>
          </cell>
          <cell r="C1087" t="str">
            <v>Administratively Closed</v>
          </cell>
          <cell r="D1087" t="str">
            <v>Eastern Europe and Central Asia</v>
          </cell>
          <cell r="E1087" t="str">
            <v>UKR</v>
          </cell>
          <cell r="F1087" t="str">
            <v>International HIV/AIDS Alliance, Ukraine</v>
          </cell>
        </row>
        <row r="1088">
          <cell r="B1088" t="str">
            <v>UKR-607-G05-H</v>
          </cell>
          <cell r="C1088" t="str">
            <v>Financial Closure</v>
          </cell>
          <cell r="D1088" t="str">
            <v>Eastern Europe and Central Asia</v>
          </cell>
          <cell r="E1088" t="str">
            <v>UKR</v>
          </cell>
          <cell r="F1088" t="str">
            <v>International HIV/AIDS Alliance, Ukraine</v>
          </cell>
        </row>
        <row r="1089">
          <cell r="B1089" t="str">
            <v>UKR-607-G06-H</v>
          </cell>
          <cell r="C1089" t="str">
            <v>Financial Closure</v>
          </cell>
          <cell r="D1089" t="str">
            <v>Eastern Europe and Central Asia</v>
          </cell>
          <cell r="E1089" t="str">
            <v>UKR</v>
          </cell>
          <cell r="F1089" t="str">
            <v>All-Ukrainian Network of People Living with HIV/AIDS</v>
          </cell>
        </row>
        <row r="1090">
          <cell r="B1090" t="str">
            <v>UKR-911-G07-T</v>
          </cell>
          <cell r="C1090" t="str">
            <v>Administratively Closed</v>
          </cell>
          <cell r="D1090" t="str">
            <v>Eastern Europe and Central Asia</v>
          </cell>
          <cell r="E1090" t="str">
            <v>UKR</v>
          </cell>
          <cell r="F1090" t="str">
            <v>Foundation for Development of Ukraine</v>
          </cell>
        </row>
        <row r="1091">
          <cell r="B1091" t="str">
            <v>UKR-913-G11-T</v>
          </cell>
          <cell r="C1091" t="str">
            <v>Active</v>
          </cell>
          <cell r="D1091" t="str">
            <v>Eastern Europe and Central Asia</v>
          </cell>
          <cell r="E1091" t="str">
            <v>UKR</v>
          </cell>
          <cell r="F1091" t="str">
            <v>Ukrainian Center for Socially Dangerous Disease Control of the Ministry of Health of Ukraine</v>
          </cell>
        </row>
        <row r="1092">
          <cell r="B1092" t="str">
            <v>UKR-C-AUA</v>
          </cell>
          <cell r="C1092" t="str">
            <v>Active</v>
          </cell>
          <cell r="D1092" t="str">
            <v>Eastern Europe and Central Asia</v>
          </cell>
          <cell r="E1092" t="str">
            <v>UKR</v>
          </cell>
          <cell r="F1092" t="str">
            <v>International HIV/AIDS Alliance, Ukraine</v>
          </cell>
        </row>
        <row r="1093">
          <cell r="B1093" t="str">
            <v>UKR-C-AUN</v>
          </cell>
          <cell r="C1093" t="str">
            <v>Active</v>
          </cell>
          <cell r="D1093" t="str">
            <v>Eastern Europe and Central Asia</v>
          </cell>
          <cell r="E1093" t="str">
            <v>UKR</v>
          </cell>
          <cell r="F1093" t="str">
            <v>All-Ukrainian Network of People Living with HIV/AIDS</v>
          </cell>
        </row>
        <row r="1094">
          <cell r="B1094" t="str">
            <v>UKR-C-UCDC</v>
          </cell>
          <cell r="C1094" t="str">
            <v>Active</v>
          </cell>
          <cell r="D1094" t="str">
            <v>Eastern Europe and Central Asia</v>
          </cell>
          <cell r="E1094" t="str">
            <v>UKR</v>
          </cell>
          <cell r="F1094" t="str">
            <v>Ukrainian Center for Socially Dangerous Disease Control of the Ministry of Health of Ukraine</v>
          </cell>
        </row>
        <row r="1095">
          <cell r="B1095" t="str">
            <v>URY-011-G01-H</v>
          </cell>
          <cell r="C1095" t="str">
            <v>Administratively Closed</v>
          </cell>
          <cell r="D1095" t="str">
            <v>Latin America and Caribbean</v>
          </cell>
          <cell r="E1095" t="str">
            <v>URY</v>
          </cell>
          <cell r="F1095" t="str">
            <v>Agencia Nacional de Investigación e Innovación</v>
          </cell>
        </row>
        <row r="1096">
          <cell r="B1096" t="str">
            <v>URY-011-G02-H</v>
          </cell>
          <cell r="C1096" t="str">
            <v>Financial Closure</v>
          </cell>
          <cell r="D1096" t="str">
            <v>Latin America and Caribbean</v>
          </cell>
          <cell r="E1096" t="str">
            <v>URY</v>
          </cell>
          <cell r="F1096" t="str">
            <v>Ministry of Public Health, Uruguay</v>
          </cell>
        </row>
        <row r="1097">
          <cell r="B1097" t="str">
            <v>UZB-304-G01-H</v>
          </cell>
          <cell r="C1097" t="str">
            <v>Administratively Closed</v>
          </cell>
          <cell r="D1097" t="str">
            <v>Eastern Europe and Central Asia</v>
          </cell>
          <cell r="E1097" t="str">
            <v>UZB</v>
          </cell>
          <cell r="F1097" t="str">
            <v>National AIDS Center, Ministry of Health of Uzbekistan</v>
          </cell>
        </row>
        <row r="1098">
          <cell r="B1098" t="str">
            <v>UZB-311-G06-H</v>
          </cell>
          <cell r="C1098" t="str">
            <v>Administratively Closed</v>
          </cell>
          <cell r="D1098" t="str">
            <v>Eastern Europe and Central Asia</v>
          </cell>
          <cell r="E1098" t="str">
            <v>UZB</v>
          </cell>
          <cell r="F1098" t="str">
            <v>United Nations Development Programme, Uzbekistan</v>
          </cell>
        </row>
        <row r="1099">
          <cell r="B1099" t="str">
            <v>UZB-405-G02-M</v>
          </cell>
          <cell r="C1099" t="str">
            <v>Administratively Closed</v>
          </cell>
          <cell r="D1099" t="str">
            <v>Eastern Europe and Central Asia</v>
          </cell>
          <cell r="E1099" t="str">
            <v>UZB</v>
          </cell>
          <cell r="F1099" t="str">
            <v>Republican Center of State Sanitary Epidemiological Surveillance, Uzbekistan</v>
          </cell>
        </row>
        <row r="1100">
          <cell r="B1100" t="str">
            <v>UZB-405-G03-T</v>
          </cell>
          <cell r="C1100" t="str">
            <v>Administratively Closed</v>
          </cell>
          <cell r="D1100" t="str">
            <v>Eastern Europe and Central Asia</v>
          </cell>
          <cell r="E1100" t="str">
            <v>UZB</v>
          </cell>
          <cell r="F1100" t="str">
            <v>Republican DOTS Center, Uzbekistan</v>
          </cell>
        </row>
        <row r="1101">
          <cell r="B1101" t="str">
            <v>UZB-809-G04-M</v>
          </cell>
          <cell r="C1101" t="str">
            <v>Active</v>
          </cell>
          <cell r="D1101" t="str">
            <v>Eastern Europe and Central Asia</v>
          </cell>
          <cell r="E1101" t="str">
            <v>UZB</v>
          </cell>
          <cell r="F1101" t="str">
            <v>Republican Center of State Sanitary Epidemiological Surveillance, Uzbekistan</v>
          </cell>
        </row>
        <row r="1102">
          <cell r="B1102" t="str">
            <v>UZB-809-G05-T</v>
          </cell>
          <cell r="C1102" t="str">
            <v>Active</v>
          </cell>
          <cell r="D1102" t="str">
            <v>Eastern Europe and Central Asia</v>
          </cell>
          <cell r="E1102" t="str">
            <v>UZB</v>
          </cell>
          <cell r="F1102" t="str">
            <v>Republican DOTS Center, Uzbekistan</v>
          </cell>
        </row>
        <row r="1103">
          <cell r="B1103" t="str">
            <v>UZB-H-UNDP</v>
          </cell>
          <cell r="C1103" t="str">
            <v>Active</v>
          </cell>
          <cell r="D1103" t="str">
            <v>Eastern Europe and Central Asia</v>
          </cell>
          <cell r="E1103" t="str">
            <v>UZB</v>
          </cell>
          <cell r="F1103" t="str">
            <v>United Nations Development Programme, Uzbekistan</v>
          </cell>
        </row>
        <row r="1104">
          <cell r="B1104" t="str">
            <v>VTN-011-G10-S</v>
          </cell>
          <cell r="C1104" t="str">
            <v>Active</v>
          </cell>
          <cell r="D1104" t="str">
            <v>High Impact Asia</v>
          </cell>
          <cell r="E1104" t="str">
            <v>VNM</v>
          </cell>
          <cell r="F1104" t="str">
            <v>Department of Planning and Finance, Ministry of Health of Viet Nam</v>
          </cell>
        </row>
        <row r="1105">
          <cell r="B1105" t="str">
            <v>VTN-102-G01-H-00</v>
          </cell>
          <cell r="C1105" t="str">
            <v>Administratively Closed</v>
          </cell>
          <cell r="D1105" t="str">
            <v>High Impact Asia</v>
          </cell>
          <cell r="E1105" t="str">
            <v>VNM</v>
          </cell>
          <cell r="F1105" t="str">
            <v>Viet Nam Administration of HIV/AIDS Control, Ministry of Health of Viet Nam</v>
          </cell>
        </row>
        <row r="1106">
          <cell r="B1106" t="str">
            <v>VTN-102-G02-T-00</v>
          </cell>
          <cell r="C1106" t="str">
            <v>Administratively Closed</v>
          </cell>
          <cell r="D1106" t="str">
            <v>High Impact Asia</v>
          </cell>
          <cell r="E1106" t="str">
            <v>VNM</v>
          </cell>
          <cell r="F1106" t="str">
            <v>National Lung Hospital, Ministry of Health of Viet Nam</v>
          </cell>
        </row>
        <row r="1107">
          <cell r="B1107" t="str">
            <v>VTN-304-G03-M</v>
          </cell>
          <cell r="C1107" t="str">
            <v>Administratively Closed</v>
          </cell>
          <cell r="D1107" t="str">
            <v>High Impact Asia</v>
          </cell>
          <cell r="E1107" t="str">
            <v>VNM</v>
          </cell>
          <cell r="F1107" t="str">
            <v>National Institute of Malariology, Parasitology and Entomology, Ministry of Health of Viet Nam</v>
          </cell>
        </row>
        <row r="1108">
          <cell r="B1108" t="str">
            <v>VTN-607-G04-H</v>
          </cell>
          <cell r="C1108" t="str">
            <v>Administratively Closed</v>
          </cell>
          <cell r="D1108" t="str">
            <v>High Impact Asia</v>
          </cell>
          <cell r="E1108" t="str">
            <v>VNM</v>
          </cell>
          <cell r="F1108" t="str">
            <v>Viet Nam Administration of HIV/AIDS Control, Ministry of Health of Viet Nam</v>
          </cell>
        </row>
        <row r="1109">
          <cell r="B1109" t="str">
            <v>VTN-607-G05-T</v>
          </cell>
          <cell r="C1109" t="str">
            <v>Financially Closed</v>
          </cell>
          <cell r="D1109" t="str">
            <v>High Impact Asia</v>
          </cell>
          <cell r="E1109" t="str">
            <v>VNM</v>
          </cell>
          <cell r="F1109" t="str">
            <v>National Lung Hospital, Ministry of Health of Viet Nam</v>
          </cell>
        </row>
        <row r="1110">
          <cell r="B1110" t="str">
            <v>VTN-708-G06-M</v>
          </cell>
          <cell r="C1110" t="str">
            <v>Active</v>
          </cell>
          <cell r="D1110" t="str">
            <v>High Impact Asia</v>
          </cell>
          <cell r="E1110" t="str">
            <v>VNM</v>
          </cell>
          <cell r="F1110" t="str">
            <v>National Institute of Malariology, Parasitology and Entomology, Ministry of Health of Viet Nam</v>
          </cell>
        </row>
        <row r="1111">
          <cell r="B1111" t="str">
            <v>VTN-809-G07-H</v>
          </cell>
          <cell r="C1111" t="str">
            <v>Administratively Closed</v>
          </cell>
          <cell r="D1111" t="str">
            <v>High Impact Asia</v>
          </cell>
          <cell r="E1111" t="str">
            <v>VNM</v>
          </cell>
          <cell r="F1111" t="str">
            <v>Viet Nam Administration of HIV/AIDS Control, Ministry of Health of Viet Nam</v>
          </cell>
        </row>
        <row r="1112">
          <cell r="B1112" t="str">
            <v>VTN-910-G08-T</v>
          </cell>
          <cell r="C1112" t="str">
            <v>Active</v>
          </cell>
          <cell r="D1112" t="str">
            <v>High Impact Asia</v>
          </cell>
          <cell r="E1112" t="str">
            <v>VNM</v>
          </cell>
          <cell r="F1112" t="str">
            <v>National Lung Hospital, Ministry of Health of Viet Nam</v>
          </cell>
        </row>
        <row r="1113">
          <cell r="B1113" t="str">
            <v>VTN-H-MOH</v>
          </cell>
          <cell r="C1113" t="str">
            <v>Active</v>
          </cell>
          <cell r="D1113" t="str">
            <v>High Impact Asia</v>
          </cell>
          <cell r="E1113" t="str">
            <v>VNM</v>
          </cell>
          <cell r="F1113" t="str">
            <v>Viet Nam Administration of HIV/AIDS Control, Ministry of Health of Viet Nam</v>
          </cell>
        </row>
        <row r="1114">
          <cell r="B1114" t="str">
            <v>YEM-202-G01-M-00</v>
          </cell>
          <cell r="C1114" t="str">
            <v>Financially Closed</v>
          </cell>
          <cell r="D1114" t="str">
            <v>Middle East and North Africa</v>
          </cell>
          <cell r="E1114" t="str">
            <v>YEM</v>
          </cell>
          <cell r="F1114" t="str">
            <v>Yemen Ministry of Public Health and Population - National Malaria Programme</v>
          </cell>
        </row>
        <row r="1115">
          <cell r="B1115" t="str">
            <v>YEM-305-G02-H</v>
          </cell>
          <cell r="C1115" t="str">
            <v>Financial Closure</v>
          </cell>
          <cell r="D1115" t="str">
            <v>Middle East and North Africa</v>
          </cell>
          <cell r="E1115" t="str">
            <v>YEM</v>
          </cell>
          <cell r="F1115" t="str">
            <v>Yemen Ministry of Public Health and Population - National AIDS Program</v>
          </cell>
        </row>
        <row r="1116">
          <cell r="B1116" t="str">
            <v>YEM-305-G03-H</v>
          </cell>
          <cell r="C1116" t="str">
            <v>Administratively Closed</v>
          </cell>
          <cell r="D1116" t="str">
            <v>Middle East and North Africa</v>
          </cell>
          <cell r="E1116" t="str">
            <v>YEM</v>
          </cell>
          <cell r="F1116" t="str">
            <v>Technical Secretariat of National Population Council</v>
          </cell>
        </row>
        <row r="1117">
          <cell r="B1117" t="str">
            <v>YEM-307-G05-H</v>
          </cell>
          <cell r="C1117" t="str">
            <v>Financial Closure</v>
          </cell>
          <cell r="D1117" t="str">
            <v>Middle East and North Africa</v>
          </cell>
          <cell r="E1117" t="str">
            <v>YEM</v>
          </cell>
          <cell r="F1117" t="str">
            <v>United Nations Development Programme, Yemen</v>
          </cell>
        </row>
        <row r="1118">
          <cell r="B1118" t="str">
            <v>YEM-405-G04-T</v>
          </cell>
          <cell r="C1118" t="str">
            <v>Financial Closure</v>
          </cell>
          <cell r="D1118" t="str">
            <v>Middle East and North Africa</v>
          </cell>
          <cell r="E1118" t="str">
            <v>YEM</v>
          </cell>
          <cell r="F1118" t="str">
            <v>Yemen Ministry of Public Health and Population - National Tuberculosis Program</v>
          </cell>
        </row>
        <row r="1119">
          <cell r="B1119" t="str">
            <v>YEM-708-G06-M</v>
          </cell>
          <cell r="C1119" t="str">
            <v>Active</v>
          </cell>
          <cell r="D1119" t="str">
            <v>Middle East and North Africa</v>
          </cell>
          <cell r="E1119" t="str">
            <v>YEM</v>
          </cell>
          <cell r="F1119" t="str">
            <v>Yemen Ministry of Public Health and Population - National Malaria Programme</v>
          </cell>
        </row>
        <row r="1120">
          <cell r="B1120" t="str">
            <v>YEM-911-G07-T</v>
          </cell>
          <cell r="C1120" t="str">
            <v>Active</v>
          </cell>
          <cell r="D1120" t="str">
            <v>Middle East and North Africa</v>
          </cell>
          <cell r="E1120" t="str">
            <v>YEM</v>
          </cell>
          <cell r="F1120" t="str">
            <v>Yemen Ministry of Public Health and Population - National Tuberculosis Program</v>
          </cell>
        </row>
        <row r="1121">
          <cell r="B1121" t="str">
            <v>YEM-M-NMCP</v>
          </cell>
          <cell r="C1121" t="str">
            <v>N.D.</v>
          </cell>
          <cell r="D1121" t="str">
            <v>Middle East and North Africa</v>
          </cell>
          <cell r="E1121" t="str">
            <v>YEM</v>
          </cell>
          <cell r="F1121" t="str">
            <v>Not Defined</v>
          </cell>
        </row>
        <row r="1122">
          <cell r="B1122" t="str">
            <v>YEM-T12-G08-H</v>
          </cell>
          <cell r="C1122" t="str">
            <v>Active</v>
          </cell>
          <cell r="D1122" t="str">
            <v>Middle East and North Africa</v>
          </cell>
          <cell r="E1122" t="str">
            <v>YEM</v>
          </cell>
          <cell r="F1122" t="str">
            <v>Yemen Ministry of Public Health and Population - National AIDS Program</v>
          </cell>
        </row>
        <row r="1123">
          <cell r="B1123" t="str">
            <v>ZAM-011-G29-H</v>
          </cell>
          <cell r="C1123" t="str">
            <v>Administratively Closed</v>
          </cell>
          <cell r="D1123" t="str">
            <v>High Impact Africa 2</v>
          </cell>
          <cell r="E1123" t="str">
            <v>ZMB</v>
          </cell>
          <cell r="F1123" t="str">
            <v>United Nations Development Programme, Zambia</v>
          </cell>
        </row>
        <row r="1124">
          <cell r="B1124" t="str">
            <v>ZAM-011-G30-H</v>
          </cell>
          <cell r="C1124" t="str">
            <v>Administratively Closed</v>
          </cell>
          <cell r="D1124" t="str">
            <v>High Impact Africa 2</v>
          </cell>
          <cell r="E1124" t="str">
            <v>ZMB</v>
          </cell>
          <cell r="F1124" t="str">
            <v>Churches Health Association of Zambia</v>
          </cell>
        </row>
        <row r="1125">
          <cell r="B1125" t="str">
            <v>ZAM-102-G01-H-00</v>
          </cell>
          <cell r="C1125" t="str">
            <v>Administratively Closed</v>
          </cell>
          <cell r="D1125" t="str">
            <v>High Impact Africa 2</v>
          </cell>
          <cell r="E1125" t="str">
            <v>ZMB</v>
          </cell>
          <cell r="F1125" t="str">
            <v>Ministry of Health of Zambia</v>
          </cell>
        </row>
        <row r="1126">
          <cell r="B1126" t="str">
            <v>ZAM-102-G02-M-00</v>
          </cell>
          <cell r="C1126" t="str">
            <v>Administratively Closed</v>
          </cell>
          <cell r="D1126" t="str">
            <v>High Impact Africa 2</v>
          </cell>
          <cell r="E1126" t="str">
            <v>ZMB</v>
          </cell>
          <cell r="F1126" t="str">
            <v>Ministry of Health of Zambia</v>
          </cell>
        </row>
        <row r="1127">
          <cell r="B1127" t="str">
            <v>ZAM-102-G03-T-00</v>
          </cell>
          <cell r="C1127" t="str">
            <v>Administratively Closed</v>
          </cell>
          <cell r="D1127" t="str">
            <v>High Impact Africa 2</v>
          </cell>
          <cell r="E1127" t="str">
            <v>ZMB</v>
          </cell>
          <cell r="F1127" t="str">
            <v>Ministry of Health of Zambia</v>
          </cell>
        </row>
        <row r="1128">
          <cell r="B1128" t="str">
            <v>ZAM-102-G04-H-00</v>
          </cell>
          <cell r="C1128" t="str">
            <v>Administratively Closed</v>
          </cell>
          <cell r="D1128" t="str">
            <v>High Impact Africa 2</v>
          </cell>
          <cell r="E1128" t="str">
            <v>ZMB</v>
          </cell>
          <cell r="F1128" t="str">
            <v>Churches Health Association of Zambia</v>
          </cell>
        </row>
        <row r="1129">
          <cell r="B1129" t="str">
            <v>ZAM-102-G05-M-00</v>
          </cell>
          <cell r="C1129" t="str">
            <v>Administratively Closed</v>
          </cell>
          <cell r="D1129" t="str">
            <v>High Impact Africa 2</v>
          </cell>
          <cell r="E1129" t="str">
            <v>ZMB</v>
          </cell>
          <cell r="F1129" t="str">
            <v>Churches Health Association of Zambia</v>
          </cell>
        </row>
        <row r="1130">
          <cell r="B1130" t="str">
            <v>ZAM-102-G06-T-00</v>
          </cell>
          <cell r="C1130" t="str">
            <v>Administratively Closed</v>
          </cell>
          <cell r="D1130" t="str">
            <v>High Impact Africa 2</v>
          </cell>
          <cell r="E1130" t="str">
            <v>ZMB</v>
          </cell>
          <cell r="F1130" t="str">
            <v>Churches Health Association of Zambia</v>
          </cell>
        </row>
        <row r="1131">
          <cell r="B1131" t="str">
            <v>ZAM-102-G07-H-00</v>
          </cell>
          <cell r="C1131" t="str">
            <v>Administratively Closed</v>
          </cell>
          <cell r="D1131" t="str">
            <v>High Impact Africa 2</v>
          </cell>
          <cell r="E1131" t="str">
            <v>ZMB</v>
          </cell>
          <cell r="F1131" t="str">
            <v>Ministry of Finance and National Planning of Zambia</v>
          </cell>
        </row>
        <row r="1132">
          <cell r="B1132" t="str">
            <v>ZAM-102-G08-H-00</v>
          </cell>
          <cell r="C1132" t="str">
            <v>Administratively Closed</v>
          </cell>
          <cell r="D1132" t="str">
            <v>High Impact Africa 2</v>
          </cell>
          <cell r="E1132" t="str">
            <v>ZMB</v>
          </cell>
          <cell r="F1132" t="str">
            <v>Zambia National AIDS Network</v>
          </cell>
        </row>
        <row r="1133">
          <cell r="B1133" t="str">
            <v>ZAM-102-G15-T-00</v>
          </cell>
          <cell r="C1133" t="str">
            <v>Administratively Closed</v>
          </cell>
          <cell r="D1133" t="str">
            <v>High Impact Africa 2</v>
          </cell>
          <cell r="E1133" t="str">
            <v>ZMB</v>
          </cell>
          <cell r="F1133" t="str">
            <v>Zambia National AIDS Network</v>
          </cell>
        </row>
        <row r="1134">
          <cell r="B1134" t="str">
            <v>ZAM-405-G09-H</v>
          </cell>
          <cell r="C1134" t="str">
            <v>Administratively Closed</v>
          </cell>
          <cell r="D1134" t="str">
            <v>High Impact Africa 2</v>
          </cell>
          <cell r="E1134" t="str">
            <v>ZMB</v>
          </cell>
          <cell r="F1134" t="str">
            <v>Ministry of Health of Zambia</v>
          </cell>
        </row>
        <row r="1135">
          <cell r="B1135" t="str">
            <v>ZAM-405-G10-H</v>
          </cell>
          <cell r="C1135" t="str">
            <v>Administratively Closed</v>
          </cell>
          <cell r="D1135" t="str">
            <v>High Impact Africa 2</v>
          </cell>
          <cell r="E1135" t="str">
            <v>ZMB</v>
          </cell>
          <cell r="F1135" t="str">
            <v>Churches Health Association of Zambia</v>
          </cell>
        </row>
        <row r="1136">
          <cell r="B1136" t="str">
            <v>ZAM-405-G11-H</v>
          </cell>
          <cell r="C1136" t="str">
            <v>Administratively Closed</v>
          </cell>
          <cell r="D1136" t="str">
            <v>High Impact Africa 2</v>
          </cell>
          <cell r="E1136" t="str">
            <v>ZMB</v>
          </cell>
          <cell r="F1136" t="str">
            <v>Zambia National AIDS Network</v>
          </cell>
        </row>
        <row r="1137">
          <cell r="B1137" t="str">
            <v>ZAM-405-G12-H</v>
          </cell>
          <cell r="C1137" t="str">
            <v>Administratively Closed</v>
          </cell>
          <cell r="D1137" t="str">
            <v>High Impact Africa 2</v>
          </cell>
          <cell r="E1137" t="str">
            <v>ZMB</v>
          </cell>
          <cell r="F1137" t="str">
            <v>Ministry of Finance and National Planning of Zambia</v>
          </cell>
        </row>
        <row r="1138">
          <cell r="B1138" t="str">
            <v>ZAM-405-G13-M</v>
          </cell>
          <cell r="C1138" t="str">
            <v>Administratively Closed</v>
          </cell>
          <cell r="D1138" t="str">
            <v>High Impact Africa 2</v>
          </cell>
          <cell r="E1138" t="str">
            <v>ZMB</v>
          </cell>
          <cell r="F1138" t="str">
            <v>Ministry of Health of Zambia</v>
          </cell>
        </row>
        <row r="1139">
          <cell r="B1139" t="str">
            <v>ZAM-405-G14-M</v>
          </cell>
          <cell r="C1139" t="str">
            <v>Administratively Closed</v>
          </cell>
          <cell r="D1139" t="str">
            <v>High Impact Africa 2</v>
          </cell>
          <cell r="E1139" t="str">
            <v>ZMB</v>
          </cell>
          <cell r="F1139" t="str">
            <v>Churches Health Association of Zambia</v>
          </cell>
        </row>
        <row r="1140">
          <cell r="B1140" t="str">
            <v>ZAM-405-G24-H</v>
          </cell>
          <cell r="C1140" t="str">
            <v>Administratively Closed</v>
          </cell>
          <cell r="D1140" t="str">
            <v>High Impact Africa 2</v>
          </cell>
          <cell r="E1140" t="str">
            <v>ZMB</v>
          </cell>
          <cell r="F1140" t="str">
            <v>United Nations Development Programme, Zambia</v>
          </cell>
        </row>
        <row r="1141">
          <cell r="B1141" t="str">
            <v>ZAM-411-G25-M</v>
          </cell>
          <cell r="C1141" t="str">
            <v>Financially Closed</v>
          </cell>
          <cell r="D1141" t="str">
            <v>High Impact Africa 2</v>
          </cell>
          <cell r="E1141" t="str">
            <v>ZMB</v>
          </cell>
          <cell r="F1141" t="str">
            <v>United Nations Development Programme, Zambia</v>
          </cell>
        </row>
        <row r="1142">
          <cell r="B1142" t="str">
            <v>ZAM-708-G16-T</v>
          </cell>
          <cell r="C1142" t="str">
            <v>Administratively Closed</v>
          </cell>
          <cell r="D1142" t="str">
            <v>High Impact Africa 2</v>
          </cell>
          <cell r="E1142" t="str">
            <v>ZMB</v>
          </cell>
          <cell r="F1142" t="str">
            <v>Ministry of Health of Zambia</v>
          </cell>
        </row>
        <row r="1143">
          <cell r="B1143" t="str">
            <v>ZAM-708-G17-M</v>
          </cell>
          <cell r="C1143" t="str">
            <v>Administratively Closed</v>
          </cell>
          <cell r="D1143" t="str">
            <v>High Impact Africa 2</v>
          </cell>
          <cell r="E1143" t="str">
            <v>ZMB</v>
          </cell>
          <cell r="F1143" t="str">
            <v>Ministry of Health of Zambia</v>
          </cell>
        </row>
        <row r="1144">
          <cell r="B1144" t="str">
            <v>ZAM-708-G18-T</v>
          </cell>
          <cell r="C1144" t="str">
            <v>Financial Closure</v>
          </cell>
          <cell r="D1144" t="str">
            <v>High Impact Africa 2</v>
          </cell>
          <cell r="E1144" t="str">
            <v>ZMB</v>
          </cell>
          <cell r="F1144" t="str">
            <v>Churches Health Association of Zambia</v>
          </cell>
        </row>
        <row r="1145">
          <cell r="B1145" t="str">
            <v>ZAM-708-G19-M</v>
          </cell>
          <cell r="C1145" t="str">
            <v>Active</v>
          </cell>
          <cell r="D1145" t="str">
            <v>High Impact Africa 2</v>
          </cell>
          <cell r="E1145" t="str">
            <v>ZMB</v>
          </cell>
          <cell r="F1145" t="str">
            <v>Churches Health Association of Zambia</v>
          </cell>
        </row>
        <row r="1146">
          <cell r="B1146" t="str">
            <v>ZAM-708-G20-T</v>
          </cell>
          <cell r="C1146" t="str">
            <v>Financial Closure</v>
          </cell>
          <cell r="D1146" t="str">
            <v>High Impact Africa 2</v>
          </cell>
          <cell r="E1146" t="str">
            <v>ZMB</v>
          </cell>
          <cell r="F1146" t="str">
            <v>Zambia National AIDS Network</v>
          </cell>
        </row>
        <row r="1147">
          <cell r="B1147" t="str">
            <v>ZAM-711-G26-T</v>
          </cell>
          <cell r="C1147" t="str">
            <v>Active</v>
          </cell>
          <cell r="D1147" t="str">
            <v>High Impact Africa 2</v>
          </cell>
          <cell r="E1147" t="str">
            <v>ZMB</v>
          </cell>
          <cell r="F1147" t="str">
            <v>United Nations Development Programme, Zambia</v>
          </cell>
        </row>
        <row r="1148">
          <cell r="B1148" t="str">
            <v>ZAM-711-G27-M</v>
          </cell>
          <cell r="C1148" t="str">
            <v>Active</v>
          </cell>
          <cell r="D1148" t="str">
            <v>High Impact Africa 2</v>
          </cell>
          <cell r="E1148" t="str">
            <v>ZMB</v>
          </cell>
          <cell r="F1148" t="str">
            <v>United Nations Development Programme, Zambia</v>
          </cell>
        </row>
        <row r="1149">
          <cell r="B1149" t="str">
            <v>ZAM-809-G21-H</v>
          </cell>
          <cell r="C1149" t="str">
            <v>Administratively Closed</v>
          </cell>
          <cell r="D1149" t="str">
            <v>High Impact Africa 2</v>
          </cell>
          <cell r="E1149" t="str">
            <v>ZMB</v>
          </cell>
          <cell r="F1149" t="str">
            <v>Churches Health Association of Zambia</v>
          </cell>
        </row>
        <row r="1150">
          <cell r="B1150" t="str">
            <v>ZAM-809-G22-H</v>
          </cell>
          <cell r="C1150" t="str">
            <v>Administratively Closed</v>
          </cell>
          <cell r="D1150" t="str">
            <v>High Impact Africa 2</v>
          </cell>
          <cell r="E1150" t="str">
            <v>ZMB</v>
          </cell>
          <cell r="F1150" t="str">
            <v>Zambia National AIDS Network</v>
          </cell>
        </row>
        <row r="1151">
          <cell r="B1151" t="str">
            <v>ZAM-809-G23-H</v>
          </cell>
          <cell r="C1151" t="str">
            <v>Administratively Closed</v>
          </cell>
          <cell r="D1151" t="str">
            <v>High Impact Africa 2</v>
          </cell>
          <cell r="E1151" t="str">
            <v>ZMB</v>
          </cell>
          <cell r="F1151" t="str">
            <v>Ministry of Finance and National Planning of Zambia</v>
          </cell>
        </row>
        <row r="1152">
          <cell r="B1152" t="str">
            <v>ZAM-811-G28-H</v>
          </cell>
          <cell r="C1152" t="str">
            <v>Administratively Closed</v>
          </cell>
          <cell r="D1152" t="str">
            <v>High Impact Africa 2</v>
          </cell>
          <cell r="E1152" t="str">
            <v>ZMB</v>
          </cell>
          <cell r="F1152" t="str">
            <v>United Nations Development Programme, Zambia</v>
          </cell>
        </row>
        <row r="1153">
          <cell r="B1153" t="str">
            <v>ZAM-H-CHAZ</v>
          </cell>
          <cell r="C1153" t="str">
            <v>Active</v>
          </cell>
          <cell r="D1153" t="str">
            <v>High Impact Africa 2</v>
          </cell>
          <cell r="E1153" t="str">
            <v>ZMB</v>
          </cell>
          <cell r="F1153" t="str">
            <v>Churches Health Association of Zambia</v>
          </cell>
        </row>
        <row r="1154">
          <cell r="B1154" t="str">
            <v>ZAM-H-UNDP</v>
          </cell>
          <cell r="C1154" t="str">
            <v>Active</v>
          </cell>
          <cell r="D1154" t="str">
            <v>High Impact Africa 2</v>
          </cell>
          <cell r="E1154" t="str">
            <v>ZMB</v>
          </cell>
          <cell r="F1154" t="str">
            <v>United Nations Development Programme, Zambia</v>
          </cell>
        </row>
        <row r="1155">
          <cell r="B1155" t="str">
            <v>ZMB-C-CHAZ</v>
          </cell>
          <cell r="C1155" t="str">
            <v>Active</v>
          </cell>
          <cell r="D1155" t="str">
            <v>High Impact Africa 2</v>
          </cell>
          <cell r="E1155" t="str">
            <v>ZMB</v>
          </cell>
          <cell r="F1155" t="str">
            <v>Churches Health Association of Zambia</v>
          </cell>
        </row>
        <row r="1156">
          <cell r="B1156" t="str">
            <v>ZMB-C-MOH</v>
          </cell>
          <cell r="C1156" t="str">
            <v>Active</v>
          </cell>
          <cell r="D1156" t="str">
            <v>High Impact Africa 2</v>
          </cell>
          <cell r="E1156" t="str">
            <v>ZMB</v>
          </cell>
          <cell r="F1156" t="str">
            <v>Ministry of Health of Zambia</v>
          </cell>
        </row>
        <row r="1157">
          <cell r="B1157" t="str">
            <v>ZMB-M-CHAZ</v>
          </cell>
          <cell r="C1157" t="str">
            <v>Active</v>
          </cell>
          <cell r="D1157" t="str">
            <v>High Impact Africa 2</v>
          </cell>
          <cell r="E1157" t="str">
            <v>ZMB</v>
          </cell>
          <cell r="F1157" t="str">
            <v>Churches Health Association of Zambia</v>
          </cell>
        </row>
        <row r="1158">
          <cell r="B1158" t="str">
            <v>ZMB-M-MOH</v>
          </cell>
          <cell r="C1158" t="str">
            <v>Active</v>
          </cell>
          <cell r="D1158" t="str">
            <v>High Impact Africa 2</v>
          </cell>
          <cell r="E1158" t="str">
            <v>ZMB</v>
          </cell>
          <cell r="F1158" t="str">
            <v>Ministry of Health of Zambia</v>
          </cell>
        </row>
        <row r="1159">
          <cell r="B1159" t="str">
            <v>ZAN-102-G01-M-00</v>
          </cell>
          <cell r="C1159" t="str">
            <v>Administratively Closed</v>
          </cell>
          <cell r="D1159" t="str">
            <v>High Impact Africa 2</v>
          </cell>
          <cell r="E1159" t="str">
            <v>QNB</v>
          </cell>
          <cell r="F1159" t="str">
            <v>Ministry of Health and Social Welfare of Zanzibar</v>
          </cell>
        </row>
        <row r="1160">
          <cell r="B1160" t="str">
            <v>ZAN-202-G02-H-00</v>
          </cell>
          <cell r="C1160" t="str">
            <v>Financial Closure</v>
          </cell>
          <cell r="D1160" t="str">
            <v>High Impact Africa 2</v>
          </cell>
          <cell r="E1160" t="str">
            <v>QNB</v>
          </cell>
          <cell r="F1160" t="str">
            <v>Zanzibar AIDS Commission</v>
          </cell>
        </row>
        <row r="1161">
          <cell r="B1161" t="str">
            <v>ZAN-304-G03-T</v>
          </cell>
          <cell r="C1161" t="str">
            <v>Financial Closure</v>
          </cell>
          <cell r="D1161" t="str">
            <v>High Impact Africa 2</v>
          </cell>
          <cell r="E1161" t="str">
            <v>QNB</v>
          </cell>
          <cell r="F1161" t="str">
            <v>Ministry of Health and Social Welfare of Zanzibar</v>
          </cell>
        </row>
        <row r="1162">
          <cell r="B1162" t="str">
            <v>ZAN-404-G04-M</v>
          </cell>
          <cell r="C1162" t="str">
            <v>Financial Closure</v>
          </cell>
          <cell r="D1162" t="str">
            <v>High Impact Africa 2</v>
          </cell>
          <cell r="E1162" t="str">
            <v>QNB</v>
          </cell>
          <cell r="F1162" t="str">
            <v>Ministry of Health and Social Welfare of Zanzibar</v>
          </cell>
        </row>
        <row r="1163">
          <cell r="B1163" t="str">
            <v>ZAN-607-G05-H</v>
          </cell>
          <cell r="C1163" t="str">
            <v>Financial Closure</v>
          </cell>
          <cell r="D1163" t="str">
            <v>High Impact Africa 2</v>
          </cell>
          <cell r="E1163" t="str">
            <v>QNB</v>
          </cell>
          <cell r="F1163" t="str">
            <v>Ministry of Health and Social Welfare of Zanzibar</v>
          </cell>
        </row>
        <row r="1164">
          <cell r="B1164" t="str">
            <v>ZAN-607-G06-H</v>
          </cell>
          <cell r="C1164" t="str">
            <v>Financial Closure</v>
          </cell>
          <cell r="D1164" t="str">
            <v>High Impact Africa 2</v>
          </cell>
          <cell r="E1164" t="str">
            <v>QNB</v>
          </cell>
          <cell r="F1164" t="str">
            <v>Zanzibar AIDS Commission</v>
          </cell>
        </row>
        <row r="1165">
          <cell r="B1165" t="str">
            <v>ZAN-809-G07-M</v>
          </cell>
          <cell r="C1165" t="str">
            <v>Active</v>
          </cell>
          <cell r="D1165" t="str">
            <v>High Impact Africa 2</v>
          </cell>
          <cell r="E1165" t="str">
            <v>QNB</v>
          </cell>
          <cell r="F1165" t="str">
            <v>Ministry of Health and Social Welfare of Zanzibar</v>
          </cell>
        </row>
        <row r="1166">
          <cell r="B1166" t="str">
            <v>ZAN-T-MOHSW</v>
          </cell>
          <cell r="C1166" t="str">
            <v>Active</v>
          </cell>
          <cell r="D1166" t="str">
            <v>High Impact Africa 2</v>
          </cell>
          <cell r="E1166" t="str">
            <v>QNB</v>
          </cell>
          <cell r="F1166" t="str">
            <v>Ministry of Health and Social Welfare of Zanzibar</v>
          </cell>
        </row>
        <row r="1167">
          <cell r="B1167" t="str">
            <v>ZIM-011-G15-M</v>
          </cell>
          <cell r="C1167" t="str">
            <v>Administratively Closed</v>
          </cell>
          <cell r="D1167" t="str">
            <v>High Impact Africa 2</v>
          </cell>
          <cell r="E1167" t="str">
            <v>ZWE</v>
          </cell>
          <cell r="F1167" t="str">
            <v>United Nations Development Programme, Zimbabwe</v>
          </cell>
        </row>
        <row r="1168">
          <cell r="B1168" t="str">
            <v>ZIM-102-G01-H-00</v>
          </cell>
          <cell r="C1168" t="str">
            <v>Administratively Closed</v>
          </cell>
          <cell r="D1168" t="str">
            <v>High Impact Africa 2</v>
          </cell>
          <cell r="E1168" t="str">
            <v>ZWE</v>
          </cell>
          <cell r="F1168" t="str">
            <v>United Nations Development Programme, Zimbabwe</v>
          </cell>
        </row>
        <row r="1169">
          <cell r="B1169" t="str">
            <v>ZIM-102-G02-M-00</v>
          </cell>
          <cell r="C1169" t="str">
            <v>Administratively Closed</v>
          </cell>
          <cell r="D1169" t="str">
            <v>High Impact Africa 2</v>
          </cell>
          <cell r="E1169" t="str">
            <v>ZWE</v>
          </cell>
          <cell r="F1169" t="str">
            <v>Ministry of Health and Child Care of Zimbabwe</v>
          </cell>
        </row>
        <row r="1170">
          <cell r="B1170" t="str">
            <v>ZIM-102-G07-H</v>
          </cell>
          <cell r="C1170" t="str">
            <v>Administratively Closed</v>
          </cell>
          <cell r="D1170" t="str">
            <v>High Impact Africa 2</v>
          </cell>
          <cell r="E1170" t="str">
            <v>ZWE</v>
          </cell>
          <cell r="F1170" t="str">
            <v>National AIDS Council of Zimbabwe</v>
          </cell>
        </row>
        <row r="1171">
          <cell r="B1171" t="str">
            <v>ZIM-506-G03-H</v>
          </cell>
          <cell r="C1171" t="str">
            <v>Administratively Closed</v>
          </cell>
          <cell r="D1171" t="str">
            <v>High Impact Africa 2</v>
          </cell>
          <cell r="E1171" t="str">
            <v>ZWE</v>
          </cell>
          <cell r="F1171" t="str">
            <v>National AIDS Council of Zimbabwe</v>
          </cell>
        </row>
        <row r="1172">
          <cell r="B1172" t="str">
            <v>ZIM-506-G04-H</v>
          </cell>
          <cell r="C1172" t="str">
            <v>Administratively Closed</v>
          </cell>
          <cell r="D1172" t="str">
            <v>High Impact Africa 2</v>
          </cell>
          <cell r="E1172" t="str">
            <v>ZWE</v>
          </cell>
          <cell r="F1172" t="str">
            <v>Zimbabwe Association of Church Related Hospitals</v>
          </cell>
        </row>
        <row r="1173">
          <cell r="B1173" t="str">
            <v>ZIM-506-G05-T</v>
          </cell>
          <cell r="C1173" t="str">
            <v>Administratively Closed</v>
          </cell>
          <cell r="D1173" t="str">
            <v>High Impact Africa 2</v>
          </cell>
          <cell r="E1173" t="str">
            <v>ZWE</v>
          </cell>
          <cell r="F1173" t="str">
            <v>Zimbabwe Association of Church Related Hospitals</v>
          </cell>
        </row>
        <row r="1174">
          <cell r="B1174" t="str">
            <v>ZIM-506-G06-M</v>
          </cell>
          <cell r="C1174" t="str">
            <v>Financial Closure</v>
          </cell>
          <cell r="D1174" t="str">
            <v>High Impact Africa 2</v>
          </cell>
          <cell r="E1174" t="str">
            <v>ZWE</v>
          </cell>
          <cell r="F1174" t="str">
            <v>Ministry of Health and Child Care of Zimbabwe</v>
          </cell>
        </row>
        <row r="1175">
          <cell r="B1175" t="str">
            <v>ZIM-509-G08-T</v>
          </cell>
          <cell r="C1175" t="str">
            <v>Administratively Closed</v>
          </cell>
          <cell r="D1175" t="str">
            <v>High Impact Africa 2</v>
          </cell>
          <cell r="E1175" t="str">
            <v>ZWE</v>
          </cell>
          <cell r="F1175" t="str">
            <v>United Nations Development Programme, Zimbabwe</v>
          </cell>
        </row>
        <row r="1176">
          <cell r="B1176" t="str">
            <v>ZIM-509-G09-M</v>
          </cell>
          <cell r="C1176" t="str">
            <v>Administratively Closed</v>
          </cell>
          <cell r="D1176" t="str">
            <v>High Impact Africa 2</v>
          </cell>
          <cell r="E1176" t="str">
            <v>ZWE</v>
          </cell>
          <cell r="F1176" t="str">
            <v>United Nations Development Programme, Zimbabwe</v>
          </cell>
        </row>
        <row r="1177">
          <cell r="B1177" t="str">
            <v>ZIM-509-G10-H</v>
          </cell>
          <cell r="C1177" t="str">
            <v>Administratively Closed</v>
          </cell>
          <cell r="D1177" t="str">
            <v>High Impact Africa 2</v>
          </cell>
          <cell r="E1177" t="str">
            <v>ZWE</v>
          </cell>
          <cell r="F1177" t="str">
            <v>United Nations Development Programme, Zimbabwe</v>
          </cell>
        </row>
        <row r="1178">
          <cell r="B1178" t="str">
            <v>ZIM-809-G11-H</v>
          </cell>
          <cell r="C1178" t="str">
            <v>Administratively Closed</v>
          </cell>
          <cell r="D1178" t="str">
            <v>High Impact Africa 2</v>
          </cell>
          <cell r="E1178" t="str">
            <v>ZWE</v>
          </cell>
          <cell r="F1178" t="str">
            <v>United Nations Development Programme, Zimbabwe</v>
          </cell>
        </row>
        <row r="1179">
          <cell r="B1179" t="str">
            <v>ZIM-809-G12-T</v>
          </cell>
          <cell r="C1179" t="str">
            <v>Active</v>
          </cell>
          <cell r="D1179" t="str">
            <v>High Impact Africa 2</v>
          </cell>
          <cell r="E1179" t="str">
            <v>ZWE</v>
          </cell>
          <cell r="F1179" t="str">
            <v>United Nations Development Programme, Zimbabwe</v>
          </cell>
        </row>
        <row r="1180">
          <cell r="B1180" t="str">
            <v>ZIM-809-G13-M</v>
          </cell>
          <cell r="C1180" t="str">
            <v>Administratively Closed</v>
          </cell>
          <cell r="D1180" t="str">
            <v>High Impact Africa 2</v>
          </cell>
          <cell r="E1180" t="str">
            <v>ZWE</v>
          </cell>
          <cell r="F1180" t="str">
            <v>United Nations Development Programme, Zimbabwe</v>
          </cell>
        </row>
        <row r="1181">
          <cell r="B1181" t="str">
            <v>ZIM-809-G14-S</v>
          </cell>
          <cell r="C1181" t="str">
            <v>Active</v>
          </cell>
          <cell r="D1181" t="str">
            <v>High Impact Africa 2</v>
          </cell>
          <cell r="E1181" t="str">
            <v>ZWE</v>
          </cell>
          <cell r="F1181" t="str">
            <v>United Nations Development Programme, Zimbabwe</v>
          </cell>
        </row>
        <row r="1182">
          <cell r="B1182" t="str">
            <v>ZIM-H-UNDP</v>
          </cell>
          <cell r="C1182" t="str">
            <v>Active</v>
          </cell>
          <cell r="D1182" t="str">
            <v>High Impact Africa 2</v>
          </cell>
          <cell r="E1182" t="str">
            <v>ZWE</v>
          </cell>
          <cell r="F1182" t="str">
            <v>United Nations Development Programme, Zimbabwe</v>
          </cell>
        </row>
        <row r="1183">
          <cell r="B1183" t="str">
            <v>ZIM-M-UNDP</v>
          </cell>
          <cell r="C1183" t="str">
            <v>Active</v>
          </cell>
          <cell r="D1183" t="str">
            <v>High Impact Africa 2</v>
          </cell>
          <cell r="E1183" t="str">
            <v>ZWE</v>
          </cell>
          <cell r="F1183" t="str">
            <v>United Nations Development Programme, Zimbabwe</v>
          </cell>
        </row>
        <row r="1184">
          <cell r="B1184" t="str">
            <v>ZWE-M-MOHCC</v>
          </cell>
          <cell r="C1184" t="str">
            <v>Active</v>
          </cell>
          <cell r="D1184" t="str">
            <v>High Impact Africa 2</v>
          </cell>
          <cell r="E1184" t="str">
            <v>ZWE</v>
          </cell>
          <cell r="F1184" t="str">
            <v>Ministry of Health and Child Care of Zimbabwe</v>
          </cell>
        </row>
        <row r="1185">
          <cell r="B1185" t="str">
            <v>ZWE-T-MOHCC</v>
          </cell>
          <cell r="C1185" t="str">
            <v>Active</v>
          </cell>
          <cell r="D1185" t="str">
            <v>High Impact Africa 2</v>
          </cell>
          <cell r="E1185" t="str">
            <v>ZWE</v>
          </cell>
          <cell r="F1185" t="str">
            <v>Ministry of Health and Child Care of Zimbabwe</v>
          </cell>
        </row>
      </sheetData>
      <sheetData sheetId="1">
        <row r="16">
          <cell r="C16">
            <v>232</v>
          </cell>
          <cell r="D16">
            <v>100000</v>
          </cell>
          <cell r="E16">
            <v>100232</v>
          </cell>
          <cell r="F16">
            <v>44787</v>
          </cell>
        </row>
        <row r="17">
          <cell r="F17">
            <v>501</v>
          </cell>
        </row>
        <row r="18">
          <cell r="F18">
            <v>44286</v>
          </cell>
        </row>
        <row r="19">
          <cell r="F19">
            <v>300000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garita Rivas Cuellar" refreshedDate="43705.40287395833" createdVersion="6" refreshedVersion="6" minRefreshableVersion="3" recordCount="2025" xr:uid="{00000000-000A-0000-FFFF-FFFF00000000}">
  <cacheSource type="worksheet">
    <worksheetSource ref="A6:U2031" sheet="Detalle"/>
  </cacheSource>
  <cacheFields count="21">
    <cacheField name="Año" numFmtId="0">
      <sharedItems containsMixedTypes="1" containsNumber="1" containsInteger="1" minValue="2017" maxValue="2018"/>
    </cacheField>
    <cacheField name="N°" numFmtId="0">
      <sharedItems containsSemiMixedTypes="0" containsString="0" containsNumber="1" containsInteger="1" minValue="1" maxValue="2025"/>
    </cacheField>
    <cacheField name="Módulo" numFmtId="0">
      <sharedItems count="3">
        <s v="Prevención"/>
        <s v="Cuidado y Tratamiento"/>
        <s v="Sostenibilidad"/>
      </sharedItems>
    </cacheField>
    <cacheField name="Fecha según factura" numFmtId="0">
      <sharedItems containsDate="1" containsBlank="1" containsMixedTypes="1" minDate="1905-07-06T00:00:00" maxDate="2017-11-29T00:00:00"/>
    </cacheField>
    <cacheField name="Entidad Responsable Actual" numFmtId="0">
      <sharedItems count="9">
        <s v="Plan"/>
        <s v="Entreamigos"/>
        <s v="Colectivo Alejandría"/>
        <s v="Contrasida"/>
        <s v="Calma"/>
        <s v="ASPIDH"/>
        <s v="Orquideas del Mar"/>
        <s v="Redsal"/>
        <s v="Visión Propositiva"/>
      </sharedItems>
    </cacheField>
    <cacheField name="Número de Activo" numFmtId="0">
      <sharedItems containsBlank="1" containsMixedTypes="1" containsNumber="1" containsInteger="1" minValue="82" maxValue="3686"/>
    </cacheField>
    <cacheField name="Nombre del artículo" numFmtId="0">
      <sharedItems/>
    </cacheField>
    <cacheField name="Marca" numFmtId="0">
      <sharedItems containsBlank="1" containsMixedTypes="1" containsNumber="1" containsInteger="1" minValue="0" maxValue="0"/>
    </cacheField>
    <cacheField name="Modelo" numFmtId="0">
      <sharedItems containsBlank="1" containsMixedTypes="1" containsNumber="1" containsInteger="1" minValue="30" maxValue="7612"/>
    </cacheField>
    <cacheField name="No. Serie" numFmtId="0">
      <sharedItems containsBlank="1" containsMixedTypes="1" containsNumber="1" containsInteger="1" minValue="0" maxValue="402174017402"/>
    </cacheField>
    <cacheField name="Condición" numFmtId="0">
      <sharedItems/>
    </cacheField>
    <cacheField name="Valor" numFmtId="0">
      <sharedItems containsSemiMixedTypes="0" containsString="0" containsNumber="1" minValue="6" maxValue="58900"/>
    </cacheField>
    <cacheField name="Tipo de Artículo" numFmtId="0">
      <sharedItems count="2">
        <s v="FIJO"/>
        <s v="NO FIJO"/>
      </sharedItems>
    </cacheField>
    <cacheField name="Entidad a la que se le reporta la baja" numFmtId="0">
      <sharedItems containsBlank="1"/>
    </cacheField>
    <cacheField name="Bajas determinada al cierre de la auditoría 2018" numFmtId="0">
      <sharedItems containsString="0" containsBlank="1" containsNumber="1" minValue="6.05" maxValue="1250"/>
    </cacheField>
    <cacheField name="Bajas Identificadas entre enero y julio 2019" numFmtId="44">
      <sharedItems containsString="0" containsBlank="1" containsNumber="1" minValue="6" maxValue="765.96"/>
    </cacheField>
    <cacheField name="Entidad a la que se le transfiere" numFmtId="0">
      <sharedItems containsBlank="1" count="8">
        <s v="Plan"/>
        <m/>
        <s v="Colectivo alejandría"/>
        <s v="Entreamigos"/>
        <s v="Orquídeas del Mar"/>
        <s v="Visión Propositiva"/>
        <s v="Contrasida"/>
        <s v="Por definir" u="1"/>
      </sharedItems>
    </cacheField>
    <cacheField name="Monto Transferido a la nueva subvención" numFmtId="44">
      <sharedItems containsString="0" containsBlank="1" containsNumber="1" minValue="6.67" maxValue="58900"/>
    </cacheField>
    <cacheField name="Entidad a la que se le dona" numFmtId="0">
      <sharedItems containsBlank="1" count="12">
        <m/>
        <s v="MINSAL"/>
        <s v="Contrasida"/>
        <s v="Calma"/>
        <s v="ASPIDH"/>
        <s v="Redsal"/>
        <s v="Colectivo Alejandría"/>
        <s v="Entreamigos"/>
        <s v="Orquideas del Mar"/>
        <s v="Visión Propositiva"/>
        <s v="A disposición" u="1"/>
        <s v="Plan" u="1"/>
      </sharedItems>
    </cacheField>
    <cacheField name="Monto donado" numFmtId="44">
      <sharedItems containsString="0" containsBlank="1" containsNumber="1" minValue="6.05" maxValue="20800"/>
    </cacheField>
    <cacheField name="Comentari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25">
  <r>
    <s v="2014-2016"/>
    <n v="1"/>
    <x v="0"/>
    <d v="2014-07-02T00:00:00"/>
    <x v="0"/>
    <n v="3117"/>
    <s v="ESTANTE DE ANGULO RANURADO  "/>
    <s v="DEXION 2X4.68X0.50 M."/>
    <s v="N/A"/>
    <s v="N/A"/>
    <s v="EN USO"/>
    <n v="420"/>
    <x v="0"/>
    <m/>
    <m/>
    <m/>
    <x v="0"/>
    <n v="420"/>
    <x v="0"/>
    <m/>
    <m/>
  </r>
  <r>
    <s v="2014-2016"/>
    <n v="2"/>
    <x v="0"/>
    <d v="2014-07-02T00:00:00"/>
    <x v="0"/>
    <n v="3156"/>
    <s v="ESTANTE DE ANGULO RANURADO"/>
    <s v="N/A"/>
    <s v="5 ENTREPAÑOS"/>
    <s v="2 M. X 4.68 M X 0.50M"/>
    <s v="EN USO"/>
    <n v="420"/>
    <x v="0"/>
    <m/>
    <m/>
    <m/>
    <x v="0"/>
    <n v="420"/>
    <x v="0"/>
    <m/>
    <m/>
  </r>
  <r>
    <s v="2014-2016"/>
    <n v="3"/>
    <x v="0"/>
    <d v="2015-03-24T00:00:00"/>
    <x v="0"/>
    <n v="3214"/>
    <s v="TELEVISOR "/>
    <m/>
    <m/>
    <m/>
    <s v="EN USO"/>
    <n v="435.05"/>
    <x v="0"/>
    <m/>
    <m/>
    <m/>
    <x v="0"/>
    <n v="435.05"/>
    <x v="0"/>
    <m/>
    <m/>
  </r>
  <r>
    <s v="2014-2016"/>
    <n v="4"/>
    <x v="0"/>
    <d v="2014-02-21T00:00:00"/>
    <x v="0"/>
    <n v="2918"/>
    <s v="SWITCH DE 24 PUERTOS 10/100/1000"/>
    <s v="HP"/>
    <s v="JE006"/>
    <m/>
    <s v="EN USO"/>
    <n v="470.19"/>
    <x v="0"/>
    <m/>
    <m/>
    <m/>
    <x v="0"/>
    <n v="470.19"/>
    <x v="0"/>
    <m/>
    <m/>
  </r>
  <r>
    <s v="2014-2016"/>
    <n v="5"/>
    <x v="0"/>
    <d v="2014-01-29T00:00:00"/>
    <x v="0"/>
    <n v="2897"/>
    <s v="REFRIGERADORA DE 14 PIES DOS PUERTAS"/>
    <s v="CETRON"/>
    <s v="N/A"/>
    <s v="RCC35LABLS0"/>
    <s v="EN USO"/>
    <n v="480.74"/>
    <x v="0"/>
    <m/>
    <m/>
    <m/>
    <x v="0"/>
    <n v="480.74"/>
    <x v="0"/>
    <m/>
    <m/>
  </r>
  <r>
    <s v="2014-2016"/>
    <n v="6"/>
    <x v="0"/>
    <d v="2014-10-21T00:00:00"/>
    <x v="0"/>
    <n v="3116"/>
    <s v="CAMARA FOTOGRAFICA DIGITAL"/>
    <s v="CANON"/>
    <s v="EOS REBEL T3"/>
    <n v="402174017402"/>
    <s v="EN USO"/>
    <n v="486.71"/>
    <x v="0"/>
    <m/>
    <m/>
    <m/>
    <x v="0"/>
    <n v="486.71"/>
    <x v="0"/>
    <m/>
    <m/>
  </r>
  <r>
    <s v="2014-2016"/>
    <n v="7"/>
    <x v="0"/>
    <d v="2014-12-10T00:00:00"/>
    <x v="0"/>
    <n v="3139"/>
    <s v="MICROPIPETA AUTOMATICA"/>
    <s v="EPPENDEDORF"/>
    <s v="MONOCANAL"/>
    <m/>
    <s v="EN USO"/>
    <n v="495"/>
    <x v="0"/>
    <m/>
    <m/>
    <m/>
    <x v="0"/>
    <n v="495"/>
    <x v="0"/>
    <m/>
    <s v="Se hará transferencia a los socios SSR en función del número de unidades móviles que se les tranfieran en el tiempo especificado en la propuesta de subvención."/>
  </r>
  <r>
    <s v="2014-2016"/>
    <n v="8"/>
    <x v="0"/>
    <d v="2014-12-10T00:00:00"/>
    <x v="0"/>
    <n v="3140"/>
    <s v="MICROPIPETA AUTOMATICA"/>
    <s v="EPPENDEDORF"/>
    <s v="MONOCANAL"/>
    <m/>
    <s v="EN USO"/>
    <n v="495"/>
    <x v="0"/>
    <m/>
    <m/>
    <m/>
    <x v="0"/>
    <n v="495"/>
    <x v="0"/>
    <m/>
    <s v="Se hará transferencia a los socios SSR en función del número de unidades móviles que se les tranfieran en el tiempo especificado en la propuesta de subvención."/>
  </r>
  <r>
    <s v="2014-2016"/>
    <n v="9"/>
    <x v="0"/>
    <d v="2014-12-10T00:00:00"/>
    <x v="0"/>
    <n v="3141"/>
    <s v="MICROPIPETA AUTOMATICA"/>
    <s v="EPPENDEDORF"/>
    <s v="MONOCANAL"/>
    <m/>
    <s v="EN USO"/>
    <n v="495"/>
    <x v="0"/>
    <m/>
    <m/>
    <m/>
    <x v="0"/>
    <n v="495"/>
    <x v="0"/>
    <m/>
    <s v="Se hará transferencia a los socios SSR en función del número de unidades móviles que se les tranfieran en el tiempo especificado en la propuesta de subvención."/>
  </r>
  <r>
    <s v="2014-2016"/>
    <n v="10"/>
    <x v="0"/>
    <d v="2014-12-10T00:00:00"/>
    <x v="0"/>
    <n v="3142"/>
    <s v="MICROPIPETA AUTOMATICA"/>
    <s v="EPPENDEDORF"/>
    <s v="MONOCANAL"/>
    <m/>
    <s v="EN USO"/>
    <n v="495"/>
    <x v="0"/>
    <m/>
    <m/>
    <m/>
    <x v="0"/>
    <n v="495"/>
    <x v="0"/>
    <m/>
    <s v="Se hará transferencia a los socios SSR en función del número de unidades móviles que se les tranfieran en el tiempo especificado en la propuesta de subvención."/>
  </r>
  <r>
    <s v="2014-2016"/>
    <n v="11"/>
    <x v="0"/>
    <d v="2014-12-10T00:00:00"/>
    <x v="0"/>
    <n v="3138"/>
    <s v="MICROPIPETA AUTOMATICA"/>
    <s v="EPPENDEDORF"/>
    <s v="MONOCANAL"/>
    <m/>
    <s v="EN USO"/>
    <n v="495"/>
    <x v="0"/>
    <m/>
    <m/>
    <m/>
    <x v="0"/>
    <n v="495"/>
    <x v="0"/>
    <m/>
    <s v="Se hará transferencia a los socios SSR en función del número de unidades móviles que se les tranfieran en el tiempo especificado en la propuesta de subvención."/>
  </r>
  <r>
    <s v="2014-2016"/>
    <n v="12"/>
    <x v="0"/>
    <d v="1905-07-06T00:00:00"/>
    <x v="0"/>
    <n v="3379"/>
    <s v="TELEVISOR LED PANTALLA PLANA DE 32&quot;"/>
    <s v="LG"/>
    <m/>
    <m/>
    <s v="EN USO"/>
    <n v="497.2"/>
    <x v="0"/>
    <m/>
    <m/>
    <m/>
    <x v="0"/>
    <n v="497.2"/>
    <x v="0"/>
    <m/>
    <m/>
  </r>
  <r>
    <s v="2014-2016"/>
    <n v="13"/>
    <x v="0"/>
    <d v="2014-11-19T00:00:00"/>
    <x v="0"/>
    <n v="3135"/>
    <s v="AIRE ACONDICIONADO TIPO MII SPLIT"/>
    <s v="CONFORSTAR"/>
    <s v="MINI SPLIT"/>
    <s v="D202210610814417130262"/>
    <s v="EN USO"/>
    <n v="540"/>
    <x v="0"/>
    <m/>
    <m/>
    <m/>
    <x v="0"/>
    <n v="540"/>
    <x v="0"/>
    <m/>
    <m/>
  </r>
  <r>
    <s v="2014-2016"/>
    <n v="14"/>
    <x v="0"/>
    <d v="2014-12-08T00:00:00"/>
    <x v="0"/>
    <n v="3136"/>
    <s v="BOCINA AMPLIFICADA"/>
    <s v="PEAVEY"/>
    <s v="PR-15V"/>
    <m/>
    <s v="EN USO"/>
    <n v="544.25"/>
    <x v="0"/>
    <m/>
    <m/>
    <m/>
    <x v="1"/>
    <m/>
    <x v="1"/>
    <n v="544.25"/>
    <m/>
  </r>
  <r>
    <s v="2014-2016"/>
    <n v="15"/>
    <x v="0"/>
    <d v="2014-12-08T00:00:00"/>
    <x v="0"/>
    <n v="3137"/>
    <s v="BOCINA AMPLIFICADA"/>
    <s v="PEAVEY"/>
    <s v="PR-15V"/>
    <m/>
    <s v="EN USO"/>
    <n v="544.25"/>
    <x v="0"/>
    <m/>
    <m/>
    <m/>
    <x v="1"/>
    <m/>
    <x v="1"/>
    <n v="544.25"/>
    <m/>
  </r>
  <r>
    <s v="2014-2016"/>
    <n v="16"/>
    <x v="0"/>
    <d v="2014-10-25T00:00:00"/>
    <x v="0"/>
    <n v="3131"/>
    <s v="RELOJ MARCADOR"/>
    <s v="ACROPRINT"/>
    <s v="ES-900"/>
    <n v="3329704900"/>
    <s v="EN USO"/>
    <n v="607.5"/>
    <x v="0"/>
    <m/>
    <m/>
    <m/>
    <x v="0"/>
    <n v="607.5"/>
    <x v="0"/>
    <m/>
    <m/>
  </r>
  <r>
    <s v="2014-2016"/>
    <n v="17"/>
    <x v="0"/>
    <d v="2015-12-14T00:00:00"/>
    <x v="0"/>
    <n v="3213"/>
    <s v="AIRE ACONDICIONADO 18,000 BTU"/>
    <s v="LENOX"/>
    <s v="CMO18C0"/>
    <s v="2815H58989"/>
    <s v="FUERA DE USO"/>
    <n v="690"/>
    <x v="0"/>
    <s v="Plan"/>
    <n v="690"/>
    <m/>
    <x v="1"/>
    <m/>
    <x v="0"/>
    <m/>
    <m/>
  </r>
  <r>
    <s v="2014-2016"/>
    <n v="18"/>
    <x v="0"/>
    <d v="2015-12-14T00:00:00"/>
    <x v="1"/>
    <n v="3210"/>
    <s v="AIRE ACONDICIONADO 18,000 BTU"/>
    <s v="LENOX"/>
    <s v="CM018DO"/>
    <s v="52815H59105"/>
    <s v="FUERA DE USO"/>
    <n v="725"/>
    <x v="0"/>
    <s v="Entreamigos"/>
    <n v="725"/>
    <m/>
    <x v="1"/>
    <m/>
    <x v="0"/>
    <m/>
    <s v=" Ubicación Entreamigos"/>
  </r>
  <r>
    <s v="2014-2016"/>
    <n v="19"/>
    <x v="0"/>
    <d v="2015-12-14T00:00:00"/>
    <x v="2"/>
    <n v="3212"/>
    <s v="AIRE ACONDICIONADO 18,000 BTU"/>
    <s v="LENOX"/>
    <s v="LMO18CI-100P232"/>
    <s v="3C46050003633"/>
    <s v="FUERA DE USO"/>
    <n v="725"/>
    <x v="0"/>
    <s v="Colectivo Alejandría"/>
    <n v="725"/>
    <m/>
    <x v="1"/>
    <m/>
    <x v="0"/>
    <m/>
    <s v="Ubicación Colectivo Alejandría"/>
  </r>
  <r>
    <s v="2014-2016"/>
    <n v="20"/>
    <x v="0"/>
    <d v="2014-05-30T00:00:00"/>
    <x v="0"/>
    <s v="PNUD"/>
    <s v="DESKTOP, OPTIPLEX755,MOUSE, INTEL CORE 2 DUO, DISCO DE 250GB, SIN OFFICE"/>
    <s v="DELL"/>
    <m/>
    <s v="4V5KJH1"/>
    <s v="FUERA DE USO"/>
    <n v="760"/>
    <x v="0"/>
    <s v="Plan"/>
    <n v="760"/>
    <m/>
    <x v="1"/>
    <m/>
    <x v="0"/>
    <m/>
    <m/>
  </r>
  <r>
    <s v="2014-2016"/>
    <n v="21"/>
    <x v="0"/>
    <d v="2014-05-22T00:00:00"/>
    <x v="0"/>
    <n v="3039"/>
    <s v="DESKTOP i5-4570 3.2GH, RAM 6GB, HDD 500GB, DVD RW+/-, KEY, MOUSE, RED LAN, WIN 7PRO, NOD 32, OFFICE 2013, FORRO PLASTICO"/>
    <s v="HP"/>
    <s v="PRODESK 600 G1 SFF"/>
    <s v="MXL41503DG"/>
    <s v="EN USO"/>
    <n v="765.96"/>
    <x v="0"/>
    <m/>
    <m/>
    <m/>
    <x v="0"/>
    <n v="765.96"/>
    <x v="0"/>
    <m/>
    <m/>
  </r>
  <r>
    <s v="2014-2016"/>
    <n v="22"/>
    <x v="0"/>
    <d v="2014-05-22T00:00:00"/>
    <x v="0"/>
    <n v="3040"/>
    <s v="DESKTOP i5-4570 3.2GH, RAM 6GB, HDD 500GB, DVD RW+/-, KEY, MOUSE, RED LAN, WIN 7PRO, NOD 32, OFFICE 2013, FORRO PLASTICO"/>
    <s v="HP"/>
    <s v="PRODESK 600 G1 SFF"/>
    <s v="MXL41503CB"/>
    <s v="EN USO"/>
    <n v="765.96"/>
    <x v="0"/>
    <m/>
    <m/>
    <m/>
    <x v="0"/>
    <n v="765.96"/>
    <x v="0"/>
    <m/>
    <m/>
  </r>
  <r>
    <s v="2014-2016"/>
    <n v="23"/>
    <x v="0"/>
    <d v="2014-04-26T00:00:00"/>
    <x v="0"/>
    <n v="2955"/>
    <s v="APC-SMART-UPS 2200VA"/>
    <s v="SMART"/>
    <s v="2200VA"/>
    <s v="AS1401132055"/>
    <s v="EN USO"/>
    <n v="787.16"/>
    <x v="0"/>
    <m/>
    <m/>
    <m/>
    <x v="0"/>
    <n v="787.16"/>
    <x v="0"/>
    <m/>
    <m/>
  </r>
  <r>
    <s v="2014-2016"/>
    <n v="24"/>
    <x v="0"/>
    <d v="2015-01-08T00:00:00"/>
    <x v="0"/>
    <n v="3147"/>
    <s v="CONMUTADOR (SWITCH)"/>
    <s v="HP"/>
    <s v="1910-24GB POE"/>
    <s v="CN3BBX32PF"/>
    <s v="EN USO"/>
    <n v="816.65"/>
    <x v="0"/>
    <m/>
    <m/>
    <m/>
    <x v="0"/>
    <n v="816.65"/>
    <x v="0"/>
    <m/>
    <m/>
  </r>
  <r>
    <s v="2014-2016"/>
    <n v="25"/>
    <x v="0"/>
    <d v="2015-07-02T00:00:00"/>
    <x v="2"/>
    <n v="3198"/>
    <s v="AIRE ACONDICIONADO"/>
    <s v="CONFORSTAR"/>
    <m/>
    <m/>
    <s v="EN USO"/>
    <n v="870"/>
    <x v="0"/>
    <m/>
    <m/>
    <m/>
    <x v="2"/>
    <n v="870"/>
    <x v="0"/>
    <m/>
    <s v="Ubicación Colectivo Alejandría"/>
  </r>
  <r>
    <s v="2014-2016"/>
    <n v="26"/>
    <x v="0"/>
    <d v="2015-07-02T00:00:00"/>
    <x v="0"/>
    <n v="3200"/>
    <s v="AIRE ACONDICIONADO"/>
    <s v="CONFORSTAR"/>
    <m/>
    <m/>
    <s v="EN USO"/>
    <n v="870"/>
    <x v="0"/>
    <m/>
    <m/>
    <m/>
    <x v="0"/>
    <n v="870"/>
    <x v="0"/>
    <m/>
    <m/>
  </r>
  <r>
    <s v="2014-2016"/>
    <n v="27"/>
    <x v="0"/>
    <d v="2014-05-22T00:00:00"/>
    <x v="0"/>
    <n v="2965"/>
    <s v="LAPTOP i5-4200M RAM 6GB, HDD 750GB, LED 14&quot;, WIN 7PRO, OFFICE 2013 OLP, NOD 32, MOUSE Y MALETIN"/>
    <s v="HP"/>
    <s v="PROBOOK 440 G1"/>
    <s v="2CE41108FS"/>
    <s v="EN USO"/>
    <n v="910"/>
    <x v="0"/>
    <m/>
    <m/>
    <m/>
    <x v="0"/>
    <n v="910"/>
    <x v="0"/>
    <m/>
    <m/>
  </r>
  <r>
    <s v="2014-2016"/>
    <n v="28"/>
    <x v="0"/>
    <d v="2014-02-17T00:00:00"/>
    <x v="0"/>
    <n v="2919"/>
    <s v="Desktop core i5, RAM 8gb, HDD 500gb + Win 8 Pro + office 2013"/>
    <s v="HP"/>
    <s v="PRO 6300 MTPC"/>
    <s v="MXL3280SLZ"/>
    <s v="EN USO"/>
    <n v="920.19"/>
    <x v="0"/>
    <m/>
    <m/>
    <m/>
    <x v="0"/>
    <n v="920.19"/>
    <x v="0"/>
    <m/>
    <m/>
  </r>
  <r>
    <s v="2014-2016"/>
    <n v="29"/>
    <x v="0"/>
    <d v="2014-02-17T00:00:00"/>
    <x v="0"/>
    <n v="2920"/>
    <s v="Desktop core i5, RAM 8gb, HDD 500gb + Win 8 Pro + office 2013"/>
    <s v="HP"/>
    <s v="PRO 6300 MTPC"/>
    <s v="MXL32606VQ"/>
    <s v="EN USO"/>
    <n v="920.19"/>
    <x v="0"/>
    <m/>
    <m/>
    <m/>
    <x v="0"/>
    <n v="920.19"/>
    <x v="0"/>
    <m/>
    <m/>
  </r>
  <r>
    <s v="2014-2016"/>
    <n v="30"/>
    <x v="0"/>
    <d v="2014-11-19T00:00:00"/>
    <x v="0"/>
    <n v="3133"/>
    <s v="AIRE ACONDICIONADO TIPO MII SPLIT"/>
    <s v="CONFORSTAR"/>
    <s v="MINI SPLIT"/>
    <s v="D202248620618715150071"/>
    <s v="EN USO"/>
    <n v="975"/>
    <x v="0"/>
    <m/>
    <m/>
    <m/>
    <x v="0"/>
    <n v="975"/>
    <x v="0"/>
    <m/>
    <m/>
  </r>
  <r>
    <s v="2014-2016"/>
    <n v="31"/>
    <x v="0"/>
    <d v="2014-11-19T00:00:00"/>
    <x v="0"/>
    <n v="3134"/>
    <s v="AIRE ACONDICIONADO TIPO MII SPLIT"/>
    <s v="CONFORSTAR"/>
    <s v="MINI SPLIT"/>
    <s v="D202248620314721120035"/>
    <s v="EN USO"/>
    <n v="975"/>
    <x v="0"/>
    <m/>
    <m/>
    <m/>
    <x v="0"/>
    <n v="975"/>
    <x v="0"/>
    <m/>
    <m/>
  </r>
  <r>
    <s v="2014-2016"/>
    <n v="32"/>
    <x v="0"/>
    <d v="2014-02-04T00:00:00"/>
    <x v="0"/>
    <n v="2908"/>
    <s v="Desktop core i5, RAM 8gb, HDD 500gb + Win 8 Pro + office 2013"/>
    <s v="HP"/>
    <s v="PRO 6300 MTPC"/>
    <s v="MX32805KB"/>
    <s v="FUERA DE USO"/>
    <n v="982.7700000000001"/>
    <x v="0"/>
    <s v="Plan"/>
    <n v="982.7700000000001"/>
    <m/>
    <x v="1"/>
    <m/>
    <x v="0"/>
    <m/>
    <m/>
  </r>
  <r>
    <s v="2014-2016"/>
    <n v="33"/>
    <x v="0"/>
    <d v="2014-02-04T00:00:00"/>
    <x v="0"/>
    <n v="2909"/>
    <s v="Desktop core i5, RAM 8gb, HDD 500gb + Win 8 Pro + office 2013"/>
    <s v="HP"/>
    <s v="PRO 6300 MTPC"/>
    <s v="MX32805L0"/>
    <s v="EN USO"/>
    <n v="982.7700000000001"/>
    <x v="0"/>
    <m/>
    <m/>
    <m/>
    <x v="0"/>
    <n v="982.7700000000001"/>
    <x v="0"/>
    <m/>
    <m/>
  </r>
  <r>
    <s v="2014-2016"/>
    <n v="34"/>
    <x v="0"/>
    <d v="2014-03-18T00:00:00"/>
    <x v="0"/>
    <n v="2930"/>
    <s v="AIRE ACONDICIONADO MINISPLIT DE 18,000 BTU"/>
    <s v="CONFORSTAR"/>
    <s v="CCL18CD"/>
    <s v="3357610N00023"/>
    <s v="EN USO"/>
    <n v="986.42000000000007"/>
    <x v="0"/>
    <m/>
    <m/>
    <m/>
    <x v="0"/>
    <n v="986.42000000000007"/>
    <x v="0"/>
    <m/>
    <m/>
  </r>
  <r>
    <s v="2014-2016"/>
    <n v="35"/>
    <x v="0"/>
    <d v="2014-11-04T00:00:00"/>
    <x v="0"/>
    <n v="3132"/>
    <s v="VITRINA REFRIGERANTE"/>
    <s v="FOGEL"/>
    <s v="VR17RE"/>
    <n v="140412163"/>
    <s v="EN USO"/>
    <n v="1007.96"/>
    <x v="0"/>
    <m/>
    <m/>
    <m/>
    <x v="0"/>
    <n v="1007.96"/>
    <x v="0"/>
    <m/>
    <m/>
  </r>
  <r>
    <s v="2014-2016"/>
    <n v="36"/>
    <x v="0"/>
    <d v="2014-03-18T00:00:00"/>
    <x v="0"/>
    <n v="2931"/>
    <s v="AIRE ACONDICIONADO MINISPLIT DE 18,000 BTU"/>
    <s v="CONFORSTAR"/>
    <s v="CCL18CD"/>
    <s v="3357610N00034"/>
    <s v="FUERA DE USO"/>
    <n v="1076.43"/>
    <x v="0"/>
    <s v="Plan"/>
    <n v="1076.43"/>
    <m/>
    <x v="1"/>
    <m/>
    <x v="0"/>
    <m/>
    <m/>
  </r>
  <r>
    <s v="2014-2016"/>
    <n v="37"/>
    <x v="0"/>
    <d v="2014-04-11T00:00:00"/>
    <x v="0"/>
    <n v="2936"/>
    <s v="PROYECTOR DE CAÑON"/>
    <s v="EPSON"/>
    <s v="EB-1771W"/>
    <s v="REZF3Y0056L"/>
    <s v="EN USO"/>
    <n v="1100.56"/>
    <x v="0"/>
    <m/>
    <m/>
    <m/>
    <x v="0"/>
    <n v="1100.56"/>
    <x v="0"/>
    <m/>
    <m/>
  </r>
  <r>
    <s v="2014-2016"/>
    <n v="38"/>
    <x v="0"/>
    <d v="2014-04-11T00:00:00"/>
    <x v="0"/>
    <n v="2937"/>
    <s v="PROYECTOR DE CAÑON"/>
    <s v="EPSON"/>
    <s v="EB-1771W"/>
    <s v="REZF3Y0080L"/>
    <s v="EN USO"/>
    <n v="1100.56"/>
    <x v="0"/>
    <m/>
    <m/>
    <m/>
    <x v="0"/>
    <n v="1100.56"/>
    <x v="0"/>
    <m/>
    <m/>
  </r>
  <r>
    <s v="2014-2016"/>
    <n v="39"/>
    <x v="0"/>
    <d v="2014-04-11T00:00:00"/>
    <x v="0"/>
    <n v="2938"/>
    <s v="PROYECTOR DE CAÑON"/>
    <s v="EPSON"/>
    <s v="EB-1771W"/>
    <s v="REZF3Y0054L"/>
    <s v="EN USO"/>
    <n v="1100.56"/>
    <x v="0"/>
    <m/>
    <m/>
    <m/>
    <x v="0"/>
    <n v="1100.56"/>
    <x v="0"/>
    <m/>
    <m/>
  </r>
  <r>
    <s v="2014-2016"/>
    <n v="40"/>
    <x v="0"/>
    <d v="2014-02-21T00:00:00"/>
    <x v="0"/>
    <n v="2915"/>
    <s v="Laptop i5, RAM 8gb, HDD 500gb + maletin + win 8 pro + office 2013"/>
    <s v="HP"/>
    <s v="PROBOOK 6470B"/>
    <s v="CNU341B2FB"/>
    <s v="EN USO"/>
    <n v="1156.25"/>
    <x v="0"/>
    <m/>
    <m/>
    <m/>
    <x v="0"/>
    <n v="1156.25"/>
    <x v="0"/>
    <m/>
    <m/>
  </r>
  <r>
    <s v="2014-2016"/>
    <n v="41"/>
    <x v="0"/>
    <d v="2014-02-21T00:00:00"/>
    <x v="0"/>
    <n v="2917"/>
    <s v="Laptop i5, RAM 8gb, HDD 500gb + maletin + win 8 pro + office 2013"/>
    <s v="HP"/>
    <s v="PROBOOK 6470B"/>
    <s v="CNU340B6DT"/>
    <s v="FUERA DE USO"/>
    <n v="1156.25"/>
    <x v="0"/>
    <s v="Plan"/>
    <n v="1156.25"/>
    <m/>
    <x v="1"/>
    <m/>
    <x v="0"/>
    <m/>
    <m/>
  </r>
  <r>
    <s v="2014-2016"/>
    <n v="42"/>
    <x v="0"/>
    <d v="2014-02-21T00:00:00"/>
    <x v="0"/>
    <n v="2916"/>
    <s v="Laptop i5, RAM 8gb, HDD 500gb + maletin + win 8 pro + office 2013"/>
    <s v="HP"/>
    <s v="PROBOOK 6470B"/>
    <s v="CNU328B4JV"/>
    <s v="EN USO"/>
    <n v="1156.25"/>
    <x v="0"/>
    <m/>
    <m/>
    <m/>
    <x v="0"/>
    <n v="1156.25"/>
    <x v="0"/>
    <m/>
    <m/>
  </r>
  <r>
    <s v="2014-2016"/>
    <n v="43"/>
    <x v="0"/>
    <d v="2014-02-04T00:00:00"/>
    <x v="0"/>
    <n v="2899"/>
    <s v="Laptop i7, RAM 8gb, HDD 500gb + maletin + win 8 pro + office 2013"/>
    <s v="HP"/>
    <s v="4440S"/>
    <s v="2CE3390BCT"/>
    <s v="EN USO"/>
    <n v="1220.8399999999999"/>
    <x v="0"/>
    <m/>
    <m/>
    <m/>
    <x v="0"/>
    <n v="1220.8399999999999"/>
    <x v="0"/>
    <m/>
    <m/>
  </r>
  <r>
    <s v="2014-2016"/>
    <n v="44"/>
    <x v="0"/>
    <d v="2014-02-04T00:00:00"/>
    <x v="0"/>
    <n v="2901"/>
    <s v="Laptop i7, RAM 8gb, HDD 500gb + maletin + win 8 pro + office 2013"/>
    <s v="HP"/>
    <s v="4440S"/>
    <s v="2CE3390BCQ"/>
    <s v="EN USO"/>
    <n v="1220.8399999999999"/>
    <x v="0"/>
    <m/>
    <m/>
    <m/>
    <x v="0"/>
    <n v="1220.8399999999999"/>
    <x v="0"/>
    <m/>
    <m/>
  </r>
  <r>
    <s v="2014-2016"/>
    <n v="45"/>
    <x v="0"/>
    <d v="2014-02-04T00:00:00"/>
    <x v="0"/>
    <n v="2903"/>
    <s v="Laptop i7, RAM 8gb, HDD 500gb + maletin + win 8 pro + office 2013"/>
    <s v="HP"/>
    <s v="4440S"/>
    <s v="2CE3390BCC"/>
    <s v="EN USO"/>
    <n v="1220.8399999999999"/>
    <x v="0"/>
    <m/>
    <m/>
    <m/>
    <x v="0"/>
    <n v="1220.8399999999999"/>
    <x v="0"/>
    <m/>
    <m/>
  </r>
  <r>
    <s v="2014-2016"/>
    <n v="46"/>
    <x v="0"/>
    <d v="2014-02-04T00:00:00"/>
    <x v="0"/>
    <n v="2904"/>
    <s v="Laptop i7, RAM 8gb, HDD 500gb + maletin + win 8 pro + office 2013"/>
    <s v="HP"/>
    <s v="4440S"/>
    <s v="2CE3390BCJ"/>
    <s v="EN USO"/>
    <n v="1220.8399999999999"/>
    <x v="0"/>
    <m/>
    <m/>
    <m/>
    <x v="0"/>
    <n v="1220.8399999999999"/>
    <x v="0"/>
    <m/>
    <m/>
  </r>
  <r>
    <s v="2014-2016"/>
    <n v="47"/>
    <x v="0"/>
    <d v="2014-02-04T00:00:00"/>
    <x v="0"/>
    <n v="2905"/>
    <s v="Laptop i7, RAM 8gb, HDD 500gb + maletin + win 8 pro + office 2013"/>
    <s v="HP"/>
    <s v="4440S"/>
    <s v="2CE3390BD2"/>
    <s v="EN USO"/>
    <n v="1220.8399999999999"/>
    <x v="0"/>
    <m/>
    <m/>
    <m/>
    <x v="0"/>
    <n v="1220.8399999999999"/>
    <x v="0"/>
    <m/>
    <m/>
  </r>
  <r>
    <s v="2014-2016"/>
    <n v="48"/>
    <x v="0"/>
    <d v="2014-02-04T00:00:00"/>
    <x v="0"/>
    <n v="2907"/>
    <s v="Laptop i7, RAM 8gb, HDD 500gb + maletin + win 8 pro + office 2013"/>
    <s v="HP"/>
    <s v="4440S"/>
    <s v="2CE3390BCH"/>
    <s v="EN USO"/>
    <n v="1220.8399999999999"/>
    <x v="0"/>
    <m/>
    <m/>
    <m/>
    <x v="0"/>
    <n v="1220.8399999999999"/>
    <x v="0"/>
    <m/>
    <m/>
  </r>
  <r>
    <s v="2014-2016"/>
    <n v="49"/>
    <x v="0"/>
    <d v="2014-02-04T00:00:00"/>
    <x v="0"/>
    <n v="2902"/>
    <s v="Laptop i7, RAM 8gb, HDD 500gb + maletin + win 8 pro + office 2013"/>
    <s v="HP"/>
    <s v="4440S"/>
    <s v="2CE3390BCP"/>
    <s v="EN USO"/>
    <n v="1220.8399999999999"/>
    <x v="0"/>
    <m/>
    <m/>
    <m/>
    <x v="0"/>
    <n v="1220.8399999999999"/>
    <x v="0"/>
    <m/>
    <m/>
  </r>
  <r>
    <s v="2014-2016"/>
    <n v="50"/>
    <x v="0"/>
    <d v="2014-02-04T00:00:00"/>
    <x v="0"/>
    <n v="2906"/>
    <s v="Laptop i7, RAM 8gb, HDD 500gb + maletin + win 8 pro + office 2013"/>
    <s v="HP"/>
    <s v="4440S"/>
    <s v="2CE3390BCL"/>
    <s v="FUERA DE USO"/>
    <n v="1220.8399999999999"/>
    <x v="0"/>
    <s v="Plan"/>
    <n v="1220.8399999999999"/>
    <m/>
    <x v="1"/>
    <m/>
    <x v="0"/>
    <m/>
    <m/>
  </r>
  <r>
    <s v="2014-2016"/>
    <n v="51"/>
    <x v="0"/>
    <d v="2014-03-18T00:00:00"/>
    <x v="0"/>
    <n v="2925"/>
    <s v="AIRE ACONDICIONADO MINISPLIT DE 24,000 BTU"/>
    <s v="CONFORSTAR"/>
    <s v="CCL24CD"/>
    <s v="3357610N00015"/>
    <s v="EN USO"/>
    <n v="1246.43"/>
    <x v="0"/>
    <m/>
    <m/>
    <m/>
    <x v="0"/>
    <n v="1246.43"/>
    <x v="0"/>
    <m/>
    <m/>
  </r>
  <r>
    <s v="2014-2016"/>
    <n v="52"/>
    <x v="0"/>
    <d v="2014-03-18T00:00:00"/>
    <x v="0"/>
    <n v="2926"/>
    <s v="AIRE ACONDICIONADO MINISPLIT DE 24,000 BTU"/>
    <s v="CONFORSTAR"/>
    <s v="CCL24CD"/>
    <s v="3357610N00078"/>
    <s v="EN USO"/>
    <n v="1246.43"/>
    <x v="0"/>
    <m/>
    <m/>
    <m/>
    <x v="0"/>
    <n v="1246.43"/>
    <x v="0"/>
    <m/>
    <m/>
  </r>
  <r>
    <s v="2014-2016"/>
    <n v="53"/>
    <x v="0"/>
    <d v="2014-03-18T00:00:00"/>
    <x v="0"/>
    <n v="2928"/>
    <s v="AIRE ACONDICIONADO MINISPLIT DE 24,000 BTU"/>
    <s v="CONFORSTAR"/>
    <s v="CCL24CD"/>
    <s v="3357610N00051"/>
    <s v="EN USO"/>
    <n v="1246.43"/>
    <x v="0"/>
    <m/>
    <m/>
    <m/>
    <x v="0"/>
    <n v="1246.43"/>
    <x v="0"/>
    <m/>
    <m/>
  </r>
  <r>
    <s v="2014-2016"/>
    <n v="54"/>
    <x v="0"/>
    <d v="2014-03-18T00:00:00"/>
    <x v="0"/>
    <n v="2929"/>
    <s v="AIRE ACONDICIONADO MINISPLIT DE 24,000 BTU"/>
    <s v="CONFORSTAR"/>
    <s v="CCL24CD"/>
    <s v="3357610N00033"/>
    <s v="EN USO"/>
    <n v="1246.43"/>
    <x v="0"/>
    <m/>
    <m/>
    <m/>
    <x v="0"/>
    <n v="1246.43"/>
    <x v="0"/>
    <m/>
    <m/>
  </r>
  <r>
    <s v="2014-2016"/>
    <n v="55"/>
    <x v="0"/>
    <d v="2015-12-14T00:00:00"/>
    <x v="0"/>
    <n v="3209"/>
    <s v="AIRE ACONDICIONADO 24,000 BTU"/>
    <s v="LENOX"/>
    <s v="LMO24C1-100P232"/>
    <s v="3C47150002297"/>
    <s v="FUERA DE USO"/>
    <n v="1250"/>
    <x v="0"/>
    <s v="Plan"/>
    <n v="1250"/>
    <m/>
    <x v="1"/>
    <m/>
    <x v="0"/>
    <m/>
    <m/>
  </r>
  <r>
    <s v="2014-2016"/>
    <n v="56"/>
    <x v="0"/>
    <d v="2015-05-13T00:00:00"/>
    <x v="0"/>
    <n v="3178"/>
    <s v="SERVIDOR ML310"/>
    <s v="HP"/>
    <m/>
    <s v="MX251701G6"/>
    <s v="EN USO"/>
    <n v="2919.6"/>
    <x v="0"/>
    <m/>
    <m/>
    <m/>
    <x v="0"/>
    <n v="2919.6"/>
    <x v="0"/>
    <m/>
    <m/>
  </r>
  <r>
    <s v="2014-2016"/>
    <n v="57"/>
    <x v="0"/>
    <d v="2014-06-23T00:00:00"/>
    <x v="0"/>
    <n v="2964"/>
    <s v="FOTOCOPIADORA"/>
    <s v="RICOH"/>
    <s v="MP2553SP"/>
    <s v="E743L900212"/>
    <s v="EN USO"/>
    <n v="3857"/>
    <x v="0"/>
    <m/>
    <m/>
    <m/>
    <x v="0"/>
    <n v="3857"/>
    <x v="0"/>
    <m/>
    <m/>
  </r>
  <r>
    <s v="2014-2016"/>
    <n v="58"/>
    <x v="0"/>
    <d v="2014-04-01T00:00:00"/>
    <x v="0"/>
    <n v="2933"/>
    <s v="SERVIDOR "/>
    <s v="HP"/>
    <s v="PROLIANT"/>
    <s v="2M240601K3"/>
    <s v="EN USO"/>
    <n v="6874.07"/>
    <x v="0"/>
    <m/>
    <m/>
    <m/>
    <x v="0"/>
    <n v="6874.07"/>
    <x v="0"/>
    <m/>
    <m/>
  </r>
  <r>
    <s v="2014-2016"/>
    <n v="59"/>
    <x v="0"/>
    <d v="2014-09-04T00:00:00"/>
    <x v="0"/>
    <n v="3125"/>
    <s v="MICROBUS"/>
    <s v="HYUNDAI"/>
    <s v="H1"/>
    <s v="KMJWA37HAFU665036"/>
    <s v="EN USO"/>
    <n v="20721"/>
    <x v="0"/>
    <m/>
    <m/>
    <m/>
    <x v="0"/>
    <n v="20721"/>
    <x v="0"/>
    <m/>
    <s v="Se hará transferencia a los socios SSR  en el tiempo especificado en la propuesta de subvención."/>
  </r>
  <r>
    <s v="2014-2016"/>
    <n v="60"/>
    <x v="0"/>
    <d v="2014-09-04T00:00:00"/>
    <x v="0"/>
    <n v="3121"/>
    <s v="MICROBUS"/>
    <s v="HYUNDAI"/>
    <s v="H1"/>
    <s v="KMJWA37HAFU665374"/>
    <s v="EN USO"/>
    <n v="20721"/>
    <x v="0"/>
    <m/>
    <m/>
    <m/>
    <x v="0"/>
    <n v="20721"/>
    <x v="0"/>
    <m/>
    <s v="Se hará transferencia a los socios SSR  en el tiempo especificado en la propuesta de subvención."/>
  </r>
  <r>
    <s v="2014-2016"/>
    <n v="61"/>
    <x v="0"/>
    <d v="2015-10-01T00:00:00"/>
    <x v="0"/>
    <n v="3185"/>
    <s v="VEHICULO TIPO PANEL"/>
    <s v="MERCEDES BENZ"/>
    <s v="SPRINTER 313"/>
    <s v="#MOTOR:61198170117466"/>
    <s v="EN USO"/>
    <n v="20800"/>
    <x v="0"/>
    <m/>
    <m/>
    <m/>
    <x v="1"/>
    <m/>
    <x v="1"/>
    <n v="20800"/>
    <s v="Unidad actualmente está sin utilizarse"/>
  </r>
  <r>
    <s v="2014-2016"/>
    <n v="62"/>
    <x v="0"/>
    <d v="2014-09-24T00:00:00"/>
    <x v="0"/>
    <n v="3143"/>
    <s v="MICROBUS HIACE LABORATORIO MOVIL"/>
    <s v="TOYOTA"/>
    <s v="KDH202L-REMDY-05"/>
    <s v="JTFJS02P-200044601"/>
    <s v="EN USO"/>
    <n v="43298.59"/>
    <x v="0"/>
    <m/>
    <m/>
    <m/>
    <x v="0"/>
    <n v="43298.59"/>
    <x v="0"/>
    <m/>
    <s v="Se hará transferencia a los socios SSR  en el tiempo especificado en la propuesta de subvención."/>
  </r>
  <r>
    <s v="2014-2016"/>
    <n v="63"/>
    <x v="0"/>
    <d v="2014-09-24T00:00:00"/>
    <x v="0"/>
    <n v="3145"/>
    <s v="MICROBUS HIACE LABORATORIO MOVIL"/>
    <s v="TOYOTA"/>
    <s v="KDH202L-REMDY-05"/>
    <s v="JTFJS02P-600044536"/>
    <s v="EN USO"/>
    <n v="43298.59"/>
    <x v="0"/>
    <m/>
    <m/>
    <m/>
    <x v="0"/>
    <n v="43298.59"/>
    <x v="0"/>
    <m/>
    <s v="Se hará transferencia a los socios SSR  en el tiempo especificado en la propuesta de subvención."/>
  </r>
  <r>
    <s v="2014-2016"/>
    <n v="64"/>
    <x v="0"/>
    <d v="2014-09-24T00:00:00"/>
    <x v="0"/>
    <n v="3144"/>
    <s v="MICROBUS HIACE LABORATORIO MOVIL"/>
    <s v="TOYOTA"/>
    <s v="KDH202L-REMDY-05"/>
    <s v="JTFJS02P-305022657"/>
    <s v="EN USO"/>
    <n v="43298.59"/>
    <x v="0"/>
    <m/>
    <m/>
    <m/>
    <x v="0"/>
    <n v="43298.59"/>
    <x v="0"/>
    <m/>
    <s v="Se hará transferencia a los socios SSR  en el tiempo especificado en la propuesta de subvención."/>
  </r>
  <r>
    <s v="2014-2016"/>
    <n v="65"/>
    <x v="0"/>
    <d v="2015-10-01T00:00:00"/>
    <x v="0"/>
    <n v="3186"/>
    <s v="VEHICULO TIPO CAMIONETA"/>
    <s v="TOYOTA"/>
    <s v="LAND CRUISER 4X4"/>
    <s v="#MOTOR:1HZ0722415"/>
    <s v="EN USO"/>
    <n v="58900"/>
    <x v="0"/>
    <m/>
    <m/>
    <m/>
    <x v="0"/>
    <n v="58900"/>
    <x v="0"/>
    <m/>
    <m/>
  </r>
  <r>
    <s v="2014-2016"/>
    <n v="66"/>
    <x v="0"/>
    <d v="2013-09-23T00:00:00"/>
    <x v="0"/>
    <n v="2864"/>
    <s v="IMPRESOR LASERJET"/>
    <s v="HP"/>
    <s v="PRO 400"/>
    <s v="VNG4815339"/>
    <s v="EN USO"/>
    <n v="292.89999999999998"/>
    <x v="1"/>
    <m/>
    <m/>
    <m/>
    <x v="0"/>
    <n v="292.89999999999998"/>
    <x v="0"/>
    <m/>
    <m/>
  </r>
  <r>
    <s v="2014-2016"/>
    <n v="67"/>
    <x v="0"/>
    <d v="2014-01-22T00:00:00"/>
    <x v="0"/>
    <n v="2684"/>
    <s v="DISCO DURO EXTERNO DE 1TB"/>
    <s v="SAMSUNG"/>
    <s v="M3 USB"/>
    <s v="E2FWJJHDB3270C"/>
    <s v="EN USO"/>
    <n v="92.32"/>
    <x v="1"/>
    <m/>
    <m/>
    <m/>
    <x v="0"/>
    <n v="92.32"/>
    <x v="0"/>
    <m/>
    <m/>
  </r>
  <r>
    <s v="2014-2016"/>
    <n v="68"/>
    <x v="0"/>
    <d v="2013-09-20T00:00:00"/>
    <x v="0"/>
    <n v="2736"/>
    <s v="ARCHIVO TIPO ROBOT COLOR NEGRO"/>
    <s v="OFFIMET"/>
    <s v="N/A"/>
    <s v="N/A"/>
    <s v="FUERA DE USO"/>
    <n v="100"/>
    <x v="1"/>
    <s v="Plan"/>
    <n v="100"/>
    <m/>
    <x v="1"/>
    <m/>
    <x v="0"/>
    <m/>
    <m/>
  </r>
  <r>
    <s v="2014-2016"/>
    <n v="69"/>
    <x v="0"/>
    <d v="2014-01-22T00:00:00"/>
    <x v="0"/>
    <n v="2686"/>
    <s v="DISCO DURO EXTERNO DE 1TB"/>
    <s v="SAMSUNG"/>
    <s v="M3 USB"/>
    <s v="E2FWJJHDB32F87"/>
    <s v="EN USO"/>
    <n v="92.32"/>
    <x v="1"/>
    <m/>
    <m/>
    <m/>
    <x v="0"/>
    <n v="92.32"/>
    <x v="0"/>
    <m/>
    <m/>
  </r>
  <r>
    <s v="2014-2016"/>
    <n v="70"/>
    <x v="0"/>
    <d v="2014-01-22T00:00:00"/>
    <x v="0"/>
    <n v="2689"/>
    <s v="DISCO DURO EXTERNO DE 1TB"/>
    <s v="SAMSUNG"/>
    <s v="M3 USB"/>
    <s v="E2FWJJHDB326B8"/>
    <s v="EN USO"/>
    <n v="92.32"/>
    <x v="1"/>
    <m/>
    <m/>
    <m/>
    <x v="0"/>
    <n v="92.32"/>
    <x v="0"/>
    <m/>
    <m/>
  </r>
  <r>
    <s v="2014-2016"/>
    <n v="71"/>
    <x v="0"/>
    <d v="2014-02-10T00:00:00"/>
    <x v="0"/>
    <n v="2910"/>
    <s v="RADIO PORTATIL VHF 16 CANALES 136-174"/>
    <s v="MOTOROLA"/>
    <s v="EP-350"/>
    <s v="1338PR1678"/>
    <s v="EN USO"/>
    <n v="259.89999999999998"/>
    <x v="1"/>
    <m/>
    <m/>
    <m/>
    <x v="0"/>
    <n v="259.89999999999998"/>
    <x v="0"/>
    <m/>
    <m/>
  </r>
  <r>
    <s v="2014-2016"/>
    <n v="72"/>
    <x v="0"/>
    <d v="2014-02-10T00:00:00"/>
    <x v="0"/>
    <n v="2911"/>
    <s v="RADIO PORTATIL VHF 16 CANALES 136-174"/>
    <s v="MOTOROLA"/>
    <s v="EP-350"/>
    <s v="1338PR1690"/>
    <s v="EN USO"/>
    <n v="259.89999999999998"/>
    <x v="1"/>
    <m/>
    <m/>
    <m/>
    <x v="0"/>
    <n v="259.89999999999998"/>
    <x v="0"/>
    <m/>
    <m/>
  </r>
  <r>
    <s v="2014-2016"/>
    <n v="73"/>
    <x v="0"/>
    <d v="2014-04-26T00:00:00"/>
    <x v="0"/>
    <n v="2956"/>
    <s v="LICENCIA DE ANTIVIRUS KASPERSKY"/>
    <s v="KASPERSKY"/>
    <m/>
    <m/>
    <s v="FUERA DE USO"/>
    <n v="395.05"/>
    <x v="1"/>
    <s v="Plan"/>
    <n v="395.05"/>
    <m/>
    <x v="1"/>
    <m/>
    <x v="0"/>
    <m/>
    <m/>
  </r>
  <r>
    <s v="2014-2016"/>
    <n v="74"/>
    <x v="0"/>
    <d v="2014-03-06T00:00:00"/>
    <x v="0"/>
    <n v="2790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75"/>
    <x v="0"/>
    <d v="2014-11-04T00:00:00"/>
    <x v="0"/>
    <n v="3130"/>
    <s v="ARCHIVO METALICO DE 4 GAVETAS"/>
    <s v="N/A"/>
    <s v="COLOR NEGRO"/>
    <s v="N/A"/>
    <s v="EN USO"/>
    <n v="190.5"/>
    <x v="1"/>
    <m/>
    <m/>
    <m/>
    <x v="0"/>
    <n v="190.5"/>
    <x v="0"/>
    <m/>
    <m/>
  </r>
  <r>
    <s v="2014-2016"/>
    <n v="76"/>
    <x v="0"/>
    <d v="2014-11-04T00:00:00"/>
    <x v="0"/>
    <n v="3131"/>
    <s v="FREEZER"/>
    <s v="HAIER"/>
    <s v="HCM-07"/>
    <s v="B30WA3DE0N00WTEGQ0261"/>
    <s v="EN USO"/>
    <n v="264.58999999999997"/>
    <x v="1"/>
    <m/>
    <m/>
    <m/>
    <x v="0"/>
    <n v="264.58999999999997"/>
    <x v="0"/>
    <m/>
    <m/>
  </r>
  <r>
    <s v="2014-2016"/>
    <n v="77"/>
    <x v="0"/>
    <d v="2015-02-05T00:00:00"/>
    <x v="0"/>
    <n v="3159"/>
    <s v="ARMARIO METALICO TIPO PERSIANA 1.96X1.2X0.47"/>
    <m/>
    <m/>
    <m/>
    <s v="EN USO"/>
    <n v="292.04000000000002"/>
    <x v="1"/>
    <m/>
    <m/>
    <m/>
    <x v="0"/>
    <n v="292.04000000000002"/>
    <x v="0"/>
    <m/>
    <m/>
  </r>
  <r>
    <s v="2014-2016"/>
    <n v="78"/>
    <x v="0"/>
    <d v="2013-09-16T00:00:00"/>
    <x v="0"/>
    <n v="2642"/>
    <s v="SILLA EJECUTIVA COLOR NEGRO CON BRAZOS Y MAYA"/>
    <s v="CONSTRUMARKET"/>
    <s v="VITTORI"/>
    <s v="N/A"/>
    <s v="EN USO"/>
    <n v="95"/>
    <x v="1"/>
    <m/>
    <m/>
    <m/>
    <x v="0"/>
    <n v="95"/>
    <x v="0"/>
    <m/>
    <m/>
  </r>
  <r>
    <s v="2014-2016"/>
    <n v="79"/>
    <x v="0"/>
    <d v="2013-09-20T00:00:00"/>
    <x v="0"/>
    <n v="2650"/>
    <s v="ARCHIVO TIPO ROBOT COLOR NEGRO"/>
    <s v="OFFIMET"/>
    <s v="N/A"/>
    <s v="N/A"/>
    <s v="EN USO"/>
    <n v="100"/>
    <x v="1"/>
    <m/>
    <m/>
    <m/>
    <x v="0"/>
    <n v="100"/>
    <x v="0"/>
    <m/>
    <m/>
  </r>
  <r>
    <s v="2014-2016"/>
    <n v="80"/>
    <x v="0"/>
    <d v="2014-01-22T00:00:00"/>
    <x v="0"/>
    <n v="2681"/>
    <s v="DISCO DURO EXTERNO DE 1TB"/>
    <s v="SAMSUNG"/>
    <s v="M3 USB"/>
    <s v="E2FWJJHDB326C0"/>
    <s v="EN USO"/>
    <n v="92.32"/>
    <x v="1"/>
    <m/>
    <m/>
    <m/>
    <x v="0"/>
    <n v="92.32"/>
    <x v="0"/>
    <m/>
    <m/>
  </r>
  <r>
    <s v="2014-2016"/>
    <n v="81"/>
    <x v="0"/>
    <d v="2013-07-25T00:00:00"/>
    <x v="0"/>
    <n v="2619"/>
    <s v="GRABADORA DE VOZ DIGITAL "/>
    <s v="SONY"/>
    <s v="ICD-UX523F"/>
    <n v="5102433"/>
    <s v="EN USO"/>
    <n v="144.99"/>
    <x v="1"/>
    <m/>
    <m/>
    <m/>
    <x v="0"/>
    <n v="144.99"/>
    <x v="0"/>
    <m/>
    <m/>
  </r>
  <r>
    <s v="2014-2016"/>
    <n v="82"/>
    <x v="0"/>
    <d v="2013-09-11T00:00:00"/>
    <x v="0"/>
    <n v="2639"/>
    <s v="ENFRIADOR DE AGUA CON GABINETE"/>
    <s v="GENERAL ELECTRIC"/>
    <s v="GXCF21E1"/>
    <s v="13040229NB0036"/>
    <s v="EN USO"/>
    <n v="225"/>
    <x v="1"/>
    <m/>
    <m/>
    <m/>
    <x v="0"/>
    <n v="225"/>
    <x v="0"/>
    <m/>
    <m/>
  </r>
  <r>
    <s v="2014-2016"/>
    <n v="83"/>
    <x v="0"/>
    <d v="2013-09-20T00:00:00"/>
    <x v="0"/>
    <n v="2652"/>
    <s v="ARCHIVO TIPO ROBOT COLOR NEGRO"/>
    <s v="OFFIMET"/>
    <s v="N/A"/>
    <s v="N/A"/>
    <s v="EN USO"/>
    <n v="100"/>
    <x v="1"/>
    <m/>
    <m/>
    <m/>
    <x v="0"/>
    <n v="100"/>
    <x v="0"/>
    <m/>
    <m/>
  </r>
  <r>
    <s v="2014-2016"/>
    <n v="84"/>
    <x v="0"/>
    <d v="2013-09-20T00:00:00"/>
    <x v="0"/>
    <n v="2653"/>
    <s v="ARCHIVO TIPO ROBOT COLOR NEGRO "/>
    <s v="OFFIMET"/>
    <s v="N/A"/>
    <s v="N/A"/>
    <s v="EN USO"/>
    <n v="100"/>
    <x v="1"/>
    <m/>
    <m/>
    <m/>
    <x v="0"/>
    <n v="100"/>
    <x v="0"/>
    <m/>
    <m/>
  </r>
  <r>
    <s v="2014-2016"/>
    <n v="85"/>
    <x v="0"/>
    <d v="2014-01-22T00:00:00"/>
    <x v="0"/>
    <n v="2691"/>
    <s v="DISCO DURO EXTERNO DE 1TB"/>
    <s v="SAMSUNG"/>
    <s v="M3 USB"/>
    <s v="E2FWJJHDB32F83"/>
    <s v="EN USO"/>
    <n v="92.32"/>
    <x v="1"/>
    <m/>
    <m/>
    <m/>
    <x v="0"/>
    <n v="92.32"/>
    <x v="0"/>
    <m/>
    <m/>
  </r>
  <r>
    <s v="2014-2016"/>
    <n v="86"/>
    <x v="0"/>
    <d v="2014-01-22T00:00:00"/>
    <x v="0"/>
    <n v="2694"/>
    <s v="DISCO DURO EXTERNO DE 1TB"/>
    <s v="SAMSUNG"/>
    <s v="M3 USB"/>
    <s v="E2FWJJHDB326BE"/>
    <s v="EN USO"/>
    <n v="92.32"/>
    <x v="1"/>
    <m/>
    <m/>
    <m/>
    <x v="0"/>
    <n v="92.32"/>
    <x v="0"/>
    <m/>
    <m/>
  </r>
  <r>
    <s v="2014-2016"/>
    <n v="87"/>
    <x v="0"/>
    <d v="2014-02-14T00:00:00"/>
    <x v="0"/>
    <n v="2718"/>
    <s v="EXTINTOR DE 10 LBS CO2"/>
    <s v="CENTURY"/>
    <s v="BC"/>
    <s v="N/A"/>
    <s v="EN USO"/>
    <n v="180.8"/>
    <x v="1"/>
    <m/>
    <m/>
    <m/>
    <x v="0"/>
    <n v="180.8"/>
    <x v="0"/>
    <m/>
    <m/>
  </r>
  <r>
    <s v="2014-2016"/>
    <n v="88"/>
    <x v="0"/>
    <d v="2014-02-14T00:00:00"/>
    <x v="0"/>
    <n v="2719"/>
    <s v="EXTINTOR DE 10 LBS CO2"/>
    <s v="CENTURY"/>
    <s v="BC"/>
    <s v="N/A"/>
    <s v="EN USO"/>
    <n v="180.8"/>
    <x v="1"/>
    <m/>
    <m/>
    <m/>
    <x v="0"/>
    <n v="180.8"/>
    <x v="0"/>
    <m/>
    <m/>
  </r>
  <r>
    <s v="2014-2016"/>
    <n v="89"/>
    <x v="0"/>
    <d v="2014-01-31T00:00:00"/>
    <x v="0"/>
    <n v="2727"/>
    <s v="SILLAS EJECUTIVAS COLOR NEGRO CON BRAZO"/>
    <s v="CONSTRUMARKET"/>
    <s v="BOMBAY"/>
    <s v="N/A"/>
    <s v="EN USO"/>
    <n v="90"/>
    <x v="1"/>
    <m/>
    <m/>
    <m/>
    <x v="0"/>
    <n v="90"/>
    <x v="0"/>
    <m/>
    <m/>
  </r>
  <r>
    <s v="2014-2016"/>
    <n v="90"/>
    <x v="0"/>
    <d v="2014-01-31T00:00:00"/>
    <x v="0"/>
    <n v="2737"/>
    <s v="ARCHIVO TIPO ROBOT COLOR NEGRO"/>
    <s v="CONSTRUMARKET"/>
    <s v="N/A"/>
    <s v="N/A"/>
    <s v="EN USO"/>
    <n v="95"/>
    <x v="1"/>
    <m/>
    <m/>
    <m/>
    <x v="0"/>
    <n v="95"/>
    <x v="0"/>
    <m/>
    <m/>
  </r>
  <r>
    <s v="2014-2016"/>
    <n v="91"/>
    <x v="0"/>
    <d v="2014-01-31T00:00:00"/>
    <x v="0"/>
    <n v="2738"/>
    <s v="ARCHIVO TIPO ROBOT COLOR NEGRO"/>
    <s v="CONSTRUMARKET"/>
    <s v="N/A"/>
    <s v="N/A"/>
    <s v="EN USO"/>
    <n v="95"/>
    <x v="1"/>
    <m/>
    <m/>
    <m/>
    <x v="0"/>
    <n v="95"/>
    <x v="0"/>
    <m/>
    <m/>
  </r>
  <r>
    <s v="2014-2016"/>
    <n v="92"/>
    <x v="0"/>
    <d v="2014-01-31T00:00:00"/>
    <x v="0"/>
    <n v="2745"/>
    <s v="ARCHIVO TIPO ROBOT COLOR NEGRO"/>
    <s v="CONSTRUMARKET"/>
    <s v="N/A"/>
    <s v="N/A"/>
    <s v="EN USO"/>
    <n v="95"/>
    <x v="1"/>
    <m/>
    <m/>
    <m/>
    <x v="0"/>
    <n v="95"/>
    <x v="0"/>
    <m/>
    <m/>
  </r>
  <r>
    <s v="2014-2016"/>
    <n v="93"/>
    <x v="0"/>
    <d v="2014-01-31T00:00:00"/>
    <x v="0"/>
    <n v="2746"/>
    <s v="ARCHIVO TIPO ROBOT COLOR NEGRO"/>
    <s v="CONSTRUMARKET"/>
    <s v="N/A"/>
    <s v="N/A"/>
    <s v="EN USO"/>
    <n v="95"/>
    <x v="1"/>
    <m/>
    <m/>
    <m/>
    <x v="0"/>
    <n v="95"/>
    <x v="0"/>
    <m/>
    <m/>
  </r>
  <r>
    <s v="2014-2016"/>
    <n v="94"/>
    <x v="0"/>
    <d v="2014-01-31T00:00:00"/>
    <x v="0"/>
    <n v="2748"/>
    <s v="ARCHIVO TIPO ROBOT COLOR NEGRO"/>
    <s v="CONSTRUMARKET"/>
    <s v="N/A"/>
    <s v="N/A"/>
    <s v="EN USO"/>
    <n v="95"/>
    <x v="1"/>
    <m/>
    <m/>
    <m/>
    <x v="0"/>
    <n v="95"/>
    <x v="0"/>
    <m/>
    <m/>
  </r>
  <r>
    <s v="2014-2016"/>
    <n v="95"/>
    <x v="0"/>
    <d v="2014-01-31T00:00:00"/>
    <x v="0"/>
    <n v="2751"/>
    <s v="ARCHIVO TIPO ROBOT COLOR NEGRO"/>
    <s v="CONSTRUMARKET"/>
    <s v="N/A"/>
    <s v="N/A"/>
    <s v="EN USO"/>
    <n v="95"/>
    <x v="1"/>
    <m/>
    <m/>
    <m/>
    <x v="0"/>
    <n v="95"/>
    <x v="0"/>
    <m/>
    <m/>
  </r>
  <r>
    <s v="2014-2016"/>
    <n v="96"/>
    <x v="0"/>
    <d v="2014-02-25T00:00:00"/>
    <x v="0"/>
    <n v="2754"/>
    <s v="SILLAS EJECUTIVAS COLOR NEGRO CON BRAZO"/>
    <s v="CONSTRUMARKET"/>
    <s v="BOMBAY"/>
    <s v="N/A"/>
    <s v="FUERA DE USO"/>
    <n v="80"/>
    <x v="1"/>
    <s v="Plan"/>
    <n v="80"/>
    <m/>
    <x v="1"/>
    <m/>
    <x v="0"/>
    <m/>
    <m/>
  </r>
  <r>
    <s v="2014-2016"/>
    <n v="97"/>
    <x v="0"/>
    <d v="2014-02-25T00:00:00"/>
    <x v="0"/>
    <n v="2761"/>
    <s v="ARCHIVO TIPO ROBOT COLOR NEGRO"/>
    <s v="STEEL OFFICE"/>
    <s v="NUPM"/>
    <s v="N/A"/>
    <s v="EN USO"/>
    <n v="87.61"/>
    <x v="1"/>
    <m/>
    <m/>
    <m/>
    <x v="0"/>
    <n v="87.61"/>
    <x v="0"/>
    <m/>
    <m/>
  </r>
  <r>
    <s v="2014-2016"/>
    <n v="98"/>
    <x v="0"/>
    <d v="2014-03-06T00:00:00"/>
    <x v="0"/>
    <n v="2781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99"/>
    <x v="0"/>
    <d v="2014-03-06T00:00:00"/>
    <x v="0"/>
    <n v="2786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100"/>
    <x v="0"/>
    <d v="2014-03-06T00:00:00"/>
    <x v="0"/>
    <n v="2788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101"/>
    <x v="0"/>
    <d v="2014-03-06T00:00:00"/>
    <x v="0"/>
    <n v="2791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102"/>
    <x v="0"/>
    <d v="2014-06-25T00:00:00"/>
    <x v="0"/>
    <n v="3070"/>
    <s v="PANTALLA PARA PROYECCION DE 3 MTS."/>
    <s v="3M"/>
    <s v="N/A"/>
    <s v="N/A"/>
    <s v="EN USO"/>
    <n v="248.15"/>
    <x v="1"/>
    <m/>
    <m/>
    <m/>
    <x v="0"/>
    <n v="248.15"/>
    <x v="0"/>
    <m/>
    <m/>
  </r>
  <r>
    <s v="2014-2016"/>
    <n v="103"/>
    <x v="0"/>
    <d v="2014-10-21T00:00:00"/>
    <x v="0"/>
    <n v="3100"/>
    <s v="IMPRESOR"/>
    <s v="HP"/>
    <s v="PRO 8100"/>
    <s v="CN42SFV11J"/>
    <s v="EN USO"/>
    <n v="103"/>
    <x v="1"/>
    <m/>
    <m/>
    <m/>
    <x v="0"/>
    <n v="103"/>
    <x v="0"/>
    <m/>
    <m/>
  </r>
  <r>
    <s v="2014-2016"/>
    <n v="104"/>
    <x v="0"/>
    <d v="2014-10-22T00:00:00"/>
    <x v="0"/>
    <n v="3117"/>
    <s v="CARRITO PORTA COMIDA"/>
    <s v="FIBRA DE VIDRIO"/>
    <s v="N/A"/>
    <s v="N/A"/>
    <s v="EN USO"/>
    <n v="284.5"/>
    <x v="1"/>
    <m/>
    <m/>
    <m/>
    <x v="0"/>
    <n v="284.5"/>
    <x v="0"/>
    <m/>
    <m/>
  </r>
  <r>
    <s v="2014-2016"/>
    <n v="105"/>
    <x v="0"/>
    <d v="2014-12-11T00:00:00"/>
    <x v="0"/>
    <n v="3151"/>
    <s v="MICROFONO INALAMBRICO"/>
    <s v="SHURE"/>
    <s v="SVX24US/P28-P14-J9"/>
    <m/>
    <s v="EN USO"/>
    <n v="221.24"/>
    <x v="1"/>
    <m/>
    <m/>
    <m/>
    <x v="0"/>
    <n v="221.24"/>
    <x v="0"/>
    <m/>
    <m/>
  </r>
  <r>
    <s v="2014-2016"/>
    <n v="106"/>
    <x v="0"/>
    <d v="2014-12-11T00:00:00"/>
    <x v="0"/>
    <n v="3152"/>
    <s v="MICROFONO INALAMBRICO"/>
    <s v="SHURE"/>
    <s v="SVX24US/P28-P14-J9"/>
    <m/>
    <s v="EN USO"/>
    <n v="221.24"/>
    <x v="1"/>
    <m/>
    <m/>
    <m/>
    <x v="0"/>
    <n v="221.24"/>
    <x v="0"/>
    <m/>
    <m/>
  </r>
  <r>
    <s v="2014-2016"/>
    <n v="107"/>
    <x v="0"/>
    <d v="2014-03-06T00:00:00"/>
    <x v="0"/>
    <n v="2787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108"/>
    <x v="0"/>
    <d v="2014-02-21T00:00:00"/>
    <x v="0"/>
    <n v="2732"/>
    <s v="UPS DE 550VA"/>
    <s v="TRIPP LITE"/>
    <s v="N/A"/>
    <s v="2339JVHON785600943"/>
    <s v="EN USO"/>
    <n v="73.08"/>
    <x v="1"/>
    <m/>
    <m/>
    <m/>
    <x v="0"/>
    <n v="73.08"/>
    <x v="0"/>
    <m/>
    <m/>
  </r>
  <r>
    <s v="2014-2016"/>
    <n v="109"/>
    <x v="0"/>
    <d v="2014-02-04T00:00:00"/>
    <x v="0"/>
    <n v="2702"/>
    <s v="MONITOR LED DE 21.5&quot;"/>
    <s v="LG"/>
    <s v="22EN33S"/>
    <s v="311NDBP2Q541"/>
    <s v="EN USO"/>
    <n v="135.69999999999999"/>
    <x v="1"/>
    <m/>
    <m/>
    <m/>
    <x v="0"/>
    <n v="135.69999999999999"/>
    <x v="0"/>
    <m/>
    <m/>
  </r>
  <r>
    <s v="2014-2016"/>
    <n v="110"/>
    <x v="0"/>
    <s v="G-"/>
    <x v="0"/>
    <n v="2757"/>
    <s v="SILLAS EJECUTIVAS COLOR NEGRO CON BRAZO"/>
    <s v="CONSTRUMARKET"/>
    <s v="BOMBAY"/>
    <s v="N/A"/>
    <s v="EN USO"/>
    <n v="80"/>
    <x v="1"/>
    <m/>
    <m/>
    <m/>
    <x v="0"/>
    <n v="80"/>
    <x v="0"/>
    <m/>
    <m/>
  </r>
  <r>
    <s v="2014-2016"/>
    <n v="111"/>
    <x v="0"/>
    <d v="2014-02-25T00:00:00"/>
    <x v="0"/>
    <n v="2760"/>
    <s v="ARCHIVO TIPO ROBOT COLOR NEGRO"/>
    <s v="STEEL OFFICE"/>
    <s v="NUPM"/>
    <s v="N/A"/>
    <s v="EN USO"/>
    <n v="87.61"/>
    <x v="1"/>
    <m/>
    <m/>
    <m/>
    <x v="0"/>
    <n v="87.61"/>
    <x v="0"/>
    <m/>
    <m/>
  </r>
  <r>
    <s v="2014-2016"/>
    <n v="112"/>
    <x v="0"/>
    <d v="2014-03-06T00:00:00"/>
    <x v="0"/>
    <n v="2778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113"/>
    <x v="0"/>
    <d v="2014-01-22T00:00:00"/>
    <x v="0"/>
    <n v="2688"/>
    <s v="DISCO DURO EXTERNO DE 1TB"/>
    <s v="SAMSUNG"/>
    <s v="M3 USB"/>
    <s v="E2FWJJHDB32F8D"/>
    <s v="EN USO"/>
    <n v="92.32"/>
    <x v="1"/>
    <m/>
    <m/>
    <m/>
    <x v="0"/>
    <n v="92.32"/>
    <x v="0"/>
    <m/>
    <m/>
  </r>
  <r>
    <s v="2014-2016"/>
    <n v="114"/>
    <x v="0"/>
    <d v="2014-03-06T00:00:00"/>
    <x v="0"/>
    <n v="2766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115"/>
    <x v="0"/>
    <d v="2014-01-22T00:00:00"/>
    <x v="0"/>
    <n v="2695"/>
    <s v="DISCO DURO EXTERNO DE 1TB"/>
    <s v="SAMSUNG"/>
    <s v="M3 USB"/>
    <s v="E2FWJJHDB32706"/>
    <s v="FUERA DE USO"/>
    <n v="92.32"/>
    <x v="1"/>
    <s v="Plan"/>
    <n v="92.32"/>
    <m/>
    <x v="1"/>
    <m/>
    <x v="0"/>
    <m/>
    <m/>
  </r>
  <r>
    <s v="2014-2016"/>
    <n v="116"/>
    <x v="0"/>
    <d v="2014-02-21T00:00:00"/>
    <x v="0"/>
    <n v="2722"/>
    <s v="RACK DE PISO DE 7 PIES 2 POSTES"/>
    <s v="QUEST"/>
    <s v="45RMS"/>
    <s v="N/A"/>
    <s v="EN USO"/>
    <n v="134.68"/>
    <x v="1"/>
    <m/>
    <m/>
    <m/>
    <x v="0"/>
    <n v="134.68"/>
    <x v="0"/>
    <m/>
    <m/>
  </r>
  <r>
    <s v="2014-2016"/>
    <n v="117"/>
    <x v="0"/>
    <d v="2014-02-21T00:00:00"/>
    <x v="0"/>
    <n v="2723"/>
    <s v="ACCESS POINT WIRELESS C/SOPORTE"/>
    <s v="D-LINK"/>
    <s v="DAP2360"/>
    <s v="R3021DA000563"/>
    <s v="EN USO"/>
    <n v="225.38"/>
    <x v="1"/>
    <m/>
    <m/>
    <m/>
    <x v="0"/>
    <n v="225.38"/>
    <x v="0"/>
    <m/>
    <m/>
  </r>
  <r>
    <s v="2014-2016"/>
    <n v="118"/>
    <x v="0"/>
    <d v="2014-02-21T00:00:00"/>
    <x v="0"/>
    <n v="2728"/>
    <s v="ACCESS POINT WIRELESS C/SOPORTE"/>
    <s v="D-LINK"/>
    <s v="DAP2360"/>
    <s v="R3021DA000564"/>
    <s v="FUERA DE USO"/>
    <n v="225.38"/>
    <x v="1"/>
    <s v="Plan"/>
    <n v="225.38"/>
    <m/>
    <x v="1"/>
    <m/>
    <x v="0"/>
    <m/>
    <m/>
  </r>
  <r>
    <s v="2014-2016"/>
    <n v="119"/>
    <x v="0"/>
    <d v="2014-02-21T00:00:00"/>
    <x v="0"/>
    <n v="2729"/>
    <s v="ACCESS POINT WIRELESS C/SOPORTE"/>
    <s v="D-LINK"/>
    <s v="DAP2360"/>
    <s v="R3021DA000565"/>
    <s v="EN USO"/>
    <n v="225.38"/>
    <x v="1"/>
    <m/>
    <m/>
    <m/>
    <x v="0"/>
    <n v="225.38"/>
    <x v="0"/>
    <m/>
    <m/>
  </r>
  <r>
    <s v="2014-2016"/>
    <n v="120"/>
    <x v="0"/>
    <d v="2014-02-17T00:00:00"/>
    <x v="0"/>
    <n v="2742"/>
    <s v="UPS DE 550VA"/>
    <s v="TRIPP LITE"/>
    <s v="AVR550U"/>
    <s v="2339JVHOM785500945"/>
    <s v="EN USO"/>
    <n v="68.319999999999993"/>
    <x v="1"/>
    <m/>
    <m/>
    <m/>
    <x v="0"/>
    <n v="68.319999999999993"/>
    <x v="0"/>
    <m/>
    <m/>
  </r>
  <r>
    <s v="2014-2016"/>
    <n v="121"/>
    <x v="0"/>
    <d v="2014-03-06T00:00:00"/>
    <x v="0"/>
    <n v="2783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122"/>
    <x v="0"/>
    <d v="2014-01-22T00:00:00"/>
    <x v="0"/>
    <n v="2696"/>
    <s v="DISCO DURO EXTERNO DE 1TB"/>
    <s v="SAMSUNG"/>
    <s v="M3 USB"/>
    <s v="E2FWJJHDB3273C"/>
    <s v="EN USO"/>
    <n v="92.32"/>
    <x v="1"/>
    <m/>
    <m/>
    <m/>
    <x v="0"/>
    <n v="92.32"/>
    <x v="0"/>
    <m/>
    <m/>
  </r>
  <r>
    <s v="2014-2016"/>
    <n v="123"/>
    <x v="0"/>
    <d v="2014-01-31T00:00:00"/>
    <x v="0"/>
    <n v="2730"/>
    <s v="SILLAS EJECUTIVAS COLOR NEGRO CON BRAZO"/>
    <s v="CONSTRUMARKET"/>
    <s v="BOMBAY"/>
    <s v="N/A"/>
    <s v="EN USO"/>
    <n v="90"/>
    <x v="1"/>
    <m/>
    <m/>
    <m/>
    <x v="0"/>
    <n v="90"/>
    <x v="0"/>
    <m/>
    <m/>
  </r>
  <r>
    <s v="2014-2016"/>
    <n v="124"/>
    <x v="0"/>
    <d v="2014-01-31T00:00:00"/>
    <x v="0"/>
    <n v="2740"/>
    <s v="ARCHIVO TIPO ROBOT COLOR NEGRO"/>
    <s v="CONSTRUMARKET"/>
    <s v="N/A"/>
    <s v="N/A"/>
    <s v="EN USO"/>
    <n v="95"/>
    <x v="1"/>
    <m/>
    <m/>
    <m/>
    <x v="0"/>
    <n v="95"/>
    <x v="0"/>
    <m/>
    <m/>
  </r>
  <r>
    <s v="2014-2016"/>
    <n v="125"/>
    <x v="0"/>
    <d v="2014-03-06T00:00:00"/>
    <x v="0"/>
    <n v="2763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126"/>
    <x v="0"/>
    <d v="2014-11-17T00:00:00"/>
    <x v="0"/>
    <n v="3142"/>
    <s v="REGULADOR DE VOLTAJE  "/>
    <s v="TRIPPLITE"/>
    <s v="LC1800"/>
    <s v="N/A"/>
    <s v="EN USO"/>
    <n v="135.5"/>
    <x v="1"/>
    <m/>
    <m/>
    <m/>
    <x v="0"/>
    <n v="135.5"/>
    <x v="0"/>
    <m/>
    <m/>
  </r>
  <r>
    <s v="2014-2016"/>
    <n v="127"/>
    <x v="0"/>
    <d v="2014-12-09T00:00:00"/>
    <x v="0"/>
    <n v="3144"/>
    <s v="DISCO DURO EXTERNO DE 1 TB"/>
    <s v="SAMSUNG"/>
    <s v="EXTERNO"/>
    <m/>
    <s v="EN USO"/>
    <n v="89.9"/>
    <x v="1"/>
    <m/>
    <m/>
    <m/>
    <x v="0"/>
    <n v="89.9"/>
    <x v="0"/>
    <m/>
    <m/>
  </r>
  <r>
    <s v="2014-2016"/>
    <n v="128"/>
    <x v="0"/>
    <d v="2014-12-10T00:00:00"/>
    <x v="0"/>
    <n v="3150"/>
    <s v="TABLET DE 8&quot; + ESTUCHE"/>
    <s v="DELL"/>
    <s v="PRO  "/>
    <s v="C3GOMY1"/>
    <s v="EN USO"/>
    <n v="378"/>
    <x v="1"/>
    <m/>
    <m/>
    <m/>
    <x v="0"/>
    <n v="378"/>
    <x v="0"/>
    <m/>
    <m/>
  </r>
  <r>
    <s v="2014-2016"/>
    <n v="129"/>
    <x v="0"/>
    <d v="2014-01-22T00:00:00"/>
    <x v="0"/>
    <n v="2695"/>
    <s v="DISCO DURO EXTERNO DE 1TB"/>
    <s v="SAMSUNG"/>
    <s v="M3 USB"/>
    <s v="E2FWJJHDB32706"/>
    <s v="FUERA DE USO"/>
    <n v="92.32"/>
    <x v="1"/>
    <s v="Plan"/>
    <n v="92.32"/>
    <m/>
    <x v="1"/>
    <m/>
    <x v="0"/>
    <m/>
    <m/>
  </r>
  <r>
    <s v="2014-2016"/>
    <n v="130"/>
    <x v="0"/>
    <d v="2014-02-21T00:00:00"/>
    <x v="0"/>
    <n v="2722"/>
    <s v="RACK DE PISO DE 7 PIES 2 POSTES"/>
    <s v="QUEST"/>
    <s v="45RMS"/>
    <s v="N/A"/>
    <s v="FUERA DE USO"/>
    <n v="134.68"/>
    <x v="1"/>
    <s v="Plan"/>
    <n v="134.68"/>
    <m/>
    <x v="1"/>
    <m/>
    <x v="0"/>
    <m/>
    <m/>
  </r>
  <r>
    <s v="2014-2016"/>
    <n v="131"/>
    <x v="0"/>
    <d v="2014-02-21T00:00:00"/>
    <x v="0"/>
    <n v="2723"/>
    <s v="ACCESS POINT WIRELESS C/SOPORTE"/>
    <s v="D-LINK"/>
    <s v="DAP2360"/>
    <s v="R3021DA000563"/>
    <s v="FUERA DE USO"/>
    <n v="225.38"/>
    <x v="1"/>
    <s v="Plan"/>
    <n v="225.38"/>
    <m/>
    <x v="1"/>
    <m/>
    <x v="0"/>
    <m/>
    <m/>
  </r>
  <r>
    <s v="2014-2016"/>
    <n v="132"/>
    <x v="0"/>
    <d v="2014-02-21T00:00:00"/>
    <x v="0"/>
    <n v="2728"/>
    <s v="ACCESS POINT WIRELESS C/SOPORTE"/>
    <s v="D-LINK"/>
    <s v="DAP2360"/>
    <s v="R3021DA000564"/>
    <s v="FUERA DE USO"/>
    <n v="225.38"/>
    <x v="1"/>
    <s v="Plan"/>
    <n v="225.38"/>
    <m/>
    <x v="1"/>
    <m/>
    <x v="0"/>
    <m/>
    <m/>
  </r>
  <r>
    <s v="2014-2016"/>
    <n v="133"/>
    <x v="0"/>
    <d v="2014-02-21T00:00:00"/>
    <x v="0"/>
    <n v="2729"/>
    <s v="ACCESS POINT WIRELESS C/SOPORTE"/>
    <s v="D-LINK"/>
    <s v="DAP2360"/>
    <s v="R3021DA000565"/>
    <s v="FUERA DE USO"/>
    <n v="225.38"/>
    <x v="1"/>
    <s v="Plan"/>
    <n v="225.38"/>
    <m/>
    <x v="1"/>
    <m/>
    <x v="0"/>
    <m/>
    <m/>
  </r>
  <r>
    <s v="2014-2016"/>
    <n v="134"/>
    <x v="0"/>
    <d v="2014-02-17T00:00:00"/>
    <x v="0"/>
    <n v="2742"/>
    <s v="UPS DE 550VA"/>
    <s v="TRIPP LITE"/>
    <s v="AVR550U"/>
    <s v="2339JVHOM785500945"/>
    <s v="FUERA DE USO"/>
    <n v="68.319999999999993"/>
    <x v="1"/>
    <s v="Plan"/>
    <n v="68.319999999999993"/>
    <m/>
    <x v="1"/>
    <m/>
    <x v="0"/>
    <m/>
    <m/>
  </r>
  <r>
    <s v="2014-2016"/>
    <n v="135"/>
    <x v="0"/>
    <d v="2014-12-02T00:00:00"/>
    <x v="0"/>
    <n v="3143"/>
    <s v="ESTANTE METALICO DE 2 CUERPOS"/>
    <s v="N/A"/>
    <s v="N/A"/>
    <s v="N/A"/>
    <s v="EN USO"/>
    <n v="173.46"/>
    <x v="1"/>
    <m/>
    <m/>
    <m/>
    <x v="0"/>
    <n v="173.46"/>
    <x v="0"/>
    <m/>
    <m/>
  </r>
  <r>
    <s v="2014-2016"/>
    <n v="136"/>
    <x v="0"/>
    <d v="2014-12-09T00:00:00"/>
    <x v="0"/>
    <n v="3145"/>
    <s v="DISCO DURO EXTERNO DE 1 TB"/>
    <s v="SAMSUNG"/>
    <s v="EXTERNO"/>
    <m/>
    <s v="FUERA DE USO"/>
    <n v="89.9"/>
    <x v="1"/>
    <s v="Plan"/>
    <n v="89.9"/>
    <m/>
    <x v="1"/>
    <m/>
    <x v="0"/>
    <m/>
    <m/>
  </r>
  <r>
    <s v="2014-2016"/>
    <n v="137"/>
    <x v="0"/>
    <d v="2014-12-10T00:00:00"/>
    <x v="0"/>
    <n v="3146"/>
    <s v="TABLET DE 8&quot; + ESTUCHE"/>
    <s v="DELL"/>
    <s v="PRO  "/>
    <s v="FDJOMY1"/>
    <s v="EN USO"/>
    <n v="378"/>
    <x v="1"/>
    <m/>
    <m/>
    <m/>
    <x v="0"/>
    <n v="378"/>
    <x v="0"/>
    <m/>
    <m/>
  </r>
  <r>
    <s v="2014-2016"/>
    <n v="138"/>
    <x v="0"/>
    <d v="2014-12-11T00:00:00"/>
    <x v="0"/>
    <n v="3153"/>
    <s v="BANCO PREI 313"/>
    <s v="PREI"/>
    <n v="313"/>
    <s v="N/A"/>
    <s v="EN USO"/>
    <n v="250"/>
    <x v="1"/>
    <m/>
    <m/>
    <m/>
    <x v="0"/>
    <n v="250"/>
    <x v="0"/>
    <m/>
    <m/>
  </r>
  <r>
    <s v="2014-2016"/>
    <n v="139"/>
    <x v="0"/>
    <d v="2014-11-12T00:00:00"/>
    <x v="0"/>
    <n v="3136"/>
    <s v="SILLAS EJECUTIVAS COLOR NEGRO CON BRAZO"/>
    <s v="N/A"/>
    <s v="BOMBAY"/>
    <s v="N/A"/>
    <s v="FUERA DE USO"/>
    <n v="92.8"/>
    <x v="1"/>
    <s v="Plan"/>
    <n v="92.8"/>
    <m/>
    <x v="1"/>
    <m/>
    <x v="0"/>
    <m/>
    <m/>
  </r>
  <r>
    <s v="2014-2016"/>
    <n v="140"/>
    <x v="0"/>
    <d v="2014-12-10T00:00:00"/>
    <x v="0"/>
    <n v="3147"/>
    <s v="TABLET DE 8&quot; + ESTUCHE"/>
    <s v="DELL"/>
    <s v="PRO"/>
    <s v="2SGOMY1"/>
    <s v="EN USO"/>
    <n v="378"/>
    <x v="1"/>
    <m/>
    <m/>
    <m/>
    <x v="0"/>
    <n v="378"/>
    <x v="0"/>
    <m/>
    <m/>
  </r>
  <r>
    <s v="2014-2016"/>
    <n v="141"/>
    <x v="0"/>
    <d v="2014-01-22T00:00:00"/>
    <x v="0"/>
    <n v="2685"/>
    <s v="DISCO DURO EXTERNO DE 1TB"/>
    <s v="SAMSUNG"/>
    <s v="M3 USB"/>
    <s v="E2FWJJHDB32F89"/>
    <s v="EN USO"/>
    <n v="92.32"/>
    <x v="1"/>
    <m/>
    <m/>
    <m/>
    <x v="0"/>
    <n v="92.32"/>
    <x v="0"/>
    <m/>
    <m/>
  </r>
  <r>
    <s v="2014-2016"/>
    <n v="142"/>
    <x v="0"/>
    <d v="2014-01-22T00:00:00"/>
    <x v="0"/>
    <n v="2692"/>
    <s v="DISCO DURO EXTERNO DE 1TB"/>
    <s v="SAMSUNG"/>
    <s v="M3 USB"/>
    <s v="E2FWJJHDB32DC3"/>
    <s v="EN USO"/>
    <n v="92.32"/>
    <x v="1"/>
    <m/>
    <m/>
    <m/>
    <x v="0"/>
    <n v="92.32"/>
    <x v="0"/>
    <m/>
    <m/>
  </r>
  <r>
    <s v="2014-2016"/>
    <n v="143"/>
    <x v="0"/>
    <d v="2014-03-06T00:00:00"/>
    <x v="0"/>
    <n v="2764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144"/>
    <x v="0"/>
    <d v="2013-09-20T00:00:00"/>
    <x v="0"/>
    <n v="2649"/>
    <s v="ARCHIVO TIPO ROBOT COLOR NEGRO"/>
    <s v="OFFIMET"/>
    <s v="N/A"/>
    <s v="N/A"/>
    <s v="EN USO"/>
    <n v="100"/>
    <x v="1"/>
    <m/>
    <m/>
    <m/>
    <x v="0"/>
    <n v="100"/>
    <x v="0"/>
    <m/>
    <m/>
  </r>
  <r>
    <s v="2014-2016"/>
    <n v="145"/>
    <x v="0"/>
    <d v="2014-01-22T00:00:00"/>
    <x v="0"/>
    <n v="2683"/>
    <s v="DISCO DURO EXTERNO DE 1TB"/>
    <s v="SAMSUNG"/>
    <s v="M3 USB"/>
    <s v="E2FWJJHDB326B9"/>
    <s v="EN USO"/>
    <n v="92.32"/>
    <x v="1"/>
    <m/>
    <m/>
    <m/>
    <x v="0"/>
    <n v="92.32"/>
    <x v="0"/>
    <m/>
    <m/>
  </r>
  <r>
    <s v="2014-2016"/>
    <n v="146"/>
    <x v="0"/>
    <d v="2014-02-17T00:00:00"/>
    <x v="0"/>
    <n v="2739"/>
    <s v="MONITOR LED DE 21.5&quot;"/>
    <s v="LG"/>
    <s v="22EN33S"/>
    <s v="311NDUN2Q582"/>
    <s v="EN USO"/>
    <n v="135.69999999999999"/>
    <x v="1"/>
    <m/>
    <m/>
    <m/>
    <x v="0"/>
    <n v="135.69999999999999"/>
    <x v="0"/>
    <m/>
    <m/>
  </r>
  <r>
    <s v="2014-2016"/>
    <n v="147"/>
    <x v="0"/>
    <d v="2014-03-06T00:00:00"/>
    <x v="0"/>
    <n v="2789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148"/>
    <x v="0"/>
    <d v="2014-01-22T00:00:00"/>
    <x v="0"/>
    <n v="2690"/>
    <s v="DISCO DURO EXTERNO DE 1TB"/>
    <s v="SAMSUNG"/>
    <s v="M3 USB"/>
    <s v="E2FWJJHDB326C1"/>
    <s v="EN USO"/>
    <n v="92.32"/>
    <x v="1"/>
    <m/>
    <m/>
    <m/>
    <x v="0"/>
    <n v="92.32"/>
    <x v="0"/>
    <m/>
    <m/>
  </r>
  <r>
    <s v="2014-2016"/>
    <n v="149"/>
    <x v="0"/>
    <d v="2014-01-31T00:00:00"/>
    <x v="0"/>
    <n v="2744"/>
    <s v="ARCHIVO TIPO ROBOT COLOR NEGRO"/>
    <s v="CONSTRUMARKET"/>
    <s v="N/A"/>
    <s v="N/A"/>
    <s v="EN USO"/>
    <n v="95"/>
    <x v="1"/>
    <m/>
    <m/>
    <m/>
    <x v="0"/>
    <n v="95"/>
    <x v="0"/>
    <m/>
    <m/>
  </r>
  <r>
    <s v="2014-2016"/>
    <n v="150"/>
    <x v="0"/>
    <d v="2014-03-06T00:00:00"/>
    <x v="0"/>
    <n v="2784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151"/>
    <x v="0"/>
    <d v="2014-11-12T00:00:00"/>
    <x v="0"/>
    <n v="3140"/>
    <s v="SILLAS EJECUTIVAS COLOR NEGRO CON BRAZO"/>
    <s v="N/A"/>
    <s v="BOMBAY"/>
    <s v="N/A"/>
    <s v="FUERA DE USO"/>
    <n v="92.8"/>
    <x v="1"/>
    <s v="Plan"/>
    <n v="92.8"/>
    <m/>
    <x v="1"/>
    <m/>
    <x v="0"/>
    <m/>
    <m/>
  </r>
  <r>
    <s v="2014-2016"/>
    <n v="152"/>
    <x v="0"/>
    <d v="2014-12-10T00:00:00"/>
    <x v="0"/>
    <n v="3149"/>
    <s v="TABLET DE 8&quot; + ESTUCHE"/>
    <s v="DELL"/>
    <s v="PRO"/>
    <s v="H7DOMY1"/>
    <s v="EN USO"/>
    <n v="378"/>
    <x v="1"/>
    <m/>
    <m/>
    <m/>
    <x v="0"/>
    <n v="378"/>
    <x v="0"/>
    <m/>
    <m/>
  </r>
  <r>
    <s v="2014-2016"/>
    <n v="153"/>
    <x v="0"/>
    <d v="2014-02-04T00:00:00"/>
    <x v="0"/>
    <n v="2703"/>
    <s v="MONITOR LED DE 21.5&quot;"/>
    <s v="LG"/>
    <s v="22EN33S"/>
    <s v="311NDBP2Q541"/>
    <s v="EN USO"/>
    <n v="135.69999999999999"/>
    <x v="1"/>
    <m/>
    <m/>
    <m/>
    <x v="0"/>
    <n v="135.69999999999999"/>
    <x v="0"/>
    <m/>
    <m/>
  </r>
  <r>
    <s v="2014-2016"/>
    <n v="154"/>
    <x v="0"/>
    <d v="2014-02-25T00:00:00"/>
    <x v="0"/>
    <n v="2762"/>
    <s v="ARCHIVO TIPO ROBOT COLOR NEGRO"/>
    <s v="STEEL OFFICE"/>
    <s v="NUPM"/>
    <s v="N/A"/>
    <s v="EN USO"/>
    <n v="87.61"/>
    <x v="1"/>
    <m/>
    <m/>
    <m/>
    <x v="0"/>
    <n v="87.61"/>
    <x v="0"/>
    <m/>
    <m/>
  </r>
  <r>
    <s v="2014-2016"/>
    <n v="155"/>
    <x v="0"/>
    <d v="2014-09-19T00:00:00"/>
    <x v="0"/>
    <n v="3155"/>
    <s v="IMPRESOR MATRICIAL"/>
    <s v="EPSON"/>
    <s v="LQ-590"/>
    <s v="PSQY201387"/>
    <s v="EN USO"/>
    <n v="344.15"/>
    <x v="1"/>
    <m/>
    <m/>
    <m/>
    <x v="0"/>
    <n v="344.15"/>
    <x v="0"/>
    <m/>
    <m/>
  </r>
  <r>
    <s v="2014-2016"/>
    <n v="156"/>
    <x v="0"/>
    <d v="2014-11-12T00:00:00"/>
    <x v="0"/>
    <n v="3139"/>
    <s v="SILLAS EJECUTIVAS COLOR NEGRO CON BRAZO"/>
    <s v="N/A"/>
    <s v="BOMBAY"/>
    <s v="N/A"/>
    <s v="EN USO"/>
    <n v="92.8"/>
    <x v="1"/>
    <m/>
    <m/>
    <m/>
    <x v="0"/>
    <n v="92.8"/>
    <x v="0"/>
    <m/>
    <m/>
  </r>
  <r>
    <s v="2014-2016"/>
    <n v="157"/>
    <x v="0"/>
    <d v="2014-12-10T00:00:00"/>
    <x v="0"/>
    <n v="3148"/>
    <s v="TABLET DE 8&quot; + ESTUCHE"/>
    <s v="DELL"/>
    <s v="PRO  "/>
    <s v="1QFOMY1"/>
    <s v="EN USO"/>
    <n v="378"/>
    <x v="1"/>
    <m/>
    <m/>
    <m/>
    <x v="0"/>
    <n v="378"/>
    <x v="0"/>
    <m/>
    <m/>
  </r>
  <r>
    <s v="2014-2016"/>
    <n v="158"/>
    <x v="0"/>
    <d v="2014-10-23T00:00:00"/>
    <x v="0"/>
    <n v="3119"/>
    <s v="MESA REDONDA PLEGABLE"/>
    <s v="BLOWMOLD"/>
    <s v="4 PERSONAS"/>
    <s v="N/A"/>
    <s v="EN USO"/>
    <n v="111.25"/>
    <x v="1"/>
    <m/>
    <m/>
    <m/>
    <x v="0"/>
    <n v="111.25"/>
    <x v="0"/>
    <m/>
    <m/>
  </r>
  <r>
    <s v="2014-2016"/>
    <n v="159"/>
    <x v="0"/>
    <d v="2014-10-23T00:00:00"/>
    <x v="0"/>
    <n v="3120"/>
    <s v="MESA REDONDA PLEGABLE"/>
    <s v="BLOWMOLD"/>
    <s v="4 PERSONAS"/>
    <s v="N/A"/>
    <s v="EN USO"/>
    <n v="111.25"/>
    <x v="1"/>
    <m/>
    <m/>
    <m/>
    <x v="0"/>
    <n v="111.25"/>
    <x v="0"/>
    <m/>
    <m/>
  </r>
  <r>
    <s v="2014-2016"/>
    <n v="160"/>
    <x v="0"/>
    <d v="2014-10-23T00:00:00"/>
    <x v="0"/>
    <n v="3121"/>
    <s v="MESA RECTANGULAR PLEGABLE"/>
    <s v="LIFTIME"/>
    <s v="N/A"/>
    <s v="N/A"/>
    <s v="EN USO"/>
    <n v="102.35"/>
    <x v="1"/>
    <m/>
    <m/>
    <m/>
    <x v="0"/>
    <n v="102.35"/>
    <x v="0"/>
    <m/>
    <m/>
  </r>
  <r>
    <s v="2014-2016"/>
    <n v="161"/>
    <x v="0"/>
    <d v="2014-10-23T00:00:00"/>
    <x v="0"/>
    <n v="3122"/>
    <s v="MESA RECTANGULAR PLEGABLE"/>
    <s v="LIFTIME"/>
    <s v="N/A"/>
    <s v="N/A"/>
    <s v="EN USO"/>
    <n v="102.35"/>
    <x v="1"/>
    <m/>
    <m/>
    <m/>
    <x v="0"/>
    <n v="102.35"/>
    <x v="0"/>
    <m/>
    <m/>
  </r>
  <r>
    <s v="2014-2016"/>
    <n v="162"/>
    <x v="0"/>
    <d v="2014-10-23T00:00:00"/>
    <x v="0"/>
    <s v="S/N"/>
    <s v="MESA RECTANGULAR PLEGABLE"/>
    <s v="LIFTIME"/>
    <s v="N/A"/>
    <s v="N/A"/>
    <s v="EN USO"/>
    <n v="102.35"/>
    <x v="1"/>
    <m/>
    <m/>
    <m/>
    <x v="0"/>
    <n v="102.35"/>
    <x v="0"/>
    <m/>
    <m/>
  </r>
  <r>
    <s v="2014-2016"/>
    <n v="163"/>
    <x v="0"/>
    <d v="2014-10-23T00:00:00"/>
    <x v="0"/>
    <n v="2768"/>
    <s v="MESA PLEGABLE DE 1.82MTS"/>
    <s v="LIFTIME"/>
    <s v="N/A"/>
    <s v="N/A"/>
    <s v="EN USO"/>
    <n v="84.07"/>
    <x v="1"/>
    <m/>
    <m/>
    <m/>
    <x v="0"/>
    <n v="84.07"/>
    <x v="0"/>
    <m/>
    <m/>
  </r>
  <r>
    <s v="2014-2016"/>
    <n v="164"/>
    <x v="0"/>
    <d v="2014-01-31T00:00:00"/>
    <x v="0"/>
    <n v="2733"/>
    <s v="SILLAS EJECUTIVAS COLOR NEGRO CON BRAZO"/>
    <s v="CONSTRUMARKET"/>
    <s v="BOMBAY"/>
    <s v="N/A"/>
    <s v="EN USO"/>
    <n v="90"/>
    <x v="1"/>
    <m/>
    <m/>
    <m/>
    <x v="0"/>
    <n v="90"/>
    <x v="0"/>
    <m/>
    <m/>
  </r>
  <r>
    <s v="2014-2016"/>
    <n v="165"/>
    <x v="0"/>
    <d v="2014-01-31T00:00:00"/>
    <x v="0"/>
    <n v="2736"/>
    <s v="ARCHIVO TIPO ROBOT COLOR NEGRO"/>
    <s v="CONSTRUMARKET"/>
    <s v="N/A"/>
    <s v="N/A"/>
    <s v="EN USO"/>
    <n v="95"/>
    <x v="1"/>
    <m/>
    <m/>
    <m/>
    <x v="0"/>
    <n v="95"/>
    <x v="0"/>
    <m/>
    <m/>
  </r>
  <r>
    <s v="2014-2016"/>
    <n v="166"/>
    <x v="0"/>
    <d v="2014-03-06T00:00:00"/>
    <x v="0"/>
    <n v="2765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167"/>
    <x v="0"/>
    <d v="2013-09-23T00:00:00"/>
    <x v="0"/>
    <n v="2648"/>
    <s v="IMPRESOR MULTIFUNCIONAL"/>
    <s v="HP"/>
    <s v="DESKJET 4615"/>
    <s v="CN35P241CC"/>
    <s v="FUERA DE USO"/>
    <n v="89.5"/>
    <x v="1"/>
    <s v="Plan"/>
    <n v="89.5"/>
    <m/>
    <x v="1"/>
    <m/>
    <x v="0"/>
    <m/>
    <m/>
  </r>
  <r>
    <s v="2014-2016"/>
    <n v="168"/>
    <x v="0"/>
    <d v="2014-03-11T00:00:00"/>
    <x v="0"/>
    <n v="2767"/>
    <s v="MESA PLEGABLE DE 1.82MTS"/>
    <s v="LIFETIME"/>
    <s v="N/A"/>
    <s v="N/A"/>
    <s v="EN USO"/>
    <n v="84.07"/>
    <x v="1"/>
    <m/>
    <m/>
    <m/>
    <x v="0"/>
    <n v="84.07"/>
    <x v="0"/>
    <m/>
    <m/>
  </r>
  <r>
    <s v="2014-2016"/>
    <n v="169"/>
    <x v="0"/>
    <d v="2014-03-06T00:00:00"/>
    <x v="0"/>
    <n v="2792"/>
    <s v="MODULO PUESTO DE TRABAJO EN MADERA"/>
    <s v="MULTILINE"/>
    <s v="N/A"/>
    <s v="N/A"/>
    <s v="EN USO"/>
    <n v="172.57"/>
    <x v="1"/>
    <m/>
    <m/>
    <m/>
    <x v="0"/>
    <n v="172.57"/>
    <x v="0"/>
    <m/>
    <m/>
  </r>
  <r>
    <s v="2014-2016"/>
    <n v="170"/>
    <x v="0"/>
    <d v="2014-06-05T00:00:00"/>
    <x v="0"/>
    <n v="3064"/>
    <s v="CAMARA FOTOGRAFICA DIGITAL"/>
    <s v="SONY"/>
    <s v="DSC-W810"/>
    <n v="383707"/>
    <s v="FUERA DE USO"/>
    <n v="140.71"/>
    <x v="1"/>
    <s v="Plan"/>
    <n v="140.71"/>
    <m/>
    <x v="1"/>
    <m/>
    <x v="0"/>
    <m/>
    <m/>
  </r>
  <r>
    <s v="2014-2016"/>
    <n v="171"/>
    <x v="0"/>
    <d v="2014-06-05T00:00:00"/>
    <x v="0"/>
    <n v="3065"/>
    <s v="CAMARA FOTOGRAFICA DIGITAL"/>
    <s v="SONY"/>
    <s v="DSC-W810"/>
    <n v="383753"/>
    <s v="FUERA DE USO"/>
    <n v="140.71"/>
    <x v="1"/>
    <s v="Plan"/>
    <n v="140.71"/>
    <m/>
    <x v="1"/>
    <m/>
    <x v="0"/>
    <m/>
    <m/>
  </r>
  <r>
    <s v="2014-2016"/>
    <n v="172"/>
    <x v="0"/>
    <d v="2014-06-05T00:00:00"/>
    <x v="0"/>
    <n v="3066"/>
    <s v="CAMARA FOTOGRAFICA DIGITAL"/>
    <s v="SONY"/>
    <s v="DSC-W810"/>
    <n v="383829"/>
    <s v="FUERA DE USO"/>
    <n v="140.71"/>
    <x v="1"/>
    <s v="Plan"/>
    <n v="140.71"/>
    <m/>
    <x v="1"/>
    <m/>
    <x v="0"/>
    <m/>
    <m/>
  </r>
  <r>
    <s v="2014-2016"/>
    <n v="173"/>
    <x v="0"/>
    <d v="2014-02-17T00:00:00"/>
    <x v="0"/>
    <n v="2734"/>
    <s v="MONITOR LED DE 21.5&quot;"/>
    <s v="LG"/>
    <s v="22EN33S"/>
    <s v="311NDWE2Q585"/>
    <s v="EN USO"/>
    <n v="135.69999999999999"/>
    <x v="1"/>
    <m/>
    <m/>
    <m/>
    <x v="0"/>
    <n v="135.69999999999999"/>
    <x v="0"/>
    <m/>
    <m/>
  </r>
  <r>
    <s v="2014-2016"/>
    <n v="174"/>
    <x v="0"/>
    <d v="2014-02-17T00:00:00"/>
    <x v="0"/>
    <n v="2743"/>
    <s v="UPS DE 550VA"/>
    <s v="TRIPP LITE"/>
    <s v="AVR550U"/>
    <s v="2339JVHOM785600942"/>
    <s v="EN USO"/>
    <n v="68.319999999999993"/>
    <x v="1"/>
    <m/>
    <m/>
    <m/>
    <x v="0"/>
    <n v="68.319999999999993"/>
    <x v="0"/>
    <m/>
    <m/>
  </r>
  <r>
    <s v="2014-2016"/>
    <n v="175"/>
    <x v="0"/>
    <d v="2014-03-06T00:00:00"/>
    <x v="0"/>
    <n v="2780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176"/>
    <x v="0"/>
    <d v="2013-09-20T00:00:00"/>
    <x v="0"/>
    <n v="2653"/>
    <s v="ARCHIVO TIPO ROBOT COLOR NEGRO"/>
    <s v="OFFIMET"/>
    <s v="N/A"/>
    <s v="N/A"/>
    <s v="FUERA DE USO"/>
    <n v="100"/>
    <x v="1"/>
    <s v="Plan"/>
    <n v="100"/>
    <m/>
    <x v="1"/>
    <m/>
    <x v="0"/>
    <m/>
    <m/>
  </r>
  <r>
    <s v="2014-2016"/>
    <n v="177"/>
    <x v="0"/>
    <d v="2014-03-06T00:00:00"/>
    <x v="0"/>
    <n v="2785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178"/>
    <x v="0"/>
    <d v="2014-01-22T00:00:00"/>
    <x v="0"/>
    <n v="2693"/>
    <s v="DISCO DURO EXTERNO DE 1TB"/>
    <s v="SAMSUNG"/>
    <s v="M3 USB"/>
    <s v="E2FWJJHDB33927"/>
    <s v="EN USO"/>
    <n v="92.32"/>
    <x v="1"/>
    <m/>
    <m/>
    <m/>
    <x v="0"/>
    <n v="92.32"/>
    <x v="0"/>
    <m/>
    <m/>
  </r>
  <r>
    <s v="2014-2016"/>
    <n v="179"/>
    <x v="0"/>
    <d v="2014-02-25T00:00:00"/>
    <x v="0"/>
    <n v="2759"/>
    <s v="ARCHIVO TIPO ROBOT COLOR NEGRO"/>
    <s v="STEEL OFFICE"/>
    <s v="NUPM"/>
    <s v="N/A"/>
    <s v="EN USO"/>
    <n v="87.61"/>
    <x v="1"/>
    <m/>
    <m/>
    <m/>
    <x v="0"/>
    <n v="87.61"/>
    <x v="0"/>
    <m/>
    <m/>
  </r>
  <r>
    <s v="2014-2016"/>
    <n v="180"/>
    <x v="0"/>
    <d v="2014-01-22T00:00:00"/>
    <x v="0"/>
    <n v="2687"/>
    <s v="DISCO DURO EXTERNO DE 1TB"/>
    <s v="M3 USB"/>
    <s v="E2FWJJHDB3273D"/>
    <m/>
    <s v="EN USO"/>
    <n v="92.32"/>
    <x v="1"/>
    <m/>
    <m/>
    <m/>
    <x v="0"/>
    <n v="92.32"/>
    <x v="0"/>
    <m/>
    <m/>
  </r>
  <r>
    <s v="2014-2016"/>
    <n v="181"/>
    <x v="0"/>
    <d v="2014-01-31T00:00:00"/>
    <x v="0"/>
    <n v="2720"/>
    <s v="SILLAS EJECUTIVAS COLOR NEGRO CON BRAZO"/>
    <s v="CONSTRUMARKET"/>
    <s v="BOMBAY"/>
    <s v="N/A"/>
    <s v="FUERA DE USO"/>
    <n v="90"/>
    <x v="1"/>
    <s v="Plan"/>
    <n v="90"/>
    <m/>
    <x v="1"/>
    <m/>
    <x v="0"/>
    <m/>
    <m/>
  </r>
  <r>
    <s v="2014-2016"/>
    <n v="182"/>
    <x v="0"/>
    <d v="2014-01-31T00:00:00"/>
    <x v="0"/>
    <n v="2741"/>
    <s v="ARCHIVO TIPO ROBOT COLOR NEGRO"/>
    <s v="CONSTRUMARKET"/>
    <s v="N/A"/>
    <s v="N/A"/>
    <s v="EN USO"/>
    <n v="95"/>
    <x v="1"/>
    <m/>
    <m/>
    <m/>
    <x v="0"/>
    <n v="95"/>
    <x v="0"/>
    <m/>
    <m/>
  </r>
  <r>
    <s v="2014-2016"/>
    <n v="183"/>
    <x v="0"/>
    <d v="2014-03-06T00:00:00"/>
    <x v="0"/>
    <n v="2782"/>
    <s v="MODULO PUESTO DE TRABAJO EN MADERA"/>
    <s v="MULTILINE"/>
    <s v="N/A"/>
    <s v="N/A"/>
    <s v="EN USO"/>
    <n v="137.16999999999999"/>
    <x v="1"/>
    <m/>
    <m/>
    <m/>
    <x v="0"/>
    <n v="137.16999999999999"/>
    <x v="0"/>
    <m/>
    <m/>
  </r>
  <r>
    <s v="2014-2016"/>
    <n v="184"/>
    <x v="0"/>
    <d v="1905-07-07T00:00:00"/>
    <x v="0"/>
    <s v="S/N"/>
    <s v="SILLA DE CUERO"/>
    <s v="VERCELLI"/>
    <m/>
    <m/>
    <s v="FUERA DE USO"/>
    <n v="199"/>
    <x v="1"/>
    <s v="Plan"/>
    <n v="199"/>
    <m/>
    <x v="1"/>
    <m/>
    <x v="0"/>
    <m/>
    <m/>
  </r>
  <r>
    <s v="2014-2016"/>
    <n v="185"/>
    <x v="0"/>
    <d v="1905-07-08T00:00:00"/>
    <x v="0"/>
    <s v="S/N"/>
    <s v="ARMARIO METALICO HORIZONTAL TIPO PERSIANA 1.20X0.47"/>
    <m/>
    <m/>
    <m/>
    <s v="EN USO"/>
    <n v="292.04000000000002"/>
    <x v="1"/>
    <m/>
    <m/>
    <m/>
    <x v="0"/>
    <n v="292.04000000000002"/>
    <x v="0"/>
    <m/>
    <m/>
  </r>
  <r>
    <s v="2014-2016"/>
    <n v="186"/>
    <x v="0"/>
    <d v="1905-07-06T00:00:00"/>
    <x v="0"/>
    <s v="S/N"/>
    <s v="SILLA CON BRAZOS COLOR NEGRO"/>
    <m/>
    <m/>
    <m/>
    <s v="EN USO"/>
    <n v="80"/>
    <x v="1"/>
    <m/>
    <m/>
    <m/>
    <x v="0"/>
    <n v="80"/>
    <x v="0"/>
    <m/>
    <m/>
  </r>
  <r>
    <s v="2014-2016"/>
    <n v="187"/>
    <x v="0"/>
    <d v="1905-07-06T00:00:00"/>
    <x v="0"/>
    <s v="FM 07"/>
    <s v="SILLA CON BRAZOS COLOR NEGRO"/>
    <m/>
    <m/>
    <m/>
    <s v="EN USO"/>
    <n v="80"/>
    <x v="1"/>
    <m/>
    <m/>
    <m/>
    <x v="0"/>
    <n v="80"/>
    <x v="0"/>
    <m/>
    <m/>
  </r>
  <r>
    <s v="2014-2016"/>
    <n v="188"/>
    <x v="0"/>
    <d v="1905-07-06T00:00:00"/>
    <x v="0"/>
    <s v="S/N"/>
    <s v="SILLA CON BRAZOS COLOR NEGRO"/>
    <m/>
    <m/>
    <m/>
    <s v="EN USO"/>
    <n v="80"/>
    <x v="1"/>
    <m/>
    <m/>
    <m/>
    <x v="0"/>
    <n v="80"/>
    <x v="0"/>
    <m/>
    <m/>
  </r>
  <r>
    <s v="2014-2016"/>
    <n v="189"/>
    <x v="0"/>
    <d v="1905-07-06T00:00:00"/>
    <x v="0"/>
    <s v="FM 01"/>
    <s v="SILLA CON BRAZOS COLOR NEGRO"/>
    <m/>
    <m/>
    <m/>
    <s v="EN USO"/>
    <n v="80"/>
    <x v="1"/>
    <m/>
    <m/>
    <m/>
    <x v="0"/>
    <n v="80"/>
    <x v="0"/>
    <m/>
    <m/>
  </r>
  <r>
    <s v="2014-2016"/>
    <n v="190"/>
    <x v="0"/>
    <d v="1905-07-06T00:00:00"/>
    <x v="0"/>
    <s v="SLV10/0188"/>
    <s v="SILLA CON BRAZOS COLOR NEGRO"/>
    <m/>
    <m/>
    <m/>
    <s v="EN USO"/>
    <n v="80"/>
    <x v="1"/>
    <m/>
    <m/>
    <m/>
    <x v="0"/>
    <n v="80"/>
    <x v="0"/>
    <m/>
    <m/>
  </r>
  <r>
    <s v="2014-2016"/>
    <n v="191"/>
    <x v="0"/>
    <d v="1905-07-06T00:00:00"/>
    <x v="0"/>
    <s v="FM 02"/>
    <s v="SILLA CON BRAZOS COLOR NEGRO"/>
    <m/>
    <m/>
    <m/>
    <s v="EN USO"/>
    <n v="80"/>
    <x v="1"/>
    <m/>
    <m/>
    <m/>
    <x v="0"/>
    <n v="80"/>
    <x v="0"/>
    <m/>
    <m/>
  </r>
  <r>
    <s v="2014-2016"/>
    <n v="192"/>
    <x v="0"/>
    <d v="1905-07-06T00:00:00"/>
    <x v="0"/>
    <s v="S/N"/>
    <s v="SILLA CON BRAZOS COLOR NEGRO"/>
    <m/>
    <m/>
    <m/>
    <s v="EN USO"/>
    <n v="80"/>
    <x v="1"/>
    <m/>
    <m/>
    <m/>
    <x v="0"/>
    <n v="80"/>
    <x v="0"/>
    <m/>
    <m/>
  </r>
  <r>
    <s v="2014-2016"/>
    <n v="193"/>
    <x v="0"/>
    <d v="1905-07-06T00:00:00"/>
    <x v="0"/>
    <s v="S/N"/>
    <s v="SILLA DE ESPERA COLOR NEGRO SIN BRAZOS"/>
    <m/>
    <m/>
    <m/>
    <s v="FUERA DE USO"/>
    <n v="45"/>
    <x v="1"/>
    <s v="Plan"/>
    <n v="45"/>
    <m/>
    <x v="1"/>
    <m/>
    <x v="0"/>
    <m/>
    <m/>
  </r>
  <r>
    <s v="2014-2016"/>
    <n v="194"/>
    <x v="0"/>
    <d v="1905-07-06T00:00:00"/>
    <x v="0"/>
    <s v="S/N"/>
    <s v="SILLA DE ESPERA COLOR NEGRO SIN BRAZOS"/>
    <m/>
    <m/>
    <m/>
    <s v="FUERA DE USO"/>
    <n v="45"/>
    <x v="1"/>
    <s v="Plan"/>
    <n v="45"/>
    <m/>
    <x v="1"/>
    <m/>
    <x v="0"/>
    <m/>
    <m/>
  </r>
  <r>
    <s v="2014-2016"/>
    <n v="195"/>
    <x v="0"/>
    <d v="1905-07-06T00:00:00"/>
    <x v="0"/>
    <s v="S/N"/>
    <s v="SILLA DE ESPERA COLOR NEGRO SIN BRAZOS"/>
    <m/>
    <m/>
    <m/>
    <s v="FUERA DE USO"/>
    <n v="45"/>
    <x v="1"/>
    <s v="Plan"/>
    <n v="45"/>
    <m/>
    <x v="1"/>
    <m/>
    <x v="0"/>
    <m/>
    <m/>
  </r>
  <r>
    <s v="2014-2016"/>
    <n v="196"/>
    <x v="0"/>
    <d v="1905-07-06T00:00:00"/>
    <x v="0"/>
    <s v="S/N"/>
    <s v="SILLA DE ESPERA COLOR NEGRO SIN BRAZOS"/>
    <m/>
    <m/>
    <m/>
    <s v="FUERA DE USO"/>
    <n v="45"/>
    <x v="1"/>
    <s v="Plan"/>
    <n v="45"/>
    <m/>
    <x v="1"/>
    <m/>
    <x v="0"/>
    <m/>
    <m/>
  </r>
  <r>
    <s v="2014-2016"/>
    <n v="197"/>
    <x v="0"/>
    <d v="1905-07-06T00:00:00"/>
    <x v="0"/>
    <s v="S/N"/>
    <s v="SILLA DE ESPERA COLOR NEGRO SIN BRAZOS"/>
    <m/>
    <m/>
    <m/>
    <s v="FUERA DE USO"/>
    <n v="45"/>
    <x v="1"/>
    <s v="Plan"/>
    <n v="45"/>
    <m/>
    <x v="1"/>
    <m/>
    <x v="0"/>
    <m/>
    <m/>
  </r>
  <r>
    <s v="2014-2016"/>
    <n v="198"/>
    <x v="0"/>
    <d v="1905-07-06T00:00:00"/>
    <x v="0"/>
    <s v="S/N"/>
    <s v="SILLA DE ESPERA COLOR NEGRO SIN BRAZOS"/>
    <m/>
    <m/>
    <m/>
    <s v="FUERA DE USO"/>
    <n v="45"/>
    <x v="1"/>
    <s v="Plan"/>
    <n v="45"/>
    <m/>
    <x v="1"/>
    <m/>
    <x v="0"/>
    <m/>
    <m/>
  </r>
  <r>
    <s v="2014-2016"/>
    <n v="199"/>
    <x v="0"/>
    <d v="1905-07-06T00:00:00"/>
    <x v="0"/>
    <s v="S/N"/>
    <s v="SILLA DE ESPERA COLOR NEGRO SIN BRAZOS"/>
    <m/>
    <m/>
    <m/>
    <s v="FUERA DE USO"/>
    <n v="45"/>
    <x v="1"/>
    <s v="Plan"/>
    <n v="45"/>
    <m/>
    <x v="1"/>
    <m/>
    <x v="0"/>
    <m/>
    <m/>
  </r>
  <r>
    <s v="2014-2016"/>
    <n v="200"/>
    <x v="0"/>
    <d v="1905-07-06T00:00:00"/>
    <x v="0"/>
    <s v="S/N"/>
    <s v="SILLA DE ESPERA COLOR NEGRO SIN BRAZOS"/>
    <m/>
    <m/>
    <m/>
    <s v="FUERA DE USO"/>
    <n v="45"/>
    <x v="1"/>
    <s v="Plan"/>
    <n v="45"/>
    <m/>
    <x v="1"/>
    <m/>
    <x v="0"/>
    <m/>
    <m/>
  </r>
  <r>
    <s v="2014-2016"/>
    <n v="201"/>
    <x v="0"/>
    <d v="1905-07-06T00:00:00"/>
    <x v="0"/>
    <s v="S/N"/>
    <s v="SILLA DE ESPERA COLOR NEGRO SIN BRAZOS"/>
    <m/>
    <m/>
    <m/>
    <s v="FUERA DE USO"/>
    <n v="45"/>
    <x v="1"/>
    <s v="Plan"/>
    <n v="45"/>
    <m/>
    <x v="1"/>
    <m/>
    <x v="0"/>
    <m/>
    <m/>
  </r>
  <r>
    <s v="2014-2016"/>
    <n v="202"/>
    <x v="0"/>
    <d v="1905-07-06T00:00:00"/>
    <x v="0"/>
    <s v="S/N"/>
    <s v="SILLA DE ESPERA COLOR NEGRO SIN BRAZOS"/>
    <m/>
    <m/>
    <m/>
    <s v="FUERA DE USO"/>
    <n v="45"/>
    <x v="1"/>
    <s v="Plan"/>
    <n v="45"/>
    <m/>
    <x v="1"/>
    <m/>
    <x v="0"/>
    <m/>
    <m/>
  </r>
  <r>
    <s v="2014-2016"/>
    <n v="203"/>
    <x v="0"/>
    <d v="1905-07-06T00:00:00"/>
    <x v="0"/>
    <s v="S/N"/>
    <s v="SILLA DE ESPERA COLOR NEGRO SIN BRAZOS"/>
    <m/>
    <m/>
    <m/>
    <s v="FUERA DE USO"/>
    <n v="45"/>
    <x v="1"/>
    <s v="Plan"/>
    <n v="45"/>
    <m/>
    <x v="1"/>
    <m/>
    <x v="0"/>
    <m/>
    <m/>
  </r>
  <r>
    <s v="2014-2016"/>
    <n v="204"/>
    <x v="0"/>
    <d v="1905-07-06T00:00:00"/>
    <x v="0"/>
    <s v="S/N"/>
    <s v="SILLA DE ESPERA COLOR NEGRO SIN BRAZOS"/>
    <m/>
    <m/>
    <m/>
    <s v="FUERA DE USO"/>
    <n v="45"/>
    <x v="1"/>
    <s v="Plan"/>
    <n v="45"/>
    <m/>
    <x v="1"/>
    <m/>
    <x v="0"/>
    <m/>
    <m/>
  </r>
  <r>
    <s v="2014-2016"/>
    <n v="205"/>
    <x v="0"/>
    <d v="1905-07-06T00:00:00"/>
    <x v="0"/>
    <s v="S/N"/>
    <s v="SILLA DE ESPERA COLOR NEGRO SIN BRAZOS"/>
    <m/>
    <m/>
    <m/>
    <s v="FUERA DE USO"/>
    <n v="45"/>
    <x v="1"/>
    <s v="Plan"/>
    <n v="45"/>
    <m/>
    <x v="1"/>
    <m/>
    <x v="0"/>
    <m/>
    <m/>
  </r>
  <r>
    <s v="2014-2016"/>
    <n v="206"/>
    <x v="0"/>
    <d v="1905-07-06T00:00:00"/>
    <x v="0"/>
    <s v="S/N"/>
    <s v="SILLA DE ESPERA COLOR NEGRO SIN BRAZOS"/>
    <m/>
    <m/>
    <m/>
    <s v="FUERA DE USO"/>
    <n v="45"/>
    <x v="1"/>
    <s v="Plan"/>
    <n v="45"/>
    <m/>
    <x v="1"/>
    <m/>
    <x v="0"/>
    <m/>
    <m/>
  </r>
  <r>
    <s v="2014-2016"/>
    <n v="207"/>
    <x v="0"/>
    <d v="1905-07-06T00:00:00"/>
    <x v="0"/>
    <s v="S/N"/>
    <s v="SILLA DE ESPERA COLOR NEGRO SIN BRAZOS"/>
    <m/>
    <m/>
    <m/>
    <s v="FUERA DE USO"/>
    <n v="45"/>
    <x v="1"/>
    <s v="Plan"/>
    <n v="45"/>
    <m/>
    <x v="1"/>
    <m/>
    <x v="0"/>
    <m/>
    <m/>
  </r>
  <r>
    <s v="2014-2016"/>
    <n v="208"/>
    <x v="1"/>
    <m/>
    <x v="3"/>
    <s v="SLV-H-PLAN-EQ002"/>
    <s v="COMPUTADORA DE ESCRITORIO"/>
    <s v="HP"/>
    <s v="CORE 154570T"/>
    <m/>
    <s v="EN USO"/>
    <n v="1448.5"/>
    <x v="0"/>
    <m/>
    <m/>
    <m/>
    <x v="1"/>
    <m/>
    <x v="2"/>
    <n v="1448.5"/>
    <m/>
  </r>
  <r>
    <s v="2014-2016"/>
    <n v="209"/>
    <x v="1"/>
    <m/>
    <x v="3"/>
    <s v="SLV-H-PLAN-EQ003"/>
    <s v="COMPUTADORA DE ESCRITORIO"/>
    <s v="HP"/>
    <s v="CORE 154570T"/>
    <m/>
    <s v="EN USO"/>
    <n v="1448.5"/>
    <x v="0"/>
    <m/>
    <m/>
    <m/>
    <x v="1"/>
    <m/>
    <x v="2"/>
    <n v="1448.5"/>
    <m/>
  </r>
  <r>
    <s v="2014-2016"/>
    <n v="210"/>
    <x v="0"/>
    <m/>
    <x v="4"/>
    <n v="2973"/>
    <s v="LAPTOP i5-4200M RAM 6GB, HDD 750GB, LED 14&quot;, WIN 7PRO, OFFICE 2013 OLP, NOD 32, MOUSE Y MALETIN"/>
    <s v="HP"/>
    <s v="PROBOOK 440 G1"/>
    <s v="2CE41108DN"/>
    <s v="EN USO"/>
    <n v="910"/>
    <x v="0"/>
    <m/>
    <m/>
    <m/>
    <x v="1"/>
    <m/>
    <x v="3"/>
    <n v="910"/>
    <m/>
  </r>
  <r>
    <s v="2014-2016"/>
    <n v="211"/>
    <x v="0"/>
    <m/>
    <x v="4"/>
    <n v="3007"/>
    <s v="DESKTOP i5-4570 3.2GH, RAM 6GB, HDD 500GB, DVD RW+/-, KEY, MOUSE, RED LAN, WIN 7PRO, NOD 32, OFFICE 2013, FORRO PLASTICO"/>
    <s v="HP"/>
    <s v="PRODESK 600 G1 SFF"/>
    <s v="MXL4071GZM"/>
    <s v="FUERA DE USO"/>
    <n v="765.96"/>
    <x v="0"/>
    <s v="Calma"/>
    <n v="765.96"/>
    <m/>
    <x v="1"/>
    <m/>
    <x v="0"/>
    <m/>
    <m/>
  </r>
  <r>
    <s v="2014-2016"/>
    <n v="212"/>
    <x v="0"/>
    <m/>
    <x v="4"/>
    <n v="3008"/>
    <s v="DESKTOP i5-4570 3.2GH, RAM 6GB, HDD 500GB, DVD RW+/-, KEY, MOUSE, RED LAN, WIN 7PRO, NOD 32, OFFICE 2013, FORRO PLASTICO"/>
    <s v="HP"/>
    <s v="PRODESK 600 G1 SFF"/>
    <s v="MXL4071GX3"/>
    <s v="EN USO"/>
    <n v="765.96"/>
    <x v="0"/>
    <m/>
    <m/>
    <m/>
    <x v="1"/>
    <m/>
    <x v="1"/>
    <n v="765.96"/>
    <m/>
  </r>
  <r>
    <s v="2014-2016"/>
    <n v="213"/>
    <x v="0"/>
    <m/>
    <x v="4"/>
    <n v="3023"/>
    <s v="DESKTOP i5-4570 3.2GH, RAM 6GB, HDD 500GB, DVD RW+/-, KEY, MOUSE, RED LAN, WIN 7PRO, NOD 32, OFFICE 2013, FORRO PLASTICO"/>
    <s v="HP"/>
    <s v="PRODESK 600 G1 SFF"/>
    <s v="MXL4071GZC"/>
    <s v="EN USO"/>
    <n v="765.96"/>
    <x v="0"/>
    <m/>
    <m/>
    <m/>
    <x v="1"/>
    <m/>
    <x v="1"/>
    <n v="765.96"/>
    <m/>
  </r>
  <r>
    <s v="2014-2016"/>
    <n v="214"/>
    <x v="0"/>
    <m/>
    <x v="4"/>
    <n v="3024"/>
    <s v="DESKTOP i5-4570 3.2GH, RAM 6GB, HDD 500GB, DVD RW+/-, KEY, MOUSE, RED LAN, WIN 7PRO, NOD 32, OFFICE 2013, FORRO PLASTICO"/>
    <s v="HP"/>
    <s v="PRODESK 600 G1 SFF"/>
    <s v="MXL4071GZP"/>
    <s v="EN USO"/>
    <n v="765.96"/>
    <x v="0"/>
    <m/>
    <m/>
    <m/>
    <x v="1"/>
    <m/>
    <x v="1"/>
    <n v="765.96"/>
    <m/>
  </r>
  <r>
    <s v="2014-2016"/>
    <n v="215"/>
    <x v="0"/>
    <m/>
    <x v="4"/>
    <n v="3044"/>
    <s v="PROYECTOR 3LCD, 3000 LUMENS + MALETIN + CONTROL"/>
    <s v="EPSON"/>
    <s v="S18+"/>
    <s v="TUAF3X4553L"/>
    <s v="EN USO"/>
    <n v="475"/>
    <x v="0"/>
    <m/>
    <m/>
    <m/>
    <x v="1"/>
    <m/>
    <x v="3"/>
    <n v="475"/>
    <m/>
  </r>
  <r>
    <s v="2014-2016"/>
    <n v="216"/>
    <x v="0"/>
    <m/>
    <x v="4"/>
    <s v="Calam/HSHSTA/161"/>
    <s v="AIRE ACONDICIONADO TIPO MINI SPLIT DE 12000 BTU"/>
    <s v="INNOVAIR"/>
    <s v="H0E13C1MR83"/>
    <m/>
    <s v="EN USO"/>
    <n v="650"/>
    <x v="0"/>
    <m/>
    <m/>
    <m/>
    <x v="1"/>
    <m/>
    <x v="3"/>
    <n v="650"/>
    <m/>
  </r>
  <r>
    <s v="2014-2016"/>
    <n v="217"/>
    <x v="0"/>
    <m/>
    <x v="4"/>
    <n v="2975"/>
    <s v="LAPTOP i5-4200M RAM 6GB, HDD 750GB, LED 14&quot;, WIN 7PRO, OFFICE 2013 OLP, NOD 32, MOUSE Y MALETIN"/>
    <s v="HP"/>
    <s v="PROBOOK 440 G1"/>
    <s v="2CE41108HC"/>
    <s v="EN USO"/>
    <n v="910"/>
    <x v="0"/>
    <m/>
    <m/>
    <m/>
    <x v="1"/>
    <m/>
    <x v="1"/>
    <n v="910"/>
    <m/>
  </r>
  <r>
    <s v="2014-2016"/>
    <n v="218"/>
    <x v="0"/>
    <m/>
    <x v="4"/>
    <n v="2999"/>
    <s v="PROYECTOR 3LCD, 3000 LUMENS + MALETIN + CONTROL"/>
    <s v="EPSON"/>
    <s v="S18+"/>
    <s v="TUAF3X5300L"/>
    <s v="EN USO"/>
    <n v="475"/>
    <x v="0"/>
    <m/>
    <m/>
    <m/>
    <x v="1"/>
    <m/>
    <x v="1"/>
    <n v="475"/>
    <m/>
  </r>
  <r>
    <s v="2014-2016"/>
    <n v="219"/>
    <x v="0"/>
    <m/>
    <x v="4"/>
    <n v="3012"/>
    <s v="DESKTOP i5-4570 3.2GH, RAM 6GB, HDD 500GB, DVD RW+/-, KEY, MOUSE, RED LAN, WIN 7PRO, NOD 32, OFFICE 2013, FORRO PLASTICO"/>
    <s v="HP"/>
    <s v="PRODESK 600 G1 SFF"/>
    <s v="MXL4071HOD"/>
    <s v="EN USO"/>
    <n v="765.96"/>
    <x v="0"/>
    <m/>
    <m/>
    <m/>
    <x v="1"/>
    <m/>
    <x v="1"/>
    <n v="765.96"/>
    <m/>
  </r>
  <r>
    <s v="2014-2016"/>
    <n v="220"/>
    <x v="0"/>
    <m/>
    <x v="4"/>
    <n v="3041"/>
    <s v="DESKTOP i5-4570 3.2GH, RAM 6GB, HDD 500GB, DVD RW+/-, KEY, MOUSE, RED LAN, WIN 7PRO, NOD 32, OFFICE 2013, FORRO PLASTICO"/>
    <s v="HP"/>
    <s v="PRODESK 600 G1 SFF"/>
    <s v="MXL4071H08"/>
    <s v="EN USO"/>
    <n v="765.96"/>
    <x v="0"/>
    <m/>
    <m/>
    <m/>
    <x v="1"/>
    <m/>
    <x v="1"/>
    <n v="765.96"/>
    <m/>
  </r>
  <r>
    <s v="2014-2016"/>
    <n v="221"/>
    <x v="0"/>
    <m/>
    <x v="4"/>
    <n v="3042"/>
    <s v="DESKTOP i5-4570 3.2GH, RAM 6GB, HDD 500GB, DVD RW+/-, KEY, MOUSE, RED LAN, WIN 7PRO, NOD 32, OFFICE 2013, FORRO PLASTICO"/>
    <s v="HP"/>
    <s v="PRODESK 600 G1 SFF"/>
    <s v="MXL4071H0B"/>
    <s v="EN USO"/>
    <n v="765.96"/>
    <x v="0"/>
    <m/>
    <m/>
    <m/>
    <x v="1"/>
    <m/>
    <x v="1"/>
    <n v="765.96"/>
    <m/>
  </r>
  <r>
    <s v="2014-2016"/>
    <n v="222"/>
    <x v="0"/>
    <m/>
    <x v="4"/>
    <s v="Calma/HSHS/178"/>
    <s v="AIRE ACONDICIONADO TIPO MINI SPLIT DE 12000 BTU"/>
    <s v="INNOVAIR"/>
    <s v="WOE13C1DB1"/>
    <m/>
    <s v="EN USO"/>
    <n v="650"/>
    <x v="0"/>
    <m/>
    <m/>
    <m/>
    <x v="1"/>
    <m/>
    <x v="1"/>
    <n v="650"/>
    <m/>
  </r>
  <r>
    <s v="2014-2016"/>
    <n v="223"/>
    <x v="0"/>
    <m/>
    <x v="4"/>
    <n v="2968"/>
    <s v="LAPTOP i5-4200M RAM 6GB, HDD 750GB, LED 14&quot;, WIN 7PRO, OFFICE 2013 OLP, NOD 32, MOUSE Y MALETIN"/>
    <s v="HP"/>
    <s v="PROBOOK 440 G1"/>
    <s v="2CE411090L"/>
    <s v="EN USO"/>
    <n v="910"/>
    <x v="0"/>
    <m/>
    <m/>
    <m/>
    <x v="1"/>
    <m/>
    <x v="1"/>
    <n v="910"/>
    <m/>
  </r>
  <r>
    <s v="2014-2016"/>
    <n v="224"/>
    <x v="0"/>
    <m/>
    <x v="4"/>
    <n v="2991"/>
    <s v="PROYECTOR 3LCD, 3000 LUMENS + MALETIN + CONTROL"/>
    <s v="EPSON"/>
    <s v="S18+"/>
    <s v="TUAF3X4934L"/>
    <s v="EN USO"/>
    <n v="475"/>
    <x v="0"/>
    <m/>
    <m/>
    <m/>
    <x v="1"/>
    <m/>
    <x v="1"/>
    <n v="475"/>
    <m/>
  </r>
  <r>
    <s v="2014-2016"/>
    <n v="225"/>
    <x v="0"/>
    <m/>
    <x v="4"/>
    <n v="3039"/>
    <s v="DESKTOP i5-4570 3.2GH, RAM 6GB, HDD 500GB, DVD RW+/-, KEY, MOUSE, RED LAN, WIN 7PRO, NOD 32, OFFICE 2013, FORRO PLASTICO"/>
    <s v="HP"/>
    <s v="PRODESK 600 G1 SFF"/>
    <s v="MXL4071GZZ"/>
    <s v="EN USO"/>
    <n v="765.96"/>
    <x v="0"/>
    <m/>
    <m/>
    <m/>
    <x v="1"/>
    <m/>
    <x v="1"/>
    <n v="765.96"/>
    <m/>
  </r>
  <r>
    <s v="2014-2016"/>
    <n v="226"/>
    <x v="0"/>
    <m/>
    <x v="4"/>
    <n v="3025"/>
    <s v="DESKTOP i5-4570 3.2GH, RAM 6GB, HDD 500GB, DVD RW+/-, KEY, MOUSE, RED LAN, WIN 7PRO, NOD 32, OFFICE 2013, FORRO PLASTICO"/>
    <s v="HP"/>
    <s v="PRODESK 600 G1 SFF"/>
    <s v="MXL4071GZD"/>
    <s v="EN USO"/>
    <n v="765.96"/>
    <x v="0"/>
    <m/>
    <m/>
    <m/>
    <x v="1"/>
    <m/>
    <x v="1"/>
    <n v="765.96"/>
    <m/>
  </r>
  <r>
    <s v="2014-2016"/>
    <n v="227"/>
    <x v="0"/>
    <m/>
    <x v="1"/>
    <n v="2972"/>
    <s v="LAPTOP i5-4200M RAM 6GB, HDD 750GB, LED 14&quot;, WIN 7PRO, OFFICE 2013 OLP, NOD 32, MOUSE Y MALETIN"/>
    <s v="HP"/>
    <s v="PROBOOK 440 G1"/>
    <s v="2CE4110909"/>
    <s v="EN USO"/>
    <n v="910"/>
    <x v="0"/>
    <m/>
    <m/>
    <m/>
    <x v="3"/>
    <n v="910"/>
    <x v="0"/>
    <m/>
    <m/>
  </r>
  <r>
    <s v="2014-2016"/>
    <n v="228"/>
    <x v="0"/>
    <m/>
    <x v="1"/>
    <n v="2981"/>
    <s v="DESKTOP i5-4570 3.2GH, RAM 6GB, HDD 500GB, DVD RW+/-, KEY, MOUSE, RED LAN, WIN 7PRO, NOD 32, OFFICE 2013, FORRO PLASTICO"/>
    <s v="HP"/>
    <s v="PRODESK 600 G1 SFF"/>
    <s v="MXL41503D9"/>
    <s v="EN USO"/>
    <n v="765.96"/>
    <x v="0"/>
    <m/>
    <m/>
    <m/>
    <x v="3"/>
    <n v="765.96"/>
    <x v="0"/>
    <m/>
    <m/>
  </r>
  <r>
    <s v="2014-2016"/>
    <n v="229"/>
    <x v="0"/>
    <m/>
    <x v="1"/>
    <n v="2983"/>
    <s v="DESKTOP i5-4570 3.2GH, RAM 6GB, HDD 500GB, DVD RW+/-, KEY, MOUSE, RED LAN, WIN 7PRO, NOD 32, OFFICE 2013, FORRO PLASTICO"/>
    <s v="HP"/>
    <s v="PRODESK 600 G1 SFF"/>
    <s v="MXL41503DC"/>
    <s v="EN USO"/>
    <n v="765.96"/>
    <x v="0"/>
    <m/>
    <m/>
    <m/>
    <x v="3"/>
    <n v="765.96"/>
    <x v="0"/>
    <m/>
    <m/>
  </r>
  <r>
    <s v="2014-2016"/>
    <n v="230"/>
    <x v="0"/>
    <m/>
    <x v="1"/>
    <n v="2985"/>
    <s v="DESKTOP i7-4570 3.2GH, RAM 6GB, HDD 500GB, DVD RW+/-, KEY, MOUSE, RED LAN, WIN 7PRO, NOD 32, OFFICE 2013, FORRO PLASTICO"/>
    <s v="HP"/>
    <s v="PRODESK 600 G1 SFF"/>
    <s v="MXL4130P58"/>
    <s v="EN USO"/>
    <n v="765.96"/>
    <x v="0"/>
    <m/>
    <m/>
    <m/>
    <x v="3"/>
    <n v="765.96"/>
    <x v="0"/>
    <m/>
    <m/>
  </r>
  <r>
    <s v="2014-2016"/>
    <n v="231"/>
    <x v="0"/>
    <m/>
    <x v="1"/>
    <n v="2990"/>
    <s v="DESKTOP i5-4570 3.2GH, RAM 6GB, HDD 500GB, DVD RW+/-, KEY, MOUSE, RED LAN, WIN 7PRO, NOD 32, OFFICE 2013, FORRO PLASTICO"/>
    <s v="HP"/>
    <s v="PRODESK 600 G1 SFF"/>
    <s v="MXL4071H02"/>
    <s v="EN USO"/>
    <n v="765.96"/>
    <x v="0"/>
    <m/>
    <m/>
    <m/>
    <x v="3"/>
    <n v="765.96"/>
    <x v="0"/>
    <m/>
    <m/>
  </r>
  <r>
    <s v="2014-2016"/>
    <n v="232"/>
    <x v="0"/>
    <m/>
    <x v="1"/>
    <n v="3000"/>
    <s v="PROYECTOR 3LCD, 3000 LUMENS + MALETIN + CONTROL"/>
    <s v="EPSON"/>
    <s v="S18+"/>
    <s v="TUAF3X5317L"/>
    <s v="EN USO"/>
    <n v="475"/>
    <x v="0"/>
    <m/>
    <m/>
    <m/>
    <x v="3"/>
    <n v="475"/>
    <x v="0"/>
    <m/>
    <m/>
  </r>
  <r>
    <s v="2014-2016"/>
    <n v="233"/>
    <x v="0"/>
    <m/>
    <x v="1"/>
    <n v="3038"/>
    <s v="DESKTOP i5-4570 3.2GH, RAM 6GB, HDD 500GB, DVD RW+/-, KEY, MOUSE, RED LAN, WIN 7PRO, NOD 32, OFFICE 2013, FORRO PLASTICO"/>
    <s v="HP"/>
    <s v="PRODESK 600 G1 SFF"/>
    <s v="MXL41503BX"/>
    <s v="FUERA DE USO"/>
    <n v="765.96"/>
    <x v="0"/>
    <s v="Entreamigos"/>
    <m/>
    <n v="765.96"/>
    <x v="1"/>
    <m/>
    <x v="0"/>
    <m/>
    <m/>
  </r>
  <r>
    <s v="2014-2016"/>
    <n v="234"/>
    <x v="0"/>
    <m/>
    <x v="2"/>
    <n v="3212"/>
    <s v="AIRE ACONDICIONADO TIPO MINI SPLIT DE 18000 BTU"/>
    <m/>
    <m/>
    <m/>
    <s v="EN USO"/>
    <n v="690"/>
    <x v="0"/>
    <m/>
    <m/>
    <m/>
    <x v="2"/>
    <n v="690"/>
    <x v="0"/>
    <m/>
    <m/>
  </r>
  <r>
    <s v="2014-2016"/>
    <n v="235"/>
    <x v="0"/>
    <m/>
    <x v="5"/>
    <s v="04-2015-102-001"/>
    <s v="Copiadora 1025IF imagenRunner"/>
    <m/>
    <m/>
    <m/>
    <s v="EN USO"/>
    <n v="975"/>
    <x v="0"/>
    <m/>
    <m/>
    <m/>
    <x v="1"/>
    <m/>
    <x v="4"/>
    <n v="975"/>
    <m/>
  </r>
  <r>
    <s v="2014-2016"/>
    <n v="236"/>
    <x v="0"/>
    <m/>
    <x v="6"/>
    <n v="2982"/>
    <s v="DESKTOP i5-4570 3.2GH, RAM 6GB, HDD 500GB, DVD RW+/-, KEY, MOUSE, RED LAN, WIN 7PRO, NOD 32, OFFICE 2013, FORRO PLASTICO"/>
    <s v="HP"/>
    <s v="PRODESK 600 G1 SFF"/>
    <s v="MXL41503D8"/>
    <s v="EN USO"/>
    <n v="765.96"/>
    <x v="0"/>
    <m/>
    <m/>
    <m/>
    <x v="4"/>
    <n v="765.96"/>
    <x v="0"/>
    <m/>
    <m/>
  </r>
  <r>
    <s v="2014-2016"/>
    <n v="237"/>
    <x v="0"/>
    <m/>
    <x v="6"/>
    <n v="2984"/>
    <s v="DESKTOP i7-4570 3.2GH, RAM 6GB, HDD 500GB, DVD RW+/-, KEY, MOUSE, RED LAN, WIN 7PRO, NOD 32, OFFICE 2013, FORRO PLASTICO"/>
    <s v="HP"/>
    <s v="PRODESK 600 G1 SFF"/>
    <s v="MXL4130P53"/>
    <s v="EN USO"/>
    <n v="765.96"/>
    <x v="0"/>
    <m/>
    <m/>
    <m/>
    <x v="4"/>
    <n v="765.96"/>
    <x v="0"/>
    <m/>
    <m/>
  </r>
  <r>
    <s v="2014-2016"/>
    <n v="238"/>
    <x v="0"/>
    <m/>
    <x v="6"/>
    <n v="2986"/>
    <s v="DESKTOP i7-4570 3.2GH, RAM 6GB, HDD 500GB, DVD RW+/-, KEY, MOUSE, RED LAN, WIN 7PRO, NOD 32, OFFICE 2013, FORRO PLASTICO"/>
    <s v="HP"/>
    <s v="PRODESK 600 G1 SFF"/>
    <s v="MXL4131P3T"/>
    <s v="EN USO"/>
    <n v="765.96"/>
    <x v="0"/>
    <m/>
    <m/>
    <m/>
    <x v="4"/>
    <n v="765.96"/>
    <x v="0"/>
    <m/>
    <m/>
  </r>
  <r>
    <s v="2014-2016"/>
    <n v="239"/>
    <x v="0"/>
    <m/>
    <x v="6"/>
    <n v="2987"/>
    <s v="DESKTOP i7-4570 3.2GH, RAM 6GB, HDD 500GB, DVD RW+/-, KEY, MOUSE, RED LAN, WIN 7PRO, NOD 32, OFFICE 2013, FORRO PLASTICO"/>
    <s v="HP"/>
    <s v="PRODESK 600 G1 SFF"/>
    <s v="MXL4130P5G"/>
    <s v="FUERA DE USO"/>
    <n v="765.96"/>
    <x v="0"/>
    <s v="Orquideas del Mar"/>
    <n v="765.96"/>
    <m/>
    <x v="1"/>
    <m/>
    <x v="0"/>
    <m/>
    <m/>
  </r>
  <r>
    <s v="2014-2016"/>
    <n v="240"/>
    <x v="0"/>
    <m/>
    <x v="6"/>
    <n v="2988"/>
    <s v="DESKTOP i5-4570 3.2GH, RAM 6GB, HDD 500GB, DVD RW+/-, KEY, MOUSE, RED LAN, WIN 7PRO, NOD 32, OFFICE 2013, FORRO PLASTICO"/>
    <s v="HP"/>
    <s v="PRODESK 600 G1 SFF"/>
    <s v="MXL41503C8"/>
    <s v="EN USO"/>
    <n v="765.96"/>
    <x v="0"/>
    <m/>
    <m/>
    <m/>
    <x v="4"/>
    <n v="765.96"/>
    <x v="0"/>
    <m/>
    <m/>
  </r>
  <r>
    <s v="2014-2016"/>
    <n v="241"/>
    <x v="0"/>
    <m/>
    <x v="6"/>
    <n v="2989"/>
    <s v="DESKTOP i5-4570 3.2GH, RAM 6GB, HDD 500GB, DVD RW+/-, KEY, MOUSE, RED LAN, WIN 7PRO, NOD 32, OFFICE 2013, FORRO PLASTICO"/>
    <s v="HP"/>
    <s v="PRODESK 600 G1 SFF"/>
    <s v="MXL41503DF"/>
    <s v="EN USO"/>
    <n v="765.96"/>
    <x v="0"/>
    <m/>
    <m/>
    <m/>
    <x v="4"/>
    <n v="765.96"/>
    <x v="0"/>
    <m/>
    <m/>
  </r>
  <r>
    <s v="2014-2016"/>
    <n v="242"/>
    <x v="0"/>
    <m/>
    <x v="6"/>
    <n v="3026"/>
    <s v="DESKTOP i5-4570 3.2GH, RAM 6GB, HDD 500GB, DVD RW+/-, KEY, MOUSE, RED LAN, WIN 7PRO, NOD 32, OFFICE 2013, FORRO PLASTICO"/>
    <s v="HP"/>
    <s v="PRODESK 600 G1 SFF"/>
    <s v="MXL41503CV"/>
    <s v="EN USO"/>
    <n v="765.96"/>
    <x v="0"/>
    <m/>
    <m/>
    <m/>
    <x v="4"/>
    <n v="765.96"/>
    <x v="0"/>
    <m/>
    <m/>
  </r>
  <r>
    <s v="2014-2016"/>
    <n v="243"/>
    <x v="0"/>
    <m/>
    <x v="6"/>
    <n v="3027"/>
    <s v="DESKTOP i5-4570 3.2GH, RAM 6GB, HDD 500GB, DVD RW+/-, KEY, MOUSE, RED LAN, WIN 7PRO, NOD 32, OFFICE 2013, FORRO PLASTICO"/>
    <s v="HP"/>
    <s v="PRODESK 600 G1 SFF"/>
    <s v="MXL41503C7"/>
    <s v="EN USO"/>
    <n v="765.96"/>
    <x v="0"/>
    <m/>
    <m/>
    <m/>
    <x v="4"/>
    <n v="765.96"/>
    <x v="0"/>
    <m/>
    <m/>
  </r>
  <r>
    <s v="2014-2016"/>
    <n v="244"/>
    <x v="0"/>
    <m/>
    <x v="6"/>
    <n v="3028"/>
    <s v="DESKTOP i5-4570 3.2GH, RAM 6GB, HDD 500GB, DVD RW+/-, KEY, MOUSE, RED LAN, WIN 7PRO, NOD 32, OFFICE 2013, FORRO PLASTICO"/>
    <s v="HP"/>
    <s v="PRODESK 600 G1 SFF"/>
    <s v="MXL41503CH"/>
    <s v="FUERA DE USO"/>
    <n v="765.96"/>
    <x v="0"/>
    <s v="Orquideas del Mar"/>
    <n v="765.96"/>
    <m/>
    <x v="1"/>
    <m/>
    <x v="0"/>
    <m/>
    <m/>
  </r>
  <r>
    <s v="2014-2016"/>
    <n v="245"/>
    <x v="0"/>
    <m/>
    <x v="6"/>
    <n v="3037"/>
    <s v="DESKTOP i5-4570 3.2GH, RAM 6GB, HDD 500GB, DVD RW+/-, KEY, MOUSE, RED LAN, WIN 7PRO, NOD 32, OFFICE 2013, FORRO PLASTICO"/>
    <s v="HP"/>
    <s v="PRODESK 600 G1 SFF"/>
    <s v="MXL41503DH"/>
    <s v="EN USO"/>
    <n v="765.96"/>
    <x v="0"/>
    <m/>
    <m/>
    <m/>
    <x v="4"/>
    <n v="765.96"/>
    <x v="0"/>
    <m/>
    <m/>
  </r>
  <r>
    <s v="2014-2016"/>
    <n v="246"/>
    <x v="0"/>
    <m/>
    <x v="6"/>
    <s v="3211/ ODM/TSF/129"/>
    <s v="AIRE ACONDICIONADO MARCA LEXOX DE 18000BTU"/>
    <m/>
    <s v="CM018CI-100P232"/>
    <s v="3B93250005393/5402"/>
    <s v="EN USO"/>
    <n v="725"/>
    <x v="0"/>
    <m/>
    <m/>
    <m/>
    <x v="4"/>
    <n v="725"/>
    <x v="0"/>
    <m/>
    <m/>
  </r>
  <r>
    <s v="2014-2016"/>
    <n v="247"/>
    <x v="0"/>
    <m/>
    <x v="6"/>
    <n v="2979"/>
    <s v="LAPTOP i5-4200M RAM 6GB, HDD 750GB, LED 14&quot;, WIN 7PRO, OFFICE 2013 OLP, NOD 32, MOUSE Y MALETIN"/>
    <s v="HP"/>
    <s v="PROBOOK 440 G1"/>
    <s v="2CE4110901"/>
    <s v="FUERA DE USO"/>
    <n v="910"/>
    <x v="0"/>
    <s v="Orquideas del Mar"/>
    <n v="910"/>
    <m/>
    <x v="1"/>
    <m/>
    <x v="0"/>
    <m/>
    <m/>
  </r>
  <r>
    <s v="2014-2016"/>
    <n v="248"/>
    <x v="0"/>
    <m/>
    <x v="6"/>
    <n v="2998"/>
    <s v="PROYECTOR 3LCD, 3000 LUMENS + MALETIN + CONTROL"/>
    <s v="EPSON"/>
    <s v="S18+"/>
    <s v="TUAF3X5301L"/>
    <s v="EN USO"/>
    <n v="475"/>
    <x v="0"/>
    <m/>
    <m/>
    <m/>
    <x v="4"/>
    <n v="475"/>
    <x v="0"/>
    <m/>
    <m/>
  </r>
  <r>
    <s v="2014-2016"/>
    <n v="249"/>
    <x v="0"/>
    <m/>
    <x v="6"/>
    <n v="3010"/>
    <s v="DESKTOP i5-4570 3.2GH, RAM 6GB, HDD 500GB, DVD RW+/-, KEY, MOUSE, RED LAN, WIN 7PRO, NOD 32, OFFICE 2013, FORRO PLASTICO"/>
    <s v="HP"/>
    <s v="PRODESK 600 G1 SFF"/>
    <s v="MXL4071H07"/>
    <s v="EN USO"/>
    <n v="765.96"/>
    <x v="0"/>
    <m/>
    <m/>
    <m/>
    <x v="4"/>
    <n v="765.96"/>
    <x v="0"/>
    <m/>
    <m/>
  </r>
  <r>
    <s v="2014-2016"/>
    <n v="250"/>
    <x v="0"/>
    <m/>
    <x v="6"/>
    <n v="3019"/>
    <s v="DESKTOP i5-4570 3.2GH, RAM 6GB, HDD 500GB, DVD RW+/-, KEY, MOUSE, RED LAN, WIN 7PRO, NOD 32, OFFICE 2013, FORRO PLASTICO"/>
    <s v="HP"/>
    <s v="PRODESK600G1SFF"/>
    <s v="MXL41503CR"/>
    <s v="EN USO"/>
    <n v="765.96"/>
    <x v="0"/>
    <m/>
    <m/>
    <m/>
    <x v="4"/>
    <n v="765.96"/>
    <x v="0"/>
    <m/>
    <m/>
  </r>
  <r>
    <s v="2014-2016"/>
    <n v="251"/>
    <x v="0"/>
    <m/>
    <x v="6"/>
    <n v="3214"/>
    <s v="AIRE ACONDICIONADO DE 18 000 BTU"/>
    <m/>
    <m/>
    <m/>
    <s v="EN USO"/>
    <n v="725"/>
    <x v="0"/>
    <m/>
    <m/>
    <m/>
    <x v="4"/>
    <n v="725"/>
    <x v="0"/>
    <m/>
    <m/>
  </r>
  <r>
    <s v="2014-2016"/>
    <n v="252"/>
    <x v="0"/>
    <m/>
    <x v="6"/>
    <n v="2978"/>
    <s v="LAPTOP i5-4200M RAM 6GB, HDD 750GB, LED 14&quot;, WIN 7PRO, OFFICE 2013 OLP, NOD 32, MOUSE Y MALETIN"/>
    <s v="HP"/>
    <s v="PROBOOK 440 G1"/>
    <s v="2CE41108H9"/>
    <s v="FUERA DE USO"/>
    <n v="910"/>
    <x v="0"/>
    <s v="Orquideas del Mar"/>
    <n v="910"/>
    <m/>
    <x v="1"/>
    <m/>
    <x v="0"/>
    <m/>
    <m/>
  </r>
  <r>
    <s v="2014-2016"/>
    <n v="253"/>
    <x v="0"/>
    <m/>
    <x v="6"/>
    <n v="2995"/>
    <s v="PROYECTOR 3LCD, 3000 LUMENS + MALETIN + CONTROL"/>
    <s v="EPSON"/>
    <s v="S18+"/>
    <s v="TUAF3X4927L"/>
    <s v="EN USO"/>
    <n v="475"/>
    <x v="0"/>
    <m/>
    <m/>
    <m/>
    <x v="4"/>
    <n v="475"/>
    <x v="0"/>
    <m/>
    <m/>
  </r>
  <r>
    <s v="2014-2016"/>
    <n v="254"/>
    <x v="0"/>
    <m/>
    <x v="6"/>
    <n v="3001"/>
    <s v="DESKTOP i5-4570 3.2GH, RAM 6GB, HDD 500GB, DVD RW+/-, KEY, MOUSE, RED LAN, WIN 7PRO, NOD 32, OFFICE 2013, FORRO PLASTICO"/>
    <s v="HP"/>
    <s v="PRODESK 600 G1 SFF"/>
    <s v="MXL4071H0C"/>
    <s v="FUERA DE USO"/>
    <n v="765.96"/>
    <x v="0"/>
    <s v="Orquideas del Mar"/>
    <n v="765.96"/>
    <m/>
    <x v="1"/>
    <m/>
    <x v="0"/>
    <m/>
    <m/>
  </r>
  <r>
    <s v="2014-2016"/>
    <n v="255"/>
    <x v="0"/>
    <m/>
    <x v="6"/>
    <n v="3004"/>
    <s v="DESKTOP i5-4570 3.2GH, RAM 6GB, HDD 500GB, DVD RW+/-, KEY, MOUSE, RED LAN, WIN 7PRO, NOD 32, OFFICE 2013, FORRO PLASTICO"/>
    <s v="HP"/>
    <s v="PRODESK 600 G1 SFF"/>
    <s v="MXL4071H01"/>
    <s v="EN USO"/>
    <n v="765.96"/>
    <x v="0"/>
    <m/>
    <m/>
    <m/>
    <x v="4"/>
    <n v="765.96"/>
    <x v="0"/>
    <m/>
    <m/>
  </r>
  <r>
    <s v="2014-2016"/>
    <n v="256"/>
    <x v="0"/>
    <m/>
    <x v="6"/>
    <n v="3005"/>
    <s v="DESKTOP i5-4570 3.2GH, RAM 6GB, HDD 500GB, DVD RW+/-, KEY, MOUSE, RED LAN, WIN 7PRO, NOD 32, OFFICE 2013, FORRO PLASTICO"/>
    <s v="HP"/>
    <s v="PRODESK 600 G1 SFF"/>
    <s v="MXL4071GZF"/>
    <s v="EN USO"/>
    <n v="765.96"/>
    <x v="0"/>
    <m/>
    <m/>
    <m/>
    <x v="4"/>
    <n v="765.96"/>
    <x v="0"/>
    <m/>
    <m/>
  </r>
  <r>
    <s v="2014-2016"/>
    <n v="257"/>
    <x v="0"/>
    <m/>
    <x v="6"/>
    <s v="ODM-STANA-99"/>
    <s v="Aire acondicionado tipo minisplit de 18000 BTU MARCA LENOX"/>
    <m/>
    <s v="S2815H09586"/>
    <m/>
    <s v="EN USO"/>
    <n v="725"/>
    <x v="0"/>
    <m/>
    <m/>
    <m/>
    <x v="4"/>
    <n v="725"/>
    <x v="0"/>
    <m/>
    <m/>
  </r>
  <r>
    <s v="2014-2016"/>
    <n v="258"/>
    <x v="0"/>
    <m/>
    <x v="6"/>
    <n v="2980"/>
    <s v="LAPTOP i5-4200M RAM 6GB, HDD 750GB, LED 14&quot;, WIN 7PRO, OFFICE 2013 OLP, NOD 32, MOUSE Y MALETIN"/>
    <s v="HP"/>
    <s v="PROBOOK 440 G1"/>
    <s v="2CE41108WF"/>
    <s v="EN USO"/>
    <n v="910"/>
    <x v="0"/>
    <m/>
    <m/>
    <m/>
    <x v="4"/>
    <n v="910"/>
    <x v="0"/>
    <m/>
    <m/>
  </r>
  <r>
    <s v="2014-2016"/>
    <n v="259"/>
    <x v="0"/>
    <m/>
    <x v="6"/>
    <n v="2996"/>
    <s v="PROYECTOR 3LCD, 3000 LUMENS + MALETIN + CONTROL"/>
    <s v="EPSON"/>
    <s v="S18+"/>
    <s v="TUAF3X5301L"/>
    <s v="EN USO"/>
    <n v="475"/>
    <x v="0"/>
    <m/>
    <m/>
    <m/>
    <x v="4"/>
    <n v="475"/>
    <x v="0"/>
    <m/>
    <m/>
  </r>
  <r>
    <s v="2014-2016"/>
    <n v="260"/>
    <x v="0"/>
    <m/>
    <x v="6"/>
    <n v="3003"/>
    <s v="DESKTOP i5-4570 3.2GH, RAM 6GB, HDD 500GB, DVD RW+/-, KEY, MOUSE, RED LAN, WIN 7PRO, NOD 32, OFFICE 2013, FORRO PLASTICO"/>
    <s v="HP"/>
    <s v="PRODESK 600 G1 SFF"/>
    <s v="MXL4071H09"/>
    <s v="EN USO"/>
    <n v="765.96"/>
    <x v="0"/>
    <m/>
    <m/>
    <m/>
    <x v="4"/>
    <n v="765.96"/>
    <x v="0"/>
    <m/>
    <m/>
  </r>
  <r>
    <s v="2014-2016"/>
    <n v="261"/>
    <x v="0"/>
    <m/>
    <x v="6"/>
    <n v="3030"/>
    <s v="DESKTOP i5-4570 3.2GH, RAM 6GB, HDD 500GB, DVD RW+/-, KEY, MOUSE, RED LAN, WIN 7PRO, NOD 32, OFFICE 2013, FORRO PLASTICO"/>
    <s v="HP"/>
    <s v="PRODESK 600 G1 SFF"/>
    <s v="MXL41503CF"/>
    <s v="EN USO"/>
    <n v="765.96"/>
    <x v="0"/>
    <m/>
    <m/>
    <m/>
    <x v="4"/>
    <n v="765.96"/>
    <x v="0"/>
    <m/>
    <m/>
  </r>
  <r>
    <s v="2014-2016"/>
    <n v="262"/>
    <x v="0"/>
    <m/>
    <x v="6"/>
    <n v="3035"/>
    <s v="DESKTOP i5-4570 3.2GH, RAM 6GB, HDD 500GB, DVD RW+/-, KEY, MOUSE, RED LAN, WIN 7PRO, NOD 32, OFFICE 2013, FORRO PLASTICO"/>
    <s v="HP"/>
    <s v="PRODESK 600 G1 SFF"/>
    <s v="MXL41503CY"/>
    <s v="EN USO"/>
    <n v="765.96"/>
    <x v="0"/>
    <m/>
    <m/>
    <m/>
    <x v="4"/>
    <n v="765.96"/>
    <x v="0"/>
    <m/>
    <m/>
  </r>
  <r>
    <s v="2014-2016"/>
    <n v="263"/>
    <x v="0"/>
    <m/>
    <x v="1"/>
    <n v="3199"/>
    <s v="AIRE ACONDICIONADO TIPO MINI SPLIT DE 2 TONELADAS"/>
    <s v="CONFORSTAR"/>
    <m/>
    <m/>
    <s v="EN USO"/>
    <n v="870"/>
    <x v="0"/>
    <m/>
    <m/>
    <m/>
    <x v="3"/>
    <n v="870"/>
    <x v="0"/>
    <m/>
    <m/>
  </r>
  <r>
    <s v="2014-2016"/>
    <n v="264"/>
    <x v="1"/>
    <m/>
    <x v="7"/>
    <s v="14PLANFM"/>
    <s v="COMPUTADORA TODO EN UNO"/>
    <m/>
    <m/>
    <m/>
    <s v="FUERA DE USO"/>
    <n v="559"/>
    <x v="0"/>
    <s v="Redsal"/>
    <n v="559"/>
    <m/>
    <x v="1"/>
    <m/>
    <x v="0"/>
    <m/>
    <s v="Tiene reporte de hurto de fecha 5/03/2018"/>
  </r>
  <r>
    <s v="2014-2016"/>
    <n v="265"/>
    <x v="1"/>
    <m/>
    <x v="7"/>
    <s v="13PLANFM"/>
    <s v="COMPUTADORA TODO EN UNO"/>
    <m/>
    <m/>
    <m/>
    <s v="EN USO"/>
    <n v="559"/>
    <x v="0"/>
    <m/>
    <m/>
    <m/>
    <x v="1"/>
    <m/>
    <x v="5"/>
    <n v="559"/>
    <m/>
  </r>
  <r>
    <s v="2014-2016"/>
    <n v="266"/>
    <x v="1"/>
    <m/>
    <x v="7"/>
    <s v="15PLANFM"/>
    <s v="LAPTOP"/>
    <m/>
    <m/>
    <m/>
    <s v="EN USO"/>
    <n v="669"/>
    <x v="0"/>
    <m/>
    <m/>
    <m/>
    <x v="1"/>
    <m/>
    <x v="5"/>
    <n v="669"/>
    <m/>
  </r>
  <r>
    <s v="2014-2016"/>
    <n v="267"/>
    <x v="1"/>
    <m/>
    <x v="8"/>
    <s v="01-03-01-01"/>
    <s v="Aire acondicionado de 12 mil BTU"/>
    <m/>
    <m/>
    <m/>
    <s v="EN USO"/>
    <n v="456.52"/>
    <x v="0"/>
    <m/>
    <m/>
    <m/>
    <x v="5"/>
    <n v="456.52"/>
    <x v="0"/>
    <m/>
    <m/>
  </r>
  <r>
    <s v="2014-2016"/>
    <n v="268"/>
    <x v="1"/>
    <m/>
    <x v="8"/>
    <s v="01-02-03-01"/>
    <s v="Proyector "/>
    <s v="EPSON"/>
    <m/>
    <s v="REZF44012DL"/>
    <s v="FUERA DE USO"/>
    <n v="1202.04"/>
    <x v="0"/>
    <s v="Visión Propositiva"/>
    <n v="1202.04"/>
    <m/>
    <x v="1"/>
    <m/>
    <x v="0"/>
    <m/>
    <m/>
  </r>
  <r>
    <s v="2014-2016"/>
    <n v="269"/>
    <x v="1"/>
    <m/>
    <x v="8"/>
    <s v="01-02-02-01"/>
    <s v="Computadora laptop"/>
    <s v="Hp"/>
    <m/>
    <s v="5CG4430FX5"/>
    <s v="EN USO"/>
    <n v="1215"/>
    <x v="0"/>
    <m/>
    <m/>
    <m/>
    <x v="5"/>
    <n v="1215"/>
    <x v="0"/>
    <m/>
    <m/>
  </r>
  <r>
    <s v="2014-2016"/>
    <n v="270"/>
    <x v="1"/>
    <m/>
    <x v="8"/>
    <s v="01-02-01-01"/>
    <s v="Computadora "/>
    <s v="Hp"/>
    <s v="prodesk"/>
    <m/>
    <s v="EN USO"/>
    <n v="1212.43"/>
    <x v="0"/>
    <m/>
    <m/>
    <m/>
    <x v="5"/>
    <n v="1212.43"/>
    <x v="0"/>
    <m/>
    <m/>
  </r>
  <r>
    <s v="2014-2016"/>
    <n v="271"/>
    <x v="1"/>
    <m/>
    <x v="8"/>
    <s v="01-02-01-02"/>
    <s v="Computadora ADC"/>
    <m/>
    <m/>
    <s v="3C7GC42"/>
    <s v="EN USO"/>
    <n v="655.35"/>
    <x v="0"/>
    <m/>
    <m/>
    <m/>
    <x v="5"/>
    <n v="655.35"/>
    <x v="0"/>
    <m/>
    <m/>
  </r>
  <r>
    <s v="2014-2016"/>
    <n v="272"/>
    <x v="1"/>
    <m/>
    <x v="8"/>
    <s v="01-02-01-03"/>
    <s v="Computadora "/>
    <s v="Hp"/>
    <s v="prodesk"/>
    <m/>
    <s v="EN USO"/>
    <n v="899.85"/>
    <x v="0"/>
    <m/>
    <m/>
    <m/>
    <x v="5"/>
    <n v="899.85"/>
    <x v="0"/>
    <m/>
    <m/>
  </r>
  <r>
    <s v="2014-2016"/>
    <n v="273"/>
    <x v="1"/>
    <m/>
    <x v="8"/>
    <s v="01-02-07-02"/>
    <s v="Sistema de video vigilancia"/>
    <m/>
    <m/>
    <m/>
    <s v="EN USO"/>
    <n v="450"/>
    <x v="0"/>
    <m/>
    <m/>
    <m/>
    <x v="5"/>
    <n v="450"/>
    <x v="0"/>
    <m/>
    <m/>
  </r>
  <r>
    <s v="2014-2016"/>
    <n v="274"/>
    <x v="0"/>
    <m/>
    <x v="2"/>
    <n v="2967"/>
    <s v="LAPTOP i5-4200M RAM 6GB, HDD 750GB, LED 14&quot;, WIN 7PRO, OFFICE 2013 OLP, NOD 32, MOUSE Y MALETIN"/>
    <s v="HP"/>
    <s v="PROBOOK 440 G1"/>
    <s v="2CE411090B"/>
    <s v="EN USO"/>
    <n v="910"/>
    <x v="0"/>
    <m/>
    <m/>
    <m/>
    <x v="2"/>
    <n v="910"/>
    <x v="0"/>
    <m/>
    <m/>
  </r>
  <r>
    <s v="2014-2016"/>
    <n v="275"/>
    <x v="0"/>
    <m/>
    <x v="2"/>
    <n v="3014"/>
    <s v="DESKTOP i5-4570 3.2GH, RAM 6GB, HDD 500GB, DVD RW+/-, KEY, MOUSE, RED LAN, WIN 7PRO, NOD 32, OFFICE 2013, FORRO PLASTICO"/>
    <s v="HP"/>
    <s v="PRODESK 600 G1 SFF"/>
    <s v="MXL41503CD"/>
    <s v="EN USO"/>
    <n v="765.96"/>
    <x v="0"/>
    <m/>
    <m/>
    <m/>
    <x v="2"/>
    <n v="765.96"/>
    <x v="0"/>
    <m/>
    <m/>
  </r>
  <r>
    <s v="2014-2016"/>
    <n v="276"/>
    <x v="0"/>
    <m/>
    <x v="2"/>
    <n v="3045"/>
    <s v="PROYECTOR 3LCD, 3000 LUMENS + MALETIN + CONTROL"/>
    <s v="EPSON"/>
    <s v="S18+"/>
    <s v="TUAF3X4950L"/>
    <s v="EN USO"/>
    <n v="475"/>
    <x v="0"/>
    <m/>
    <m/>
    <m/>
    <x v="2"/>
    <n v="475"/>
    <x v="0"/>
    <m/>
    <m/>
  </r>
  <r>
    <s v="2014-2016"/>
    <n v="277"/>
    <x v="0"/>
    <m/>
    <x v="2"/>
    <n v="2970"/>
    <s v="LAPTOP i5-4200M RAM 6GB, HDD 750GB, LED 14&quot;, WIN 7PRO, OFFICE 2013 OLP, NOD 32, MOUSE Y MALETIN"/>
    <s v="HP"/>
    <s v="PROBOOK 440 G1"/>
    <s v="2CE41108ZP"/>
    <s v="EN USO"/>
    <n v="910"/>
    <x v="0"/>
    <m/>
    <m/>
    <m/>
    <x v="2"/>
    <n v="910"/>
    <x v="0"/>
    <m/>
    <m/>
  </r>
  <r>
    <s v="2014-2016"/>
    <n v="278"/>
    <x v="0"/>
    <m/>
    <x v="2"/>
    <n v="2994"/>
    <s v="PROYECTOR 3LCD, 3000 LUMENS + MALETIN + CONTROL"/>
    <s v="EPSON"/>
    <s v="S18+"/>
    <s v="TUAF3X4944L"/>
    <s v="EN USO"/>
    <n v="475"/>
    <x v="0"/>
    <m/>
    <m/>
    <m/>
    <x v="2"/>
    <n v="475"/>
    <x v="0"/>
    <m/>
    <m/>
  </r>
  <r>
    <s v="2014-2016"/>
    <n v="279"/>
    <x v="0"/>
    <m/>
    <x v="2"/>
    <n v="3011"/>
    <s v="DESKTOP i5-4570 3.2GH, RAM 6GB, HDD 500GB, DVD RW+/-, KEY, MOUSE, RED LAN, WIN 7PRO, NOD 32, OFFICE 2013, FORRO PLASTICO"/>
    <s v="HP"/>
    <s v="PRODESK 600 G1 SFF"/>
    <s v="MXL41503CC"/>
    <s v="EN USO"/>
    <n v="765.96"/>
    <x v="0"/>
    <m/>
    <m/>
    <m/>
    <x v="2"/>
    <n v="765.96"/>
    <x v="0"/>
    <m/>
    <m/>
  </r>
  <r>
    <s v="2014-2016"/>
    <n v="280"/>
    <x v="0"/>
    <m/>
    <x v="2"/>
    <n v="3020"/>
    <s v="DESKTOP i5-4570 3.2GH, RAM 6GB, HDD 500GB, DVD RW+/-, KEY, MOUSE, RED LAN, WIN 7PRO, NOD 32, OFFICE 2013, FORRO PLASTICO"/>
    <s v="HP"/>
    <s v="PRODESK 600 G1 SFF"/>
    <s v="MXL41503C1"/>
    <s v="EN USO"/>
    <n v="765.96"/>
    <x v="0"/>
    <m/>
    <m/>
    <m/>
    <x v="2"/>
    <n v="765.96"/>
    <x v="0"/>
    <m/>
    <m/>
  </r>
  <r>
    <s v="2014-2016"/>
    <n v="281"/>
    <x v="0"/>
    <m/>
    <x v="2"/>
    <n v="3198"/>
    <s v="AIRE ACONDICIONADO TIPO MINI SPLIT DE 2 TONELADAS"/>
    <s v="CONFORSTAR"/>
    <m/>
    <s v="B20265079603N00268"/>
    <s v="EN USO"/>
    <n v="870"/>
    <x v="0"/>
    <m/>
    <m/>
    <m/>
    <x v="2"/>
    <n v="870"/>
    <x v="0"/>
    <m/>
    <m/>
  </r>
  <r>
    <s v="2014-2016"/>
    <n v="282"/>
    <x v="0"/>
    <m/>
    <x v="2"/>
    <s v="CA/SA/037"/>
    <s v="Módulo para recepción tipo L"/>
    <m/>
    <m/>
    <m/>
    <s v="EN USO"/>
    <n v="450"/>
    <x v="0"/>
    <m/>
    <m/>
    <m/>
    <x v="2"/>
    <n v="450"/>
    <x v="0"/>
    <m/>
    <m/>
  </r>
  <r>
    <s v="2014-2016"/>
    <n v="283"/>
    <x v="0"/>
    <m/>
    <x v="1"/>
    <s v="S/N"/>
    <s v="AIRE ACONDICIONADO TIPO MINI SPLIT DE 18000 BTU"/>
    <m/>
    <m/>
    <m/>
    <s v="EN USO"/>
    <n v="690"/>
    <x v="0"/>
    <m/>
    <m/>
    <m/>
    <x v="3"/>
    <n v="690"/>
    <x v="0"/>
    <m/>
    <m/>
  </r>
  <r>
    <s v="2014-2016"/>
    <n v="284"/>
    <x v="0"/>
    <m/>
    <x v="2"/>
    <s v="SS-03-1153.2"/>
    <s v="COMPUTADORA"/>
    <s v="Inspirion One"/>
    <m/>
    <m/>
    <s v="FUERA DE USO"/>
    <n v="849"/>
    <x v="0"/>
    <s v="Colectivo Alejandría"/>
    <n v="849"/>
    <m/>
    <x v="1"/>
    <m/>
    <x v="0"/>
    <m/>
    <m/>
  </r>
  <r>
    <s v="2014-2016"/>
    <n v="285"/>
    <x v="0"/>
    <m/>
    <x v="2"/>
    <s v="SS-05-1174"/>
    <s v="CANOPY"/>
    <m/>
    <m/>
    <m/>
    <s v="EN USO"/>
    <n v="627.71"/>
    <x v="0"/>
    <m/>
    <m/>
    <m/>
    <x v="2"/>
    <n v="627.71"/>
    <x v="0"/>
    <m/>
    <m/>
  </r>
  <r>
    <s v="2014-2016"/>
    <n v="286"/>
    <x v="0"/>
    <m/>
    <x v="1"/>
    <n v="2971"/>
    <s v="LAPTOP i5-4200M RAM 6GB, HDD 750GB, LED 14&quot;, WIN 7PRO, OFFICE 2013 OLP, NOD 32, MOUSE Y MALETIN"/>
    <s v="HP"/>
    <s v="PROBOOK 440 G1"/>
    <s v="2CE411090V"/>
    <s v="EN USO"/>
    <n v="910"/>
    <x v="0"/>
    <m/>
    <m/>
    <m/>
    <x v="3"/>
    <n v="910"/>
    <x v="0"/>
    <m/>
    <m/>
  </r>
  <r>
    <s v="2014-2016"/>
    <n v="287"/>
    <x v="0"/>
    <m/>
    <x v="1"/>
    <n v="2997"/>
    <s v="PROYECTOR 3LCD, 3000 LUMENS + MALETIN + CONTROL"/>
    <s v="EPSON"/>
    <s v="S18+"/>
    <s v="TUAF3X5316L"/>
    <s v="EN USO"/>
    <n v="475"/>
    <x v="0"/>
    <m/>
    <m/>
    <m/>
    <x v="3"/>
    <n v="475"/>
    <x v="0"/>
    <m/>
    <m/>
  </r>
  <r>
    <s v="2014-2016"/>
    <n v="288"/>
    <x v="0"/>
    <m/>
    <x v="1"/>
    <n v="3002"/>
    <s v="DESKTOP i5-4570 3.2GH, RAM 6GB, HDD 500GB, DVD RW+/-, KEY, MOUSE, RED LAN, WIN 7PRO, NOD 32, OFFICE 2013, FORRO PLASTICO"/>
    <s v="HP"/>
    <s v="PRODESK 600 G1 SFF"/>
    <s v="MXL4071H03"/>
    <s v="EN USO"/>
    <n v="765.96"/>
    <x v="0"/>
    <m/>
    <m/>
    <m/>
    <x v="3"/>
    <n v="765.96"/>
    <x v="0"/>
    <m/>
    <m/>
  </r>
  <r>
    <s v="2014-2016"/>
    <n v="289"/>
    <x v="0"/>
    <m/>
    <x v="1"/>
    <n v="3006"/>
    <s v="DESKTOP i5-4570 3.2GH, RAM 6GB, HDD 500GB, DVD RW+/-, KEY, MOUSE, RED LAN, WIN 7PRO, NOD 32, OFFICE 2013, FORRO PLASTICO"/>
    <s v="HP"/>
    <s v="PRODESK 600 G1 SFF"/>
    <s v="MXL4071GZG"/>
    <s v="EN USO"/>
    <n v="765.96"/>
    <x v="0"/>
    <m/>
    <m/>
    <m/>
    <x v="3"/>
    <n v="765.96"/>
    <x v="0"/>
    <m/>
    <m/>
  </r>
  <r>
    <s v="2014-2016"/>
    <n v="290"/>
    <x v="0"/>
    <m/>
    <x v="1"/>
    <n v="3029"/>
    <s v="DESKTOP i5-4570 3.2GH, RAM 6GB, HDD 500GB, DVD RW+/-, KEY, MOUSE, RED LAN, WIN 7PRO, NOD 32, OFFICE 2013, FORRO PLASTICO"/>
    <s v="HP"/>
    <s v="PRODESK 600 G1 SFF"/>
    <s v="MXL4071H06"/>
    <s v="EN USO"/>
    <n v="765.96"/>
    <x v="0"/>
    <m/>
    <m/>
    <m/>
    <x v="3"/>
    <n v="765.96"/>
    <x v="0"/>
    <m/>
    <m/>
  </r>
  <r>
    <s v="2014-2016"/>
    <n v="291"/>
    <x v="0"/>
    <m/>
    <x v="6"/>
    <n v="3199"/>
    <s v="AIRE ACONDICIONADO TIPO MINI SPLIT DE 2 TONELADAS"/>
    <s v="CONFORSTAR"/>
    <m/>
    <m/>
    <s v="EN USO"/>
    <n v="870"/>
    <x v="0"/>
    <m/>
    <m/>
    <m/>
    <x v="4"/>
    <n v="870"/>
    <x v="0"/>
    <m/>
    <m/>
  </r>
  <r>
    <s v="2014-2016"/>
    <n v="292"/>
    <x v="0"/>
    <m/>
    <x v="1"/>
    <n v="2974"/>
    <s v="LAPTOP i5-4200M RAM 6GB, HDD 750GB, LED 14&quot;, WIN 7PRO, OFFICE 2013 OLP, NOD 32, SIN MOUSE Y SIN MALETIN"/>
    <s v="HP"/>
    <s v="PROBOOK 440 G1"/>
    <s v="2CE41108VH"/>
    <s v="EN USO"/>
    <n v="910"/>
    <x v="0"/>
    <m/>
    <m/>
    <m/>
    <x v="3"/>
    <n v="910"/>
    <x v="0"/>
    <m/>
    <m/>
  </r>
  <r>
    <s v="2014-2016"/>
    <n v="293"/>
    <x v="0"/>
    <m/>
    <x v="1"/>
    <n v="2992"/>
    <s v="PROYECTOR 3LCD, 3000 LUMENS + SIN MALETIN + SIN CONTROL"/>
    <s v="EPSON"/>
    <s v="S18+"/>
    <s v="TUAF3X4949L"/>
    <s v="EN USO"/>
    <n v="475"/>
    <x v="0"/>
    <m/>
    <m/>
    <m/>
    <x v="3"/>
    <n v="475"/>
    <x v="0"/>
    <m/>
    <m/>
  </r>
  <r>
    <s v="2014-2016"/>
    <n v="294"/>
    <x v="0"/>
    <m/>
    <x v="1"/>
    <n v="3013"/>
    <s v="DESKTOP i5-4570 3.2GH, RAM 6GB, HDD 500GB, DVD RW+/-, KEY, MOUSE, RED LAN, WIN 7PRO, NOD 32, OFFICE 2013, FORRO PLASTICO"/>
    <s v="HP"/>
    <s v="PRODESK 600 G1 SFF"/>
    <s v="MXL41503CP"/>
    <s v="EN USO"/>
    <n v="765.96"/>
    <x v="0"/>
    <m/>
    <m/>
    <m/>
    <x v="3"/>
    <n v="765.96"/>
    <x v="0"/>
    <m/>
    <m/>
  </r>
  <r>
    <s v="2014-2016"/>
    <n v="295"/>
    <x v="0"/>
    <m/>
    <x v="1"/>
    <n v="3015"/>
    <s v="DESKTOP i5-4570 3.2GH, RAM 6GB, HDD 500GB, DVD RW+/-, KEY, MOUSE, RED LAN, WIN 7PRO, NOD 32, OFFICE 2013, FORRO PLASTICO"/>
    <s v="HP"/>
    <s v="PRODESK 600 G1 SFF"/>
    <s v="MXL41503CJ"/>
    <s v="EN USO"/>
    <n v="765.96"/>
    <x v="0"/>
    <m/>
    <m/>
    <m/>
    <x v="3"/>
    <n v="765.96"/>
    <x v="0"/>
    <m/>
    <m/>
  </r>
  <r>
    <s v="2014-2016"/>
    <n v="296"/>
    <x v="0"/>
    <m/>
    <x v="1"/>
    <n v="3016"/>
    <s v="DESKTOP i5-4570 3.2GH, RAM 6GB, HDD 500GB, DVD RW+/-, KEY, MOUSE, RED LAN, WIN 7PRO, NOD 32, OFFICE 2013, FORRO PLASTICO"/>
    <s v="HP"/>
    <s v="PRODESK 600 G1 SFF"/>
    <s v="MXL41503CS"/>
    <s v="EN USO"/>
    <n v="765.96"/>
    <x v="0"/>
    <m/>
    <m/>
    <m/>
    <x v="3"/>
    <n v="765.96"/>
    <x v="0"/>
    <m/>
    <m/>
  </r>
  <r>
    <s v="2014-2016"/>
    <n v="297"/>
    <x v="0"/>
    <m/>
    <x v="1"/>
    <n v="3017"/>
    <s v="DESKTOP i5-4570 3.2GH, RAM 6GB, HDD 500GB, DVD RW+/-, KEY, MOUSE, RED LAN, WIN 7PRO, NOD 32, OFFICE 2013, FORRO PLASTICO"/>
    <s v="HP"/>
    <s v="PRODESK 600 G1 SFF"/>
    <s v="MXL41503CW"/>
    <s v="EN USO"/>
    <n v="765.96"/>
    <x v="0"/>
    <m/>
    <m/>
    <m/>
    <x v="3"/>
    <n v="765.96"/>
    <x v="0"/>
    <m/>
    <m/>
  </r>
  <r>
    <s v="2014-2016"/>
    <n v="298"/>
    <x v="0"/>
    <m/>
    <x v="1"/>
    <n v="3018"/>
    <s v="DESKTOP i5-4570 3.2GH, RAM 6GB, HDD 500GB, DVD RW+/-, KEY, MOUSE, RED LAN, WIN 7PRO, NOD 32, OFFICE 2013, FORRO PLASTICO"/>
    <s v="HP"/>
    <s v="PRODESK 600 G1 SFF"/>
    <s v="MXL41503CX"/>
    <s v="EN USO"/>
    <n v="765.96"/>
    <x v="0"/>
    <m/>
    <m/>
    <m/>
    <x v="3"/>
    <n v="765.96"/>
    <x v="0"/>
    <m/>
    <m/>
  </r>
  <r>
    <s v="2014-2016"/>
    <n v="299"/>
    <x v="0"/>
    <m/>
    <x v="1"/>
    <n v="3022"/>
    <s v="DESKTOP i5-4570 3.2GH, RAM 6GB, HDD 500GB, DVD RW+/-, KEY, MOUSE, RED LAN, WIN 7PRO, NOD 32, OFFICE 2013, FORRO PLASTICO"/>
    <s v="HP"/>
    <s v="PRODESK 600 G1 SFF"/>
    <s v="MXL41503CQ"/>
    <s v="EN USO"/>
    <n v="765.96"/>
    <x v="0"/>
    <m/>
    <m/>
    <m/>
    <x v="3"/>
    <n v="765.96"/>
    <x v="0"/>
    <m/>
    <m/>
  </r>
  <r>
    <s v="2014-2016"/>
    <n v="300"/>
    <x v="0"/>
    <m/>
    <x v="1"/>
    <n v="3031"/>
    <s v="DESKTOP i5-4570 3.2GH, RAM 6GB, HDD 500GB, DVD RW+/-, KEY, MOUSE, RED LAN, WIN 7PRO, NOD 32, OFFICE 2013, FORRO PLASTICO"/>
    <s v="HP"/>
    <s v="PRODESK 600 G1 SFF"/>
    <s v="MXL41503DB"/>
    <s v="EN USO"/>
    <n v="765.96"/>
    <x v="0"/>
    <m/>
    <m/>
    <m/>
    <x v="3"/>
    <n v="765.96"/>
    <x v="0"/>
    <m/>
    <m/>
  </r>
  <r>
    <s v="2014-2016"/>
    <n v="301"/>
    <x v="0"/>
    <m/>
    <x v="1"/>
    <n v="3033"/>
    <s v="DESKTOP i5-4570 3.2GH, RAM 6GB, HDD 500GB, DVD RW+/-, KEY, MOUSE, RED LAN, WIN 7PRO, NOD 32, OFFICE 2013, FORRO PLASTICO"/>
    <s v="HP"/>
    <s v="PRODESK 600 G1 SFF"/>
    <s v="MXL41503CK"/>
    <s v="EN USO"/>
    <n v="765.96"/>
    <x v="0"/>
    <m/>
    <m/>
    <m/>
    <x v="3"/>
    <n v="765.96"/>
    <x v="0"/>
    <m/>
    <m/>
  </r>
  <r>
    <s v="2014-2016"/>
    <n v="302"/>
    <x v="0"/>
    <m/>
    <x v="1"/>
    <n v="3036"/>
    <s v="DESKTOP i5-4570 3.2GH, RAM 6GB, HDD 500GB, DVD RW+/-, KEY, MOUSE, RED LAN, WIN 7PRO, NOD 32, OFFICE 2013, FORRO PLASTICO"/>
    <s v="HP"/>
    <s v="PRODESK 600 G1 SFF"/>
    <s v="MXL41503C9"/>
    <s v="EN USO"/>
    <n v="765.96"/>
    <x v="0"/>
    <m/>
    <m/>
    <m/>
    <x v="3"/>
    <n v="765.96"/>
    <x v="0"/>
    <m/>
    <m/>
  </r>
  <r>
    <s v="2014-2016"/>
    <n v="303"/>
    <x v="0"/>
    <m/>
    <x v="1"/>
    <n v="3210"/>
    <s v="AIRE ACONDICIONADO TIPO MINI SPLIT DE 18000 BTU"/>
    <m/>
    <s v="3C4605003648"/>
    <s v="S2815H09588"/>
    <s v="EN USO"/>
    <n v="690"/>
    <x v="0"/>
    <m/>
    <m/>
    <m/>
    <x v="3"/>
    <n v="690"/>
    <x v="0"/>
    <m/>
    <m/>
  </r>
  <r>
    <s v="2014-2016"/>
    <n v="304"/>
    <x v="0"/>
    <m/>
    <x v="1"/>
    <n v="2969"/>
    <s v="LAPTOP i5-4200M RAM 6GB, HDD 750GB, LED 14&quot;, WIN 7PRO, OFFICE 2013 OLP, NOD 32, SIN MOUSE Y  SIN MALETIN"/>
    <s v="HP"/>
    <s v="PROBOOK 440 G1"/>
    <s v="2CE41108BZ"/>
    <s v="EN USO"/>
    <n v="910"/>
    <x v="0"/>
    <m/>
    <m/>
    <m/>
    <x v="3"/>
    <n v="910"/>
    <x v="0"/>
    <m/>
    <m/>
  </r>
  <r>
    <s v="2014-2016"/>
    <n v="305"/>
    <x v="0"/>
    <m/>
    <x v="1"/>
    <n v="2976"/>
    <s v="PROYECTOR 3LCD, 3000 LUMENS + MALETIN + CONTROL"/>
    <s v="EPSON"/>
    <s v="S18+"/>
    <s v="TUAF3X4930L"/>
    <s v="EN USO"/>
    <n v="475"/>
    <x v="0"/>
    <m/>
    <m/>
    <m/>
    <x v="3"/>
    <n v="475"/>
    <x v="0"/>
    <m/>
    <m/>
  </r>
  <r>
    <s v="2014-2016"/>
    <n v="306"/>
    <x v="0"/>
    <m/>
    <x v="1"/>
    <n v="3034"/>
    <s v="DESKTOP i5-4570 3.2GH, RAM 6GB, HDD 500GB, DVD RW+/-, KEY, MOUSE, RED LAN, WIN 7PRO, NOD 32, OFFICE 2013, FORRO PLASTICO"/>
    <s v="HP"/>
    <s v="PRODESK 600 G1 SFF"/>
    <s v="MXL41503DD"/>
    <s v="EN USO"/>
    <n v="765.96"/>
    <x v="0"/>
    <m/>
    <m/>
    <m/>
    <x v="3"/>
    <n v="765.96"/>
    <x v="0"/>
    <m/>
    <m/>
  </r>
  <r>
    <s v="2014-2016"/>
    <n v="307"/>
    <x v="0"/>
    <m/>
    <x v="1"/>
    <n v="3043"/>
    <s v="DESKTOP i5-4570 3.2GH, RAM 6GB, HDD 500GB, DVD RW+/-, KEY, MOUSE, RED LAN, WIN 7PRO, NOD 32, OFFICE 2013, FORRO PLASTICO"/>
    <s v="HP"/>
    <s v="PRODESK 600 G1 SFF"/>
    <s v="MXL4071GZV"/>
    <s v="EN USO"/>
    <n v="765.96"/>
    <x v="0"/>
    <m/>
    <m/>
    <m/>
    <x v="3"/>
    <n v="765.96"/>
    <x v="0"/>
    <m/>
    <m/>
  </r>
  <r>
    <s v="2014-2016"/>
    <n v="308"/>
    <x v="0"/>
    <m/>
    <x v="1"/>
    <n v="3215"/>
    <s v="AIRE ACONDICIONADO TIPO MINI SPLIT DE 18000 BTU"/>
    <m/>
    <m/>
    <m/>
    <s v="EN USO"/>
    <n v="690"/>
    <x v="0"/>
    <m/>
    <m/>
    <m/>
    <x v="3"/>
    <n v="690"/>
    <x v="0"/>
    <m/>
    <m/>
  </r>
  <r>
    <s v="2014-2016"/>
    <n v="309"/>
    <x v="0"/>
    <m/>
    <x v="1"/>
    <s v="ENTREA/SS/142"/>
    <s v="Mesa de conferencia"/>
    <m/>
    <m/>
    <m/>
    <s v="EN USO"/>
    <n v="500"/>
    <x v="0"/>
    <m/>
    <m/>
    <m/>
    <x v="3"/>
    <n v="500"/>
    <x v="0"/>
    <m/>
    <m/>
  </r>
  <r>
    <s v="2014-2016"/>
    <n v="310"/>
    <x v="0"/>
    <m/>
    <x v="1"/>
    <s v="CI70001"/>
    <s v="Computadora procesador Core i7,disco duro de 1 TB, Memoria RAM de 12 GB,UPS eco trend"/>
    <m/>
    <m/>
    <m/>
    <s v="EN USO"/>
    <n v="1164.98"/>
    <x v="0"/>
    <m/>
    <m/>
    <m/>
    <x v="3"/>
    <n v="1164.98"/>
    <x v="0"/>
    <m/>
    <m/>
  </r>
  <r>
    <s v="2014-2016"/>
    <n v="311"/>
    <x v="0"/>
    <m/>
    <x v="1"/>
    <s v="CI70001"/>
    <s v="Computadora procesador Core i5,disco duro de 1 TB, Memoria RAM 8 GB,UPS eco trend"/>
    <m/>
    <m/>
    <m/>
    <s v="EN USO"/>
    <n v="876.83"/>
    <x v="0"/>
    <m/>
    <m/>
    <m/>
    <x v="3"/>
    <n v="876.83"/>
    <x v="0"/>
    <m/>
    <m/>
  </r>
  <r>
    <s v="2014-2016"/>
    <n v="312"/>
    <x v="0"/>
    <m/>
    <x v="1"/>
    <s v="CI70001"/>
    <s v="Computadora procesador Core i5,disco duro de 1 TB, Memoria RAM 8 GB,UPS eco trend"/>
    <m/>
    <m/>
    <m/>
    <s v="EN USO"/>
    <n v="876.83"/>
    <x v="0"/>
    <m/>
    <m/>
    <m/>
    <x v="3"/>
    <n v="876.83"/>
    <x v="0"/>
    <m/>
    <m/>
  </r>
  <r>
    <s v="2014-2016"/>
    <n v="313"/>
    <x v="0"/>
    <m/>
    <x v="1"/>
    <s v="CI53004"/>
    <s v="Computadora procesador Core i5,disco duro de 1 TB, Memoria RAM 8 GB"/>
    <m/>
    <m/>
    <m/>
    <s v="EN USO"/>
    <n v="876.83"/>
    <x v="0"/>
    <m/>
    <m/>
    <m/>
    <x v="3"/>
    <n v="876.83"/>
    <x v="0"/>
    <m/>
    <m/>
  </r>
  <r>
    <s v="2014-2016"/>
    <n v="314"/>
    <x v="0"/>
    <m/>
    <x v="1"/>
    <s v="CVI0017"/>
    <s v="Cámara de video, memoria interna  32 GB"/>
    <m/>
    <m/>
    <m/>
    <s v="EN USO"/>
    <n v="827.19"/>
    <x v="0"/>
    <m/>
    <m/>
    <m/>
    <x v="3"/>
    <n v="827.19"/>
    <x v="0"/>
    <m/>
    <m/>
  </r>
  <r>
    <s v="2014-2016"/>
    <n v="315"/>
    <x v="0"/>
    <m/>
    <x v="1"/>
    <s v="CFO0018"/>
    <s v="Cámara fotográfica, 20.1 megapixeles. Lens – 18 mm – 55 y 55 – 200 mm."/>
    <m/>
    <m/>
    <m/>
    <s v="EN USO"/>
    <n v="704"/>
    <x v="0"/>
    <m/>
    <m/>
    <m/>
    <x v="3"/>
    <n v="704"/>
    <x v="0"/>
    <m/>
    <m/>
  </r>
  <r>
    <s v="2014-2016"/>
    <n v="316"/>
    <x v="0"/>
    <m/>
    <x v="1"/>
    <s v="IMP1063"/>
    <s v="Impresor Matricial, Marca EPSON, modelo FX- 890, color negro."/>
    <m/>
    <m/>
    <m/>
    <s v="EN USO"/>
    <n v="409.17"/>
    <x v="0"/>
    <m/>
    <m/>
    <m/>
    <x v="3"/>
    <n v="409.17"/>
    <x v="0"/>
    <m/>
    <m/>
  </r>
  <r>
    <s v="2014-2016"/>
    <n v="317"/>
    <x v="0"/>
    <m/>
    <x v="1"/>
    <s v="REF01070"/>
    <s v="Refrigeradora frio seco 2 puertas, 9 pies"/>
    <m/>
    <m/>
    <m/>
    <s v="EN USO"/>
    <n v="428.86"/>
    <x v="0"/>
    <m/>
    <m/>
    <m/>
    <x v="3"/>
    <n v="428.86"/>
    <x v="0"/>
    <m/>
    <m/>
  </r>
  <r>
    <s v="2014-2016"/>
    <n v="318"/>
    <x v="0"/>
    <m/>
    <x v="1"/>
    <s v="IMP01071"/>
    <s v="Impresora para tarjetas PVC"/>
    <m/>
    <m/>
    <m/>
    <s v="EN USO"/>
    <n v="2097.7800000000002"/>
    <x v="0"/>
    <m/>
    <m/>
    <m/>
    <x v="3"/>
    <n v="2097.7800000000002"/>
    <x v="0"/>
    <m/>
    <m/>
  </r>
  <r>
    <s v="2014-2016"/>
    <n v="319"/>
    <x v="0"/>
    <m/>
    <x v="5"/>
    <n v="2965"/>
    <s v="LAPTOP i5-4200M RAM 6GB, HDD 750GB, LED 14&quot;, WIN 7PRO, OFFICE 2013 OLP, NOD 32, sin  MOUSE Y sin MALETIN"/>
    <s v="HP"/>
    <s v="PROBOOK 440 G1"/>
    <s v="2CE41108FS"/>
    <s v="EN USO"/>
    <n v="910"/>
    <x v="0"/>
    <m/>
    <m/>
    <m/>
    <x v="1"/>
    <m/>
    <x v="4"/>
    <n v="910"/>
    <m/>
  </r>
  <r>
    <s v="2014-2016"/>
    <n v="320"/>
    <x v="0"/>
    <m/>
    <x v="5"/>
    <n v="3021"/>
    <s v="DESKTOP i5-4570 3.2GH, RAM 6GB, HDD 500GB, DVD RW+/-, KEY, MOUSE, RED LAN, WIN 7PRO, NOD 32, OFFICE 2013, FORRO PLASTICO"/>
    <s v="HP"/>
    <s v="PRODESK 600 G1 SFF"/>
    <s v="MXL41503CM"/>
    <s v="FUERA DE USO"/>
    <n v="765.96"/>
    <x v="0"/>
    <s v="ASPIDH"/>
    <n v="765.96"/>
    <m/>
    <x v="1"/>
    <m/>
    <x v="0"/>
    <m/>
    <m/>
  </r>
  <r>
    <s v="2014-2016"/>
    <n v="321"/>
    <x v="0"/>
    <m/>
    <x v="5"/>
    <n v="3032"/>
    <s v="DESKTOP i5-4570 3.2GH, RAM 6GB, HDD 500GB, DVD RW+/-, KEY, MOUSE, RED LAN, WIN 7PRO, NOD 32, OFFICE 2013, FORRO PLASTICO"/>
    <s v="HP"/>
    <s v="PRODESK 600 G1 SFF"/>
    <s v="MXL41503CN"/>
    <s v="EN USO"/>
    <n v="765.96"/>
    <x v="0"/>
    <m/>
    <m/>
    <m/>
    <x v="1"/>
    <m/>
    <x v="4"/>
    <n v="765.96"/>
    <m/>
  </r>
  <r>
    <s v="2014-2016"/>
    <n v="322"/>
    <x v="0"/>
    <m/>
    <x v="5"/>
    <n v="3046"/>
    <s v="PROYECTOR 3LCD, 3000 LUMENS + MALETIN + CONTROL"/>
    <s v="EPSON"/>
    <s v="S18+"/>
    <s v="TUAF3X4935L"/>
    <s v="EN USO"/>
    <n v="475"/>
    <x v="0"/>
    <m/>
    <m/>
    <m/>
    <x v="1"/>
    <m/>
    <x v="4"/>
    <n v="475"/>
    <m/>
  </r>
  <r>
    <s v="2014-2016"/>
    <n v="323"/>
    <x v="0"/>
    <m/>
    <x v="5"/>
    <n v="3133"/>
    <s v="AIRE ACONDICIONADO TIPO MINI SPLIT DE 2 TONELADAS"/>
    <s v="CONFORSTAR"/>
    <m/>
    <s v="D202248620618715150071"/>
    <s v="EN USO"/>
    <n v="975"/>
    <x v="0"/>
    <m/>
    <m/>
    <m/>
    <x v="1"/>
    <m/>
    <x v="4"/>
    <n v="975"/>
    <m/>
  </r>
  <r>
    <s v="2014-2016"/>
    <n v="324"/>
    <x v="0"/>
    <m/>
    <x v="5"/>
    <n v="3134"/>
    <s v="AIRE ACONDICIONADO TIPO MINI SPLIT DE 2 TONELADAS"/>
    <s v="CONFORSTAR"/>
    <m/>
    <s v="D202248620314721120035"/>
    <s v="EN USO"/>
    <n v="975"/>
    <x v="0"/>
    <m/>
    <m/>
    <m/>
    <x v="1"/>
    <m/>
    <x v="4"/>
    <n v="975"/>
    <m/>
  </r>
  <r>
    <s v="2014-2016"/>
    <n v="325"/>
    <x v="0"/>
    <m/>
    <x v="1"/>
    <m/>
    <s v="Mapa departamento de Chalatenango, tipo de lujo enmarcado sobre pizarra de corcho."/>
    <m/>
    <m/>
    <m/>
    <s v="FUERA DE USO"/>
    <n v="107.19999999999999"/>
    <x v="0"/>
    <s v="Entreamigos"/>
    <m/>
    <n v="107.2"/>
    <x v="1"/>
    <m/>
    <x v="0"/>
    <m/>
    <s v="No corresponde a mobiliario y/o equipo"/>
  </r>
  <r>
    <s v="2014-2016"/>
    <n v="326"/>
    <x v="1"/>
    <m/>
    <x v="3"/>
    <s v="CT /CONTRA/ 01"/>
    <s v="Mesas blancas plegables marca life time de 1.80 de largo por 75 de ancho"/>
    <s v="LIFETIME"/>
    <m/>
    <m/>
    <s v="EN USO"/>
    <n v="74.5"/>
    <x v="1"/>
    <m/>
    <m/>
    <m/>
    <x v="1"/>
    <m/>
    <x v="2"/>
    <n v="74.5"/>
    <m/>
  </r>
  <r>
    <s v="2014-2016"/>
    <n v="327"/>
    <x v="1"/>
    <m/>
    <x v="8"/>
    <s v="CT/ VISION/ 01"/>
    <s v="Mesas blancas plegables marca life time de 1.80 de largo por 75 de ancho"/>
    <s v="LIFETIME"/>
    <m/>
    <m/>
    <s v="EN USO"/>
    <n v="74.5"/>
    <x v="1"/>
    <m/>
    <m/>
    <m/>
    <x v="5"/>
    <n v="74.5"/>
    <x v="0"/>
    <m/>
    <m/>
  </r>
  <r>
    <s v="2014-2016"/>
    <n v="328"/>
    <x v="1"/>
    <m/>
    <x v="7"/>
    <s v="CT / RED / 01"/>
    <s v="Mesas blancas plegables marca life time de 1.80 de largo por 75 de ancho"/>
    <s v="LIFETIME"/>
    <m/>
    <m/>
    <s v="EN USO"/>
    <n v="74.5"/>
    <x v="1"/>
    <m/>
    <m/>
    <m/>
    <x v="1"/>
    <m/>
    <x v="5"/>
    <n v="74.5"/>
    <m/>
  </r>
  <r>
    <s v="2014-2016"/>
    <n v="329"/>
    <x v="1"/>
    <m/>
    <x v="3"/>
    <s v="CT /CONTRA/ 02"/>
    <s v="Mesas blancas plegables marca life time de 1.80 de largo por 75 de ancho"/>
    <s v="LIFETIME"/>
    <m/>
    <m/>
    <s v="EN USO"/>
    <n v="74.5"/>
    <x v="1"/>
    <m/>
    <m/>
    <m/>
    <x v="1"/>
    <m/>
    <x v="2"/>
    <n v="74.5"/>
    <m/>
  </r>
  <r>
    <s v="2014-2016"/>
    <n v="330"/>
    <x v="1"/>
    <m/>
    <x v="3"/>
    <s v="CT /CONTRA/ 03"/>
    <s v="Mesas blancas plegables marca life time de 1.80 de largo por 75 de ancho"/>
    <s v="LIFETIME"/>
    <m/>
    <m/>
    <s v="EN USO"/>
    <n v="74.5"/>
    <x v="1"/>
    <m/>
    <m/>
    <m/>
    <x v="1"/>
    <m/>
    <x v="2"/>
    <n v="74.5"/>
    <m/>
  </r>
  <r>
    <s v="2014-2016"/>
    <n v="331"/>
    <x v="1"/>
    <m/>
    <x v="8"/>
    <n v="3344"/>
    <s v="Oasis de agua fria y caliente"/>
    <s v="Haier HLM-60"/>
    <m/>
    <m/>
    <s v="EN USO"/>
    <n v="142.08000000000001"/>
    <x v="1"/>
    <m/>
    <m/>
    <m/>
    <x v="5"/>
    <n v="142.08000000000001"/>
    <x v="0"/>
    <m/>
    <m/>
  </r>
  <r>
    <s v="2014-2016"/>
    <n v="332"/>
    <x v="1"/>
    <m/>
    <x v="3"/>
    <s v="CT /CONTRA/ 04"/>
    <s v="Sillas plasticas color blanco con brazos "/>
    <s v="PETALILLO"/>
    <m/>
    <m/>
    <s v="EN USO"/>
    <n v="8.0500000000000007"/>
    <x v="1"/>
    <m/>
    <m/>
    <m/>
    <x v="1"/>
    <m/>
    <x v="2"/>
    <n v="8.0500000000000007"/>
    <m/>
  </r>
  <r>
    <s v="2014-2016"/>
    <n v="333"/>
    <x v="1"/>
    <m/>
    <x v="3"/>
    <s v="CT /CONTRA/ 05"/>
    <s v="Sillas plasticas color blanco con brazos "/>
    <s v="PETALILLO"/>
    <m/>
    <m/>
    <s v="EN USO"/>
    <n v="8.0500000000000007"/>
    <x v="1"/>
    <m/>
    <m/>
    <m/>
    <x v="1"/>
    <m/>
    <x v="2"/>
    <n v="8.0500000000000007"/>
    <m/>
  </r>
  <r>
    <s v="2014-2016"/>
    <n v="334"/>
    <x v="1"/>
    <m/>
    <x v="3"/>
    <s v="CT /CONTRA/ 06"/>
    <s v="Sillas plasticas color blanco con brazos "/>
    <s v="PETALILLO"/>
    <m/>
    <m/>
    <s v="EN USO"/>
    <n v="8.0500000000000007"/>
    <x v="1"/>
    <m/>
    <m/>
    <m/>
    <x v="1"/>
    <m/>
    <x v="2"/>
    <n v="8.0500000000000007"/>
    <m/>
  </r>
  <r>
    <s v="2014-2016"/>
    <n v="335"/>
    <x v="1"/>
    <m/>
    <x v="3"/>
    <s v="CT /CONTRA/ 07"/>
    <s v="Sillas plasticas color blanco con brazos "/>
    <s v="PETALILLO"/>
    <m/>
    <m/>
    <s v="EN USO"/>
    <n v="8.0500000000000007"/>
    <x v="1"/>
    <m/>
    <m/>
    <m/>
    <x v="1"/>
    <m/>
    <x v="2"/>
    <n v="8.0500000000000007"/>
    <m/>
  </r>
  <r>
    <s v="2014-2016"/>
    <n v="336"/>
    <x v="1"/>
    <m/>
    <x v="3"/>
    <s v="CT /CONTRA/ 08"/>
    <s v="Sillas plasticas color blanco con brazos "/>
    <s v="PETALILLO"/>
    <m/>
    <m/>
    <s v="EN USO"/>
    <n v="8.0500000000000007"/>
    <x v="1"/>
    <m/>
    <m/>
    <m/>
    <x v="1"/>
    <m/>
    <x v="2"/>
    <n v="8.0500000000000007"/>
    <m/>
  </r>
  <r>
    <s v="2014-2016"/>
    <n v="337"/>
    <x v="1"/>
    <m/>
    <x v="3"/>
    <s v="CT /CONTRA/ 09"/>
    <s v="Sillas plasticas color blanco con brazos "/>
    <s v="PETALILLO"/>
    <m/>
    <m/>
    <s v="EN USO"/>
    <n v="8.0500000000000007"/>
    <x v="1"/>
    <m/>
    <m/>
    <m/>
    <x v="1"/>
    <m/>
    <x v="2"/>
    <n v="8.0500000000000007"/>
    <m/>
  </r>
  <r>
    <s v="2014-2016"/>
    <n v="338"/>
    <x v="1"/>
    <m/>
    <x v="3"/>
    <s v="CT /CONTRA/ 10"/>
    <s v="Sillas plasticas color blanco con brazos "/>
    <s v="PETALILLO"/>
    <m/>
    <m/>
    <s v="EN USO"/>
    <n v="8.0500000000000007"/>
    <x v="1"/>
    <m/>
    <m/>
    <m/>
    <x v="1"/>
    <m/>
    <x v="2"/>
    <n v="8.0500000000000007"/>
    <m/>
  </r>
  <r>
    <s v="2014-2016"/>
    <n v="339"/>
    <x v="1"/>
    <m/>
    <x v="3"/>
    <s v="CT /CONTRA/ 11"/>
    <s v="Sillas plasticas color blanco con brazos "/>
    <s v="PETALILLO"/>
    <m/>
    <m/>
    <s v="EN USO"/>
    <n v="8.0500000000000007"/>
    <x v="1"/>
    <m/>
    <m/>
    <m/>
    <x v="1"/>
    <m/>
    <x v="2"/>
    <n v="8.0500000000000007"/>
    <m/>
  </r>
  <r>
    <s v="2014-2016"/>
    <n v="340"/>
    <x v="1"/>
    <m/>
    <x v="3"/>
    <s v="CT /CONTRA/ 12"/>
    <s v="Sillas plasticas color blanco con brazos "/>
    <s v="PETALILLO"/>
    <m/>
    <m/>
    <s v="EN USO"/>
    <n v="8.0500000000000007"/>
    <x v="1"/>
    <m/>
    <m/>
    <m/>
    <x v="1"/>
    <m/>
    <x v="2"/>
    <n v="8.0500000000000007"/>
    <m/>
  </r>
  <r>
    <s v="2014-2016"/>
    <n v="341"/>
    <x v="1"/>
    <m/>
    <x v="8"/>
    <s v="CT/ VISION/ 02"/>
    <s v="Sillas plasticas color blanco con brazos "/>
    <s v="PETALILLO"/>
    <m/>
    <m/>
    <s v="EN USO"/>
    <n v="8.0500000000000007"/>
    <x v="1"/>
    <m/>
    <m/>
    <m/>
    <x v="5"/>
    <n v="8.0500000000000007"/>
    <x v="0"/>
    <m/>
    <m/>
  </r>
  <r>
    <s v="2014-2016"/>
    <n v="342"/>
    <x v="1"/>
    <m/>
    <x v="8"/>
    <s v="CT/ VISION/ 03"/>
    <s v="Sillas plasticas color blanco con brazos "/>
    <s v="PETALILLO"/>
    <m/>
    <m/>
    <s v="EN USO"/>
    <n v="8.0500000000000007"/>
    <x v="1"/>
    <m/>
    <m/>
    <m/>
    <x v="5"/>
    <n v="8.0500000000000007"/>
    <x v="0"/>
    <m/>
    <m/>
  </r>
  <r>
    <s v="2014-2016"/>
    <n v="343"/>
    <x v="1"/>
    <m/>
    <x v="8"/>
    <s v="CT/ VISION/ 04"/>
    <s v="Sillas plasticas color blanco con brazos "/>
    <s v="PETALILLO"/>
    <m/>
    <m/>
    <s v="EN USO"/>
    <n v="8.0500000000000007"/>
    <x v="1"/>
    <m/>
    <m/>
    <m/>
    <x v="5"/>
    <n v="8.0500000000000007"/>
    <x v="0"/>
    <m/>
    <m/>
  </r>
  <r>
    <s v="2014-2016"/>
    <n v="344"/>
    <x v="1"/>
    <m/>
    <x v="8"/>
    <s v="CT/ VISION/ 05"/>
    <s v="Sillas plasticas color blanco con brazos "/>
    <s v="PETALILLO"/>
    <m/>
    <m/>
    <s v="EN USO"/>
    <n v="8.0500000000000007"/>
    <x v="1"/>
    <m/>
    <m/>
    <m/>
    <x v="5"/>
    <n v="8.0500000000000007"/>
    <x v="0"/>
    <m/>
    <m/>
  </r>
  <r>
    <s v="2014-2016"/>
    <n v="345"/>
    <x v="1"/>
    <m/>
    <x v="8"/>
    <s v="CT/ VISION/ 06"/>
    <s v="Sillas plasticas color blanco con brazos "/>
    <s v="PETALILLO"/>
    <m/>
    <m/>
    <s v="EN USO"/>
    <n v="8.0500000000000007"/>
    <x v="1"/>
    <m/>
    <m/>
    <m/>
    <x v="5"/>
    <n v="8.0500000000000007"/>
    <x v="0"/>
    <m/>
    <m/>
  </r>
  <r>
    <s v="2014-2016"/>
    <n v="346"/>
    <x v="1"/>
    <m/>
    <x v="8"/>
    <s v="CT/ VISION/ 07"/>
    <s v="Sillas plasticas color blanco con brazos "/>
    <s v="PETALILLO"/>
    <m/>
    <m/>
    <s v="EN USO"/>
    <n v="8.0500000000000007"/>
    <x v="1"/>
    <m/>
    <m/>
    <m/>
    <x v="5"/>
    <n v="8.0500000000000007"/>
    <x v="0"/>
    <m/>
    <m/>
  </r>
  <r>
    <s v="2014-2016"/>
    <n v="347"/>
    <x v="1"/>
    <m/>
    <x v="8"/>
    <s v="CT/ VISION/ 08"/>
    <s v="Sillas plasticas color blanco con brazos "/>
    <s v="PETALILLO"/>
    <m/>
    <m/>
    <s v="EN USO"/>
    <n v="8.0500000000000007"/>
    <x v="1"/>
    <m/>
    <m/>
    <m/>
    <x v="5"/>
    <n v="8.0500000000000007"/>
    <x v="0"/>
    <m/>
    <m/>
  </r>
  <r>
    <s v="2014-2016"/>
    <n v="348"/>
    <x v="1"/>
    <m/>
    <x v="8"/>
    <s v="CT/ VISION/ 09"/>
    <s v="Sillas plasticas color blanco con brazos "/>
    <s v="PETALILLO"/>
    <m/>
    <m/>
    <s v="EN USO"/>
    <n v="8.0500000000000007"/>
    <x v="1"/>
    <m/>
    <m/>
    <m/>
    <x v="5"/>
    <n v="8.0500000000000007"/>
    <x v="0"/>
    <m/>
    <m/>
  </r>
  <r>
    <s v="2014-2016"/>
    <n v="349"/>
    <x v="1"/>
    <m/>
    <x v="8"/>
    <s v="CT/ VISION/ 10"/>
    <s v="Sillas plasticas color blanco con brazos "/>
    <s v="PETALILLO"/>
    <m/>
    <m/>
    <s v="EN USO"/>
    <n v="8.0500000000000007"/>
    <x v="1"/>
    <m/>
    <m/>
    <m/>
    <x v="5"/>
    <n v="8.0500000000000007"/>
    <x v="0"/>
    <m/>
    <m/>
  </r>
  <r>
    <s v="2014-2016"/>
    <n v="350"/>
    <x v="1"/>
    <m/>
    <x v="8"/>
    <s v="CT/ VISION/ 11"/>
    <s v="Sillas plasticas color blanco con brazos "/>
    <s v="PETALILLO"/>
    <m/>
    <m/>
    <s v="EN USO"/>
    <n v="8.0500000000000007"/>
    <x v="1"/>
    <m/>
    <m/>
    <m/>
    <x v="5"/>
    <n v="8.0500000000000007"/>
    <x v="0"/>
    <m/>
    <m/>
  </r>
  <r>
    <s v="2014-2016"/>
    <n v="351"/>
    <x v="1"/>
    <m/>
    <x v="7"/>
    <s v="CT / RED / 02"/>
    <s v="Sillas plasticas color blanco con brazos "/>
    <s v="PETALILLO"/>
    <m/>
    <m/>
    <s v="EN USO"/>
    <n v="8.0500000000000007"/>
    <x v="1"/>
    <m/>
    <m/>
    <m/>
    <x v="1"/>
    <m/>
    <x v="5"/>
    <n v="8.0500000000000007"/>
    <m/>
  </r>
  <r>
    <s v="2014-2016"/>
    <n v="352"/>
    <x v="1"/>
    <m/>
    <x v="7"/>
    <s v="CT / RED / 03"/>
    <s v="Sillas plasticas color blanco con brazos "/>
    <s v="PETALILLO"/>
    <m/>
    <m/>
    <s v="EN USO"/>
    <n v="8.0500000000000007"/>
    <x v="1"/>
    <m/>
    <m/>
    <m/>
    <x v="1"/>
    <m/>
    <x v="5"/>
    <n v="8.0500000000000007"/>
    <m/>
  </r>
  <r>
    <s v="2014-2016"/>
    <n v="353"/>
    <x v="1"/>
    <m/>
    <x v="7"/>
    <s v="CT / RED / 04"/>
    <s v="Sillas plasticas color blanco con brazos "/>
    <s v="PETALILLO"/>
    <m/>
    <m/>
    <s v="EN USO"/>
    <n v="8.0500000000000007"/>
    <x v="1"/>
    <m/>
    <m/>
    <m/>
    <x v="1"/>
    <m/>
    <x v="5"/>
    <n v="8.0500000000000007"/>
    <m/>
  </r>
  <r>
    <s v="2014-2016"/>
    <n v="354"/>
    <x v="1"/>
    <m/>
    <x v="7"/>
    <s v="CT / RED / 05"/>
    <s v="Sillas plasticas color blanco con brazos "/>
    <s v="PETALILLO"/>
    <m/>
    <m/>
    <s v="EN USO"/>
    <n v="8.0500000000000007"/>
    <x v="1"/>
    <m/>
    <m/>
    <m/>
    <x v="1"/>
    <m/>
    <x v="5"/>
    <n v="8.0500000000000007"/>
    <m/>
  </r>
  <r>
    <s v="2014-2016"/>
    <n v="355"/>
    <x v="1"/>
    <m/>
    <x v="7"/>
    <s v="CT / RED / 06"/>
    <s v="Sillas plasticas color blanco con brazos "/>
    <s v="PETALILLO"/>
    <m/>
    <m/>
    <s v="EN USO"/>
    <n v="8.0500000000000007"/>
    <x v="1"/>
    <m/>
    <m/>
    <m/>
    <x v="1"/>
    <m/>
    <x v="5"/>
    <n v="8.0500000000000007"/>
    <m/>
  </r>
  <r>
    <s v="2014-2016"/>
    <n v="356"/>
    <x v="1"/>
    <m/>
    <x v="7"/>
    <s v="CT / RED / 07"/>
    <s v="Sillas plasticas color blanco con brazos "/>
    <s v="PETALILLO"/>
    <m/>
    <m/>
    <s v="EN USO"/>
    <n v="8.0500000000000007"/>
    <x v="1"/>
    <m/>
    <m/>
    <m/>
    <x v="1"/>
    <m/>
    <x v="5"/>
    <n v="8.0500000000000007"/>
    <m/>
  </r>
  <r>
    <s v="2014-2016"/>
    <n v="357"/>
    <x v="1"/>
    <m/>
    <x v="7"/>
    <s v="CT / RED / 08"/>
    <s v="Sillas plasticas color blanco con brazos "/>
    <s v="PETALILLO"/>
    <m/>
    <m/>
    <s v="EN USO"/>
    <n v="8.0500000000000007"/>
    <x v="1"/>
    <m/>
    <m/>
    <m/>
    <x v="1"/>
    <m/>
    <x v="5"/>
    <n v="8.0500000000000007"/>
    <m/>
  </r>
  <r>
    <s v="2014-2016"/>
    <n v="358"/>
    <x v="1"/>
    <m/>
    <x v="7"/>
    <s v="CT / RED / 09"/>
    <s v="Sillas plasticas color blanco con brazos "/>
    <s v="PETALILLO"/>
    <m/>
    <m/>
    <s v="EN USO"/>
    <n v="8.0500000000000007"/>
    <x v="1"/>
    <m/>
    <m/>
    <m/>
    <x v="1"/>
    <m/>
    <x v="5"/>
    <n v="8.0500000000000007"/>
    <m/>
  </r>
  <r>
    <s v="2014-2016"/>
    <n v="359"/>
    <x v="1"/>
    <m/>
    <x v="7"/>
    <s v="CT / RED / 10"/>
    <s v="Sillas plasticas color blanco con brazos "/>
    <s v="PETALILLO"/>
    <m/>
    <m/>
    <s v="FUERA DE USO"/>
    <n v="8.0500000000000007"/>
    <x v="1"/>
    <s v="Redsal"/>
    <n v="8.0500000000000007"/>
    <m/>
    <x v="1"/>
    <m/>
    <x v="0"/>
    <m/>
    <m/>
  </r>
  <r>
    <s v="2014-2016"/>
    <n v="360"/>
    <x v="1"/>
    <m/>
    <x v="7"/>
    <s v="CT / RED / 11"/>
    <s v="Sillas plasticas color blanco con brazos "/>
    <s v="PETALILLO"/>
    <m/>
    <m/>
    <s v="FUERA DE USO"/>
    <n v="8.0500000000000007"/>
    <x v="1"/>
    <s v="Redsal"/>
    <n v="8.0500000000000007"/>
    <m/>
    <x v="1"/>
    <m/>
    <x v="0"/>
    <m/>
    <m/>
  </r>
  <r>
    <s v="2014-2016"/>
    <n v="361"/>
    <x v="1"/>
    <m/>
    <x v="3"/>
    <s v="CT /CONTRA/ 14"/>
    <s v="Ventilador de pedestal 16&quot;3 en 1"/>
    <s v="ambiance"/>
    <m/>
    <m/>
    <s v="EN USO"/>
    <n v="32.566000000000003"/>
    <x v="1"/>
    <m/>
    <m/>
    <m/>
    <x v="1"/>
    <m/>
    <x v="2"/>
    <n v="32.566000000000003"/>
    <m/>
  </r>
  <r>
    <s v="2014-2016"/>
    <n v="362"/>
    <x v="1"/>
    <m/>
    <x v="8"/>
    <s v="CT/ VISION/ 12"/>
    <s v="Ventilador de pedestal 16&quot;3 en 1"/>
    <s v="ambiance"/>
    <m/>
    <m/>
    <s v="FUERA DE USO"/>
    <n v="32.566000000000003"/>
    <x v="1"/>
    <s v="Visión Propositiva"/>
    <m/>
    <n v="32.57"/>
    <x v="1"/>
    <m/>
    <x v="0"/>
    <m/>
    <m/>
  </r>
  <r>
    <s v="2014-2016"/>
    <n v="363"/>
    <x v="1"/>
    <m/>
    <x v="3"/>
    <s v="CT /CONTRA/ 15"/>
    <s v="Ventilador de pedestal 16&quot;3 en 1"/>
    <s v="ambiance"/>
    <m/>
    <m/>
    <s v="EN USO"/>
    <n v="32.566000000000003"/>
    <x v="1"/>
    <m/>
    <m/>
    <m/>
    <x v="1"/>
    <m/>
    <x v="2"/>
    <n v="32.566000000000003"/>
    <m/>
  </r>
  <r>
    <s v="2014-2016"/>
    <n v="364"/>
    <x v="1"/>
    <m/>
    <x v="8"/>
    <s v="CT/ VISION/ 13"/>
    <s v="Ventilador de pedestal 16&quot;3 en 1"/>
    <s v="ambiance"/>
    <m/>
    <m/>
    <s v="FUERA DE USO"/>
    <n v="32.566000000000003"/>
    <x v="1"/>
    <s v="Visión Propositiva"/>
    <m/>
    <n v="32.57"/>
    <x v="1"/>
    <m/>
    <x v="0"/>
    <m/>
    <m/>
  </r>
  <r>
    <s v="2014-2016"/>
    <n v="365"/>
    <x v="1"/>
    <m/>
    <x v="7"/>
    <s v="CT / RED / 13"/>
    <s v="Ventilador de pedestal 16&quot;3 en 1"/>
    <s v="ambiance"/>
    <m/>
    <m/>
    <s v="EN USO"/>
    <n v="32.566000000000003"/>
    <x v="1"/>
    <m/>
    <m/>
    <m/>
    <x v="1"/>
    <m/>
    <x v="5"/>
    <n v="32.566000000000003"/>
    <m/>
  </r>
  <r>
    <s v="2014-2016"/>
    <n v="366"/>
    <x v="1"/>
    <m/>
    <x v="3"/>
    <s v="CT /CONTRA/ 16"/>
    <s v="Estante de dos cuerpos color gris de 4 bandejas de 1.80 X91X38"/>
    <m/>
    <m/>
    <m/>
    <s v="EN USO"/>
    <n v="86.73"/>
    <x v="1"/>
    <m/>
    <m/>
    <m/>
    <x v="1"/>
    <m/>
    <x v="2"/>
    <n v="86.73"/>
    <m/>
  </r>
  <r>
    <s v="2014-2016"/>
    <n v="367"/>
    <x v="1"/>
    <m/>
    <x v="8"/>
    <s v="CT/ VISION/ 14"/>
    <s v="Estante de dos cuerpos color gris de 4 bandejas de 1.80 X91X38"/>
    <m/>
    <m/>
    <m/>
    <s v="EN USO"/>
    <n v="86.73"/>
    <x v="1"/>
    <m/>
    <m/>
    <m/>
    <x v="5"/>
    <n v="86.73"/>
    <x v="0"/>
    <m/>
    <m/>
  </r>
  <r>
    <s v="2014-2016"/>
    <n v="368"/>
    <x v="1"/>
    <m/>
    <x v="7"/>
    <s v="CT / RED / 14"/>
    <s v="Estante de dos cuerpos color gris de 4 bandejas de 1.80 X91X38"/>
    <m/>
    <m/>
    <m/>
    <s v="EN USO"/>
    <n v="86.73"/>
    <x v="1"/>
    <m/>
    <m/>
    <m/>
    <x v="1"/>
    <m/>
    <x v="5"/>
    <n v="86.73"/>
    <m/>
  </r>
  <r>
    <s v="2014-2016"/>
    <n v="369"/>
    <x v="1"/>
    <m/>
    <x v="7"/>
    <s v="CT / RED / 15"/>
    <s v="Estante de dos cuerpos color gris de 4 bandejas de 1.80 X91X38"/>
    <m/>
    <m/>
    <m/>
    <s v="EN USO"/>
    <n v="86.73"/>
    <x v="1"/>
    <m/>
    <m/>
    <m/>
    <x v="1"/>
    <m/>
    <x v="5"/>
    <n v="86.73"/>
    <m/>
  </r>
  <r>
    <s v="2014-2016"/>
    <n v="370"/>
    <x v="1"/>
    <m/>
    <x v="3"/>
    <s v="CT /CONTRA/ 17"/>
    <s v="Silla secretarial negra "/>
    <m/>
    <m/>
    <m/>
    <s v="EN USO"/>
    <n v="60"/>
    <x v="1"/>
    <m/>
    <m/>
    <m/>
    <x v="1"/>
    <m/>
    <x v="2"/>
    <n v="60"/>
    <m/>
  </r>
  <r>
    <s v="2014-2016"/>
    <n v="371"/>
    <x v="1"/>
    <m/>
    <x v="8"/>
    <s v="CT/ VISION/ 15"/>
    <s v="Silla secretarial negra "/>
    <m/>
    <m/>
    <m/>
    <s v="EN USO"/>
    <n v="60"/>
    <x v="1"/>
    <m/>
    <m/>
    <m/>
    <x v="5"/>
    <n v="60"/>
    <x v="0"/>
    <m/>
    <m/>
  </r>
  <r>
    <s v="2014-2016"/>
    <n v="372"/>
    <x v="1"/>
    <m/>
    <x v="7"/>
    <s v="CT / RED / 16"/>
    <s v="Silla secretarial negra "/>
    <m/>
    <m/>
    <m/>
    <s v="EN USO"/>
    <n v="60"/>
    <x v="1"/>
    <m/>
    <m/>
    <m/>
    <x v="1"/>
    <m/>
    <x v="5"/>
    <n v="60"/>
    <m/>
  </r>
  <r>
    <s v="2014-2016"/>
    <n v="373"/>
    <x v="1"/>
    <m/>
    <x v="3"/>
    <s v="CT /CONTRA/ 18"/>
    <s v="Silla secretarial negra "/>
    <m/>
    <m/>
    <m/>
    <s v="EN USO"/>
    <n v="60"/>
    <x v="1"/>
    <m/>
    <m/>
    <m/>
    <x v="1"/>
    <m/>
    <x v="2"/>
    <n v="60"/>
    <m/>
  </r>
  <r>
    <s v="2014-2016"/>
    <n v="374"/>
    <x v="1"/>
    <m/>
    <x v="3"/>
    <s v="CT /CONTRA/ 19"/>
    <s v="Silla secretarial negra "/>
    <m/>
    <m/>
    <m/>
    <s v="EN USO"/>
    <n v="60"/>
    <x v="1"/>
    <m/>
    <m/>
    <m/>
    <x v="1"/>
    <m/>
    <x v="2"/>
    <n v="60"/>
    <m/>
  </r>
  <r>
    <s v="2014-2016"/>
    <n v="375"/>
    <x v="1"/>
    <m/>
    <x v="8"/>
    <s v="CT/ VISION/ 16"/>
    <s v="Silla secretarial negra "/>
    <m/>
    <m/>
    <m/>
    <s v="EN USO"/>
    <n v="60"/>
    <x v="1"/>
    <m/>
    <m/>
    <m/>
    <x v="5"/>
    <n v="60"/>
    <x v="0"/>
    <m/>
    <m/>
  </r>
  <r>
    <s v="2014-2016"/>
    <n v="376"/>
    <x v="1"/>
    <m/>
    <x v="8"/>
    <s v="CT/ VISION/ 17"/>
    <s v="Silla secretarial negra "/>
    <m/>
    <m/>
    <m/>
    <s v="EN USO"/>
    <n v="60"/>
    <x v="1"/>
    <m/>
    <m/>
    <m/>
    <x v="5"/>
    <n v="60"/>
    <x v="0"/>
    <m/>
    <m/>
  </r>
  <r>
    <s v="2014-2016"/>
    <n v="377"/>
    <x v="1"/>
    <m/>
    <x v="7"/>
    <s v="CT / RED / 17"/>
    <s v="Silla secretarial negra "/>
    <m/>
    <m/>
    <m/>
    <s v="EN USO"/>
    <n v="60"/>
    <x v="1"/>
    <m/>
    <m/>
    <m/>
    <x v="1"/>
    <m/>
    <x v="5"/>
    <n v="60"/>
    <m/>
  </r>
  <r>
    <s v="2014-2016"/>
    <n v="378"/>
    <x v="1"/>
    <m/>
    <x v="7"/>
    <s v="CT / RED / 18"/>
    <s v="Silla secretarial negra "/>
    <m/>
    <m/>
    <m/>
    <s v="EN USO"/>
    <n v="60"/>
    <x v="1"/>
    <m/>
    <m/>
    <m/>
    <x v="1"/>
    <m/>
    <x v="5"/>
    <n v="60"/>
    <m/>
  </r>
  <r>
    <s v="2014-2016"/>
    <n v="379"/>
    <x v="1"/>
    <m/>
    <x v="3"/>
    <s v="CT /CONTRA/ 20"/>
    <s v="Pizarra acrílica de 8 x 4 pies x 3/4 de espesor "/>
    <m/>
    <m/>
    <m/>
    <s v="EN USO"/>
    <n v="84.07"/>
    <x v="1"/>
    <m/>
    <m/>
    <m/>
    <x v="1"/>
    <m/>
    <x v="2"/>
    <n v="84.07"/>
    <m/>
  </r>
  <r>
    <s v="2014-2016"/>
    <n v="380"/>
    <x v="1"/>
    <m/>
    <x v="8"/>
    <s v="CT/ VISION/ 18"/>
    <s v="Pizarra acrílica de 8 x 4 pies x 3/4 de espesor "/>
    <m/>
    <m/>
    <m/>
    <s v="EN USO"/>
    <n v="84.07"/>
    <x v="1"/>
    <m/>
    <m/>
    <m/>
    <x v="5"/>
    <n v="84.07"/>
    <x v="0"/>
    <m/>
    <m/>
  </r>
  <r>
    <s v="2014-2016"/>
    <n v="381"/>
    <x v="1"/>
    <m/>
    <x v="7"/>
    <s v="CT / RED / 19"/>
    <s v="Pizarra acrílica de 8 x 4 pies x 3/4 de espesor "/>
    <m/>
    <m/>
    <m/>
    <s v="EN USO"/>
    <n v="84.07"/>
    <x v="1"/>
    <m/>
    <m/>
    <m/>
    <x v="1"/>
    <m/>
    <x v="5"/>
    <n v="84.07"/>
    <m/>
  </r>
  <r>
    <s v="2014-2016"/>
    <n v="382"/>
    <x v="1"/>
    <m/>
    <x v="3"/>
    <s v="CT /CONTRA/ 21"/>
    <s v="Archivador metálico de 4 gavetas con marco"/>
    <m/>
    <m/>
    <m/>
    <s v="EN USO"/>
    <n v="123.89"/>
    <x v="1"/>
    <m/>
    <m/>
    <m/>
    <x v="1"/>
    <m/>
    <x v="2"/>
    <n v="123.89"/>
    <m/>
  </r>
  <r>
    <s v="2014-2016"/>
    <n v="383"/>
    <x v="1"/>
    <m/>
    <x v="8"/>
    <s v="CT/ VISION/ 19"/>
    <s v="Archivador metálico de 4 gavetas con marco"/>
    <m/>
    <m/>
    <m/>
    <s v="EN USO"/>
    <n v="123.89"/>
    <x v="1"/>
    <m/>
    <m/>
    <m/>
    <x v="5"/>
    <n v="123.89"/>
    <x v="0"/>
    <m/>
    <m/>
  </r>
  <r>
    <s v="2014-2016"/>
    <n v="384"/>
    <x v="1"/>
    <m/>
    <x v="7"/>
    <s v="CT / RED / 20"/>
    <s v="Archivador metálico de 4 gavetas con marco"/>
    <m/>
    <m/>
    <m/>
    <s v="EN USO"/>
    <n v="123.89"/>
    <x v="1"/>
    <m/>
    <m/>
    <m/>
    <x v="1"/>
    <m/>
    <x v="5"/>
    <n v="123.89"/>
    <m/>
  </r>
  <r>
    <s v="2014-2016"/>
    <n v="385"/>
    <x v="1"/>
    <m/>
    <x v="3"/>
    <s v="CT /CONTRA/ 22"/>
    <s v="Escritorio tipo catedra "/>
    <m/>
    <m/>
    <m/>
    <s v="EN USO"/>
    <n v="94.69"/>
    <x v="1"/>
    <m/>
    <m/>
    <m/>
    <x v="1"/>
    <m/>
    <x v="2"/>
    <n v="94.69"/>
    <m/>
  </r>
  <r>
    <s v="2014-2016"/>
    <n v="386"/>
    <x v="1"/>
    <m/>
    <x v="8"/>
    <s v="CT/ VISION/ 20"/>
    <s v="Escritorio tipo catedra "/>
    <m/>
    <m/>
    <m/>
    <s v="EN USO"/>
    <n v="94.69"/>
    <x v="1"/>
    <m/>
    <m/>
    <m/>
    <x v="5"/>
    <n v="94.69"/>
    <x v="0"/>
    <m/>
    <m/>
  </r>
  <r>
    <s v="2014-2016"/>
    <n v="387"/>
    <x v="1"/>
    <m/>
    <x v="7"/>
    <s v="CT / RED / 21"/>
    <s v="Escritorio tipo catedra "/>
    <m/>
    <m/>
    <m/>
    <s v="EN USO"/>
    <n v="94.69"/>
    <x v="1"/>
    <m/>
    <m/>
    <m/>
    <x v="1"/>
    <m/>
    <x v="5"/>
    <n v="94.69"/>
    <m/>
  </r>
  <r>
    <s v="2014-2016"/>
    <n v="388"/>
    <x v="1"/>
    <m/>
    <x v="3"/>
    <s v="CT /CONTRA/ 23"/>
    <s v="Escritorio tipo catedra "/>
    <m/>
    <m/>
    <m/>
    <s v="EN USO"/>
    <n v="94.69"/>
    <x v="1"/>
    <m/>
    <m/>
    <m/>
    <x v="1"/>
    <m/>
    <x v="2"/>
    <n v="94.69"/>
    <m/>
  </r>
  <r>
    <s v="2014-2016"/>
    <n v="389"/>
    <x v="1"/>
    <m/>
    <x v="3"/>
    <s v="CT /CONTRA/ 24"/>
    <s v="Escritorio tipo catedra "/>
    <m/>
    <m/>
    <m/>
    <s v="EN USO"/>
    <n v="94.69"/>
    <x v="1"/>
    <m/>
    <m/>
    <m/>
    <x v="1"/>
    <m/>
    <x v="2"/>
    <n v="94.69"/>
    <m/>
  </r>
  <r>
    <s v="2014-2016"/>
    <n v="390"/>
    <x v="1"/>
    <m/>
    <x v="8"/>
    <s v="CT/ VISION/ 21"/>
    <s v="Escritorio tipo catedra "/>
    <m/>
    <m/>
    <m/>
    <s v="EN USO"/>
    <n v="94.69"/>
    <x v="1"/>
    <m/>
    <m/>
    <m/>
    <x v="5"/>
    <n v="94.69"/>
    <x v="0"/>
    <m/>
    <m/>
  </r>
  <r>
    <s v="2014-2016"/>
    <n v="391"/>
    <x v="1"/>
    <m/>
    <x v="8"/>
    <s v="CT/ VISION/ 22"/>
    <s v="Escritorio tipo catedra "/>
    <m/>
    <m/>
    <m/>
    <s v="EN USO"/>
    <n v="94.69"/>
    <x v="1"/>
    <m/>
    <m/>
    <m/>
    <x v="5"/>
    <n v="94.69"/>
    <x v="0"/>
    <m/>
    <m/>
  </r>
  <r>
    <s v="2014-2016"/>
    <n v="392"/>
    <x v="1"/>
    <m/>
    <x v="7"/>
    <s v="CT / RED / 22"/>
    <s v="Escritorio tipo catedra "/>
    <m/>
    <m/>
    <m/>
    <s v="EN USO"/>
    <n v="94.69"/>
    <x v="1"/>
    <m/>
    <m/>
    <m/>
    <x v="1"/>
    <m/>
    <x v="5"/>
    <n v="94.69"/>
    <m/>
  </r>
  <r>
    <s v="2014-2016"/>
    <n v="393"/>
    <x v="1"/>
    <m/>
    <x v="7"/>
    <s v="CT / RED / 23"/>
    <s v="Escritorio tipo catedra "/>
    <m/>
    <m/>
    <m/>
    <s v="EN USO"/>
    <n v="94.69"/>
    <x v="1"/>
    <m/>
    <m/>
    <m/>
    <x v="1"/>
    <m/>
    <x v="5"/>
    <n v="94.69"/>
    <m/>
  </r>
  <r>
    <s v="2014-2016"/>
    <n v="394"/>
    <x v="1"/>
    <m/>
    <x v="3"/>
    <s v="SLV-H-PLAN-EQ001"/>
    <s v="IMPRESOR LASERJET COLOR NEGRO"/>
    <s v="HP"/>
    <s v="P1606DN"/>
    <s v="-"/>
    <s v="EN USO"/>
    <n v="156.5"/>
    <x v="1"/>
    <m/>
    <m/>
    <m/>
    <x v="1"/>
    <m/>
    <x v="2"/>
    <n v="156.5"/>
    <m/>
  </r>
  <r>
    <s v="2014-2016"/>
    <n v="395"/>
    <x v="1"/>
    <m/>
    <x v="3"/>
    <s v="SLV-H-PLAN-EQ004"/>
    <s v="BATERÍA UPS"/>
    <s v="APC"/>
    <s v="ESA450VA"/>
    <m/>
    <s v="EN USO"/>
    <n v="75"/>
    <x v="1"/>
    <m/>
    <m/>
    <m/>
    <x v="1"/>
    <m/>
    <x v="2"/>
    <n v="75"/>
    <m/>
  </r>
  <r>
    <s v="2014-2016"/>
    <n v="396"/>
    <x v="1"/>
    <m/>
    <x v="3"/>
    <s v="SLV-H-PLAN-EQ005"/>
    <s v="IMPRESOR MULTIFUNCIONAL"/>
    <s v="EPSON"/>
    <s v="L-210"/>
    <m/>
    <s v="EN USO"/>
    <n v="232"/>
    <x v="1"/>
    <m/>
    <m/>
    <m/>
    <x v="1"/>
    <m/>
    <x v="2"/>
    <n v="232"/>
    <m/>
  </r>
  <r>
    <s v="2014-2016"/>
    <n v="397"/>
    <x v="1"/>
    <m/>
    <x v="3"/>
    <s v="SLV-H-PLAN-EQ006"/>
    <s v="IMPRESOR LASERJET "/>
    <s v="HP"/>
    <s v="P1606DN"/>
    <m/>
    <s v="EN USO"/>
    <n v="158"/>
    <x v="1"/>
    <m/>
    <m/>
    <m/>
    <x v="1"/>
    <m/>
    <x v="2"/>
    <n v="158"/>
    <m/>
  </r>
  <r>
    <s v="2014-2016"/>
    <n v="398"/>
    <x v="1"/>
    <m/>
    <x v="3"/>
    <s v="SLV-H-PLAN-MB001"/>
    <s v="ESCRITORIO TIPO L, LÍNEA MODULAR"/>
    <m/>
    <m/>
    <m/>
    <s v="EN USO"/>
    <n v="250"/>
    <x v="1"/>
    <m/>
    <m/>
    <m/>
    <x v="1"/>
    <m/>
    <x v="2"/>
    <n v="250"/>
    <m/>
  </r>
  <r>
    <s v="2014-2016"/>
    <n v="399"/>
    <x v="1"/>
    <m/>
    <x v="3"/>
    <s v="SLV-H-PLAN-MB002"/>
    <s v="ESCRITORIO TIPO L, PEQUEÑO"/>
    <m/>
    <m/>
    <m/>
    <s v="EN USO"/>
    <n v="200"/>
    <x v="1"/>
    <m/>
    <m/>
    <m/>
    <x v="1"/>
    <m/>
    <x v="2"/>
    <n v="200"/>
    <m/>
  </r>
  <r>
    <s v="2014-2016"/>
    <n v="400"/>
    <x v="1"/>
    <m/>
    <x v="3"/>
    <s v="SLV-H-PLAN-MB003"/>
    <s v="SILLA EJECUTIVA DE ESCRITORIO"/>
    <m/>
    <m/>
    <m/>
    <s v="EN USO"/>
    <n v="83"/>
    <x v="1"/>
    <m/>
    <m/>
    <m/>
    <x v="1"/>
    <m/>
    <x v="2"/>
    <n v="83"/>
    <m/>
  </r>
  <r>
    <s v="2014-2016"/>
    <n v="401"/>
    <x v="1"/>
    <m/>
    <x v="3"/>
    <s v="SLV-H-PLAN-MB004"/>
    <s v="SILLA EJECUTIVA DE ESCRITORIO"/>
    <m/>
    <m/>
    <m/>
    <s v="EN USO"/>
    <n v="83"/>
    <x v="1"/>
    <m/>
    <m/>
    <m/>
    <x v="1"/>
    <m/>
    <x v="2"/>
    <n v="83"/>
    <m/>
  </r>
  <r>
    <s v="2014-2016"/>
    <n v="402"/>
    <x v="1"/>
    <m/>
    <x v="3"/>
    <s v="SLV-H-PLAN-MB005"/>
    <s v="SILLA EJECUTIVA DE ESCRITORIO"/>
    <m/>
    <m/>
    <m/>
    <s v="EN USO"/>
    <n v="83"/>
    <x v="1"/>
    <m/>
    <m/>
    <m/>
    <x v="1"/>
    <m/>
    <x v="2"/>
    <n v="83"/>
    <m/>
  </r>
  <r>
    <s v="2014-2016"/>
    <n v="403"/>
    <x v="1"/>
    <m/>
    <x v="3"/>
    <s v="SLV-H-PLAN-MB006"/>
    <s v="TELÉFONO FIJO INALÁMBRICO"/>
    <m/>
    <m/>
    <m/>
    <s v="EN USO"/>
    <n v="49.9"/>
    <x v="1"/>
    <m/>
    <m/>
    <m/>
    <x v="1"/>
    <m/>
    <x v="2"/>
    <n v="49.9"/>
    <m/>
  </r>
  <r>
    <s v="2014-2016"/>
    <n v="404"/>
    <x v="1"/>
    <m/>
    <x v="3"/>
    <s v="SLV-H-PLAN-MB007"/>
    <s v="ESCRITORIO TIPO L, PEQUEÑO"/>
    <m/>
    <m/>
    <m/>
    <s v="EN USO"/>
    <n v="200"/>
    <x v="1"/>
    <m/>
    <m/>
    <m/>
    <x v="1"/>
    <m/>
    <x v="2"/>
    <n v="200"/>
    <m/>
  </r>
  <r>
    <s v="2014-2016"/>
    <n v="405"/>
    <x v="1"/>
    <m/>
    <x v="3"/>
    <s v="SLV-H-PLAN-MB008"/>
    <s v="ARCHIVADOR DE 4 GAVETAS"/>
    <m/>
    <m/>
    <m/>
    <s v="EN USO"/>
    <n v="160"/>
    <x v="1"/>
    <m/>
    <m/>
    <m/>
    <x v="1"/>
    <m/>
    <x v="2"/>
    <n v="160"/>
    <m/>
  </r>
  <r>
    <s v="2014-2016"/>
    <n v="406"/>
    <x v="1"/>
    <m/>
    <x v="3"/>
    <s v="SLV-H-PLAN-EQ007"/>
    <s v="CÁMARA FOTGRÁFICA"/>
    <m/>
    <m/>
    <m/>
    <s v="EN USO"/>
    <n v="212.99"/>
    <x v="1"/>
    <m/>
    <m/>
    <m/>
    <x v="1"/>
    <m/>
    <x v="2"/>
    <n v="212.99"/>
    <m/>
  </r>
  <r>
    <s v="2014-2016"/>
    <n v="407"/>
    <x v="1"/>
    <m/>
    <x v="3"/>
    <s v="SLV-H-PLAN-EQ008"/>
    <s v="CÁMARA FOTGRÁFICA"/>
    <m/>
    <m/>
    <m/>
    <s v="EN USO"/>
    <n v="212.99"/>
    <x v="1"/>
    <m/>
    <m/>
    <m/>
    <x v="1"/>
    <m/>
    <x v="2"/>
    <n v="212.99"/>
    <m/>
  </r>
  <r>
    <s v="2014-2016"/>
    <n v="408"/>
    <x v="1"/>
    <m/>
    <x v="3"/>
    <s v="SLV-H-PLAN-25"/>
    <s v="ESCRITORIO TIPO PEQUEÑO"/>
    <m/>
    <m/>
    <m/>
    <s v="EN USO"/>
    <n v="200"/>
    <x v="1"/>
    <m/>
    <m/>
    <m/>
    <x v="1"/>
    <m/>
    <x v="2"/>
    <n v="200"/>
    <m/>
  </r>
  <r>
    <s v="2014-2016"/>
    <n v="409"/>
    <x v="1"/>
    <m/>
    <x v="3"/>
    <s v="SLV-H-PLAN-26"/>
    <s v="ESCRITORIO TIPO PEQUEÑO"/>
    <m/>
    <m/>
    <m/>
    <s v="EN USO"/>
    <n v="200"/>
    <x v="1"/>
    <m/>
    <m/>
    <m/>
    <x v="1"/>
    <m/>
    <x v="2"/>
    <n v="200"/>
    <m/>
  </r>
  <r>
    <s v="2014-2016"/>
    <n v="410"/>
    <x v="1"/>
    <m/>
    <x v="3"/>
    <s v="SLV-H-PLAN-18"/>
    <s v="SILLA EJECUTIVA DE ESCRITORIO"/>
    <m/>
    <m/>
    <m/>
    <s v="EN USO"/>
    <n v="83"/>
    <x v="1"/>
    <m/>
    <m/>
    <m/>
    <x v="1"/>
    <m/>
    <x v="2"/>
    <n v="83"/>
    <m/>
  </r>
  <r>
    <s v="2014-2016"/>
    <n v="411"/>
    <x v="1"/>
    <m/>
    <x v="7"/>
    <s v="01PLANFM"/>
    <s v="SILLA PLASTICA "/>
    <m/>
    <m/>
    <m/>
    <s v="EN USO"/>
    <n v="7"/>
    <x v="1"/>
    <m/>
    <m/>
    <m/>
    <x v="1"/>
    <m/>
    <x v="5"/>
    <n v="7"/>
    <m/>
  </r>
  <r>
    <s v="2014-2016"/>
    <n v="412"/>
    <x v="1"/>
    <m/>
    <x v="7"/>
    <s v="02PLANFM"/>
    <s v="MICROFONO INALAMBRICO"/>
    <m/>
    <m/>
    <m/>
    <s v="EN USO"/>
    <n v="39.99"/>
    <x v="1"/>
    <m/>
    <m/>
    <m/>
    <x v="1"/>
    <m/>
    <x v="5"/>
    <n v="39.99"/>
    <m/>
  </r>
  <r>
    <s v="2014-2016"/>
    <n v="413"/>
    <x v="1"/>
    <m/>
    <x v="7"/>
    <s v="03PLANFM"/>
    <s v="MICROFONO INALAMBRICO"/>
    <m/>
    <m/>
    <m/>
    <s v="EN USO"/>
    <n v="89.99"/>
    <x v="1"/>
    <m/>
    <m/>
    <m/>
    <x v="1"/>
    <m/>
    <x v="5"/>
    <n v="89.99"/>
    <m/>
  </r>
  <r>
    <s v="2014-2016"/>
    <n v="414"/>
    <x v="1"/>
    <m/>
    <x v="7"/>
    <s v="04PLANFM"/>
    <s v="CÁMARA FOTOGRÁFICA"/>
    <m/>
    <m/>
    <m/>
    <s v="FUERA DE USO"/>
    <n v="189"/>
    <x v="1"/>
    <s v="Redsal"/>
    <m/>
    <n v="189"/>
    <x v="1"/>
    <m/>
    <x v="0"/>
    <m/>
    <m/>
  </r>
  <r>
    <s v="2014-2016"/>
    <n v="415"/>
    <x v="1"/>
    <m/>
    <x v="7"/>
    <s v="06PLANFM"/>
    <s v="BOCINA AMPLIFICADA"/>
    <m/>
    <m/>
    <m/>
    <s v="FUERA DE USO"/>
    <n v="349.99"/>
    <x v="1"/>
    <s v="Redsal"/>
    <m/>
    <n v="349.99"/>
    <x v="1"/>
    <m/>
    <x v="0"/>
    <m/>
    <s v="Tiene reporte de hurto de fecha 16/02/2019"/>
  </r>
  <r>
    <s v="2014-2016"/>
    <n v="416"/>
    <x v="1"/>
    <m/>
    <x v="7"/>
    <s v="07PLANFM"/>
    <s v="SILLA DE VISITA NEGRA"/>
    <m/>
    <m/>
    <m/>
    <s v="EN USO"/>
    <n v="89.88"/>
    <x v="1"/>
    <m/>
    <m/>
    <m/>
    <x v="1"/>
    <m/>
    <x v="5"/>
    <n v="89.88"/>
    <m/>
  </r>
  <r>
    <s v="2014-2016"/>
    <n v="417"/>
    <x v="1"/>
    <m/>
    <x v="7"/>
    <s v="08PLANFM"/>
    <s v="ESCRITORIO L, VIDRIO "/>
    <m/>
    <m/>
    <m/>
    <s v="EN USO"/>
    <n v="151.19999999999999"/>
    <x v="1"/>
    <m/>
    <m/>
    <m/>
    <x v="1"/>
    <m/>
    <x v="5"/>
    <n v="151.19999999999999"/>
    <m/>
  </r>
  <r>
    <s v="2014-2016"/>
    <n v="418"/>
    <x v="1"/>
    <m/>
    <x v="7"/>
    <s v="09PLANFM"/>
    <s v="ESCRITORIO L, VIDRIO "/>
    <m/>
    <m/>
    <m/>
    <s v="EN USO"/>
    <n v="151.19999999999999"/>
    <x v="1"/>
    <m/>
    <m/>
    <m/>
    <x v="1"/>
    <m/>
    <x v="5"/>
    <n v="151.19999999999999"/>
    <m/>
  </r>
  <r>
    <s v="2014-2016"/>
    <n v="419"/>
    <x v="1"/>
    <m/>
    <x v="7"/>
    <s v="10PLANFM"/>
    <s v="SILLA DE VISITA NEGRA"/>
    <m/>
    <m/>
    <m/>
    <s v="EN USO"/>
    <n v="89.88"/>
    <x v="1"/>
    <m/>
    <m/>
    <m/>
    <x v="1"/>
    <m/>
    <x v="5"/>
    <n v="89.88"/>
    <m/>
  </r>
  <r>
    <s v="2014-2016"/>
    <n v="420"/>
    <x v="1"/>
    <m/>
    <x v="7"/>
    <s v="11PLANFM"/>
    <s v="ESCRITORIO L, VIDRIO TEMPLADO"/>
    <m/>
    <m/>
    <m/>
    <s v="EN USO"/>
    <n v="319"/>
    <x v="1"/>
    <m/>
    <m/>
    <m/>
    <x v="1"/>
    <m/>
    <x v="5"/>
    <n v="319"/>
    <m/>
  </r>
  <r>
    <s v="2014-2016"/>
    <n v="421"/>
    <x v="1"/>
    <m/>
    <x v="7"/>
    <s v="12PLANFM"/>
    <s v="SILLA DE PIEL"/>
    <m/>
    <m/>
    <m/>
    <s v="EN USO"/>
    <n v="279"/>
    <x v="1"/>
    <m/>
    <m/>
    <m/>
    <x v="1"/>
    <m/>
    <x v="5"/>
    <n v="279"/>
    <m/>
  </r>
  <r>
    <s v="2014-2016"/>
    <n v="422"/>
    <x v="1"/>
    <m/>
    <x v="7"/>
    <s v="30PLANFM"/>
    <s v="REGULADOR UPS"/>
    <m/>
    <m/>
    <m/>
    <s v="EN USO"/>
    <n v="49"/>
    <x v="1"/>
    <m/>
    <m/>
    <m/>
    <x v="1"/>
    <m/>
    <x v="5"/>
    <n v="49"/>
    <m/>
  </r>
  <r>
    <s v="2014-2016"/>
    <n v="423"/>
    <x v="1"/>
    <m/>
    <x v="7"/>
    <s v="32PLANFM"/>
    <s v="REGULADOR UPS"/>
    <m/>
    <m/>
    <m/>
    <s v="EN USO"/>
    <n v="49"/>
    <x v="1"/>
    <m/>
    <m/>
    <m/>
    <x v="1"/>
    <m/>
    <x v="5"/>
    <n v="49"/>
    <m/>
  </r>
  <r>
    <s v="2014-2016"/>
    <n v="424"/>
    <x v="1"/>
    <m/>
    <x v="7"/>
    <s v="33PLANFM"/>
    <s v="REGULADOR UPS"/>
    <m/>
    <m/>
    <m/>
    <s v="EN USO"/>
    <n v="49"/>
    <x v="1"/>
    <m/>
    <m/>
    <m/>
    <x v="1"/>
    <m/>
    <x v="5"/>
    <n v="49"/>
    <m/>
  </r>
  <r>
    <s v="2014-2016"/>
    <n v="425"/>
    <x v="1"/>
    <m/>
    <x v="7"/>
    <s v="35PLANFM"/>
    <s v="REGULADOR UPS"/>
    <m/>
    <m/>
    <m/>
    <s v="EN USO"/>
    <n v="49"/>
    <x v="1"/>
    <m/>
    <m/>
    <m/>
    <x v="1"/>
    <m/>
    <x v="5"/>
    <n v="49"/>
    <m/>
  </r>
  <r>
    <s v="2014-2016"/>
    <n v="426"/>
    <x v="1"/>
    <m/>
    <x v="7"/>
    <s v="36PLANFM"/>
    <s v="REGULADOR UPS"/>
    <m/>
    <m/>
    <m/>
    <s v="EN USO"/>
    <n v="49"/>
    <x v="1"/>
    <m/>
    <m/>
    <m/>
    <x v="1"/>
    <m/>
    <x v="5"/>
    <n v="49"/>
    <m/>
  </r>
  <r>
    <s v="2014-2016"/>
    <n v="427"/>
    <x v="1"/>
    <m/>
    <x v="7"/>
    <s v="46PLANFM"/>
    <s v="SILLA PLASTICA "/>
    <m/>
    <m/>
    <m/>
    <s v="EN USO"/>
    <n v="7"/>
    <x v="1"/>
    <m/>
    <m/>
    <m/>
    <x v="1"/>
    <m/>
    <x v="5"/>
    <n v="7"/>
    <m/>
  </r>
  <r>
    <s v="2014-2016"/>
    <n v="428"/>
    <x v="1"/>
    <m/>
    <x v="7"/>
    <s v="47PLANFM"/>
    <s v="SILLA PLASTICA "/>
    <m/>
    <m/>
    <m/>
    <s v="EN USO"/>
    <n v="7"/>
    <x v="1"/>
    <m/>
    <m/>
    <m/>
    <x v="1"/>
    <m/>
    <x v="5"/>
    <n v="7"/>
    <m/>
  </r>
  <r>
    <s v="2014-2016"/>
    <n v="429"/>
    <x v="1"/>
    <m/>
    <x v="7"/>
    <s v="48PLANFM"/>
    <s v="SILLA PLASTICA "/>
    <m/>
    <m/>
    <m/>
    <s v="EN USO"/>
    <n v="7"/>
    <x v="1"/>
    <m/>
    <m/>
    <m/>
    <x v="1"/>
    <m/>
    <x v="5"/>
    <n v="7"/>
    <m/>
  </r>
  <r>
    <s v="2014-2016"/>
    <n v="430"/>
    <x v="1"/>
    <m/>
    <x v="7"/>
    <s v="49PLANFM"/>
    <s v="SILLA PLASTICA "/>
    <m/>
    <m/>
    <m/>
    <s v="EN USO"/>
    <n v="7"/>
    <x v="1"/>
    <m/>
    <m/>
    <m/>
    <x v="1"/>
    <m/>
    <x v="5"/>
    <n v="7"/>
    <m/>
  </r>
  <r>
    <s v="2014-2016"/>
    <n v="431"/>
    <x v="1"/>
    <m/>
    <x v="7"/>
    <s v="50PLANFM"/>
    <s v="SILLA PLASTICA "/>
    <m/>
    <m/>
    <m/>
    <s v="EN USO"/>
    <n v="7"/>
    <x v="1"/>
    <m/>
    <m/>
    <m/>
    <x v="1"/>
    <m/>
    <x v="5"/>
    <n v="7"/>
    <m/>
  </r>
  <r>
    <s v="2014-2016"/>
    <n v="432"/>
    <x v="1"/>
    <m/>
    <x v="7"/>
    <s v="51PLANFM"/>
    <s v="SILLA PLASTICA "/>
    <m/>
    <m/>
    <m/>
    <s v="EN USO"/>
    <n v="7"/>
    <x v="1"/>
    <m/>
    <m/>
    <m/>
    <x v="1"/>
    <m/>
    <x v="5"/>
    <n v="7"/>
    <m/>
  </r>
  <r>
    <s v="2014-2016"/>
    <n v="433"/>
    <x v="1"/>
    <m/>
    <x v="7"/>
    <s v="52PLANFM"/>
    <s v="SILLA PLASTICA "/>
    <m/>
    <m/>
    <m/>
    <s v="EN USO"/>
    <n v="7"/>
    <x v="1"/>
    <m/>
    <m/>
    <m/>
    <x v="1"/>
    <m/>
    <x v="5"/>
    <n v="7"/>
    <m/>
  </r>
  <r>
    <s v="2014-2016"/>
    <n v="434"/>
    <x v="1"/>
    <m/>
    <x v="7"/>
    <s v="53PLANFM"/>
    <s v="SILLA PLASTICA "/>
    <m/>
    <m/>
    <m/>
    <s v="EN USO"/>
    <n v="7"/>
    <x v="1"/>
    <m/>
    <m/>
    <m/>
    <x v="1"/>
    <m/>
    <x v="5"/>
    <n v="7"/>
    <m/>
  </r>
  <r>
    <s v="2014-2016"/>
    <n v="435"/>
    <x v="1"/>
    <m/>
    <x v="8"/>
    <s v="01-02-04-04"/>
    <s v="Impresor matricial"/>
    <s v="EPSON"/>
    <m/>
    <m/>
    <s v="EN USO"/>
    <n v="246.91"/>
    <x v="1"/>
    <m/>
    <m/>
    <m/>
    <x v="5"/>
    <n v="246.91"/>
    <x v="0"/>
    <m/>
    <m/>
  </r>
  <r>
    <s v="2014-2016"/>
    <n v="436"/>
    <x v="1"/>
    <m/>
    <x v="8"/>
    <s v="01-02-08-01"/>
    <s v="Cámara forgráfica digital "/>
    <s v="NIKON"/>
    <m/>
    <m/>
    <s v="EN USO"/>
    <n v="103.87"/>
    <x v="1"/>
    <m/>
    <m/>
    <m/>
    <x v="5"/>
    <n v="103.87"/>
    <x v="0"/>
    <m/>
    <m/>
  </r>
  <r>
    <s v="2014-2016"/>
    <n v="437"/>
    <x v="1"/>
    <m/>
    <x v="8"/>
    <s v="01-02-06-01"/>
    <s v="Ups forza"/>
    <m/>
    <m/>
    <m/>
    <s v="EN USO"/>
    <n v="49.75"/>
    <x v="1"/>
    <m/>
    <m/>
    <m/>
    <x v="5"/>
    <n v="49.75"/>
    <x v="0"/>
    <m/>
    <m/>
  </r>
  <r>
    <s v="2014-2016"/>
    <n v="438"/>
    <x v="1"/>
    <m/>
    <x v="8"/>
    <s v="01-02-04-01"/>
    <s v="Impresora "/>
    <s v="EPSON"/>
    <m/>
    <m/>
    <s v="FUERA DE USO"/>
    <n v="213.57"/>
    <x v="1"/>
    <s v="Visión Propositiva"/>
    <n v="213.57"/>
    <m/>
    <x v="1"/>
    <m/>
    <x v="0"/>
    <m/>
    <s v="Duplicado"/>
  </r>
  <r>
    <s v="2014-2016"/>
    <n v="439"/>
    <x v="1"/>
    <m/>
    <x v="8"/>
    <s v="01-01-03-01"/>
    <s v="Mueble para computadora color negro"/>
    <s v="208BK"/>
    <m/>
    <m/>
    <s v="EN USO"/>
    <n v="48.67"/>
    <x v="1"/>
    <m/>
    <m/>
    <m/>
    <x v="5"/>
    <n v="48.67"/>
    <x v="0"/>
    <m/>
    <m/>
  </r>
  <r>
    <s v="2014-2016"/>
    <n v="440"/>
    <x v="1"/>
    <m/>
    <x v="8"/>
    <s v="01-01-03-02"/>
    <s v="Mueble para computadora color negro"/>
    <s v="208BK"/>
    <m/>
    <m/>
    <s v="EN USO"/>
    <n v="48.67"/>
    <x v="1"/>
    <m/>
    <m/>
    <m/>
    <x v="5"/>
    <n v="48.67"/>
    <x v="0"/>
    <m/>
    <m/>
  </r>
  <r>
    <s v="2014-2016"/>
    <n v="441"/>
    <x v="1"/>
    <m/>
    <x v="8"/>
    <s v="01-01-03-03"/>
    <s v="Mueble para computadora color negro"/>
    <s v="208BK"/>
    <m/>
    <m/>
    <s v="EN USO"/>
    <n v="48.67"/>
    <x v="1"/>
    <m/>
    <m/>
    <m/>
    <x v="5"/>
    <n v="48.67"/>
    <x v="0"/>
    <m/>
    <m/>
  </r>
  <r>
    <s v="2014-2016"/>
    <n v="442"/>
    <x v="1"/>
    <m/>
    <x v="8"/>
    <s v="01-01-02-01"/>
    <s v="Silla secretarial s/ brazos"/>
    <m/>
    <m/>
    <m/>
    <s v="FUERA DE USO"/>
    <n v="21.67"/>
    <x v="1"/>
    <s v="Visión Propositiva"/>
    <m/>
    <n v="21.67"/>
    <x v="1"/>
    <m/>
    <x v="0"/>
    <m/>
    <m/>
  </r>
  <r>
    <s v="2014-2016"/>
    <n v="443"/>
    <x v="1"/>
    <m/>
    <x v="8"/>
    <s v="01-02-04-02"/>
    <s v="Impresora Officejet "/>
    <s v="Hp"/>
    <n v="7612"/>
    <m/>
    <s v="EN USO"/>
    <n v="249"/>
    <x v="1"/>
    <m/>
    <m/>
    <m/>
    <x v="5"/>
    <n v="249"/>
    <x v="0"/>
    <m/>
    <m/>
  </r>
  <r>
    <s v="2014-2016"/>
    <n v="444"/>
    <x v="1"/>
    <m/>
    <x v="8"/>
    <s v="01-02-06-03"/>
    <s v="Regulador Back Up 550"/>
    <m/>
    <m/>
    <m/>
    <s v="EN USO"/>
    <n v="54.58"/>
    <x v="1"/>
    <m/>
    <m/>
    <m/>
    <x v="5"/>
    <n v="54.58"/>
    <x v="0"/>
    <m/>
    <m/>
  </r>
  <r>
    <s v="2014-2016"/>
    <n v="445"/>
    <x v="1"/>
    <m/>
    <x v="8"/>
    <s v="01-02-05-01"/>
    <s v="Escaner de escritorio"/>
    <s v="CANON"/>
    <m/>
    <m/>
    <s v="EN USO"/>
    <n v="57.43"/>
    <x v="1"/>
    <m/>
    <m/>
    <m/>
    <x v="5"/>
    <n v="57.43"/>
    <x v="0"/>
    <m/>
    <m/>
  </r>
  <r>
    <s v="2014-2016"/>
    <n v="446"/>
    <x v="1"/>
    <m/>
    <x v="8"/>
    <s v="01-02-05-01"/>
    <s v="Juego de sala esquinera"/>
    <m/>
    <m/>
    <m/>
    <s v="EN USO"/>
    <n v="269"/>
    <x v="1"/>
    <m/>
    <m/>
    <m/>
    <x v="5"/>
    <n v="269"/>
    <x v="0"/>
    <m/>
    <m/>
  </r>
  <r>
    <s v="2014-2016"/>
    <n v="447"/>
    <x v="0"/>
    <m/>
    <x v="2"/>
    <n v="2831"/>
    <s v="UPS DE 750VA NEMA6"/>
    <s v="ORBITEC"/>
    <s v="750VA"/>
    <s v="E1310049246"/>
    <s v="EN USO"/>
    <n v="35.61"/>
    <x v="1"/>
    <m/>
    <m/>
    <m/>
    <x v="2"/>
    <n v="35.61"/>
    <x v="0"/>
    <m/>
    <m/>
  </r>
  <r>
    <s v="2014-2016"/>
    <n v="448"/>
    <x v="0"/>
    <m/>
    <x v="2"/>
    <n v="2883"/>
    <s v="MONITOR LED 21.5&quot;"/>
    <s v="HP"/>
    <s v="V221"/>
    <s v="6CM40615GZ"/>
    <s v="EN USO"/>
    <n v="238.43"/>
    <x v="1"/>
    <m/>
    <m/>
    <m/>
    <x v="2"/>
    <n v="238.43"/>
    <x v="0"/>
    <m/>
    <m/>
  </r>
  <r>
    <s v="2014-2016"/>
    <n v="449"/>
    <x v="0"/>
    <m/>
    <x v="2"/>
    <n v="2845"/>
    <s v="UPS DE 750VA NEMA6"/>
    <s v="ORBITEC"/>
    <s v="750VA"/>
    <s v="E1310048922"/>
    <s v="EN USO"/>
    <n v="35.61"/>
    <x v="1"/>
    <m/>
    <m/>
    <m/>
    <x v="2"/>
    <n v="35.61"/>
    <x v="0"/>
    <m/>
    <m/>
  </r>
  <r>
    <s v="2014-2016"/>
    <n v="450"/>
    <x v="0"/>
    <m/>
    <x v="2"/>
    <n v="2847"/>
    <s v="UPS DE 750VA NEMA6"/>
    <s v="ORBITEC"/>
    <s v="750VA"/>
    <s v="E1310048921"/>
    <s v="EN USO"/>
    <n v="35.61"/>
    <x v="1"/>
    <m/>
    <m/>
    <m/>
    <x v="2"/>
    <n v="35.61"/>
    <x v="0"/>
    <m/>
    <m/>
  </r>
  <r>
    <s v="2014-2016"/>
    <n v="451"/>
    <x v="0"/>
    <m/>
    <x v="2"/>
    <n v="2876"/>
    <s v="MONITOR LED 21.5&quot;"/>
    <s v="HP"/>
    <s v="V221"/>
    <s v="6CM4061670"/>
    <s v="EN USO"/>
    <n v="238.43"/>
    <x v="1"/>
    <m/>
    <m/>
    <m/>
    <x v="2"/>
    <n v="238.43"/>
    <x v="0"/>
    <m/>
    <m/>
  </r>
  <r>
    <s v="2014-2016"/>
    <n v="452"/>
    <x v="0"/>
    <m/>
    <x v="2"/>
    <n v="2885"/>
    <s v="MONITOR LED 21.5&quot;"/>
    <s v="HP"/>
    <s v="V221"/>
    <s v="6CM406158Z"/>
    <s v="EN USO"/>
    <n v="238.43"/>
    <x v="1"/>
    <m/>
    <m/>
    <m/>
    <x v="2"/>
    <n v="238.43"/>
    <x v="0"/>
    <m/>
    <m/>
  </r>
  <r>
    <s v="2014-2016"/>
    <n v="453"/>
    <x v="0"/>
    <m/>
    <x v="2"/>
    <n v="3335"/>
    <s v="OASIS DE AGUA FRIA Y CALIENTE"/>
    <s v="Haier HLM-60"/>
    <m/>
    <m/>
    <s v="EN USO"/>
    <n v="142.08000000000001"/>
    <x v="1"/>
    <m/>
    <m/>
    <m/>
    <x v="2"/>
    <n v="142.08000000000001"/>
    <x v="0"/>
    <m/>
    <m/>
  </r>
  <r>
    <s v="2014-2016"/>
    <n v="454"/>
    <x v="0"/>
    <m/>
    <x v="2"/>
    <n v="3339"/>
    <s v="OASIS DE AGUA FRIA Y CALIENTE"/>
    <s v="Haier HLM-60"/>
    <m/>
    <m/>
    <s v="EN USO"/>
    <n v="142.08000000000001"/>
    <x v="1"/>
    <m/>
    <m/>
    <m/>
    <x v="2"/>
    <n v="142.08000000000001"/>
    <x v="0"/>
    <m/>
    <m/>
  </r>
  <r>
    <s v="2014-2016"/>
    <n v="455"/>
    <x v="0"/>
    <m/>
    <x v="2"/>
    <s v="CA/TRANSTA/001"/>
    <s v="CAFETERA CAPACIDAD 42 TAZAS"/>
    <m/>
    <m/>
    <m/>
    <s v="EN USO"/>
    <n v="73"/>
    <x v="1"/>
    <m/>
    <m/>
    <m/>
    <x v="2"/>
    <n v="73"/>
    <x v="0"/>
    <m/>
    <m/>
  </r>
  <r>
    <s v="2014-2016"/>
    <n v="456"/>
    <x v="0"/>
    <m/>
    <x v="2"/>
    <s v="CA/SA/002"/>
    <s v="Mesas blancas plegables marca life time de 1.80 de largo por 75 de ancho"/>
    <s v="LIFE TIME"/>
    <m/>
    <m/>
    <s v="EN USO"/>
    <n v="74.5"/>
    <x v="1"/>
    <m/>
    <m/>
    <m/>
    <x v="2"/>
    <n v="74.5"/>
    <x v="0"/>
    <m/>
    <m/>
  </r>
  <r>
    <s v="2014-2016"/>
    <n v="457"/>
    <x v="0"/>
    <m/>
    <x v="2"/>
    <s v="CA/SM/003"/>
    <s v="Mesas blancas plegables marca life time de 1.80 de largo por 75 de ancho"/>
    <s v="LIFE TIME"/>
    <m/>
    <m/>
    <s v="EN USO"/>
    <n v="74.5"/>
    <x v="1"/>
    <m/>
    <m/>
    <m/>
    <x v="2"/>
    <n v="74.5"/>
    <x v="0"/>
    <m/>
    <m/>
  </r>
  <r>
    <s v="2014-2016"/>
    <n v="458"/>
    <x v="0"/>
    <m/>
    <x v="2"/>
    <s v="CA/SM/004"/>
    <s v="Sillas plásticas color blanco con brazos "/>
    <s v="PETALILLO"/>
    <m/>
    <m/>
    <s v="EN USO"/>
    <n v="8.0530000000000008"/>
    <x v="1"/>
    <m/>
    <m/>
    <m/>
    <x v="2"/>
    <n v="8.0530000000000008"/>
    <x v="0"/>
    <m/>
    <m/>
  </r>
  <r>
    <s v="2014-2016"/>
    <n v="459"/>
    <x v="0"/>
    <m/>
    <x v="2"/>
    <s v="CA/TRANSTA/005"/>
    <s v="Sillas plásticas color blanco con brazos "/>
    <s v="PETALILLO"/>
    <m/>
    <m/>
    <s v="EN USO"/>
    <n v="8.0530000000000008"/>
    <x v="1"/>
    <m/>
    <m/>
    <m/>
    <x v="2"/>
    <n v="8.0530000000000008"/>
    <x v="0"/>
    <m/>
    <m/>
  </r>
  <r>
    <s v="2014-2016"/>
    <n v="460"/>
    <x v="0"/>
    <m/>
    <x v="2"/>
    <s v="CA/TRANSTA/006"/>
    <s v="Sillas plásticas color blanco con brazos "/>
    <s v="PETALILLO"/>
    <m/>
    <m/>
    <s v="EN USO"/>
    <n v="8.0530000000000008"/>
    <x v="1"/>
    <m/>
    <m/>
    <m/>
    <x v="2"/>
    <n v="8.0530000000000008"/>
    <x v="0"/>
    <m/>
    <m/>
  </r>
  <r>
    <s v="2014-2016"/>
    <n v="461"/>
    <x v="0"/>
    <m/>
    <x v="2"/>
    <s v="CA/TRANSTA/007"/>
    <s v="Sillas plásticas color blanco con brazos "/>
    <s v="PETALILLO"/>
    <m/>
    <m/>
    <s v="EN USO"/>
    <n v="8.0530000000000008"/>
    <x v="1"/>
    <m/>
    <m/>
    <m/>
    <x v="2"/>
    <n v="8.0530000000000008"/>
    <x v="0"/>
    <m/>
    <m/>
  </r>
  <r>
    <s v="2014-2016"/>
    <n v="462"/>
    <x v="0"/>
    <m/>
    <x v="2"/>
    <s v="CA/TRANSTA/008"/>
    <s v="Sillas plásticas color blanco con brazos "/>
    <s v="PETALILLO"/>
    <m/>
    <m/>
    <s v="EN USO"/>
    <n v="8.0530000000000008"/>
    <x v="1"/>
    <m/>
    <m/>
    <m/>
    <x v="2"/>
    <n v="8.0530000000000008"/>
    <x v="0"/>
    <m/>
    <m/>
  </r>
  <r>
    <s v="2014-2016"/>
    <n v="463"/>
    <x v="0"/>
    <m/>
    <x v="2"/>
    <s v="CA/TRANSTA/009"/>
    <s v="Sillas plásticas color blanco con brazos "/>
    <s v="PETALILLO"/>
    <m/>
    <m/>
    <s v="EN USO"/>
    <n v="8.0530000000000008"/>
    <x v="1"/>
    <m/>
    <m/>
    <m/>
    <x v="2"/>
    <n v="8.0530000000000008"/>
    <x v="0"/>
    <m/>
    <m/>
  </r>
  <r>
    <s v="2014-2016"/>
    <n v="464"/>
    <x v="0"/>
    <m/>
    <x v="2"/>
    <s v="CA/TRANSTA/010"/>
    <s v="Sillas plásticas color blanco con brazos "/>
    <s v="PETALILLO"/>
    <m/>
    <m/>
    <s v="EN USO"/>
    <n v="8.0530000000000008"/>
    <x v="1"/>
    <m/>
    <m/>
    <m/>
    <x v="2"/>
    <n v="8.0530000000000008"/>
    <x v="0"/>
    <m/>
    <m/>
  </r>
  <r>
    <s v="2014-2016"/>
    <n v="465"/>
    <x v="0"/>
    <m/>
    <x v="2"/>
    <s v="CA/TRANSTA/011"/>
    <s v="Sillas plásticas color blanco con brazos "/>
    <s v="PETALILLO"/>
    <m/>
    <m/>
    <s v="EN USO"/>
    <n v="8.0530000000000008"/>
    <x v="1"/>
    <m/>
    <m/>
    <m/>
    <x v="2"/>
    <n v="8.0530000000000008"/>
    <x v="0"/>
    <m/>
    <m/>
  </r>
  <r>
    <s v="2014-2016"/>
    <n v="466"/>
    <x v="0"/>
    <m/>
    <x v="2"/>
    <s v="CA/TRANSTA/012"/>
    <s v="Sillas plásticas color blanco con brazos "/>
    <s v="PETALILLO"/>
    <m/>
    <m/>
    <s v="EN USO"/>
    <n v="8.0530000000000008"/>
    <x v="1"/>
    <m/>
    <m/>
    <m/>
    <x v="2"/>
    <n v="8.0530000000000008"/>
    <x v="0"/>
    <m/>
    <m/>
  </r>
  <r>
    <s v="2014-2016"/>
    <n v="467"/>
    <x v="0"/>
    <m/>
    <x v="2"/>
    <s v="CA/TRANSTA/013"/>
    <s v="Sillas plásticas color blanco con brazos "/>
    <s v="PETALILLO"/>
    <m/>
    <m/>
    <s v="EN USO"/>
    <n v="8.0530000000000008"/>
    <x v="1"/>
    <m/>
    <m/>
    <m/>
    <x v="2"/>
    <n v="8.0530000000000008"/>
    <x v="0"/>
    <m/>
    <m/>
  </r>
  <r>
    <s v="2014-2016"/>
    <n v="468"/>
    <x v="0"/>
    <m/>
    <x v="2"/>
    <s v="CA/TRANSTA/014"/>
    <s v="Ventilador de pedestal 16&quot;3 en 1"/>
    <s v="ambiance"/>
    <m/>
    <m/>
    <s v="FUERA DE USO"/>
    <n v="32.566000000000003"/>
    <x v="1"/>
    <s v="Colectivo Alejandría"/>
    <m/>
    <n v="32.57"/>
    <x v="1"/>
    <m/>
    <x v="0"/>
    <m/>
    <m/>
  </r>
  <r>
    <s v="2014-2016"/>
    <n v="469"/>
    <x v="0"/>
    <m/>
    <x v="2"/>
    <s v="CA/TRANSTA/015"/>
    <s v="Ventilador de pedestal 16&quot;3 en 1"/>
    <s v="ambiance"/>
    <m/>
    <m/>
    <s v="FUERA DE USO"/>
    <n v="32.566000000000003"/>
    <x v="1"/>
    <s v="Colectivo Alejandría"/>
    <m/>
    <n v="32.57"/>
    <x v="1"/>
    <m/>
    <x v="0"/>
    <m/>
    <m/>
  </r>
  <r>
    <s v="2014-2016"/>
    <n v="470"/>
    <x v="0"/>
    <m/>
    <x v="2"/>
    <s v="CA/SM/016"/>
    <s v="ESTANTES DE DOS CUERPOS COLOR GRIS DE 4 BANDEJAS DE 1.80 X 91 X38"/>
    <m/>
    <m/>
    <m/>
    <s v="EN USO"/>
    <n v="86.73"/>
    <x v="1"/>
    <m/>
    <m/>
    <m/>
    <x v="2"/>
    <n v="86.73"/>
    <x v="0"/>
    <m/>
    <m/>
  </r>
  <r>
    <s v="2014-2016"/>
    <n v="471"/>
    <x v="0"/>
    <m/>
    <x v="2"/>
    <s v="CA/SM/017"/>
    <s v="ESTANTES DE DOS CUERPOS COLOR GRIS DE 4 BANDEJAS DE 1.80 X 91 X38"/>
    <m/>
    <m/>
    <m/>
    <s v="EN USO"/>
    <n v="86.73"/>
    <x v="1"/>
    <m/>
    <m/>
    <m/>
    <x v="2"/>
    <n v="86.73"/>
    <x v="0"/>
    <m/>
    <m/>
  </r>
  <r>
    <s v="2014-2016"/>
    <n v="472"/>
    <x v="0"/>
    <m/>
    <x v="2"/>
    <s v="CA/SM/018"/>
    <s v="Sillas secretariales"/>
    <m/>
    <m/>
    <m/>
    <s v="EN USO"/>
    <n v="60"/>
    <x v="1"/>
    <m/>
    <m/>
    <m/>
    <x v="2"/>
    <n v="60"/>
    <x v="0"/>
    <m/>
    <m/>
  </r>
  <r>
    <s v="2014-2016"/>
    <n v="473"/>
    <x v="0"/>
    <m/>
    <x v="2"/>
    <s v="CA/SM/019"/>
    <s v="Sillas secretariales"/>
    <m/>
    <m/>
    <m/>
    <s v="EN USO"/>
    <n v="60"/>
    <x v="1"/>
    <m/>
    <m/>
    <m/>
    <x v="2"/>
    <n v="60"/>
    <x v="0"/>
    <m/>
    <m/>
  </r>
  <r>
    <s v="2014-2016"/>
    <n v="474"/>
    <x v="0"/>
    <m/>
    <x v="2"/>
    <s v="CA/TRANSTA/020"/>
    <s v="Pizarra acrílica de 8 x 4 pies x 3/4 de espesor "/>
    <m/>
    <m/>
    <m/>
    <s v="EN USO"/>
    <n v="84.07"/>
    <x v="1"/>
    <m/>
    <m/>
    <m/>
    <x v="2"/>
    <n v="84.07"/>
    <x v="0"/>
    <m/>
    <m/>
  </r>
  <r>
    <s v="2014-2016"/>
    <n v="475"/>
    <x v="0"/>
    <m/>
    <x v="2"/>
    <s v="CA/SM/021"/>
    <s v="ARCHIVADOR METÁLICOS DE 4 GAVETAS CON MARCO"/>
    <m/>
    <s v="CH4"/>
    <m/>
    <s v="EN USO"/>
    <n v="123.89"/>
    <x v="1"/>
    <m/>
    <m/>
    <m/>
    <x v="2"/>
    <n v="123.89"/>
    <x v="0"/>
    <m/>
    <m/>
  </r>
  <r>
    <s v="2014-2016"/>
    <n v="476"/>
    <x v="0"/>
    <m/>
    <x v="2"/>
    <s v="CA/SM/022"/>
    <s v="ARCHIVADOR METÁLICOS DE 4 GAVETAS CON MARCO"/>
    <m/>
    <s v="CH4"/>
    <m/>
    <s v="EN USO"/>
    <n v="123.89"/>
    <x v="1"/>
    <m/>
    <m/>
    <m/>
    <x v="2"/>
    <n v="123.89"/>
    <x v="0"/>
    <m/>
    <m/>
  </r>
  <r>
    <s v="2014-2016"/>
    <n v="477"/>
    <x v="0"/>
    <m/>
    <x v="2"/>
    <s v="CA/SM/023"/>
    <s v="Sillas pleglables de metal color beige"/>
    <m/>
    <m/>
    <m/>
    <s v="EN USO"/>
    <n v="15.93"/>
    <x v="1"/>
    <m/>
    <m/>
    <m/>
    <x v="2"/>
    <n v="15.93"/>
    <x v="0"/>
    <m/>
    <m/>
  </r>
  <r>
    <s v="2014-2016"/>
    <n v="478"/>
    <x v="0"/>
    <m/>
    <x v="2"/>
    <s v="CA/SM/024"/>
    <s v="Sillas pleglables de metal color beige"/>
    <m/>
    <m/>
    <m/>
    <s v="EN USO"/>
    <n v="15.93"/>
    <x v="1"/>
    <m/>
    <m/>
    <m/>
    <x v="2"/>
    <n v="15.93"/>
    <x v="0"/>
    <m/>
    <m/>
  </r>
  <r>
    <s v="2014-2016"/>
    <n v="479"/>
    <x v="0"/>
    <m/>
    <x v="2"/>
    <s v="CA/SM/025"/>
    <s v="Sillas pleglables de metal color beige"/>
    <m/>
    <m/>
    <m/>
    <s v="EN USO"/>
    <n v="15.93"/>
    <x v="1"/>
    <m/>
    <m/>
    <m/>
    <x v="2"/>
    <n v="15.93"/>
    <x v="0"/>
    <m/>
    <m/>
  </r>
  <r>
    <s v="2014-2016"/>
    <n v="480"/>
    <x v="0"/>
    <m/>
    <x v="2"/>
    <s v="CA/SM/026"/>
    <s v="Escritorio tipo catedra "/>
    <m/>
    <m/>
    <m/>
    <s v="FUERA DE USO"/>
    <n v="94.69"/>
    <x v="1"/>
    <s v="Colectivo Alejandría"/>
    <m/>
    <n v="94.69"/>
    <x v="1"/>
    <m/>
    <x v="0"/>
    <m/>
    <m/>
  </r>
  <r>
    <s v="2014-2016"/>
    <n v="481"/>
    <x v="0"/>
    <m/>
    <x v="2"/>
    <s v="CA/SM/027"/>
    <s v="Escritorio tipo catedra "/>
    <m/>
    <m/>
    <m/>
    <s v="FUERA DE USO"/>
    <n v="94.69"/>
    <x v="1"/>
    <s v="Colectivo Alejandría"/>
    <m/>
    <n v="94.69"/>
    <x v="1"/>
    <m/>
    <x v="0"/>
    <m/>
    <m/>
  </r>
  <r>
    <s v="2014-2016"/>
    <n v="482"/>
    <x v="0"/>
    <m/>
    <x v="2"/>
    <s v="CA/SM/028"/>
    <s v="SILLA DE ESPERA COLOR NEGRO"/>
    <m/>
    <m/>
    <m/>
    <s v="EN USO"/>
    <n v="23.01"/>
    <x v="1"/>
    <m/>
    <m/>
    <m/>
    <x v="1"/>
    <m/>
    <x v="6"/>
    <n v="23.01"/>
    <m/>
  </r>
  <r>
    <s v="2014-2016"/>
    <n v="483"/>
    <x v="0"/>
    <m/>
    <x v="2"/>
    <s v="CA/SM/029"/>
    <s v="SILLA DE ESPERA COLOR NEGRO"/>
    <m/>
    <m/>
    <m/>
    <s v="EN USO"/>
    <n v="23.01"/>
    <x v="1"/>
    <m/>
    <m/>
    <m/>
    <x v="1"/>
    <m/>
    <x v="6"/>
    <n v="23.01"/>
    <m/>
  </r>
  <r>
    <s v="2014-2016"/>
    <n v="484"/>
    <x v="0"/>
    <m/>
    <x v="2"/>
    <s v="CA/SM/030"/>
    <s v="SILLA DE ESPERA COLOR NEGRO"/>
    <m/>
    <m/>
    <m/>
    <s v="EN USO"/>
    <n v="23.01"/>
    <x v="1"/>
    <m/>
    <m/>
    <m/>
    <x v="1"/>
    <m/>
    <x v="6"/>
    <n v="23.01"/>
    <m/>
  </r>
  <r>
    <s v="2014-2016"/>
    <n v="485"/>
    <x v="0"/>
    <m/>
    <x v="2"/>
    <s v="CA/SM/031"/>
    <s v="SILLA DE ESPERA COLOR NEGRO"/>
    <m/>
    <m/>
    <m/>
    <s v="EN USO"/>
    <n v="23.01"/>
    <x v="1"/>
    <m/>
    <m/>
    <m/>
    <x v="1"/>
    <m/>
    <x v="6"/>
    <n v="23.01"/>
    <m/>
  </r>
  <r>
    <s v="2014-2016"/>
    <n v="486"/>
    <x v="0"/>
    <m/>
    <x v="2"/>
    <s v="CA/TRANSTA/032"/>
    <s v="SILLA DE ESPERA COLOR NEGRO"/>
    <m/>
    <m/>
    <m/>
    <s v="EN USO"/>
    <n v="23.01"/>
    <x v="1"/>
    <m/>
    <m/>
    <m/>
    <x v="1"/>
    <m/>
    <x v="6"/>
    <n v="23.01"/>
    <m/>
  </r>
  <r>
    <s v="2014-2016"/>
    <n v="487"/>
    <x v="0"/>
    <m/>
    <x v="2"/>
    <s v="CA/SM/033"/>
    <s v="SILLA DE ESPERA COLOR NEGRO"/>
    <m/>
    <m/>
    <m/>
    <s v="EN USO"/>
    <n v="23.01"/>
    <x v="1"/>
    <m/>
    <m/>
    <m/>
    <x v="1"/>
    <m/>
    <x v="6"/>
    <n v="23.01"/>
    <m/>
  </r>
  <r>
    <s v="2014-2016"/>
    <n v="488"/>
    <x v="0"/>
    <m/>
    <x v="2"/>
    <s v="CA/TRANSTA/034"/>
    <s v="SILLA DE ESPERA COLOR NEGRO"/>
    <m/>
    <m/>
    <m/>
    <s v="EN USO"/>
    <n v="23.01"/>
    <x v="1"/>
    <m/>
    <m/>
    <m/>
    <x v="1"/>
    <m/>
    <x v="6"/>
    <n v="23.01"/>
    <m/>
  </r>
  <r>
    <s v="2014-2016"/>
    <n v="489"/>
    <x v="0"/>
    <m/>
    <x v="2"/>
    <s v="CA/TRANSTA/035"/>
    <s v="SILLA DE ESPERA COLOR NEGRO"/>
    <m/>
    <m/>
    <m/>
    <s v="EN USO"/>
    <n v="23.01"/>
    <x v="1"/>
    <m/>
    <m/>
    <m/>
    <x v="1"/>
    <m/>
    <x v="6"/>
    <n v="23.01"/>
    <m/>
  </r>
  <r>
    <s v="2014-2016"/>
    <n v="490"/>
    <x v="0"/>
    <m/>
    <x v="2"/>
    <s v="CA/TRANSTA/036"/>
    <s v="SILLA DE ESPERA COLOR NEGRO"/>
    <m/>
    <m/>
    <m/>
    <s v="EN USO"/>
    <n v="23.01"/>
    <x v="1"/>
    <m/>
    <m/>
    <m/>
    <x v="1"/>
    <m/>
    <x v="6"/>
    <n v="23.01"/>
    <m/>
  </r>
  <r>
    <s v="2014-2016"/>
    <n v="491"/>
    <x v="0"/>
    <m/>
    <x v="2"/>
    <s v="CA/TRANSTA/037"/>
    <s v="SILLA DE ESPERA COLOR NEGRO"/>
    <m/>
    <m/>
    <m/>
    <s v="EN USO"/>
    <n v="23.01"/>
    <x v="1"/>
    <m/>
    <m/>
    <m/>
    <x v="2"/>
    <n v="23.01"/>
    <x v="0"/>
    <m/>
    <m/>
  </r>
  <r>
    <s v="2014-2016"/>
    <n v="492"/>
    <x v="0"/>
    <m/>
    <x v="2"/>
    <s v="CA/TRANSTA/038"/>
    <s v="SILLA DE ESPERA COLOR NEGRO"/>
    <m/>
    <m/>
    <m/>
    <s v="EN USO"/>
    <n v="23.01"/>
    <x v="1"/>
    <m/>
    <m/>
    <m/>
    <x v="2"/>
    <n v="23.01"/>
    <x v="0"/>
    <m/>
    <m/>
  </r>
  <r>
    <s v="2014-2016"/>
    <n v="493"/>
    <x v="0"/>
    <m/>
    <x v="2"/>
    <s v="CA/TRANSTA/039"/>
    <s v="SILLA DE ESPERA COLOR NEGRO"/>
    <m/>
    <m/>
    <m/>
    <s v="EN USO"/>
    <n v="23.01"/>
    <x v="1"/>
    <m/>
    <m/>
    <m/>
    <x v="2"/>
    <n v="23.01"/>
    <x v="0"/>
    <m/>
    <m/>
  </r>
  <r>
    <s v="2014-2016"/>
    <n v="494"/>
    <x v="0"/>
    <m/>
    <x v="2"/>
    <s v="CA/TRANSTA/040"/>
    <s v="SILLA DE ESPERA COLOR NEGRO"/>
    <m/>
    <m/>
    <m/>
    <s v="EN USO"/>
    <n v="23.01"/>
    <x v="1"/>
    <m/>
    <m/>
    <m/>
    <x v="2"/>
    <n v="23.01"/>
    <x v="0"/>
    <m/>
    <m/>
  </r>
  <r>
    <s v="2014-2016"/>
    <n v="495"/>
    <x v="0"/>
    <m/>
    <x v="2"/>
    <s v="CA/SM/041"/>
    <s v="SILLA DE ESPERA COLOR NEGRO"/>
    <m/>
    <m/>
    <m/>
    <s v="EN USO"/>
    <n v="23.01"/>
    <x v="1"/>
    <m/>
    <m/>
    <m/>
    <x v="2"/>
    <n v="23.01"/>
    <x v="0"/>
    <m/>
    <m/>
  </r>
  <r>
    <s v="2014-2016"/>
    <n v="496"/>
    <x v="0"/>
    <m/>
    <x v="2"/>
    <s v="CA/TRANSTA/042"/>
    <s v="SILLA DE ESPERA COLOR NEGRO"/>
    <m/>
    <m/>
    <m/>
    <s v="EN USO"/>
    <n v="23.01"/>
    <x v="1"/>
    <m/>
    <m/>
    <m/>
    <x v="2"/>
    <n v="23.01"/>
    <x v="0"/>
    <m/>
    <m/>
  </r>
  <r>
    <s v="2014-2016"/>
    <n v="497"/>
    <x v="0"/>
    <m/>
    <x v="2"/>
    <n v="3112"/>
    <s v="IMPRESOR MULTIFUNCIONAL"/>
    <s v="EPSON"/>
    <s v="L210"/>
    <s v="S25K464828"/>
    <s v="EN USO"/>
    <n v="84.99"/>
    <x v="1"/>
    <m/>
    <m/>
    <m/>
    <x v="2"/>
    <n v="84.99"/>
    <x v="0"/>
    <m/>
    <m/>
  </r>
  <r>
    <s v="2014-2016"/>
    <n v="498"/>
    <x v="0"/>
    <m/>
    <x v="2"/>
    <s v="CA/SM/001"/>
    <s v="CAFETERA CAPACIDAD 42 TAZAS"/>
    <m/>
    <m/>
    <m/>
    <s v="EN USO"/>
    <n v="73"/>
    <x v="1"/>
    <m/>
    <m/>
    <m/>
    <x v="2"/>
    <n v="73"/>
    <x v="0"/>
    <m/>
    <m/>
  </r>
  <r>
    <s v="2014-2016"/>
    <n v="499"/>
    <x v="0"/>
    <m/>
    <x v="2"/>
    <s v="CA/SM/002"/>
    <s v="Mesas blancas plegables marca life time de 1.80 de largo por 75 de ancho"/>
    <s v="LIFE TIME"/>
    <m/>
    <m/>
    <s v="EN USO"/>
    <n v="74.5"/>
    <x v="1"/>
    <m/>
    <m/>
    <m/>
    <x v="2"/>
    <n v="74.5"/>
    <x v="0"/>
    <m/>
    <m/>
  </r>
  <r>
    <s v="2014-2016"/>
    <n v="500"/>
    <x v="0"/>
    <m/>
    <x v="2"/>
    <s v="CA/SA/003"/>
    <s v="Mesas blancas plegables marca life time de 1.80 de largo por 75 de ancho"/>
    <s v="LIFE TIME"/>
    <m/>
    <m/>
    <s v="EN USO"/>
    <n v="74.5"/>
    <x v="1"/>
    <m/>
    <m/>
    <m/>
    <x v="2"/>
    <n v="74.5"/>
    <x v="0"/>
    <m/>
    <m/>
  </r>
  <r>
    <s v="2014-2016"/>
    <n v="501"/>
    <x v="0"/>
    <m/>
    <x v="2"/>
    <s v="SA-05-1371+1"/>
    <s v="Sillas plásticas color blanco con brazos "/>
    <s v="PETALILLO"/>
    <m/>
    <m/>
    <s v="FUERA DE USO"/>
    <n v="8.0530000000000008"/>
    <x v="1"/>
    <s v="Colectivo Alejandría"/>
    <n v="8.0530000000000008"/>
    <m/>
    <x v="1"/>
    <m/>
    <x v="0"/>
    <m/>
    <m/>
  </r>
  <r>
    <s v="2014-2016"/>
    <n v="502"/>
    <x v="0"/>
    <m/>
    <x v="2"/>
    <s v="SA-05-1371+2"/>
    <s v="Sillas plásticas color blanco con brazos "/>
    <s v="PETALILLO"/>
    <m/>
    <m/>
    <s v="FUERA DE USO"/>
    <n v="8.0530000000000008"/>
    <x v="1"/>
    <s v="Colectivo Alejandría"/>
    <n v="8.0530000000000008"/>
    <m/>
    <x v="1"/>
    <m/>
    <x v="0"/>
    <m/>
    <m/>
  </r>
  <r>
    <s v="2014-2016"/>
    <n v="503"/>
    <x v="0"/>
    <m/>
    <x v="2"/>
    <s v="SA-05-1371+3"/>
    <s v="Sillas plásticas color blanco con brazos "/>
    <s v="PETALILLO"/>
    <m/>
    <m/>
    <s v="FUERA DE USO"/>
    <n v="8.0530000000000008"/>
    <x v="1"/>
    <s v="Colectivo Alejandría"/>
    <n v="8.0530000000000008"/>
    <m/>
    <x v="1"/>
    <m/>
    <x v="0"/>
    <m/>
    <m/>
  </r>
  <r>
    <s v="2014-2016"/>
    <n v="504"/>
    <x v="0"/>
    <m/>
    <x v="2"/>
    <s v="SA-05-1371+4"/>
    <s v="Sillas plásticas color blanco con brazos "/>
    <s v="PETALILLO"/>
    <m/>
    <m/>
    <s v="FUERA DE USO"/>
    <n v="8.0530000000000008"/>
    <x v="1"/>
    <s v="Colectivo Alejandría"/>
    <n v="8.0530000000000008"/>
    <m/>
    <x v="1"/>
    <m/>
    <x v="0"/>
    <m/>
    <m/>
  </r>
  <r>
    <s v="2014-2016"/>
    <n v="505"/>
    <x v="0"/>
    <m/>
    <x v="2"/>
    <s v="SA-05-1371+5"/>
    <s v="Sillas plásticas color blanco con brazos "/>
    <s v="PETALILLO"/>
    <m/>
    <m/>
    <s v="FUERA DE USO"/>
    <n v="8.0530000000000008"/>
    <x v="1"/>
    <s v="Colectivo Alejandría"/>
    <n v="8.0530000000000008"/>
    <m/>
    <x v="1"/>
    <m/>
    <x v="0"/>
    <m/>
    <m/>
  </r>
  <r>
    <s v="2014-2016"/>
    <n v="506"/>
    <x v="0"/>
    <m/>
    <x v="2"/>
    <s v="SA-05-1371+6"/>
    <s v="Sillas plásticas color blanco con brazos "/>
    <s v="PETALILLO"/>
    <m/>
    <m/>
    <s v="FUERA DE USO"/>
    <n v="8.0530000000000008"/>
    <x v="1"/>
    <s v="Colectivo Alejandría"/>
    <n v="8.0530000000000008"/>
    <m/>
    <x v="1"/>
    <m/>
    <x v="0"/>
    <m/>
    <m/>
  </r>
  <r>
    <s v="2014-2016"/>
    <n v="507"/>
    <x v="0"/>
    <m/>
    <x v="2"/>
    <s v="SA-05-1371+7"/>
    <s v="Sillas plásticas color blanco con brazos "/>
    <s v="PETALILLO"/>
    <m/>
    <m/>
    <s v="FUERA DE USO"/>
    <n v="8.0530000000000008"/>
    <x v="1"/>
    <s v="Colectivo Alejandría"/>
    <n v="8.0530000000000008"/>
    <m/>
    <x v="1"/>
    <m/>
    <x v="0"/>
    <m/>
    <m/>
  </r>
  <r>
    <s v="2014-2016"/>
    <n v="508"/>
    <x v="0"/>
    <m/>
    <x v="2"/>
    <s v="SA-05-1371+8"/>
    <s v="Sillas plásticas color blanco con brazos "/>
    <s v="PETALILLO"/>
    <m/>
    <m/>
    <s v="FUERA DE USO"/>
    <n v="8.0530000000000008"/>
    <x v="1"/>
    <s v="Colectivo Alejandría"/>
    <n v="8.0530000000000008"/>
    <m/>
    <x v="1"/>
    <m/>
    <x v="0"/>
    <m/>
    <m/>
  </r>
  <r>
    <s v="2014-2016"/>
    <n v="509"/>
    <x v="0"/>
    <m/>
    <x v="2"/>
    <s v="SA-05-1371+9"/>
    <s v="Sillas plásticas color blanco con brazos "/>
    <s v="PETALILLO"/>
    <m/>
    <m/>
    <s v="FUERA DE USO"/>
    <n v="8.0530000000000008"/>
    <x v="1"/>
    <s v="Colectivo Alejandría"/>
    <n v="8.0530000000000008"/>
    <m/>
    <x v="1"/>
    <m/>
    <x v="0"/>
    <m/>
    <m/>
  </r>
  <r>
    <s v="2014-2016"/>
    <n v="510"/>
    <x v="0"/>
    <m/>
    <x v="2"/>
    <s v="SA-05-1371+10"/>
    <s v="Sillas plásticas color blanco con brazos "/>
    <s v="PETALILLO"/>
    <m/>
    <m/>
    <s v="FUERA DE USO"/>
    <n v="8.0530000000000008"/>
    <x v="1"/>
    <s v="Colectivo Alejandría"/>
    <n v="8.0530000000000008"/>
    <m/>
    <x v="1"/>
    <m/>
    <x v="0"/>
    <m/>
    <m/>
  </r>
  <r>
    <s v="2014-2016"/>
    <n v="511"/>
    <x v="0"/>
    <m/>
    <x v="2"/>
    <s v="CA/TRANSTANA/014"/>
    <s v="Ventilador de pedestal 16&quot;3 en 1"/>
    <s v="ambiance"/>
    <m/>
    <m/>
    <s v="FUERA DE USO"/>
    <n v="32.566000000000003"/>
    <x v="1"/>
    <s v="Colectivo Alejandría"/>
    <m/>
    <n v="32.57"/>
    <x v="1"/>
    <m/>
    <x v="0"/>
    <m/>
    <s v="Duplicado"/>
  </r>
  <r>
    <s v="2014-2016"/>
    <n v="512"/>
    <x v="0"/>
    <m/>
    <x v="2"/>
    <s v="CA/TRANSTANA/015"/>
    <s v="Ventilador de pedestal 16&quot;3 en 1"/>
    <s v="ambiance"/>
    <m/>
    <m/>
    <s v="FUERA DE USO"/>
    <n v="32.566000000000003"/>
    <x v="1"/>
    <s v="Colectivo Alejandría"/>
    <m/>
    <n v="32.57"/>
    <x v="1"/>
    <m/>
    <x v="0"/>
    <m/>
    <s v="Duplicado"/>
  </r>
  <r>
    <s v="2014-2016"/>
    <n v="513"/>
    <x v="0"/>
    <m/>
    <x v="2"/>
    <s v="CA/SA/016"/>
    <s v="ESTANTES DE DOS CUERPOS COLOR GRIS DE 4 BANDEJAS DE 1.80 X 91 X38"/>
    <m/>
    <m/>
    <m/>
    <s v="EN USO"/>
    <n v="86.73"/>
    <x v="1"/>
    <m/>
    <m/>
    <m/>
    <x v="2"/>
    <n v="86.73"/>
    <x v="0"/>
    <m/>
    <m/>
  </r>
  <r>
    <s v="2014-2016"/>
    <n v="514"/>
    <x v="0"/>
    <m/>
    <x v="2"/>
    <s v="CA/SA/017"/>
    <s v="ESTANTES DE DOS CUERPOS COLOR GRIS DE 4 BANDEJAS DE 1.80 X 91 X38"/>
    <m/>
    <m/>
    <m/>
    <s v="EN USO"/>
    <n v="86.73"/>
    <x v="1"/>
    <m/>
    <m/>
    <m/>
    <x v="2"/>
    <n v="86.73"/>
    <x v="0"/>
    <m/>
    <m/>
  </r>
  <r>
    <s v="2014-2016"/>
    <n v="515"/>
    <x v="0"/>
    <m/>
    <x v="2"/>
    <s v="CA/SA/018"/>
    <s v="ESTANTES DE DOS CUERPOS COLOR GRIS DE 4 BANDEJAS DE 1.80 X 91 X38"/>
    <m/>
    <m/>
    <m/>
    <s v="EN USO"/>
    <n v="86.73"/>
    <x v="1"/>
    <m/>
    <m/>
    <m/>
    <x v="2"/>
    <n v="86.73"/>
    <x v="0"/>
    <m/>
    <m/>
  </r>
  <r>
    <s v="2014-2016"/>
    <n v="516"/>
    <x v="0"/>
    <m/>
    <x v="2"/>
    <s v="CA/SA/019"/>
    <s v="ESTANTES DE DOS CUERPOS COLOR GRIS DE 4 BANDEJAS DE 1.80 X 91 X38"/>
    <m/>
    <m/>
    <m/>
    <s v="EN USO"/>
    <n v="86.73"/>
    <x v="1"/>
    <m/>
    <m/>
    <m/>
    <x v="2"/>
    <n v="86.73"/>
    <x v="0"/>
    <m/>
    <m/>
  </r>
  <r>
    <s v="2014-2016"/>
    <n v="517"/>
    <x v="0"/>
    <m/>
    <x v="2"/>
    <s v="CA/TRANSTANA/019"/>
    <s v="Pizarra acrílica de 8 x 4 pies x 3/4 de espesor "/>
    <m/>
    <m/>
    <m/>
    <s v="EN USO"/>
    <n v="84.07"/>
    <x v="1"/>
    <m/>
    <m/>
    <m/>
    <x v="2"/>
    <n v="84.07"/>
    <x v="0"/>
    <m/>
    <m/>
  </r>
  <r>
    <s v="2014-2016"/>
    <n v="518"/>
    <x v="0"/>
    <m/>
    <x v="2"/>
    <s v="CA/TRANSTANA/021"/>
    <s v="SILLA DE ESPERA COLOR NEGRO"/>
    <m/>
    <m/>
    <m/>
    <s v="EN USO"/>
    <n v="23.01"/>
    <x v="1"/>
    <m/>
    <m/>
    <m/>
    <x v="2"/>
    <n v="23.01"/>
    <x v="0"/>
    <m/>
    <m/>
  </r>
  <r>
    <s v="2014-2016"/>
    <n v="519"/>
    <x v="0"/>
    <m/>
    <x v="2"/>
    <s v="CA/TRANSTANA/022"/>
    <s v="SILLA DE ESPERA COLOR NEGRO"/>
    <m/>
    <m/>
    <m/>
    <s v="EN USO"/>
    <n v="23.01"/>
    <x v="1"/>
    <m/>
    <m/>
    <m/>
    <x v="2"/>
    <n v="23.01"/>
    <x v="0"/>
    <m/>
    <m/>
  </r>
  <r>
    <s v="2014-2016"/>
    <n v="520"/>
    <x v="0"/>
    <m/>
    <x v="2"/>
    <s v="CA/SA/023"/>
    <s v="SILLA DE ESPERA COLOR NEGRO"/>
    <m/>
    <m/>
    <m/>
    <s v="EN USO"/>
    <n v="23.01"/>
    <x v="1"/>
    <m/>
    <m/>
    <m/>
    <x v="2"/>
    <n v="23.01"/>
    <x v="0"/>
    <m/>
    <m/>
  </r>
  <r>
    <s v="2014-2016"/>
    <n v="521"/>
    <x v="0"/>
    <m/>
    <x v="2"/>
    <s v="CA/SA/024"/>
    <s v="SILLA DE ESPERA COLOR NEGRO"/>
    <m/>
    <m/>
    <m/>
    <s v="EN USO"/>
    <n v="23.01"/>
    <x v="1"/>
    <m/>
    <m/>
    <m/>
    <x v="2"/>
    <n v="23.01"/>
    <x v="0"/>
    <m/>
    <m/>
  </r>
  <r>
    <s v="2014-2016"/>
    <n v="522"/>
    <x v="0"/>
    <m/>
    <x v="2"/>
    <s v="CA/SA/025"/>
    <s v="SILLA DE ESPERA COLOR NEGRO"/>
    <m/>
    <m/>
    <m/>
    <s v="EN USO"/>
    <n v="23.01"/>
    <x v="1"/>
    <m/>
    <m/>
    <m/>
    <x v="2"/>
    <n v="23.01"/>
    <x v="0"/>
    <m/>
    <m/>
  </r>
  <r>
    <s v="2014-2016"/>
    <n v="523"/>
    <x v="0"/>
    <m/>
    <x v="2"/>
    <s v="CA/SA/026"/>
    <s v="SILLA DE ESPERA COLOR NEGRO"/>
    <m/>
    <m/>
    <m/>
    <s v="EN USO"/>
    <n v="23.01"/>
    <x v="1"/>
    <m/>
    <m/>
    <m/>
    <x v="2"/>
    <n v="23.01"/>
    <x v="0"/>
    <m/>
    <m/>
  </r>
  <r>
    <s v="2014-2016"/>
    <n v="524"/>
    <x v="0"/>
    <m/>
    <x v="2"/>
    <s v="CA/SA/027"/>
    <s v="SILLA DE ESPERA COLOR NEGRO"/>
    <m/>
    <m/>
    <m/>
    <s v="EN USO"/>
    <n v="23.01"/>
    <x v="1"/>
    <m/>
    <m/>
    <m/>
    <x v="2"/>
    <n v="23.01"/>
    <x v="0"/>
    <m/>
    <m/>
  </r>
  <r>
    <s v="2014-2016"/>
    <n v="525"/>
    <x v="0"/>
    <m/>
    <x v="2"/>
    <s v="CA/SA/028"/>
    <s v="SILLA DE ESPERA COLOR NEGRO"/>
    <m/>
    <m/>
    <m/>
    <s v="EN USO"/>
    <n v="23.01"/>
    <x v="1"/>
    <m/>
    <m/>
    <m/>
    <x v="2"/>
    <n v="23.01"/>
    <x v="0"/>
    <m/>
    <m/>
  </r>
  <r>
    <s v="2014-2016"/>
    <n v="526"/>
    <x v="0"/>
    <m/>
    <x v="2"/>
    <s v="CA/SA/029"/>
    <s v="SILLA DE ESPERA COLOR NEGRO"/>
    <m/>
    <m/>
    <m/>
    <s v="EN USO"/>
    <n v="23.01"/>
    <x v="1"/>
    <m/>
    <m/>
    <m/>
    <x v="2"/>
    <n v="23.01"/>
    <x v="0"/>
    <m/>
    <m/>
  </r>
  <r>
    <s v="2014-2016"/>
    <n v="527"/>
    <x v="0"/>
    <m/>
    <x v="2"/>
    <s v="CA/SA/030"/>
    <s v="SILLA DE ESPERA COLOR NEGRO"/>
    <m/>
    <m/>
    <m/>
    <s v="EN USO"/>
    <n v="23.01"/>
    <x v="1"/>
    <m/>
    <m/>
    <m/>
    <x v="2"/>
    <n v="23.01"/>
    <x v="0"/>
    <m/>
    <m/>
  </r>
  <r>
    <s v="2014-2016"/>
    <n v="528"/>
    <x v="0"/>
    <m/>
    <x v="2"/>
    <s v="CA/SA/031"/>
    <s v="SILLA DE ESPERA COLOR NEGRO"/>
    <m/>
    <m/>
    <m/>
    <s v="EN USO"/>
    <n v="23.01"/>
    <x v="1"/>
    <m/>
    <m/>
    <m/>
    <x v="2"/>
    <n v="23.01"/>
    <x v="0"/>
    <m/>
    <m/>
  </r>
  <r>
    <s v="2014-2016"/>
    <n v="529"/>
    <x v="0"/>
    <m/>
    <x v="2"/>
    <s v="CA/SA/032"/>
    <s v="SILLA DE ESPERA COLOR NEGRO"/>
    <m/>
    <m/>
    <m/>
    <s v="EN USO"/>
    <n v="23.01"/>
    <x v="1"/>
    <m/>
    <m/>
    <m/>
    <x v="2"/>
    <n v="23.01"/>
    <x v="0"/>
    <m/>
    <m/>
  </r>
  <r>
    <s v="2014-2016"/>
    <n v="530"/>
    <x v="0"/>
    <m/>
    <x v="2"/>
    <s v="CA/SA/033"/>
    <s v="SILLA DE ESPERA COLOR NEGRO"/>
    <m/>
    <m/>
    <m/>
    <s v="EN USO"/>
    <n v="23.01"/>
    <x v="1"/>
    <m/>
    <m/>
    <m/>
    <x v="2"/>
    <n v="23.01"/>
    <x v="0"/>
    <m/>
    <m/>
  </r>
  <r>
    <s v="2014-2016"/>
    <n v="531"/>
    <x v="0"/>
    <m/>
    <x v="2"/>
    <s v="CA/SA/034"/>
    <s v="SILLA DE ESPERA COLOR NEGRO"/>
    <m/>
    <m/>
    <m/>
    <s v="EN USO"/>
    <n v="23.01"/>
    <x v="1"/>
    <m/>
    <m/>
    <m/>
    <x v="2"/>
    <n v="23.01"/>
    <x v="0"/>
    <m/>
    <m/>
  </r>
  <r>
    <s v="2014-2016"/>
    <n v="532"/>
    <x v="0"/>
    <m/>
    <x v="2"/>
    <s v="CA/SA/035"/>
    <s v="SILLA DE ESPERA COLOR NEGRO"/>
    <m/>
    <m/>
    <m/>
    <s v="EN USO"/>
    <n v="23.01"/>
    <x v="1"/>
    <m/>
    <m/>
    <m/>
    <x v="2"/>
    <n v="23.01"/>
    <x v="0"/>
    <m/>
    <m/>
  </r>
  <r>
    <s v="2014-2016"/>
    <n v="533"/>
    <x v="0"/>
    <m/>
    <x v="2"/>
    <s v="CA/SA/036"/>
    <s v="Mesas blancas plegables marca life time de 1.80 de largo por 75 de ancho"/>
    <s v="LIFE TIME"/>
    <m/>
    <m/>
    <s v="EN USO"/>
    <n v="74.5"/>
    <x v="1"/>
    <m/>
    <m/>
    <m/>
    <x v="2"/>
    <n v="74.5"/>
    <x v="0"/>
    <m/>
    <m/>
  </r>
  <r>
    <s v="2014-2016"/>
    <n v="534"/>
    <x v="0"/>
    <m/>
    <x v="2"/>
    <s v="CA/SA/038"/>
    <s v="Ventilador industrial COLOR NEGRO"/>
    <m/>
    <m/>
    <m/>
    <s v="EN USO"/>
    <n v="194.61"/>
    <x v="1"/>
    <m/>
    <m/>
    <m/>
    <x v="1"/>
    <m/>
    <x v="6"/>
    <n v="194.61"/>
    <m/>
  </r>
  <r>
    <s v="2014-2016"/>
    <n v="535"/>
    <x v="0"/>
    <m/>
    <x v="2"/>
    <s v="CA/SM/043"/>
    <s v="Ventilador industrial COLOR NEGRO"/>
    <m/>
    <m/>
    <m/>
    <s v="EN USO"/>
    <n v="194.61"/>
    <x v="1"/>
    <m/>
    <m/>
    <m/>
    <x v="1"/>
    <m/>
    <x v="6"/>
    <n v="194.61"/>
    <m/>
  </r>
  <r>
    <s v="2014-2016"/>
    <n v="536"/>
    <x v="0"/>
    <m/>
    <x v="2"/>
    <s v="SA-0501-1173"/>
    <s v="PANTALLA KLIP 86°"/>
    <m/>
    <m/>
    <m/>
    <s v="EN USO"/>
    <n v="70.900000000000006"/>
    <x v="1"/>
    <m/>
    <m/>
    <m/>
    <x v="2"/>
    <n v="70.900000000000006"/>
    <x v="0"/>
    <m/>
    <m/>
  </r>
  <r>
    <s v="2014-2016"/>
    <n v="537"/>
    <x v="0"/>
    <m/>
    <x v="2"/>
    <s v="SA-02-1169"/>
    <s v="ESCRITORIOS MULTIUSOS"/>
    <m/>
    <m/>
    <m/>
    <s v="EN USO"/>
    <n v="225"/>
    <x v="1"/>
    <m/>
    <m/>
    <m/>
    <x v="2"/>
    <n v="225"/>
    <x v="0"/>
    <m/>
    <m/>
  </r>
  <r>
    <s v="2014-2016"/>
    <n v="538"/>
    <x v="0"/>
    <m/>
    <x v="2"/>
    <s v="SA-05-1169"/>
    <s v="ESCRITORIOS MULTIUSOS"/>
    <m/>
    <m/>
    <m/>
    <s v="EN USO"/>
    <n v="225"/>
    <x v="1"/>
    <m/>
    <m/>
    <m/>
    <x v="2"/>
    <n v="225"/>
    <x v="0"/>
    <m/>
    <m/>
  </r>
  <r>
    <s v="2014-2016"/>
    <n v="539"/>
    <x v="0"/>
    <m/>
    <x v="2"/>
    <s v="SA-0301-1168+1"/>
    <s v="SILLAS DE ESPERA D-115"/>
    <m/>
    <m/>
    <m/>
    <s v="EN USO"/>
    <n v="23.75"/>
    <x v="1"/>
    <m/>
    <m/>
    <m/>
    <x v="2"/>
    <n v="23.75"/>
    <x v="0"/>
    <m/>
    <m/>
  </r>
  <r>
    <s v="2014-2016"/>
    <n v="540"/>
    <x v="0"/>
    <m/>
    <x v="2"/>
    <s v="SA-0301-1168+2"/>
    <s v="SILLAS DE ESPERA D-115"/>
    <m/>
    <m/>
    <m/>
    <s v="EN USO"/>
    <n v="23.75"/>
    <x v="1"/>
    <m/>
    <m/>
    <m/>
    <x v="2"/>
    <n v="23.75"/>
    <x v="0"/>
    <m/>
    <m/>
  </r>
  <r>
    <s v="2014-2016"/>
    <n v="541"/>
    <x v="0"/>
    <m/>
    <x v="2"/>
    <s v="SA-0301-1168+3"/>
    <s v="SILLAS DE ESPERA D-115"/>
    <m/>
    <m/>
    <m/>
    <s v="EN USO"/>
    <n v="23.75"/>
    <x v="1"/>
    <m/>
    <m/>
    <m/>
    <x v="2"/>
    <n v="23.75"/>
    <x v="0"/>
    <m/>
    <m/>
  </r>
  <r>
    <s v="2014-2016"/>
    <n v="542"/>
    <x v="0"/>
    <m/>
    <x v="2"/>
    <s v="SA-0301-1168+4"/>
    <s v="SILLAS DE ESPERA D-115"/>
    <m/>
    <m/>
    <m/>
    <s v="EN USO"/>
    <n v="23.75"/>
    <x v="1"/>
    <m/>
    <m/>
    <m/>
    <x v="2"/>
    <n v="23.75"/>
    <x v="0"/>
    <m/>
    <m/>
  </r>
  <r>
    <s v="2014-2016"/>
    <n v="543"/>
    <x v="0"/>
    <m/>
    <x v="2"/>
    <s v="SA-0301-1168+5"/>
    <s v="SILLAS DE ESPERA D-115"/>
    <m/>
    <m/>
    <m/>
    <s v="EN USO"/>
    <n v="23.75"/>
    <x v="1"/>
    <m/>
    <m/>
    <m/>
    <x v="2"/>
    <n v="23.75"/>
    <x v="0"/>
    <m/>
    <m/>
  </r>
  <r>
    <s v="2014-2016"/>
    <n v="544"/>
    <x v="0"/>
    <m/>
    <x v="2"/>
    <s v="SA-0301-1168+6"/>
    <s v="SILLAS DE ESPERA D-115"/>
    <m/>
    <m/>
    <m/>
    <s v="EN USO"/>
    <n v="23.75"/>
    <x v="1"/>
    <m/>
    <m/>
    <m/>
    <x v="2"/>
    <n v="23.75"/>
    <x v="0"/>
    <m/>
    <m/>
  </r>
  <r>
    <s v="2014-2016"/>
    <n v="545"/>
    <x v="0"/>
    <m/>
    <x v="2"/>
    <s v="SA-0301-1168+7"/>
    <s v="SILLAS DE ESPERA D-115"/>
    <m/>
    <m/>
    <m/>
    <s v="EN USO"/>
    <n v="23.75"/>
    <x v="1"/>
    <m/>
    <m/>
    <m/>
    <x v="2"/>
    <n v="23.75"/>
    <x v="0"/>
    <m/>
    <m/>
  </r>
  <r>
    <s v="2014-2016"/>
    <n v="546"/>
    <x v="0"/>
    <m/>
    <x v="2"/>
    <s v="SA-0301-1168+8"/>
    <s v="SILLAS DE ESPERA D-115"/>
    <m/>
    <m/>
    <m/>
    <s v="EN USO"/>
    <n v="23.75"/>
    <x v="1"/>
    <m/>
    <m/>
    <m/>
    <x v="2"/>
    <n v="23.75"/>
    <x v="0"/>
    <m/>
    <m/>
  </r>
  <r>
    <s v="2014-2016"/>
    <n v="547"/>
    <x v="0"/>
    <m/>
    <x v="2"/>
    <s v="SA-0301-1168+9"/>
    <s v="SILLAS DE ESPERA D-115"/>
    <m/>
    <m/>
    <m/>
    <s v="EN USO"/>
    <n v="23.75"/>
    <x v="1"/>
    <m/>
    <m/>
    <m/>
    <x v="2"/>
    <n v="23.75"/>
    <x v="0"/>
    <m/>
    <m/>
  </r>
  <r>
    <s v="2014-2016"/>
    <n v="548"/>
    <x v="0"/>
    <m/>
    <x v="2"/>
    <s v="SA-0401-1146+1"/>
    <s v="ESTANTES MULTIUSOS"/>
    <m/>
    <m/>
    <m/>
    <s v="EN USO"/>
    <n v="55.9"/>
    <x v="1"/>
    <m/>
    <m/>
    <m/>
    <x v="2"/>
    <n v="55.9"/>
    <x v="0"/>
    <m/>
    <m/>
  </r>
  <r>
    <s v="2014-2016"/>
    <n v="549"/>
    <x v="0"/>
    <m/>
    <x v="2"/>
    <s v="SA-0401-1146+2"/>
    <s v="ESTANTES MULTIUSOS"/>
    <m/>
    <m/>
    <m/>
    <s v="EN USO"/>
    <n v="55.9"/>
    <x v="1"/>
    <m/>
    <m/>
    <m/>
    <x v="2"/>
    <n v="55.9"/>
    <x v="0"/>
    <m/>
    <m/>
  </r>
  <r>
    <s v="2014-2016"/>
    <n v="550"/>
    <x v="0"/>
    <m/>
    <x v="2"/>
    <s v="SA-0401-1146+3"/>
    <s v="ESTANTES MULTIUSOS"/>
    <m/>
    <m/>
    <m/>
    <s v="EN USO"/>
    <n v="55.9"/>
    <x v="1"/>
    <m/>
    <m/>
    <m/>
    <x v="2"/>
    <n v="55.9"/>
    <x v="0"/>
    <m/>
    <m/>
  </r>
  <r>
    <s v="2014-2016"/>
    <n v="551"/>
    <x v="0"/>
    <m/>
    <x v="2"/>
    <s v="SA-0401-1146+4"/>
    <s v="ESTANTES MULTIUSOS"/>
    <m/>
    <m/>
    <m/>
    <s v="EN USO"/>
    <n v="55.9"/>
    <x v="1"/>
    <m/>
    <m/>
    <m/>
    <x v="2"/>
    <n v="55.9"/>
    <x v="0"/>
    <m/>
    <m/>
  </r>
  <r>
    <s v="2014-2016"/>
    <n v="552"/>
    <x v="0"/>
    <m/>
    <x v="2"/>
    <s v="SS-01-1148"/>
    <s v="PIZARRA ACRLICA"/>
    <m/>
    <m/>
    <m/>
    <s v="EN USO"/>
    <n v="46"/>
    <x v="1"/>
    <m/>
    <m/>
    <m/>
    <x v="2"/>
    <n v="46"/>
    <x v="0"/>
    <m/>
    <m/>
  </r>
  <r>
    <s v="2014-2016"/>
    <n v="553"/>
    <x v="0"/>
    <m/>
    <x v="2"/>
    <s v="SS-03-1153.2"/>
    <s v="PANTALLA KLIP 100°"/>
    <m/>
    <m/>
    <m/>
    <s v="FUERA DE USO"/>
    <n v="109"/>
    <x v="1"/>
    <s v="Colectivo Alejandría"/>
    <n v="109"/>
    <m/>
    <x v="1"/>
    <m/>
    <x v="0"/>
    <m/>
    <m/>
  </r>
  <r>
    <s v="2014-2016"/>
    <n v="554"/>
    <x v="0"/>
    <m/>
    <x v="2"/>
    <s v="SS-03-1169"/>
    <s v="ESCRITORIO EN FORMA DE L"/>
    <m/>
    <m/>
    <m/>
    <s v="EN USO"/>
    <n v="270"/>
    <x v="1"/>
    <m/>
    <m/>
    <m/>
    <x v="2"/>
    <n v="270"/>
    <x v="0"/>
    <m/>
    <m/>
  </r>
  <r>
    <s v="2014-2016"/>
    <n v="555"/>
    <x v="0"/>
    <m/>
    <x v="2"/>
    <s v="SS-04-1169"/>
    <s v="ESCRITORIO EN FORMA DE L"/>
    <m/>
    <m/>
    <m/>
    <s v="EN USO"/>
    <n v="270"/>
    <x v="1"/>
    <m/>
    <m/>
    <m/>
    <x v="2"/>
    <n v="270"/>
    <x v="0"/>
    <m/>
    <m/>
  </r>
  <r>
    <s v="2014-2016"/>
    <n v="556"/>
    <x v="0"/>
    <m/>
    <x v="2"/>
    <s v="SS-01-1137"/>
    <s v="SILLA SECRETARIAL CON BRAZO"/>
    <m/>
    <m/>
    <m/>
    <s v="EN USO"/>
    <n v="63.8"/>
    <x v="1"/>
    <m/>
    <m/>
    <m/>
    <x v="2"/>
    <n v="63.8"/>
    <x v="0"/>
    <m/>
    <m/>
  </r>
  <r>
    <s v="2014-2016"/>
    <n v="557"/>
    <x v="0"/>
    <m/>
    <x v="2"/>
    <s v="SS-03-1137"/>
    <s v="SILLA SECRETARIAL CON BRAZO"/>
    <m/>
    <m/>
    <m/>
    <s v="EN USO"/>
    <n v="63.8"/>
    <x v="1"/>
    <m/>
    <m/>
    <m/>
    <x v="2"/>
    <n v="63.8"/>
    <x v="0"/>
    <m/>
    <m/>
  </r>
  <r>
    <s v="2014-2016"/>
    <n v="558"/>
    <x v="0"/>
    <m/>
    <x v="2"/>
    <s v="SS-04-1137"/>
    <s v="SILLA SECRETARIAL CON BRAZO"/>
    <m/>
    <m/>
    <m/>
    <s v="EN USO"/>
    <n v="63.8"/>
    <x v="1"/>
    <m/>
    <m/>
    <m/>
    <x v="2"/>
    <n v="63.8"/>
    <x v="0"/>
    <m/>
    <m/>
  </r>
  <r>
    <s v="2014-2016"/>
    <n v="559"/>
    <x v="0"/>
    <m/>
    <x v="2"/>
    <s v="SS-01-1136"/>
    <s v="ESCRITORIO EN FORMA DE L"/>
    <m/>
    <m/>
    <m/>
    <s v="EN USO"/>
    <n v="281"/>
    <x v="1"/>
    <m/>
    <m/>
    <m/>
    <x v="2"/>
    <n v="281"/>
    <x v="0"/>
    <m/>
    <m/>
  </r>
  <r>
    <s v="2014-2016"/>
    <n v="560"/>
    <x v="0"/>
    <m/>
    <x v="2"/>
    <s v="SS-0401-1195.7"/>
    <s v="DISPENSADOR DE PAPEL"/>
    <m/>
    <m/>
    <m/>
    <s v="EN USO"/>
    <n v="16.989999999999998"/>
    <x v="1"/>
    <m/>
    <m/>
    <m/>
    <x v="2"/>
    <n v="16.989999999999998"/>
    <x v="0"/>
    <m/>
    <m/>
  </r>
  <r>
    <s v="2014-2016"/>
    <n v="561"/>
    <x v="0"/>
    <m/>
    <x v="2"/>
    <s v="SS-0401-1191"/>
    <s v="TALADRO"/>
    <m/>
    <m/>
    <m/>
    <s v="EN USO"/>
    <n v="38.5"/>
    <x v="1"/>
    <m/>
    <m/>
    <m/>
    <x v="2"/>
    <n v="38.5"/>
    <x v="0"/>
    <m/>
    <m/>
  </r>
  <r>
    <s v="2014-2016"/>
    <n v="562"/>
    <x v="0"/>
    <m/>
    <x v="2"/>
    <s v="SS-03-1147"/>
    <s v="VENTILADOR DE TORRE 37´´, CONTROL REMOTO"/>
    <m/>
    <m/>
    <m/>
    <s v="EN USO"/>
    <n v="79.95"/>
    <x v="1"/>
    <m/>
    <m/>
    <m/>
    <x v="2"/>
    <n v="79.95"/>
    <x v="0"/>
    <m/>
    <m/>
  </r>
  <r>
    <s v="2014-2016"/>
    <n v="563"/>
    <x v="0"/>
    <m/>
    <x v="2"/>
    <m/>
    <s v="VENTILADOR DE TORRE 37´´, CONTROL REMOTO"/>
    <m/>
    <m/>
    <m/>
    <s v="FUERA DE USO"/>
    <n v="79.95"/>
    <x v="1"/>
    <s v="Colectivo Alejandría"/>
    <n v="79.95"/>
    <m/>
    <x v="1"/>
    <m/>
    <x v="0"/>
    <m/>
    <m/>
  </r>
  <r>
    <s v="2014-2016"/>
    <n v="564"/>
    <x v="0"/>
    <m/>
    <x v="2"/>
    <s v="SS-04-1153.3+1"/>
    <s v="TECLADO"/>
    <s v="KB-110XUSB"/>
    <m/>
    <m/>
    <s v="EN USO"/>
    <n v="7.95"/>
    <x v="1"/>
    <m/>
    <m/>
    <m/>
    <x v="2"/>
    <n v="7.95"/>
    <x v="0"/>
    <m/>
    <m/>
  </r>
  <r>
    <s v="2014-2016"/>
    <n v="565"/>
    <x v="0"/>
    <m/>
    <x v="2"/>
    <s v="SS-04-1153.3+2"/>
    <s v="TECLADO"/>
    <s v="KB-110XUSB"/>
    <m/>
    <m/>
    <s v="EN USO"/>
    <n v="7.95"/>
    <x v="1"/>
    <m/>
    <m/>
    <m/>
    <x v="2"/>
    <n v="7.95"/>
    <x v="0"/>
    <m/>
    <m/>
  </r>
  <r>
    <s v="2014-2016"/>
    <n v="566"/>
    <x v="0"/>
    <m/>
    <x v="2"/>
    <s v="SS-01-1153.4"/>
    <s v="MOUSE INALAMBRICO"/>
    <s v="M56000"/>
    <m/>
    <m/>
    <s v="EN USO"/>
    <n v="9.5"/>
    <x v="1"/>
    <m/>
    <m/>
    <m/>
    <x v="2"/>
    <n v="9.5"/>
    <x v="0"/>
    <m/>
    <m/>
  </r>
  <r>
    <s v="2014-2016"/>
    <n v="567"/>
    <x v="0"/>
    <m/>
    <x v="2"/>
    <s v="SS-04-1140"/>
    <s v="CONTOMETRO "/>
    <s v="DR2107M"/>
    <m/>
    <m/>
    <s v="EN USO"/>
    <n v="129"/>
    <x v="1"/>
    <m/>
    <m/>
    <m/>
    <x v="2"/>
    <n v="129"/>
    <x v="0"/>
    <m/>
    <m/>
  </r>
  <r>
    <s v="2014-2016"/>
    <n v="568"/>
    <x v="0"/>
    <m/>
    <x v="2"/>
    <s v="SS-03-1153.5+1"/>
    <s v="UPS"/>
    <s v="BE550G-LM"/>
    <m/>
    <m/>
    <s v="EN USO"/>
    <n v="66.44"/>
    <x v="1"/>
    <m/>
    <m/>
    <m/>
    <x v="2"/>
    <n v="66.44"/>
    <x v="0"/>
    <m/>
    <m/>
  </r>
  <r>
    <s v="2014-2016"/>
    <n v="569"/>
    <x v="0"/>
    <m/>
    <x v="2"/>
    <s v="SS-04-1153.5"/>
    <s v="UPS"/>
    <s v="BE550G-LM"/>
    <m/>
    <m/>
    <s v="EN USO"/>
    <n v="66.44"/>
    <x v="1"/>
    <m/>
    <m/>
    <m/>
    <x v="2"/>
    <n v="66.44"/>
    <x v="0"/>
    <m/>
    <m/>
  </r>
  <r>
    <s v="2014-2016"/>
    <n v="570"/>
    <x v="0"/>
    <m/>
    <x v="2"/>
    <s v="SS-03-53.5+2"/>
    <s v="UPS"/>
    <s v="BE550G-LM"/>
    <m/>
    <m/>
    <s v="EN USO"/>
    <n v="66.44"/>
    <x v="1"/>
    <m/>
    <m/>
    <m/>
    <x v="2"/>
    <n v="66.44"/>
    <x v="0"/>
    <m/>
    <m/>
  </r>
  <r>
    <s v="2014-2016"/>
    <n v="571"/>
    <x v="0"/>
    <m/>
    <x v="1"/>
    <n v="2817"/>
    <s v="UPS DE 750VA NEMA6"/>
    <s v="ORBITEC"/>
    <s v="750VA"/>
    <s v="E1310049337"/>
    <s v="FUERA DE USO"/>
    <n v="35.61"/>
    <x v="1"/>
    <s v="Entreamigos"/>
    <n v="35.61"/>
    <m/>
    <x v="1"/>
    <m/>
    <x v="0"/>
    <m/>
    <m/>
  </r>
  <r>
    <s v="2014-2016"/>
    <n v="572"/>
    <x v="0"/>
    <m/>
    <x v="1"/>
    <n v="2820"/>
    <s v="UPS DE 750VA NEMA6"/>
    <s v="ORBITEC"/>
    <s v="750VA"/>
    <s v="E1310049578"/>
    <s v="FUERA DE USO"/>
    <n v="35.61"/>
    <x v="1"/>
    <s v="Entreamigos"/>
    <n v="35.61"/>
    <m/>
    <x v="1"/>
    <m/>
    <x v="0"/>
    <m/>
    <m/>
  </r>
  <r>
    <s v="2014-2016"/>
    <n v="573"/>
    <x v="0"/>
    <m/>
    <x v="1"/>
    <n v="2837"/>
    <s v="UPS DE 750VA NEMA6"/>
    <s v="ORBITEC"/>
    <s v="750VA"/>
    <s v="E1310049537"/>
    <s v="FUERA DE USO"/>
    <n v="35.61"/>
    <x v="1"/>
    <s v="Entreamigos"/>
    <n v="35.61"/>
    <m/>
    <x v="1"/>
    <m/>
    <x v="0"/>
    <m/>
    <m/>
  </r>
  <r>
    <s v="2014-2016"/>
    <n v="574"/>
    <x v="0"/>
    <m/>
    <x v="1"/>
    <n v="2859"/>
    <s v="MONITOR LED 21.5&quot;"/>
    <s v="HP"/>
    <s v="V221"/>
    <s v="6CM4061671"/>
    <s v="EN USO"/>
    <n v="238.43"/>
    <x v="1"/>
    <m/>
    <m/>
    <m/>
    <x v="3"/>
    <n v="238.43"/>
    <x v="0"/>
    <m/>
    <m/>
  </r>
  <r>
    <s v="2014-2016"/>
    <n v="575"/>
    <x v="0"/>
    <m/>
    <x v="1"/>
    <n v="2886"/>
    <s v="MONITOR LED 21.5&quot;"/>
    <s v="HP"/>
    <s v="V221"/>
    <s v="6CM406159F"/>
    <s v="EN USO"/>
    <n v="238.43"/>
    <x v="1"/>
    <m/>
    <m/>
    <m/>
    <x v="3"/>
    <n v="238.43"/>
    <x v="0"/>
    <m/>
    <m/>
  </r>
  <r>
    <s v="2014-2016"/>
    <n v="576"/>
    <x v="0"/>
    <m/>
    <x v="1"/>
    <n v="2888"/>
    <s v="MONITOR LED 21.5&quot;"/>
    <s v="HP"/>
    <s v="V221"/>
    <s v="6CM40615V2"/>
    <s v="EN USO"/>
    <n v="238.43"/>
    <x v="1"/>
    <m/>
    <m/>
    <m/>
    <x v="3"/>
    <n v="238.43"/>
    <x v="0"/>
    <m/>
    <m/>
  </r>
  <r>
    <s v="2014-2016"/>
    <n v="577"/>
    <x v="0"/>
    <m/>
    <x v="1"/>
    <n v="3338"/>
    <s v="OASIS DE AGUA FRIA Y CALIENTE"/>
    <s v="Haier HLM-60"/>
    <m/>
    <m/>
    <s v="FUERA DE USO"/>
    <n v="142.08000000000001"/>
    <x v="1"/>
    <s v="Entreamigos"/>
    <n v="142.08000000000001"/>
    <m/>
    <x v="1"/>
    <m/>
    <x v="0"/>
    <m/>
    <m/>
  </r>
  <r>
    <s v="2014-2016"/>
    <n v="578"/>
    <x v="0"/>
    <m/>
    <x v="1"/>
    <n v="3113"/>
    <s v="IMPRESOR MULTIFUNCIONAL"/>
    <s v="EPSON"/>
    <s v="L210"/>
    <s v="S25K464829"/>
    <s v="EN USO"/>
    <n v="84.99"/>
    <x v="1"/>
    <m/>
    <m/>
    <m/>
    <x v="3"/>
    <n v="84.99"/>
    <x v="0"/>
    <m/>
    <m/>
  </r>
  <r>
    <s v="2014-2016"/>
    <n v="579"/>
    <x v="0"/>
    <m/>
    <x v="1"/>
    <s v="ENTRE/HSH/ SM/4"/>
    <s v="CAFETERA CAPACIDAD 42 TAZAS"/>
    <m/>
    <n v="30"/>
    <m/>
    <s v="FUERA DE USO"/>
    <n v="73"/>
    <x v="1"/>
    <s v="Entreamigos"/>
    <m/>
    <n v="73"/>
    <x v="1"/>
    <m/>
    <x v="0"/>
    <m/>
    <m/>
  </r>
  <r>
    <s v="2014-2016"/>
    <n v="580"/>
    <x v="0"/>
    <m/>
    <x v="1"/>
    <s v="ENTRE/HSH/ SM/10"/>
    <s v="ESCRITORIOS C/ARCHIVADOR"/>
    <m/>
    <s v="IBIZA"/>
    <m/>
    <s v="FUERA DE USO"/>
    <n v="184.9"/>
    <x v="1"/>
    <s v="Entreamigos"/>
    <n v="184.9"/>
    <m/>
    <x v="1"/>
    <m/>
    <x v="0"/>
    <m/>
    <m/>
  </r>
  <r>
    <s v="2014-2016"/>
    <n v="581"/>
    <x v="0"/>
    <m/>
    <x v="1"/>
    <s v="ENTRE/HSH/ SM/11"/>
    <s v="ESCRITORIOS C/ARCHIVADOR"/>
    <m/>
    <s v="IBIZA"/>
    <m/>
    <s v="FUERA DE USO"/>
    <n v="184.9"/>
    <x v="1"/>
    <s v="Entreamigos"/>
    <n v="184.9"/>
    <m/>
    <x v="1"/>
    <m/>
    <x v="0"/>
    <m/>
    <m/>
  </r>
  <r>
    <s v="2014-2016"/>
    <n v="582"/>
    <x v="0"/>
    <m/>
    <x v="1"/>
    <s v="ENTRE/HSH/ SM/12"/>
    <s v="MESAS PLEGABLES  1 X 0.50 MT. Color gris"/>
    <m/>
    <m/>
    <m/>
    <s v="EN USO"/>
    <n v="47.92"/>
    <x v="1"/>
    <m/>
    <m/>
    <m/>
    <x v="1"/>
    <m/>
    <x v="7"/>
    <n v="47.92"/>
    <m/>
  </r>
  <r>
    <s v="2014-2016"/>
    <n v="583"/>
    <x v="0"/>
    <m/>
    <x v="1"/>
    <s v="ENTRE/HSH/ SM/13"/>
    <s v="MESAS PLEGABLES  1 X 0.50 MT. Color gris"/>
    <m/>
    <m/>
    <m/>
    <s v="EN USO"/>
    <n v="47.92"/>
    <x v="1"/>
    <m/>
    <m/>
    <m/>
    <x v="1"/>
    <m/>
    <x v="7"/>
    <n v="47.92"/>
    <m/>
  </r>
  <r>
    <s v="2014-2016"/>
    <n v="584"/>
    <x v="0"/>
    <m/>
    <x v="1"/>
    <s v="ENTRE/HSH/ SM/14"/>
    <s v="MESAS PLEGABLES  1 X 0.50 MT. Color gris"/>
    <m/>
    <m/>
    <m/>
    <s v="EN USO"/>
    <n v="47.92"/>
    <x v="1"/>
    <m/>
    <m/>
    <m/>
    <x v="1"/>
    <m/>
    <x v="7"/>
    <n v="47.92"/>
    <m/>
  </r>
  <r>
    <s v="2014-2016"/>
    <n v="585"/>
    <x v="0"/>
    <m/>
    <x v="1"/>
    <s v="ENTRE/HSH/ SM/15"/>
    <s v="MESAS PLEGABLES  1 X 0.50 MT. Color gris"/>
    <m/>
    <m/>
    <m/>
    <s v="EN USO"/>
    <n v="47.92"/>
    <x v="1"/>
    <m/>
    <m/>
    <m/>
    <x v="1"/>
    <m/>
    <x v="7"/>
    <n v="47.92"/>
    <m/>
  </r>
  <r>
    <s v="2014-2016"/>
    <n v="586"/>
    <x v="0"/>
    <m/>
    <x v="1"/>
    <s v="ENTRE/HSH/ SM/16"/>
    <s v="MESAS PLEGABLES  1 X 0.50 MT. Color gris"/>
    <m/>
    <m/>
    <m/>
    <s v="EN USO"/>
    <n v="47.92"/>
    <x v="1"/>
    <m/>
    <m/>
    <m/>
    <x v="1"/>
    <m/>
    <x v="7"/>
    <n v="47.92"/>
    <m/>
  </r>
  <r>
    <s v="2014-2016"/>
    <n v="587"/>
    <x v="0"/>
    <m/>
    <x v="1"/>
    <s v="ENTRE/HSH/ SM/17"/>
    <s v="HUEVON  BEIGE"/>
    <m/>
    <m/>
    <m/>
    <s v="FUERA DE USO"/>
    <n v="50"/>
    <x v="1"/>
    <s v="Entreamigos"/>
    <m/>
    <n v="50"/>
    <x v="1"/>
    <m/>
    <x v="0"/>
    <m/>
    <m/>
  </r>
  <r>
    <s v="2014-2016"/>
    <n v="588"/>
    <x v="0"/>
    <m/>
    <x v="1"/>
    <s v="ENTRE/HSH/ SM/18"/>
    <s v="HUEVON  BEIGE"/>
    <m/>
    <m/>
    <m/>
    <s v="FUERA DE USO"/>
    <n v="50"/>
    <x v="1"/>
    <s v="Entreamigos"/>
    <m/>
    <n v="50"/>
    <x v="1"/>
    <m/>
    <x v="0"/>
    <m/>
    <m/>
  </r>
  <r>
    <s v="2014-2016"/>
    <n v="589"/>
    <x v="0"/>
    <m/>
    <x v="1"/>
    <s v="ENTRE/HSH/ SM/19"/>
    <s v="HUEVON ANARANJADO"/>
    <m/>
    <m/>
    <m/>
    <s v="FUERA DE USO"/>
    <n v="50"/>
    <x v="1"/>
    <s v="Entreamigos"/>
    <m/>
    <n v="50"/>
    <x v="1"/>
    <m/>
    <x v="0"/>
    <m/>
    <m/>
  </r>
  <r>
    <s v="2014-2016"/>
    <n v="590"/>
    <x v="0"/>
    <m/>
    <x v="1"/>
    <s v="ENTRE/HSH/ SM/20"/>
    <s v="HUEVON ANARANJADO"/>
    <m/>
    <m/>
    <m/>
    <s v="FUERA DE USO"/>
    <n v="50"/>
    <x v="1"/>
    <s v="Entreamigos"/>
    <m/>
    <n v="50"/>
    <x v="1"/>
    <m/>
    <x v="0"/>
    <m/>
    <m/>
  </r>
  <r>
    <s v="2014-2016"/>
    <n v="591"/>
    <x v="0"/>
    <m/>
    <x v="1"/>
    <s v="ENTRE/HSH/ SM/21"/>
    <s v="HUEVON NEGRO"/>
    <m/>
    <m/>
    <m/>
    <s v="FUERA DE USO"/>
    <n v="50"/>
    <x v="1"/>
    <s v="Entreamigos"/>
    <m/>
    <n v="50"/>
    <x v="1"/>
    <m/>
    <x v="0"/>
    <m/>
    <m/>
  </r>
  <r>
    <s v="2014-2016"/>
    <n v="592"/>
    <x v="0"/>
    <m/>
    <x v="1"/>
    <s v="ENTRE/HSH/ SM/22"/>
    <s v="VENTILADOR DE TORRE DE 42&quot;"/>
    <s v="LASKO"/>
    <s v="WTA"/>
    <m/>
    <s v="EN USO"/>
    <n v="84.99"/>
    <x v="1"/>
    <m/>
    <m/>
    <m/>
    <x v="3"/>
    <n v="84.99"/>
    <x v="0"/>
    <m/>
    <m/>
  </r>
  <r>
    <s v="2014-2016"/>
    <n v="593"/>
    <x v="0"/>
    <m/>
    <x v="1"/>
    <s v="ENTRE/HSH/ SM/23"/>
    <s v="VENTILADOR DE TORRE DE 42&quot;"/>
    <s v="LASKO"/>
    <s v="WTA"/>
    <m/>
    <s v="EN USO"/>
    <n v="84.99"/>
    <x v="1"/>
    <m/>
    <m/>
    <m/>
    <x v="3"/>
    <n v="84.99"/>
    <x v="0"/>
    <m/>
    <m/>
  </r>
  <r>
    <s v="2014-2016"/>
    <n v="594"/>
    <x v="0"/>
    <m/>
    <x v="1"/>
    <s v="ENTRE/HSH/ SM/24"/>
    <s v="VENTILADOR DE TORRE DE 42&quot;"/>
    <s v="LASKO"/>
    <s v="WTA"/>
    <m/>
    <s v="EN USO"/>
    <n v="84.99"/>
    <x v="1"/>
    <m/>
    <m/>
    <m/>
    <x v="3"/>
    <n v="84.99"/>
    <x v="0"/>
    <m/>
    <m/>
  </r>
  <r>
    <s v="2014-2016"/>
    <n v="595"/>
    <x v="0"/>
    <m/>
    <x v="1"/>
    <s v="ENTRE/HSH/ SM/25"/>
    <s v="VENTILADOR DE TORRE DE 42&quot;"/>
    <s v="LASKO"/>
    <s v="WTA"/>
    <m/>
    <s v="EN USO"/>
    <n v="84.99"/>
    <x v="1"/>
    <m/>
    <m/>
    <m/>
    <x v="3"/>
    <n v="84.99"/>
    <x v="0"/>
    <m/>
    <m/>
  </r>
  <r>
    <s v="2014-2016"/>
    <n v="596"/>
    <x v="0"/>
    <m/>
    <x v="1"/>
    <s v="ENTRE/HSH/ SM/26"/>
    <s v="VENTILADOR DE TORRE DE 42&quot;"/>
    <s v="LASKO"/>
    <s v="WTA"/>
    <m/>
    <s v="EN USO"/>
    <n v="84.99"/>
    <x v="1"/>
    <m/>
    <m/>
    <m/>
    <x v="3"/>
    <n v="84.99"/>
    <x v="0"/>
    <m/>
    <m/>
  </r>
  <r>
    <s v="2014-2016"/>
    <n v="597"/>
    <x v="0"/>
    <m/>
    <x v="1"/>
    <s v="ENTRE/HSH/ SM/28"/>
    <s v="ARCHIVADOR TIPO LIBRERA DE 4 NIVELES"/>
    <m/>
    <n v="30"/>
    <m/>
    <s v="EN USO"/>
    <n v="150"/>
    <x v="1"/>
    <m/>
    <m/>
    <m/>
    <x v="3"/>
    <n v="150"/>
    <x v="0"/>
    <m/>
    <m/>
  </r>
  <r>
    <s v="2014-2016"/>
    <n v="598"/>
    <x v="0"/>
    <m/>
    <x v="1"/>
    <s v="ENTRE/HSH/ SM/109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599"/>
    <x v="0"/>
    <m/>
    <x v="1"/>
    <s v="ENTRE/HSH/ SM/32"/>
    <s v="SILLAS PLASTICAS CON BRAZO"/>
    <m/>
    <m/>
    <m/>
    <s v="EN USO"/>
    <n v="6.05"/>
    <x v="1"/>
    <m/>
    <m/>
    <m/>
    <x v="1"/>
    <m/>
    <x v="7"/>
    <n v="6.05"/>
    <m/>
  </r>
  <r>
    <s v="2014-2016"/>
    <n v="600"/>
    <x v="0"/>
    <m/>
    <x v="1"/>
    <s v="ENTRE/HSH/ SM/33"/>
    <s v="SILLAS PLASTICAS CON BRAZO"/>
    <m/>
    <m/>
    <m/>
    <s v="EN USO"/>
    <n v="6.05"/>
    <x v="1"/>
    <m/>
    <m/>
    <m/>
    <x v="1"/>
    <m/>
    <x v="7"/>
    <n v="6.05"/>
    <m/>
  </r>
  <r>
    <s v="2014-2016"/>
    <n v="601"/>
    <x v="0"/>
    <m/>
    <x v="1"/>
    <s v="ENTRE/HSH/ SM/34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602"/>
    <x v="0"/>
    <m/>
    <x v="1"/>
    <s v="ENTRE/HSH/ SM/35"/>
    <s v="SILLAS PLASTICAS CON BRAZO"/>
    <m/>
    <m/>
    <m/>
    <s v="EN USO"/>
    <n v="6.05"/>
    <x v="1"/>
    <m/>
    <m/>
    <m/>
    <x v="1"/>
    <m/>
    <x v="7"/>
    <n v="6.05"/>
    <m/>
  </r>
  <r>
    <s v="2014-2016"/>
    <n v="603"/>
    <x v="0"/>
    <m/>
    <x v="1"/>
    <s v="ENTRE/HSH/ SM/36"/>
    <s v="SILLAS PLASTICAS CON BRAZO"/>
    <m/>
    <m/>
    <m/>
    <s v="FUERA DE USO"/>
    <n v="6.05"/>
    <x v="1"/>
    <s v="Entreamigos"/>
    <m/>
    <n v="6.05"/>
    <x v="1"/>
    <m/>
    <x v="0"/>
    <m/>
    <m/>
  </r>
  <r>
    <s v="2014-2016"/>
    <n v="604"/>
    <x v="0"/>
    <m/>
    <x v="1"/>
    <s v="ENTRE/HSH/ SM/37"/>
    <s v="SILLAS PLASTICAS CON BRAZO"/>
    <m/>
    <m/>
    <m/>
    <s v="EN USO"/>
    <n v="6.05"/>
    <x v="1"/>
    <m/>
    <m/>
    <m/>
    <x v="1"/>
    <m/>
    <x v="7"/>
    <n v="6.05"/>
    <m/>
  </r>
  <r>
    <s v="2014-2016"/>
    <n v="605"/>
    <x v="0"/>
    <m/>
    <x v="1"/>
    <s v="ENTRE/HSH/ SM/38"/>
    <s v="SILLAS PLASTICAS CON BRAZO"/>
    <m/>
    <m/>
    <m/>
    <s v="EN USO"/>
    <n v="6.05"/>
    <x v="1"/>
    <m/>
    <m/>
    <m/>
    <x v="1"/>
    <m/>
    <x v="7"/>
    <n v="6.05"/>
    <m/>
  </r>
  <r>
    <s v="2014-2016"/>
    <n v="606"/>
    <x v="0"/>
    <m/>
    <x v="1"/>
    <s v="ENTRE/HSH/ SM/39"/>
    <s v="SILLAS PLASTICAS CON BRAZO"/>
    <m/>
    <m/>
    <m/>
    <s v="EN USO"/>
    <n v="6.05"/>
    <x v="1"/>
    <m/>
    <m/>
    <m/>
    <x v="1"/>
    <m/>
    <x v="7"/>
    <n v="6.05"/>
    <m/>
  </r>
  <r>
    <s v="2014-2016"/>
    <n v="607"/>
    <x v="0"/>
    <m/>
    <x v="1"/>
    <s v="ENTRE/HSH/ SM/40"/>
    <s v="SILLAS PLASTICAS CON BRAZO"/>
    <m/>
    <m/>
    <m/>
    <s v="EN USO"/>
    <n v="6.05"/>
    <x v="1"/>
    <m/>
    <m/>
    <m/>
    <x v="1"/>
    <m/>
    <x v="7"/>
    <n v="6.05"/>
    <m/>
  </r>
  <r>
    <s v="2014-2016"/>
    <n v="608"/>
    <x v="0"/>
    <m/>
    <x v="1"/>
    <s v="ENTRE/HSH/ SM/41"/>
    <s v="SILLAS PLASTICAS CON BRAZO"/>
    <m/>
    <m/>
    <m/>
    <s v="EN USO"/>
    <n v="6.05"/>
    <x v="1"/>
    <m/>
    <m/>
    <m/>
    <x v="1"/>
    <m/>
    <x v="7"/>
    <n v="6.05"/>
    <m/>
  </r>
  <r>
    <s v="2014-2016"/>
    <n v="609"/>
    <x v="0"/>
    <m/>
    <x v="1"/>
    <s v="ENTRE/HSH/ SM/42"/>
    <s v="SILLAS PLASTICAS CON BRAZO"/>
    <m/>
    <m/>
    <m/>
    <s v="EN USO"/>
    <n v="6.05"/>
    <x v="1"/>
    <m/>
    <m/>
    <m/>
    <x v="1"/>
    <m/>
    <x v="7"/>
    <n v="6.05"/>
    <m/>
  </r>
  <r>
    <s v="2014-2016"/>
    <n v="610"/>
    <x v="0"/>
    <m/>
    <x v="1"/>
    <s v="ENTRE/HSH/ SM/43"/>
    <s v="SILLAS PLASTICAS CON BRAZO"/>
    <m/>
    <m/>
    <m/>
    <s v="EN USO"/>
    <n v="6.05"/>
    <x v="1"/>
    <m/>
    <m/>
    <m/>
    <x v="1"/>
    <m/>
    <x v="7"/>
    <n v="6.05"/>
    <m/>
  </r>
  <r>
    <s v="2014-2016"/>
    <n v="611"/>
    <x v="0"/>
    <m/>
    <x v="1"/>
    <s v="ENTRE/HSH/ SM/44"/>
    <s v="SILLAS PLASTICAS CON BRAZO"/>
    <m/>
    <m/>
    <m/>
    <s v="EN USO"/>
    <n v="6.05"/>
    <x v="1"/>
    <m/>
    <m/>
    <m/>
    <x v="1"/>
    <m/>
    <x v="7"/>
    <n v="6.05"/>
    <m/>
  </r>
  <r>
    <s v="2014-2016"/>
    <n v="612"/>
    <x v="0"/>
    <m/>
    <x v="1"/>
    <s v="ENTRE/HSH/ SM/45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613"/>
    <x v="0"/>
    <m/>
    <x v="1"/>
    <s v="ENTRE/HSH/ SM/46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614"/>
    <x v="0"/>
    <m/>
    <x v="1"/>
    <s v="ENTRE/HSH/ SM/47"/>
    <s v="SILLAS PLASTICAS CON BRAZO"/>
    <m/>
    <m/>
    <m/>
    <s v="EN USO"/>
    <n v="6.05"/>
    <x v="1"/>
    <m/>
    <m/>
    <m/>
    <x v="1"/>
    <m/>
    <x v="7"/>
    <n v="6.05"/>
    <m/>
  </r>
  <r>
    <s v="2014-2016"/>
    <n v="615"/>
    <x v="0"/>
    <m/>
    <x v="1"/>
    <s v="ENTRE/HSH/ SM/48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616"/>
    <x v="0"/>
    <m/>
    <x v="1"/>
    <s v="ENTRE/HSH/ SM/49"/>
    <s v="SILLAS PLASTICAS CON BRAZO"/>
    <m/>
    <m/>
    <m/>
    <s v="EN USO"/>
    <n v="6.05"/>
    <x v="1"/>
    <m/>
    <m/>
    <m/>
    <x v="1"/>
    <m/>
    <x v="7"/>
    <n v="6.05"/>
    <m/>
  </r>
  <r>
    <s v="2014-2016"/>
    <n v="617"/>
    <x v="0"/>
    <m/>
    <x v="1"/>
    <s v="ENTRE/HSH/ SM/50"/>
    <s v="SILLAS PLASTICAS CON BRAZO"/>
    <m/>
    <m/>
    <m/>
    <s v="EN USO"/>
    <n v="6.05"/>
    <x v="1"/>
    <m/>
    <m/>
    <m/>
    <x v="1"/>
    <m/>
    <x v="7"/>
    <n v="6.05"/>
    <m/>
  </r>
  <r>
    <s v="2014-2016"/>
    <n v="618"/>
    <x v="0"/>
    <m/>
    <x v="1"/>
    <s v="ENTRE/HSH/ SM/51"/>
    <s v="SILLAS PLASTICAS CON BRAZO"/>
    <m/>
    <m/>
    <m/>
    <s v="EN USO"/>
    <n v="6.05"/>
    <x v="1"/>
    <m/>
    <m/>
    <m/>
    <x v="1"/>
    <m/>
    <x v="7"/>
    <n v="6.05"/>
    <m/>
  </r>
  <r>
    <s v="2014-2016"/>
    <n v="619"/>
    <x v="0"/>
    <m/>
    <x v="1"/>
    <s v="ENTRE/HSH/ SM/52"/>
    <s v="SILLAS PLASTICAS CON BRAZO"/>
    <m/>
    <m/>
    <m/>
    <s v="EN USO"/>
    <n v="6.05"/>
    <x v="1"/>
    <m/>
    <m/>
    <m/>
    <x v="1"/>
    <m/>
    <x v="7"/>
    <n v="6.05"/>
    <m/>
  </r>
  <r>
    <s v="2014-2016"/>
    <n v="620"/>
    <x v="0"/>
    <m/>
    <x v="1"/>
    <s v="ENTRE/HSH/ SM/53"/>
    <s v="SILLAS PLASTICAS CON BRAZO"/>
    <m/>
    <m/>
    <m/>
    <s v="EN USO"/>
    <n v="6.05"/>
    <x v="1"/>
    <m/>
    <m/>
    <m/>
    <x v="1"/>
    <m/>
    <x v="7"/>
    <n v="6.05"/>
    <m/>
  </r>
  <r>
    <s v="2014-2016"/>
    <n v="621"/>
    <x v="0"/>
    <m/>
    <x v="1"/>
    <s v="ENTRE/HSH/ SM/54"/>
    <s v="SILLAS PLASTICAS CON BRAZO"/>
    <m/>
    <m/>
    <m/>
    <s v="EN USO"/>
    <n v="6.05"/>
    <x v="1"/>
    <m/>
    <m/>
    <m/>
    <x v="1"/>
    <m/>
    <x v="7"/>
    <n v="6.05"/>
    <m/>
  </r>
  <r>
    <s v="2014-2016"/>
    <n v="622"/>
    <x v="0"/>
    <m/>
    <x v="1"/>
    <s v="ENTRE/HSH/ SM/55"/>
    <s v="SILLAS PLASTICAS CON BRAZO"/>
    <m/>
    <m/>
    <m/>
    <s v="EN USO"/>
    <n v="6.05"/>
    <x v="1"/>
    <m/>
    <m/>
    <m/>
    <x v="1"/>
    <m/>
    <x v="7"/>
    <n v="6.05"/>
    <m/>
  </r>
  <r>
    <s v="2014-2016"/>
    <n v="623"/>
    <x v="0"/>
    <m/>
    <x v="1"/>
    <s v="ENTRE/HSH/ SM/56"/>
    <s v="SILLAS PLASTICAS CON BRAZO"/>
    <m/>
    <m/>
    <m/>
    <s v="EN USO"/>
    <n v="6.05"/>
    <x v="1"/>
    <m/>
    <m/>
    <m/>
    <x v="1"/>
    <m/>
    <x v="7"/>
    <n v="6.05"/>
    <m/>
  </r>
  <r>
    <s v="2014-2016"/>
    <n v="624"/>
    <x v="0"/>
    <m/>
    <x v="1"/>
    <s v="ENTRE/HSH/ SM/57"/>
    <s v="SILLAS PLASTICAS CON BRAZO"/>
    <m/>
    <m/>
    <m/>
    <s v="EN USO"/>
    <n v="6.05"/>
    <x v="1"/>
    <m/>
    <m/>
    <m/>
    <x v="1"/>
    <m/>
    <x v="7"/>
    <n v="6.05"/>
    <m/>
  </r>
  <r>
    <s v="2014-2016"/>
    <n v="625"/>
    <x v="0"/>
    <m/>
    <x v="1"/>
    <s v="ENTRE/HSH/ SM/58"/>
    <s v="SILLAS PLASTICAS CON BRAZO"/>
    <m/>
    <m/>
    <m/>
    <s v="EN USO"/>
    <n v="6.05"/>
    <x v="1"/>
    <m/>
    <m/>
    <m/>
    <x v="1"/>
    <m/>
    <x v="7"/>
    <n v="6.05"/>
    <m/>
  </r>
  <r>
    <s v="2014-2016"/>
    <n v="626"/>
    <x v="0"/>
    <m/>
    <x v="1"/>
    <s v="ENTRE/HSH/ SM/59"/>
    <s v="ESTANTES DE DOS CUERPOS COLOR GRIS DE 4 BANDEJAS DE 1.80 X 91 X38"/>
    <m/>
    <m/>
    <m/>
    <s v="EN USO"/>
    <n v="86.73"/>
    <x v="1"/>
    <m/>
    <m/>
    <m/>
    <x v="3"/>
    <n v="86.73"/>
    <x v="0"/>
    <m/>
    <m/>
  </r>
  <r>
    <s v="2014-2016"/>
    <n v="627"/>
    <x v="0"/>
    <m/>
    <x v="1"/>
    <s v="ENTRE/HSH/ SM/60"/>
    <s v="ESTANTES DE DOS CUERPOS COLOR GRIS DE 4 BANDEJAS DE 1.80 X 91 X38"/>
    <m/>
    <m/>
    <m/>
    <s v="EN USO"/>
    <n v="86.73"/>
    <x v="1"/>
    <m/>
    <m/>
    <m/>
    <x v="3"/>
    <n v="86.73"/>
    <x v="0"/>
    <m/>
    <m/>
  </r>
  <r>
    <s v="2014-2016"/>
    <n v="628"/>
    <x v="0"/>
    <m/>
    <x v="1"/>
    <s v="ENTRE/HSH/ SM/61"/>
    <s v="Ventilador de pedestal 16&quot;3 en 1"/>
    <m/>
    <m/>
    <m/>
    <s v="EN USO"/>
    <n v="31.57"/>
    <x v="1"/>
    <m/>
    <m/>
    <m/>
    <x v="3"/>
    <n v="31.57"/>
    <x v="0"/>
    <m/>
    <m/>
  </r>
  <r>
    <s v="2014-2016"/>
    <n v="629"/>
    <x v="0"/>
    <m/>
    <x v="1"/>
    <s v="ENTRE/HSH/ SM/62"/>
    <s v="Ventilador de pedestal 16&quot;3 en 1"/>
    <m/>
    <m/>
    <m/>
    <s v="EN USO"/>
    <n v="31.57"/>
    <x v="1"/>
    <m/>
    <m/>
    <m/>
    <x v="3"/>
    <n v="31.57"/>
    <x v="0"/>
    <m/>
    <m/>
  </r>
  <r>
    <s v="2014-2016"/>
    <n v="630"/>
    <x v="0"/>
    <m/>
    <x v="1"/>
    <s v="ENTRE/HSH/ SM/63"/>
    <s v="Mesas blancas plegables marca life time de 1.80 de largo por 75 de ancho"/>
    <s v="LIFE TIME"/>
    <m/>
    <m/>
    <s v="EN USO"/>
    <n v="74.5"/>
    <x v="1"/>
    <m/>
    <m/>
    <m/>
    <x v="1"/>
    <m/>
    <x v="7"/>
    <n v="74.5"/>
    <m/>
  </r>
  <r>
    <s v="2014-2016"/>
    <n v="631"/>
    <x v="0"/>
    <m/>
    <x v="1"/>
    <s v="ENTRE/HSH/ SM/64"/>
    <s v="Mesas blancas plegables marca life time de 1.80 de largo por 75 de ancho"/>
    <s v="LIFE TIME"/>
    <m/>
    <m/>
    <s v="EN USO"/>
    <n v="74.5"/>
    <x v="1"/>
    <m/>
    <m/>
    <m/>
    <x v="1"/>
    <m/>
    <x v="7"/>
    <n v="74.5"/>
    <m/>
  </r>
  <r>
    <s v="2014-2016"/>
    <n v="632"/>
    <x v="0"/>
    <m/>
    <x v="1"/>
    <s v="ENTRE/HSH/ SM/65"/>
    <s v="Mesas blancas plegables marca life time de 1.80 de largo por 75 de ancho"/>
    <s v="LIFE TIME"/>
    <m/>
    <m/>
    <s v="EN USO"/>
    <n v="74.5"/>
    <x v="1"/>
    <m/>
    <m/>
    <m/>
    <x v="1"/>
    <m/>
    <x v="7"/>
    <n v="74.5"/>
    <m/>
  </r>
  <r>
    <s v="2014-2016"/>
    <n v="633"/>
    <x v="0"/>
    <m/>
    <x v="1"/>
    <s v="ENTRE/HSH/ SM/66"/>
    <s v="MUEBLE PARA COMPUTADORA COLOR CAFÉ"/>
    <s v="MULTILINE"/>
    <m/>
    <m/>
    <s v="FUERA DE USO"/>
    <n v="95"/>
    <x v="1"/>
    <s v="Entreamigos"/>
    <n v="95"/>
    <m/>
    <x v="1"/>
    <m/>
    <x v="0"/>
    <m/>
    <m/>
  </r>
  <r>
    <s v="2014-2016"/>
    <n v="634"/>
    <x v="0"/>
    <m/>
    <x v="1"/>
    <s v="ENTRE/HSH/ SM/67"/>
    <s v="MUEBLE PARA COMPUTADORA COLOR CAFÉ"/>
    <s v="MULTILINE"/>
    <m/>
    <m/>
    <s v="FUERA DE USO"/>
    <n v="95"/>
    <x v="1"/>
    <s v="Entreamigos"/>
    <n v="95"/>
    <m/>
    <x v="1"/>
    <m/>
    <x v="0"/>
    <m/>
    <m/>
  </r>
  <r>
    <s v="2014-2016"/>
    <n v="635"/>
    <x v="0"/>
    <m/>
    <x v="1"/>
    <s v="ENTRE/HSH/ SM/68"/>
    <s v="MUEBLE PARA COMPUTADORA COLOR CAFÉ"/>
    <s v="MULTILINE"/>
    <m/>
    <m/>
    <s v="EN USO"/>
    <n v="95"/>
    <x v="1"/>
    <m/>
    <m/>
    <m/>
    <x v="3"/>
    <n v="95"/>
    <x v="0"/>
    <m/>
    <m/>
  </r>
  <r>
    <s v="2014-2016"/>
    <n v="636"/>
    <x v="0"/>
    <m/>
    <x v="1"/>
    <s v="ENTRE/HSH/ SM/69"/>
    <s v="PIZARRA ACRILICA 2 x 1 MT."/>
    <m/>
    <m/>
    <m/>
    <s v="EN USO"/>
    <n v="80.36"/>
    <x v="1"/>
    <m/>
    <m/>
    <m/>
    <x v="1"/>
    <m/>
    <x v="7"/>
    <n v="80.36"/>
    <m/>
  </r>
  <r>
    <s v="2014-2016"/>
    <n v="637"/>
    <x v="0"/>
    <m/>
    <x v="1"/>
    <s v="ENTRE/HSH/ SM/70"/>
    <s v="Sillas plasticas color blanco con brazos "/>
    <s v="PETALILLO"/>
    <m/>
    <m/>
    <s v="EN USO"/>
    <n v="8.0500000000000007"/>
    <x v="1"/>
    <m/>
    <m/>
    <m/>
    <x v="1"/>
    <m/>
    <x v="7"/>
    <n v="8.0500000000000007"/>
    <m/>
  </r>
  <r>
    <s v="2014-2016"/>
    <n v="638"/>
    <x v="0"/>
    <m/>
    <x v="1"/>
    <s v="ENTRE/HSH/ SM/71"/>
    <s v="Sillas plasticas color blanco con brazos "/>
    <s v="PETALILLO"/>
    <m/>
    <m/>
    <s v="EN USO"/>
    <n v="8.0530000000000008"/>
    <x v="1"/>
    <m/>
    <m/>
    <m/>
    <x v="1"/>
    <m/>
    <x v="7"/>
    <n v="8.0530000000000008"/>
    <m/>
  </r>
  <r>
    <s v="2014-2016"/>
    <n v="639"/>
    <x v="0"/>
    <m/>
    <x v="1"/>
    <s v="ENTRE/HSH/ SM/72"/>
    <s v="Sillas plasticas color blanco con brazos "/>
    <s v="PETALILLO"/>
    <m/>
    <m/>
    <s v="EN USO"/>
    <n v="8.0530000000000008"/>
    <x v="1"/>
    <m/>
    <m/>
    <m/>
    <x v="1"/>
    <m/>
    <x v="7"/>
    <n v="8.0530000000000008"/>
    <m/>
  </r>
  <r>
    <s v="2014-2016"/>
    <n v="640"/>
    <x v="0"/>
    <m/>
    <x v="1"/>
    <s v="ENTRE/HSH/ SM/73"/>
    <s v="Sillas plasticas color blanco con brazos "/>
    <s v="PETALILLO"/>
    <m/>
    <m/>
    <s v="EN USO"/>
    <n v="8.0530000000000008"/>
    <x v="1"/>
    <m/>
    <m/>
    <m/>
    <x v="1"/>
    <m/>
    <x v="7"/>
    <n v="8.0530000000000008"/>
    <m/>
  </r>
  <r>
    <s v="2014-2016"/>
    <n v="641"/>
    <x v="0"/>
    <m/>
    <x v="1"/>
    <s v="ENTRE/HSH/ SM/74"/>
    <s v="Sillas plasticas color blanco con brazos "/>
    <s v="PETALILLO"/>
    <m/>
    <m/>
    <s v="EN USO"/>
    <n v="8.0530000000000008"/>
    <x v="1"/>
    <m/>
    <m/>
    <m/>
    <x v="1"/>
    <m/>
    <x v="7"/>
    <n v="8.0530000000000008"/>
    <m/>
  </r>
  <r>
    <s v="2014-2016"/>
    <n v="642"/>
    <x v="0"/>
    <m/>
    <x v="1"/>
    <s v="ENTRE/HSH/ SM/75"/>
    <s v="Sillas plasticas color blanco con brazos "/>
    <s v="PETALILLO"/>
    <m/>
    <m/>
    <s v="EN USO"/>
    <n v="8.0530000000000008"/>
    <x v="1"/>
    <m/>
    <m/>
    <m/>
    <x v="1"/>
    <m/>
    <x v="7"/>
    <n v="8.0530000000000008"/>
    <m/>
  </r>
  <r>
    <s v="2014-2016"/>
    <n v="643"/>
    <x v="0"/>
    <m/>
    <x v="1"/>
    <s v="ENTRE/HSH/ SM/76"/>
    <s v="Sillas plasticas color blanco con brazos "/>
    <s v="PETALILLO"/>
    <m/>
    <m/>
    <s v="EN USO"/>
    <n v="8.0530000000000008"/>
    <x v="1"/>
    <m/>
    <m/>
    <m/>
    <x v="1"/>
    <m/>
    <x v="7"/>
    <n v="8.0530000000000008"/>
    <m/>
  </r>
  <r>
    <s v="2014-2016"/>
    <n v="644"/>
    <x v="0"/>
    <m/>
    <x v="1"/>
    <s v="ENTRE/HSH/ SM/77"/>
    <s v="Sillas plasticas color blanco con brazos "/>
    <s v="PETALILLO"/>
    <m/>
    <m/>
    <s v="EN USO"/>
    <n v="8.0530000000000008"/>
    <x v="1"/>
    <m/>
    <m/>
    <m/>
    <x v="1"/>
    <m/>
    <x v="7"/>
    <n v="8.0530000000000008"/>
    <m/>
  </r>
  <r>
    <s v="2014-2016"/>
    <n v="645"/>
    <x v="0"/>
    <m/>
    <x v="1"/>
    <s v="ENTRE/HSH/ SM/78"/>
    <s v="Sillas plasticas color blanco con brazos "/>
    <s v="PETALILLO"/>
    <m/>
    <m/>
    <s v="EN USO"/>
    <n v="8.0530000000000008"/>
    <x v="1"/>
    <m/>
    <m/>
    <m/>
    <x v="1"/>
    <m/>
    <x v="7"/>
    <n v="8.0530000000000008"/>
    <m/>
  </r>
  <r>
    <s v="2014-2016"/>
    <n v="646"/>
    <x v="0"/>
    <m/>
    <x v="1"/>
    <s v="ENTRE/HSH/ SM/79"/>
    <s v="Sillas plasticas color blanco con brazos "/>
    <s v="PETALILLO"/>
    <m/>
    <m/>
    <s v="EN USO"/>
    <n v="8.0530000000000008"/>
    <x v="1"/>
    <m/>
    <m/>
    <m/>
    <x v="1"/>
    <m/>
    <x v="7"/>
    <n v="8.0530000000000008"/>
    <m/>
  </r>
  <r>
    <s v="2014-2016"/>
    <n v="647"/>
    <x v="0"/>
    <m/>
    <x v="1"/>
    <s v="ENTRE/HSH/ SM/80"/>
    <s v="Ventilador industrial COLOR NEGRO"/>
    <m/>
    <m/>
    <m/>
    <s v="EN USO"/>
    <n v="194.61"/>
    <x v="1"/>
    <m/>
    <m/>
    <m/>
    <x v="1"/>
    <m/>
    <x v="7"/>
    <n v="194.61"/>
    <m/>
  </r>
  <r>
    <s v="2014-2016"/>
    <n v="648"/>
    <x v="0"/>
    <m/>
    <x v="1"/>
    <s v="ENTRE/HSH/ SM/81"/>
    <s v="ESTANTES DE DOS CUERPOS COLOR GRIS DE 4 BANDEJAS DE 1.80 X 91 X38"/>
    <m/>
    <m/>
    <m/>
    <s v="EN USO"/>
    <n v="86.73"/>
    <x v="1"/>
    <m/>
    <m/>
    <m/>
    <x v="3"/>
    <n v="86.73"/>
    <x v="0"/>
    <m/>
    <m/>
  </r>
  <r>
    <s v="2014-2016"/>
    <n v="649"/>
    <x v="0"/>
    <m/>
    <x v="1"/>
    <s v="ENTRE/HSH/ SM/82"/>
    <s v="ESTANTES DE DOS CUERPOS COLOR GRIS DE 4 BANDEJAS DE 1.80 X 91 X38"/>
    <m/>
    <m/>
    <m/>
    <s v="EN USO"/>
    <n v="86.73"/>
    <x v="1"/>
    <m/>
    <m/>
    <m/>
    <x v="3"/>
    <n v="86.73"/>
    <x v="0"/>
    <m/>
    <m/>
  </r>
  <r>
    <s v="2014-2016"/>
    <n v="650"/>
    <x v="0"/>
    <m/>
    <x v="1"/>
    <s v="ENTRE/HSH/ SM/83"/>
    <s v="ARCHIVADOR METÁLICOS DE 4 GAVETAS CON MARCO COLOR NEGRO"/>
    <m/>
    <s v="CH4"/>
    <m/>
    <s v="EN USO"/>
    <n v="162"/>
    <x v="1"/>
    <m/>
    <m/>
    <m/>
    <x v="3"/>
    <n v="162"/>
    <x v="0"/>
    <m/>
    <m/>
  </r>
  <r>
    <s v="2014-2016"/>
    <n v="651"/>
    <x v="0"/>
    <m/>
    <x v="1"/>
    <s v="ENTRE/HSH/ SM/84"/>
    <s v="SILLA DE ESPERA COLOR NEGRO"/>
    <m/>
    <m/>
    <m/>
    <s v="EN USO"/>
    <n v="23.01"/>
    <x v="1"/>
    <m/>
    <m/>
    <m/>
    <x v="3"/>
    <n v="23.01"/>
    <x v="0"/>
    <m/>
    <m/>
  </r>
  <r>
    <s v="2014-2016"/>
    <n v="652"/>
    <x v="0"/>
    <m/>
    <x v="1"/>
    <s v="ENTRE/HSH/ SM/85"/>
    <s v="SILLA DE ESPERA COLOR NEGRO"/>
    <m/>
    <m/>
    <m/>
    <s v="EN USO"/>
    <n v="23.01"/>
    <x v="1"/>
    <m/>
    <m/>
    <m/>
    <x v="3"/>
    <n v="23.01"/>
    <x v="0"/>
    <m/>
    <m/>
  </r>
  <r>
    <s v="2014-2016"/>
    <n v="653"/>
    <x v="0"/>
    <m/>
    <x v="1"/>
    <s v="ENTRE/HSH/ SM/86"/>
    <s v="SILLA DE ESPERA COLOR NEGRO"/>
    <m/>
    <m/>
    <m/>
    <s v="EN USO"/>
    <n v="23.01"/>
    <x v="1"/>
    <m/>
    <m/>
    <m/>
    <x v="3"/>
    <n v="23.01"/>
    <x v="0"/>
    <m/>
    <m/>
  </r>
  <r>
    <s v="2014-2016"/>
    <n v="654"/>
    <x v="0"/>
    <m/>
    <x v="1"/>
    <s v="ENTRE/HSH/ SM/87"/>
    <s v="SILLA DE ESPERA COLOR NEGRO"/>
    <m/>
    <m/>
    <m/>
    <s v="EN USO"/>
    <n v="23.01"/>
    <x v="1"/>
    <m/>
    <m/>
    <m/>
    <x v="3"/>
    <n v="23.01"/>
    <x v="0"/>
    <m/>
    <m/>
  </r>
  <r>
    <s v="2014-2016"/>
    <n v="655"/>
    <x v="0"/>
    <m/>
    <x v="1"/>
    <s v="ENTRE/HSH/ SM/88"/>
    <s v="SILLA DE ESPERA COLOR NEGRO"/>
    <m/>
    <m/>
    <m/>
    <s v="EN USO"/>
    <n v="23.01"/>
    <x v="1"/>
    <m/>
    <m/>
    <m/>
    <x v="3"/>
    <n v="23.01"/>
    <x v="0"/>
    <m/>
    <m/>
  </r>
  <r>
    <s v="2014-2016"/>
    <n v="656"/>
    <x v="0"/>
    <m/>
    <x v="1"/>
    <s v="ENTRE/HSH/ SM/89"/>
    <s v="SILLA DE ESPERA COLOR NEGRO"/>
    <m/>
    <m/>
    <m/>
    <s v="EN USO"/>
    <n v="23.01"/>
    <x v="1"/>
    <m/>
    <m/>
    <m/>
    <x v="3"/>
    <n v="23.01"/>
    <x v="0"/>
    <m/>
    <m/>
  </r>
  <r>
    <s v="2014-2016"/>
    <n v="657"/>
    <x v="0"/>
    <m/>
    <x v="1"/>
    <s v="ENTRE/HSH/ SM/90"/>
    <s v="SILLA DE ESPERA COLOR NEGRO"/>
    <m/>
    <m/>
    <m/>
    <s v="EN USO"/>
    <n v="23.01"/>
    <x v="1"/>
    <m/>
    <m/>
    <m/>
    <x v="3"/>
    <n v="23.01"/>
    <x v="0"/>
    <m/>
    <m/>
  </r>
  <r>
    <s v="2014-2016"/>
    <n v="658"/>
    <x v="0"/>
    <m/>
    <x v="1"/>
    <s v="ENTRE/HSH/ SM/91"/>
    <s v="SILLA DE ESPERA COLOR NEGRO"/>
    <m/>
    <m/>
    <m/>
    <s v="EN USO"/>
    <n v="23.01"/>
    <x v="1"/>
    <m/>
    <m/>
    <m/>
    <x v="3"/>
    <n v="23.01"/>
    <x v="0"/>
    <m/>
    <m/>
  </r>
  <r>
    <s v="2014-2016"/>
    <n v="659"/>
    <x v="0"/>
    <m/>
    <x v="1"/>
    <s v="ENTRE/HSH/ SM/92"/>
    <s v="SILLA DE ESPERA COLOR NEGRO"/>
    <m/>
    <m/>
    <m/>
    <s v="EN USO"/>
    <n v="23.01"/>
    <x v="1"/>
    <m/>
    <m/>
    <m/>
    <x v="3"/>
    <n v="23.01"/>
    <x v="0"/>
    <m/>
    <m/>
  </r>
  <r>
    <s v="2014-2016"/>
    <n v="660"/>
    <x v="0"/>
    <m/>
    <x v="1"/>
    <s v="ENTRE/HSH/ SM/93"/>
    <s v="SILLA DE ESPERA COLOR NEGRO"/>
    <m/>
    <m/>
    <m/>
    <s v="EN USO"/>
    <n v="23.01"/>
    <x v="1"/>
    <m/>
    <m/>
    <m/>
    <x v="3"/>
    <n v="23.01"/>
    <x v="0"/>
    <m/>
    <m/>
  </r>
  <r>
    <s v="2014-2016"/>
    <n v="661"/>
    <x v="0"/>
    <m/>
    <x v="1"/>
    <s v="ENTRE/HSH/ SM/94"/>
    <s v="SILLA DE ESPERA COLOR NEGRO"/>
    <m/>
    <m/>
    <m/>
    <s v="EN USO"/>
    <n v="23.01"/>
    <x v="1"/>
    <m/>
    <m/>
    <m/>
    <x v="3"/>
    <n v="23.01"/>
    <x v="0"/>
    <m/>
    <m/>
  </r>
  <r>
    <s v="2014-2016"/>
    <n v="662"/>
    <x v="0"/>
    <m/>
    <x v="1"/>
    <s v="ENTRE/HSH/ SM/95"/>
    <s v="SILLA DE ESPERA COLOR NEGRO"/>
    <m/>
    <m/>
    <m/>
    <s v="EN USO"/>
    <n v="23.01"/>
    <x v="1"/>
    <m/>
    <m/>
    <m/>
    <x v="3"/>
    <n v="23.01"/>
    <x v="0"/>
    <m/>
    <m/>
  </r>
  <r>
    <s v="2014-2016"/>
    <n v="663"/>
    <x v="0"/>
    <m/>
    <x v="1"/>
    <s v="ENTRE/HSH/ SM/96"/>
    <s v="SILLA DE ESPERA COLOR NEGRO"/>
    <m/>
    <m/>
    <m/>
    <s v="EN USO"/>
    <n v="23.01"/>
    <x v="1"/>
    <m/>
    <m/>
    <m/>
    <x v="3"/>
    <n v="23.01"/>
    <x v="0"/>
    <m/>
    <m/>
  </r>
  <r>
    <s v="2014-2016"/>
    <n v="664"/>
    <x v="0"/>
    <m/>
    <x v="1"/>
    <s v="ENTRE/HSH/ SM/97"/>
    <s v="SILLA DE ESPERA COLOR NEGRO"/>
    <m/>
    <m/>
    <m/>
    <s v="EN USO"/>
    <n v="23.01"/>
    <x v="1"/>
    <m/>
    <m/>
    <m/>
    <x v="3"/>
    <n v="23.01"/>
    <x v="0"/>
    <m/>
    <m/>
  </r>
  <r>
    <s v="2014-2016"/>
    <n v="665"/>
    <x v="0"/>
    <m/>
    <x v="1"/>
    <s v="ENTRE/HSH/ SM/98"/>
    <s v="SILLA DE ESPERA COLOR NEGRO"/>
    <m/>
    <m/>
    <m/>
    <s v="EN USO"/>
    <n v="23.01"/>
    <x v="1"/>
    <m/>
    <m/>
    <m/>
    <x v="3"/>
    <n v="23.01"/>
    <x v="0"/>
    <m/>
    <m/>
  </r>
  <r>
    <s v="2014-2016"/>
    <n v="666"/>
    <x v="0"/>
    <m/>
    <x v="1"/>
    <n v="2821"/>
    <s v="MONITOR LED 21.5&quot;"/>
    <s v="HP"/>
    <s v="V221"/>
    <s v="6CM40615H8"/>
    <s v="EN USO"/>
    <n v="238.43"/>
    <x v="1"/>
    <m/>
    <m/>
    <m/>
    <x v="3"/>
    <n v="238.43"/>
    <x v="0"/>
    <m/>
    <m/>
  </r>
  <r>
    <s v="2014-2016"/>
    <n v="667"/>
    <x v="0"/>
    <m/>
    <x v="1"/>
    <n v="2824"/>
    <s v="MONITOR LED 21.5&quot;"/>
    <s v="HP"/>
    <s v="V221"/>
    <s v="6CM40615TX"/>
    <s v="EN USO"/>
    <n v="238.43"/>
    <x v="1"/>
    <m/>
    <m/>
    <m/>
    <x v="3"/>
    <n v="238.43"/>
    <x v="0"/>
    <m/>
    <m/>
  </r>
  <r>
    <s v="2014-2016"/>
    <n v="668"/>
    <x v="0"/>
    <m/>
    <x v="1"/>
    <n v="2826"/>
    <s v="MONITOR LED 21.5&quot;"/>
    <s v="HP"/>
    <s v="V221"/>
    <s v="6CM4061594"/>
    <s v="EN USO"/>
    <n v="238.43"/>
    <x v="1"/>
    <m/>
    <m/>
    <m/>
    <x v="3"/>
    <n v="238.43"/>
    <x v="0"/>
    <m/>
    <m/>
  </r>
  <r>
    <s v="2014-2016"/>
    <n v="669"/>
    <x v="0"/>
    <m/>
    <x v="1"/>
    <n v="2828"/>
    <s v="MONITOR LED 21.5&quot;"/>
    <s v="HP"/>
    <s v="V221"/>
    <s v="6CM406166P"/>
    <s v="EN USO"/>
    <n v="238.43"/>
    <x v="1"/>
    <m/>
    <m/>
    <m/>
    <x v="3"/>
    <n v="238.43"/>
    <x v="0"/>
    <m/>
    <m/>
  </r>
  <r>
    <s v="2014-2016"/>
    <n v="670"/>
    <x v="0"/>
    <m/>
    <x v="1"/>
    <n v="2857"/>
    <s v="MONITOR LED 21.5&quot;"/>
    <s v="HP"/>
    <s v="V221"/>
    <s v="6CM40615W1"/>
    <s v="EN USO"/>
    <n v="238.43"/>
    <x v="1"/>
    <m/>
    <m/>
    <m/>
    <x v="3"/>
    <n v="238.43"/>
    <x v="0"/>
    <m/>
    <m/>
  </r>
  <r>
    <s v="2014-2016"/>
    <n v="671"/>
    <x v="0"/>
    <m/>
    <x v="1"/>
    <n v="2871"/>
    <s v="MONITOR LED 21.5&quot;"/>
    <s v="HP"/>
    <s v="V221"/>
    <s v="6CM406166F"/>
    <s v="EN USO"/>
    <n v="238.43"/>
    <x v="1"/>
    <m/>
    <m/>
    <m/>
    <x v="3"/>
    <n v="238.43"/>
    <x v="0"/>
    <m/>
    <m/>
  </r>
  <r>
    <s v="2014-2016"/>
    <n v="672"/>
    <x v="0"/>
    <m/>
    <x v="1"/>
    <n v="2872"/>
    <s v="MONITOR LED 21.5&quot;"/>
    <s v="HP"/>
    <s v="V221"/>
    <s v="6CM406159J"/>
    <s v="EN USO"/>
    <n v="238.43"/>
    <x v="1"/>
    <m/>
    <m/>
    <m/>
    <x v="3"/>
    <n v="238.43"/>
    <x v="0"/>
    <m/>
    <m/>
  </r>
  <r>
    <s v="2014-2016"/>
    <n v="673"/>
    <x v="0"/>
    <m/>
    <x v="1"/>
    <n v="2875"/>
    <s v="MONITOR LED 21.5&quot;"/>
    <s v="HP"/>
    <s v="V221"/>
    <s v="6CM406166Y"/>
    <s v="EN USO"/>
    <n v="238.43"/>
    <x v="1"/>
    <m/>
    <m/>
    <m/>
    <x v="3"/>
    <n v="238.43"/>
    <x v="0"/>
    <m/>
    <m/>
  </r>
  <r>
    <s v="2014-2016"/>
    <n v="674"/>
    <x v="0"/>
    <m/>
    <x v="1"/>
    <n v="2881"/>
    <s v="MONITOR LED 21.5&quot;"/>
    <s v="HP"/>
    <s v="V221"/>
    <s v="6CM40615V6"/>
    <s v="EN USO"/>
    <n v="238.43"/>
    <x v="1"/>
    <m/>
    <m/>
    <m/>
    <x v="3"/>
    <n v="238.43"/>
    <x v="0"/>
    <m/>
    <m/>
  </r>
  <r>
    <s v="2014-2016"/>
    <n v="675"/>
    <x v="0"/>
    <m/>
    <x v="1"/>
    <n v="3337"/>
    <s v="OASIS DE AGUA FRIA Y CALIENTE"/>
    <s v="Haier HLM-60"/>
    <m/>
    <s v="FS00T00M0000R9FCM0012"/>
    <s v="EN USO"/>
    <n v="142.08000000000001"/>
    <x v="1"/>
    <m/>
    <m/>
    <m/>
    <x v="3"/>
    <n v="142.08000000000001"/>
    <x v="0"/>
    <m/>
    <m/>
  </r>
  <r>
    <s v="2014-2016"/>
    <n v="676"/>
    <x v="0"/>
    <m/>
    <x v="1"/>
    <n v="3115"/>
    <s v="IMPRESOR MULTIFUNCIONAL"/>
    <s v="EPSON"/>
    <s v="L210"/>
    <m/>
    <s v="EN USO"/>
    <n v="84.99"/>
    <x v="1"/>
    <m/>
    <m/>
    <m/>
    <x v="3"/>
    <n v="84.99"/>
    <x v="0"/>
    <m/>
    <m/>
  </r>
  <r>
    <s v="2014-2016"/>
    <n v="677"/>
    <x v="0"/>
    <m/>
    <x v="1"/>
    <s v="ENTREA/SS/01"/>
    <s v="ARCHIVADOR METÁLICOS DE 4 GAVETAS CON MARCO"/>
    <m/>
    <m/>
    <m/>
    <s v="EN USO"/>
    <n v="123.89"/>
    <x v="1"/>
    <m/>
    <m/>
    <m/>
    <x v="3"/>
    <n v="123.89"/>
    <x v="0"/>
    <m/>
    <m/>
  </r>
  <r>
    <s v="2014-2016"/>
    <n v="678"/>
    <x v="0"/>
    <m/>
    <x v="1"/>
    <s v="ENTREA/SS/02"/>
    <s v="SILLA DE ESPERA COLOR NEGRO"/>
    <m/>
    <m/>
    <m/>
    <s v="EN USO"/>
    <n v="23.01"/>
    <x v="1"/>
    <m/>
    <m/>
    <m/>
    <x v="3"/>
    <n v="23.01"/>
    <x v="0"/>
    <m/>
    <m/>
  </r>
  <r>
    <s v="2014-2016"/>
    <n v="679"/>
    <x v="0"/>
    <m/>
    <x v="1"/>
    <s v="ENTREA/SS/03"/>
    <s v="SILLA DE ESPERA COLOR NEGRO"/>
    <m/>
    <m/>
    <m/>
    <s v="EN USO"/>
    <n v="23.01"/>
    <x v="1"/>
    <m/>
    <m/>
    <m/>
    <x v="3"/>
    <n v="23.01"/>
    <x v="0"/>
    <m/>
    <m/>
  </r>
  <r>
    <s v="2014-2016"/>
    <n v="680"/>
    <x v="0"/>
    <m/>
    <x v="1"/>
    <s v="ENTREA/SS/04"/>
    <s v="SILLA DE ESPERA COLOR NEGRO"/>
    <m/>
    <m/>
    <m/>
    <s v="FUERA DE USO"/>
    <n v="23.01"/>
    <x v="1"/>
    <s v="Entreamigos"/>
    <n v="23.01"/>
    <m/>
    <x v="1"/>
    <m/>
    <x v="0"/>
    <m/>
    <m/>
  </r>
  <r>
    <s v="2014-2016"/>
    <n v="681"/>
    <x v="0"/>
    <m/>
    <x v="1"/>
    <s v="ENTREA/SS/05"/>
    <s v="SILLA DE ESPERA COLOR NEGRO"/>
    <m/>
    <m/>
    <m/>
    <s v="EN USO"/>
    <n v="23.01"/>
    <x v="1"/>
    <m/>
    <m/>
    <m/>
    <x v="3"/>
    <n v="23.01"/>
    <x v="0"/>
    <m/>
    <m/>
  </r>
  <r>
    <s v="2014-2016"/>
    <n v="682"/>
    <x v="0"/>
    <m/>
    <x v="1"/>
    <s v="ENTREA/SS/06"/>
    <s v="SILLA DE ESPERA COLOR NEGRO"/>
    <m/>
    <m/>
    <m/>
    <s v="EN USO"/>
    <n v="23.01"/>
    <x v="1"/>
    <m/>
    <m/>
    <m/>
    <x v="3"/>
    <n v="23.01"/>
    <x v="0"/>
    <m/>
    <m/>
  </r>
  <r>
    <s v="2014-2016"/>
    <n v="683"/>
    <x v="0"/>
    <m/>
    <x v="1"/>
    <s v="ENTREA/SS/07"/>
    <s v="SILLA DE ESPERA COLOR NEGRO"/>
    <m/>
    <m/>
    <m/>
    <s v="EN USO"/>
    <n v="23.01"/>
    <x v="1"/>
    <m/>
    <m/>
    <m/>
    <x v="3"/>
    <n v="23.01"/>
    <x v="0"/>
    <m/>
    <m/>
  </r>
  <r>
    <s v="2014-2016"/>
    <n v="684"/>
    <x v="0"/>
    <m/>
    <x v="1"/>
    <s v="ENTREA/SS/08"/>
    <s v="SILLA DE ESPERA COLOR NEGRO"/>
    <m/>
    <m/>
    <m/>
    <s v="EN USO"/>
    <n v="23.01"/>
    <x v="1"/>
    <m/>
    <m/>
    <m/>
    <x v="3"/>
    <n v="23.01"/>
    <x v="0"/>
    <m/>
    <m/>
  </r>
  <r>
    <s v="2014-2016"/>
    <n v="685"/>
    <x v="0"/>
    <m/>
    <x v="1"/>
    <s v="ENTREA/SS/09"/>
    <s v="SILLA DE ESPERA COLOR NEGRO"/>
    <m/>
    <m/>
    <m/>
    <s v="EN USO"/>
    <n v="23.01"/>
    <x v="1"/>
    <m/>
    <m/>
    <m/>
    <x v="3"/>
    <n v="23.01"/>
    <x v="0"/>
    <m/>
    <m/>
  </r>
  <r>
    <s v="2014-2016"/>
    <n v="686"/>
    <x v="0"/>
    <m/>
    <x v="1"/>
    <s v="ENTREA/SS/10"/>
    <s v="SILLA DE ESPERA COLOR NEGRO"/>
    <m/>
    <m/>
    <m/>
    <s v="EN USO"/>
    <n v="23.01"/>
    <x v="1"/>
    <m/>
    <m/>
    <m/>
    <x v="3"/>
    <n v="23.01"/>
    <x v="0"/>
    <m/>
    <m/>
  </r>
  <r>
    <s v="2014-2016"/>
    <n v="687"/>
    <x v="0"/>
    <m/>
    <x v="1"/>
    <s v="ENTREA/SS/11"/>
    <s v="SILLA DE ESPERA COLOR NEGRO"/>
    <m/>
    <m/>
    <m/>
    <s v="EN USO"/>
    <n v="23.01"/>
    <x v="1"/>
    <m/>
    <m/>
    <m/>
    <x v="3"/>
    <n v="23.01"/>
    <x v="0"/>
    <m/>
    <m/>
  </r>
  <r>
    <s v="2014-2016"/>
    <n v="688"/>
    <x v="0"/>
    <m/>
    <x v="1"/>
    <s v="ENTREA/SS/12"/>
    <s v="SILLA DE ESPERA COLOR NEGRO"/>
    <m/>
    <m/>
    <m/>
    <s v="EN USO"/>
    <n v="23.01"/>
    <x v="1"/>
    <m/>
    <m/>
    <m/>
    <x v="3"/>
    <n v="23.01"/>
    <x v="0"/>
    <m/>
    <m/>
  </r>
  <r>
    <s v="2014-2016"/>
    <n v="689"/>
    <x v="0"/>
    <m/>
    <x v="1"/>
    <s v="ENTREA/SS/13"/>
    <s v="SILLA DE ESPERA COLOR NEGRO"/>
    <m/>
    <m/>
    <m/>
    <s v="EN USO"/>
    <n v="23.01"/>
    <x v="1"/>
    <m/>
    <m/>
    <m/>
    <x v="3"/>
    <n v="23.01"/>
    <x v="0"/>
    <m/>
    <m/>
  </r>
  <r>
    <s v="2014-2016"/>
    <n v="690"/>
    <x v="0"/>
    <m/>
    <x v="1"/>
    <s v="ENTREA/SS/14"/>
    <s v="SILLA DE ESPERA COLOR NEGRO"/>
    <m/>
    <m/>
    <m/>
    <s v="FUERA DE USO"/>
    <n v="23.01"/>
    <x v="1"/>
    <s v="Entreamigos"/>
    <n v="23.01"/>
    <m/>
    <x v="1"/>
    <m/>
    <x v="0"/>
    <m/>
    <m/>
  </r>
  <r>
    <s v="2014-2016"/>
    <n v="691"/>
    <x v="0"/>
    <m/>
    <x v="1"/>
    <s v="ENTREA/SS/15"/>
    <s v="SILLA DE ESPERA COLOR NEGRO"/>
    <m/>
    <m/>
    <m/>
    <s v="EN USO"/>
    <n v="23.01"/>
    <x v="1"/>
    <m/>
    <m/>
    <m/>
    <x v="3"/>
    <n v="23.01"/>
    <x v="0"/>
    <m/>
    <m/>
  </r>
  <r>
    <s v="2014-2016"/>
    <n v="692"/>
    <x v="0"/>
    <m/>
    <x v="1"/>
    <s v="ENTREA/SS/16"/>
    <s v="SILLA DE ESPERA COLOR NEGRO"/>
    <m/>
    <m/>
    <m/>
    <s v="EN USO"/>
    <n v="23.01"/>
    <x v="1"/>
    <m/>
    <m/>
    <m/>
    <x v="3"/>
    <n v="23.01"/>
    <x v="0"/>
    <m/>
    <m/>
  </r>
  <r>
    <s v="2014-2016"/>
    <n v="693"/>
    <x v="0"/>
    <m/>
    <x v="1"/>
    <s v="ENTREA/SS/17"/>
    <s v="Sillas plasticas color blanco con brazos "/>
    <s v="PETALILLO"/>
    <m/>
    <m/>
    <s v="EN USO"/>
    <n v="8.0530000000000008"/>
    <x v="1"/>
    <m/>
    <m/>
    <m/>
    <x v="1"/>
    <m/>
    <x v="7"/>
    <n v="8.0530000000000008"/>
    <m/>
  </r>
  <r>
    <s v="2014-2016"/>
    <n v="694"/>
    <x v="0"/>
    <m/>
    <x v="1"/>
    <s v="ENTREA/SS/18"/>
    <s v="Sillas plasticas color blanco con brazos "/>
    <s v="PETALILLO"/>
    <m/>
    <m/>
    <s v="EN USO"/>
    <n v="8.0530000000000008"/>
    <x v="1"/>
    <m/>
    <m/>
    <m/>
    <x v="1"/>
    <m/>
    <x v="7"/>
    <n v="8.0530000000000008"/>
    <m/>
  </r>
  <r>
    <s v="2014-2016"/>
    <n v="695"/>
    <x v="0"/>
    <m/>
    <x v="1"/>
    <s v="ENTREA/SS/19"/>
    <s v="Sillas plasticas color blanco con brazos "/>
    <s v="PETALILLO"/>
    <m/>
    <m/>
    <s v="EN USO"/>
    <n v="8.0530000000000008"/>
    <x v="1"/>
    <m/>
    <m/>
    <m/>
    <x v="1"/>
    <m/>
    <x v="7"/>
    <n v="8.0530000000000008"/>
    <m/>
  </r>
  <r>
    <s v="2014-2016"/>
    <n v="696"/>
    <x v="0"/>
    <m/>
    <x v="1"/>
    <s v="ENTREA/SS/20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697"/>
    <x v="0"/>
    <m/>
    <x v="1"/>
    <s v="ENTREA/SS/21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698"/>
    <x v="0"/>
    <m/>
    <x v="1"/>
    <s v="ENTREA/SS/22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699"/>
    <x v="0"/>
    <m/>
    <x v="1"/>
    <s v="ENTREA/SS/23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700"/>
    <x v="0"/>
    <m/>
    <x v="1"/>
    <s v="ENTREA/SS/24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701"/>
    <x v="0"/>
    <m/>
    <x v="1"/>
    <s v="ENTREA/SS/25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702"/>
    <x v="0"/>
    <m/>
    <x v="1"/>
    <s v="ENTREA/SS/26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703"/>
    <x v="0"/>
    <m/>
    <x v="1"/>
    <s v="ENTREA/SS/27"/>
    <s v="Ventilador industrial COLOR NEGRO"/>
    <m/>
    <m/>
    <m/>
    <s v="EN USO"/>
    <n v="194.61"/>
    <x v="1"/>
    <m/>
    <m/>
    <m/>
    <x v="1"/>
    <m/>
    <x v="7"/>
    <n v="194.61"/>
    <m/>
  </r>
  <r>
    <s v="2014-2016"/>
    <n v="704"/>
    <x v="0"/>
    <m/>
    <x v="1"/>
    <s v="ENTREA/SS/31"/>
    <s v="Mesas blancas plegables marca life time de 1.80 de largo por 75 de ancho"/>
    <s v="LIFE TIME"/>
    <m/>
    <m/>
    <s v="EN USO"/>
    <n v="74.5"/>
    <x v="1"/>
    <m/>
    <m/>
    <m/>
    <x v="1"/>
    <m/>
    <x v="7"/>
    <n v="74.5"/>
    <m/>
  </r>
  <r>
    <s v="2014-2016"/>
    <n v="705"/>
    <x v="0"/>
    <m/>
    <x v="1"/>
    <s v="ENTREA/SS/32"/>
    <s v="Mesas blancas plegables marca life time de 1.80 de largo por 75 de ancho"/>
    <s v="LIFE TIME"/>
    <m/>
    <m/>
    <s v="EN USO"/>
    <n v="74.5"/>
    <x v="1"/>
    <m/>
    <m/>
    <m/>
    <x v="1"/>
    <m/>
    <x v="7"/>
    <n v="74.5"/>
    <m/>
  </r>
  <r>
    <s v="2014-2016"/>
    <n v="706"/>
    <x v="0"/>
    <m/>
    <x v="1"/>
    <s v="ENTREA/SS/33"/>
    <s v="ESTANTES DE DOS CUERPOS COLOR GRIS DE 4 BANDEJAS DE 1.80 X 91 X38"/>
    <m/>
    <m/>
    <m/>
    <s v="EN USO"/>
    <n v="86.73"/>
    <x v="1"/>
    <m/>
    <m/>
    <m/>
    <x v="3"/>
    <n v="86.73"/>
    <x v="0"/>
    <m/>
    <m/>
  </r>
  <r>
    <s v="2014-2016"/>
    <n v="707"/>
    <x v="0"/>
    <m/>
    <x v="1"/>
    <s v="ENTREA/SS/34"/>
    <s v="ESTANTES DE DOS CUERPOS COLOR GRIS DE 4 BANDEJAS DE 1.80 X 91 X38"/>
    <m/>
    <m/>
    <m/>
    <s v="EN USO"/>
    <n v="86.73"/>
    <x v="1"/>
    <m/>
    <m/>
    <m/>
    <x v="3"/>
    <n v="86.73"/>
    <x v="0"/>
    <m/>
    <m/>
  </r>
  <r>
    <s v="2014-2016"/>
    <n v="708"/>
    <x v="0"/>
    <m/>
    <x v="1"/>
    <s v="ENTREA/SS/35"/>
    <s v="Sillas secretariales color negro con brazos"/>
    <m/>
    <m/>
    <m/>
    <s v="EN USO"/>
    <n v="60"/>
    <x v="1"/>
    <m/>
    <m/>
    <m/>
    <x v="3"/>
    <n v="60"/>
    <x v="0"/>
    <m/>
    <m/>
  </r>
  <r>
    <s v="2014-2016"/>
    <n v="709"/>
    <x v="0"/>
    <m/>
    <x v="1"/>
    <s v="ENTREA/SS/36"/>
    <s v="Sillas secretariales color negro con brazos"/>
    <m/>
    <m/>
    <m/>
    <s v="EN USO"/>
    <n v="60"/>
    <x v="1"/>
    <m/>
    <m/>
    <m/>
    <x v="3"/>
    <n v="60"/>
    <x v="0"/>
    <m/>
    <m/>
  </r>
  <r>
    <s v="2014-2016"/>
    <n v="710"/>
    <x v="0"/>
    <m/>
    <x v="1"/>
    <s v="ENTRE-S.S-0037"/>
    <s v="Mesas blancas plegables marca life time de 1.80 de largo por 75 de ancho"/>
    <s v="LIFE TIME"/>
    <m/>
    <m/>
    <s v="EN USO"/>
    <n v="74.5"/>
    <x v="1"/>
    <m/>
    <m/>
    <m/>
    <x v="3"/>
    <n v="74.5"/>
    <x v="0"/>
    <m/>
    <m/>
  </r>
  <r>
    <s v="2014-2016"/>
    <n v="711"/>
    <x v="0"/>
    <m/>
    <x v="1"/>
    <s v="ENTRE-S.S-0039"/>
    <s v="Ventlador de pedestal 16&quot;3 en 1"/>
    <m/>
    <m/>
    <m/>
    <s v="EN USO"/>
    <n v="31.57"/>
    <x v="1"/>
    <m/>
    <m/>
    <m/>
    <x v="3"/>
    <n v="31.57"/>
    <x v="0"/>
    <m/>
    <m/>
  </r>
  <r>
    <s v="2014-2016"/>
    <n v="712"/>
    <x v="0"/>
    <m/>
    <x v="1"/>
    <s v="ENTRE-S.S-0040"/>
    <s v="Ventlador de pedestal 16&quot;3 en 1"/>
    <m/>
    <m/>
    <m/>
    <s v="EN USO"/>
    <n v="31.57"/>
    <x v="1"/>
    <m/>
    <m/>
    <m/>
    <x v="3"/>
    <n v="31.57"/>
    <x v="0"/>
    <m/>
    <m/>
  </r>
  <r>
    <s v="2014-2016"/>
    <n v="713"/>
    <x v="0"/>
    <m/>
    <x v="1"/>
    <s v="ENTREA/SS/41"/>
    <s v="Pizarra acrílica de 8 x 4 pies x 3/4 de espesor "/>
    <m/>
    <m/>
    <m/>
    <s v="EN USO"/>
    <n v="84.07"/>
    <x v="1"/>
    <m/>
    <m/>
    <m/>
    <x v="1"/>
    <m/>
    <x v="7"/>
    <n v="84.07"/>
    <m/>
  </r>
  <r>
    <s v="2014-2016"/>
    <n v="714"/>
    <x v="0"/>
    <m/>
    <x v="1"/>
    <s v="ENTREA/SS/42"/>
    <s v="Sillas secretariales color negro con brazos"/>
    <m/>
    <m/>
    <m/>
    <s v="EN USO"/>
    <n v="60"/>
    <x v="1"/>
    <m/>
    <m/>
    <m/>
    <x v="3"/>
    <n v="60"/>
    <x v="0"/>
    <m/>
    <m/>
  </r>
  <r>
    <s v="2014-2016"/>
    <n v="715"/>
    <x v="0"/>
    <m/>
    <x v="1"/>
    <s v="ENTREA/SS/43"/>
    <s v="Escritorio color café "/>
    <m/>
    <m/>
    <m/>
    <s v="EN USO"/>
    <n v="80"/>
    <x v="1"/>
    <m/>
    <m/>
    <m/>
    <x v="3"/>
    <n v="80"/>
    <x v="0"/>
    <m/>
    <m/>
  </r>
  <r>
    <s v="2014-2016"/>
    <n v="716"/>
    <x v="0"/>
    <m/>
    <x v="1"/>
    <s v="ENTREA/SS/44"/>
    <s v="Escritorio color café "/>
    <m/>
    <m/>
    <m/>
    <s v="EN USO"/>
    <n v="80"/>
    <x v="1"/>
    <m/>
    <m/>
    <m/>
    <x v="3"/>
    <n v="80"/>
    <x v="0"/>
    <m/>
    <m/>
  </r>
  <r>
    <s v="2014-2016"/>
    <n v="717"/>
    <x v="0"/>
    <m/>
    <x v="1"/>
    <n v="2816"/>
    <s v="UPS DE 750VA NEMA6"/>
    <s v="ORBITEC"/>
    <s v="750VA"/>
    <s v="E1310049336"/>
    <s v="EN USO"/>
    <n v="35.61"/>
    <x v="1"/>
    <m/>
    <m/>
    <m/>
    <x v="3"/>
    <n v="35.61"/>
    <x v="0"/>
    <m/>
    <m/>
  </r>
  <r>
    <s v="2014-2016"/>
    <n v="718"/>
    <x v="0"/>
    <m/>
    <x v="1"/>
    <n v="2830"/>
    <s v="MONITOR LED 21.5&quot;"/>
    <s v="HP"/>
    <s v="V221"/>
    <s v="6CM40615PO"/>
    <s v="EN USO"/>
    <n v="238.43"/>
    <x v="1"/>
    <m/>
    <m/>
    <m/>
    <x v="3"/>
    <n v="238.43"/>
    <x v="0"/>
    <m/>
    <m/>
  </r>
  <r>
    <s v="2014-2016"/>
    <n v="719"/>
    <x v="0"/>
    <m/>
    <x v="1"/>
    <n v="2887"/>
    <s v="MONITOR LED 21.5&quot;"/>
    <s v="HP"/>
    <s v="V221"/>
    <s v="6CM40615V1"/>
    <s v="EN USO"/>
    <n v="238.43"/>
    <x v="1"/>
    <m/>
    <m/>
    <m/>
    <x v="3"/>
    <n v="238.43"/>
    <x v="0"/>
    <m/>
    <m/>
  </r>
  <r>
    <s v="2014-2016"/>
    <n v="720"/>
    <x v="0"/>
    <m/>
    <x v="1"/>
    <n v="3328"/>
    <s v="OASIS DE AGUA FRIA Y CALIENTE"/>
    <s v="Haier HLM-60"/>
    <m/>
    <m/>
    <s v="EN USO"/>
    <n v="142.08000000000001"/>
    <x v="1"/>
    <m/>
    <m/>
    <m/>
    <x v="3"/>
    <n v="142.08000000000001"/>
    <x v="0"/>
    <m/>
    <m/>
  </r>
  <r>
    <s v="2014-2016"/>
    <n v="721"/>
    <x v="0"/>
    <m/>
    <x v="1"/>
    <s v="ENTREA/SS/151"/>
    <s v="Mesa pequeña color café para teléfono fijo"/>
    <m/>
    <m/>
    <m/>
    <s v="EN USO"/>
    <n v="30"/>
    <x v="1"/>
    <m/>
    <m/>
    <m/>
    <x v="3"/>
    <n v="30"/>
    <x v="0"/>
    <m/>
    <m/>
  </r>
  <r>
    <s v="2014-2016"/>
    <n v="722"/>
    <x v="0"/>
    <m/>
    <x v="1"/>
    <s v="ENTREA/SS/159"/>
    <s v="Silla secretarial con brazo"/>
    <m/>
    <m/>
    <m/>
    <s v="FUERA DE USO"/>
    <n v="33.33"/>
    <x v="1"/>
    <s v="Entreamigos"/>
    <m/>
    <n v="33.33"/>
    <x v="1"/>
    <m/>
    <x v="0"/>
    <m/>
    <m/>
  </r>
  <r>
    <s v="2014-2016"/>
    <n v="723"/>
    <x v="0"/>
    <m/>
    <x v="1"/>
    <s v="ENTREA/SS/103"/>
    <s v="Silla secretarial con brazo"/>
    <m/>
    <m/>
    <m/>
    <s v="FUERA DE USO"/>
    <n v="33.33"/>
    <x v="1"/>
    <s v="Entreamigos"/>
    <m/>
    <n v="33.33"/>
    <x v="1"/>
    <m/>
    <x v="0"/>
    <m/>
    <m/>
  </r>
  <r>
    <s v="2014-2016"/>
    <n v="724"/>
    <x v="0"/>
    <m/>
    <x v="1"/>
    <s v="ENTREA/SS/158"/>
    <s v="Archivador metálico de 4 gavetas negro"/>
    <m/>
    <m/>
    <m/>
    <s v="EN USO"/>
    <n v="200"/>
    <x v="1"/>
    <m/>
    <m/>
    <m/>
    <x v="3"/>
    <n v="200"/>
    <x v="0"/>
    <m/>
    <m/>
  </r>
  <r>
    <s v="2014-2016"/>
    <n v="725"/>
    <x v="0"/>
    <m/>
    <x v="1"/>
    <s v="ENTRE/ZA/06"/>
    <s v="ARCHIVADOR METÁLICOS DE 4 GAVETAS CON MARCO"/>
    <m/>
    <m/>
    <m/>
    <s v="EN USO"/>
    <n v="123.89"/>
    <x v="1"/>
    <m/>
    <m/>
    <m/>
    <x v="3"/>
    <n v="123.89"/>
    <x v="0"/>
    <m/>
    <m/>
  </r>
  <r>
    <s v="2014-2016"/>
    <n v="726"/>
    <x v="0"/>
    <m/>
    <x v="1"/>
    <s v="ENTREA/SS/148"/>
    <s v="Escritorio secretarial café oscuro"/>
    <m/>
    <m/>
    <m/>
    <s v="EN USO"/>
    <n v="200"/>
    <x v="1"/>
    <m/>
    <m/>
    <m/>
    <x v="3"/>
    <n v="200"/>
    <x v="0"/>
    <m/>
    <m/>
  </r>
  <r>
    <s v="2014-2016"/>
    <n v="727"/>
    <x v="0"/>
    <m/>
    <x v="1"/>
    <s v="ENTREA/SS/145"/>
    <s v="Escritorio secretarial café oscuro"/>
    <m/>
    <m/>
    <m/>
    <s v="EN USO"/>
    <n v="200"/>
    <x v="1"/>
    <m/>
    <m/>
    <m/>
    <x v="3"/>
    <n v="200"/>
    <x v="0"/>
    <m/>
    <m/>
  </r>
  <r>
    <s v="2014-2016"/>
    <n v="728"/>
    <x v="0"/>
    <m/>
    <x v="1"/>
    <s v="ENTREA/SS/149"/>
    <s v="Escritorio secretarial café oscuro"/>
    <m/>
    <m/>
    <m/>
    <s v="EN USO"/>
    <n v="200"/>
    <x v="1"/>
    <m/>
    <m/>
    <m/>
    <x v="3"/>
    <n v="200"/>
    <x v="0"/>
    <m/>
    <m/>
  </r>
  <r>
    <s v="2014-2016"/>
    <n v="729"/>
    <x v="0"/>
    <m/>
    <x v="1"/>
    <s v="ENTRE/ZA/10"/>
    <s v="Juego de sala de junco 3 en 1"/>
    <m/>
    <m/>
    <m/>
    <s v="FUERA DE USO"/>
    <n v="80"/>
    <x v="1"/>
    <s v="Entreamigos"/>
    <n v="80"/>
    <m/>
    <x v="1"/>
    <m/>
    <x v="0"/>
    <m/>
    <m/>
  </r>
  <r>
    <s v="2014-2016"/>
    <n v="730"/>
    <x v="0"/>
    <m/>
    <x v="1"/>
    <s v="ENTRE/ZA/11"/>
    <s v="Sillón individual, juego de sala de junco"/>
    <m/>
    <m/>
    <m/>
    <s v="FUERA DE USO"/>
    <n v="80"/>
    <x v="1"/>
    <s v="Entreamigos"/>
    <n v="80"/>
    <m/>
    <x v="1"/>
    <m/>
    <x v="0"/>
    <m/>
    <m/>
  </r>
  <r>
    <s v="2014-2016"/>
    <n v="731"/>
    <x v="0"/>
    <m/>
    <x v="1"/>
    <s v="ENTRE/ZA/12"/>
    <s v="Mesa de centro, juego de sala de junco"/>
    <m/>
    <m/>
    <m/>
    <s v="FUERA DE USO"/>
    <n v="80"/>
    <x v="1"/>
    <s v="Entreamigos"/>
    <n v="80"/>
    <m/>
    <x v="1"/>
    <m/>
    <x v="0"/>
    <m/>
    <m/>
  </r>
  <r>
    <s v="2014-2016"/>
    <n v="732"/>
    <x v="0"/>
    <m/>
    <x v="1"/>
    <s v="ENTRE/ZA/13"/>
    <s v="Sillón individual, juego de sala de junco"/>
    <m/>
    <m/>
    <m/>
    <s v="FUERA DE USO"/>
    <n v="80"/>
    <x v="1"/>
    <s v="Entreamigos"/>
    <n v="80"/>
    <m/>
    <x v="1"/>
    <m/>
    <x v="0"/>
    <m/>
    <m/>
  </r>
  <r>
    <s v="2014-2016"/>
    <n v="733"/>
    <x v="0"/>
    <m/>
    <x v="1"/>
    <s v="ENTREA/SS/146"/>
    <s v="Librera metálica color negro"/>
    <m/>
    <m/>
    <m/>
    <s v="EN USO"/>
    <n v="175"/>
    <x v="1"/>
    <m/>
    <m/>
    <m/>
    <x v="3"/>
    <n v="175"/>
    <x v="0"/>
    <m/>
    <m/>
  </r>
  <r>
    <s v="2014-2016"/>
    <n v="734"/>
    <x v="0"/>
    <m/>
    <x v="1"/>
    <n v="3105"/>
    <s v="Impresor Epson L210, color negro"/>
    <s v="EPSON"/>
    <m/>
    <s v="S25K463419"/>
    <s v="FUERA DE USO"/>
    <n v="183.25"/>
    <x v="1"/>
    <s v="Entreamigos"/>
    <m/>
    <n v="183.25"/>
    <x v="1"/>
    <m/>
    <x v="0"/>
    <m/>
    <m/>
  </r>
  <r>
    <s v="2014-2016"/>
    <n v="735"/>
    <x v="0"/>
    <m/>
    <x v="1"/>
    <s v="ENTRE/ZA/16"/>
    <s v="Ventilador OXCOM color VERDE"/>
    <m/>
    <m/>
    <m/>
    <s v="FUERA DE USO"/>
    <n v="18"/>
    <x v="1"/>
    <s v="Entreamigos"/>
    <n v="18"/>
    <m/>
    <x v="1"/>
    <m/>
    <x v="0"/>
    <m/>
    <m/>
  </r>
  <r>
    <s v="2014-2016"/>
    <n v="736"/>
    <x v="0"/>
    <m/>
    <x v="1"/>
    <s v="ENTREA/SS/169"/>
    <s v="Ventilador de pedestal 16&quot;3 en 1"/>
    <s v="ambiance"/>
    <m/>
    <m/>
    <s v="EN USO"/>
    <n v="32.566000000000003"/>
    <x v="1"/>
    <m/>
    <m/>
    <m/>
    <x v="3"/>
    <n v="32.566000000000003"/>
    <x v="0"/>
    <m/>
    <m/>
  </r>
  <r>
    <s v="2014-2016"/>
    <n v="737"/>
    <x v="0"/>
    <m/>
    <x v="1"/>
    <s v="ENTREA/SS/123"/>
    <s v="Baúl negro con blanco"/>
    <m/>
    <m/>
    <m/>
    <s v="EN USO"/>
    <n v="85"/>
    <x v="1"/>
    <m/>
    <m/>
    <m/>
    <x v="3"/>
    <n v="85"/>
    <x v="0"/>
    <m/>
    <m/>
  </r>
  <r>
    <s v="2014-2016"/>
    <n v="738"/>
    <x v="0"/>
    <m/>
    <x v="1"/>
    <s v="ENTREA/SS/157"/>
    <s v="Mesas blancas plegables marca life time de 1.80 de largo por 75 de ancho"/>
    <s v="LIFE TIME"/>
    <m/>
    <m/>
    <s v="EN USO"/>
    <n v="74.5"/>
    <x v="1"/>
    <m/>
    <m/>
    <m/>
    <x v="3"/>
    <n v="74.5"/>
    <x v="0"/>
    <m/>
    <m/>
  </r>
  <r>
    <s v="2014-2016"/>
    <n v="739"/>
    <x v="0"/>
    <m/>
    <x v="1"/>
    <s v="ENTREA/SS/109"/>
    <s v="Pizarra acrílica de 8 x 4 pies x 3/4 de espesor "/>
    <m/>
    <m/>
    <m/>
    <s v="EN USO"/>
    <n v="84.07"/>
    <x v="1"/>
    <m/>
    <m/>
    <m/>
    <x v="1"/>
    <m/>
    <x v="7"/>
    <n v="84.07"/>
    <m/>
  </r>
  <r>
    <s v="2014-2016"/>
    <n v="740"/>
    <x v="0"/>
    <m/>
    <x v="1"/>
    <s v="ENTREA/SS/112"/>
    <s v="Silla secretarial negra "/>
    <m/>
    <m/>
    <m/>
    <s v="EN USO"/>
    <n v="60"/>
    <x v="1"/>
    <m/>
    <m/>
    <m/>
    <x v="3"/>
    <n v="60"/>
    <x v="0"/>
    <m/>
    <m/>
  </r>
  <r>
    <s v="2014-2016"/>
    <n v="741"/>
    <x v="0"/>
    <m/>
    <x v="1"/>
    <s v="ENTREA/SS/63"/>
    <s v="Silla secretarial negra "/>
    <m/>
    <m/>
    <m/>
    <s v="EN USO"/>
    <n v="60"/>
    <x v="1"/>
    <m/>
    <m/>
    <m/>
    <x v="3"/>
    <n v="60"/>
    <x v="0"/>
    <m/>
    <m/>
  </r>
  <r>
    <s v="2014-2016"/>
    <n v="742"/>
    <x v="0"/>
    <m/>
    <x v="1"/>
    <s v="ENTREA/SS/101"/>
    <s v="Escritorio secretarial color café tipo catedra"/>
    <s v="MUEBLES MAGAÑA"/>
    <m/>
    <m/>
    <s v="EN USO"/>
    <n v="94.69"/>
    <x v="1"/>
    <m/>
    <m/>
    <m/>
    <x v="3"/>
    <n v="94.69"/>
    <x v="0"/>
    <m/>
    <m/>
  </r>
  <r>
    <s v="2014-2016"/>
    <n v="743"/>
    <x v="0"/>
    <m/>
    <x v="1"/>
    <s v="ENTREA/SS/141"/>
    <s v="Pizarra de pared pequeña de CORCHO color café 2 X 3 PIES"/>
    <m/>
    <m/>
    <m/>
    <s v="EN USO"/>
    <n v="22"/>
    <x v="1"/>
    <m/>
    <m/>
    <m/>
    <x v="1"/>
    <m/>
    <x v="7"/>
    <n v="22"/>
    <m/>
  </r>
  <r>
    <s v="2014-2016"/>
    <n v="744"/>
    <x v="0"/>
    <m/>
    <x v="1"/>
    <s v="ENTREA/SS/98"/>
    <s v="ESTANTES DE DOS CUERPOS COLOR GRIS DE 4 BANDEJAS DE 1.80 X 91 X38"/>
    <m/>
    <m/>
    <m/>
    <s v="EN USO"/>
    <n v="86.73"/>
    <x v="1"/>
    <m/>
    <m/>
    <m/>
    <x v="3"/>
    <n v="86.73"/>
    <x v="0"/>
    <m/>
    <m/>
  </r>
  <r>
    <s v="2014-2016"/>
    <n v="745"/>
    <x v="0"/>
    <m/>
    <x v="1"/>
    <s v="ENTREA/SS/118"/>
    <s v="ESTANTES DE DOS CUERPOS COLOR GRIS DE 4 BANDEJAS DE 1.80 X 91 X38"/>
    <m/>
    <m/>
    <m/>
    <s v="EN USO"/>
    <n v="86.73"/>
    <x v="1"/>
    <m/>
    <m/>
    <m/>
    <x v="3"/>
    <n v="86.73"/>
    <x v="0"/>
    <m/>
    <m/>
  </r>
  <r>
    <s v="2014-2016"/>
    <n v="746"/>
    <x v="0"/>
    <m/>
    <x v="1"/>
    <s v="ENTREA/SS/87"/>
    <s v="Sillas plásticas con brazo"/>
    <m/>
    <m/>
    <m/>
    <s v="EN USO"/>
    <n v="6.67"/>
    <x v="1"/>
    <m/>
    <m/>
    <m/>
    <x v="3"/>
    <n v="6.67"/>
    <x v="0"/>
    <m/>
    <m/>
  </r>
  <r>
    <s v="2014-2016"/>
    <n v="747"/>
    <x v="0"/>
    <m/>
    <x v="1"/>
    <s v="ENTREA/SS/64"/>
    <s v="Sillas plásticas con brazo"/>
    <m/>
    <m/>
    <m/>
    <s v="EN USO"/>
    <n v="6.67"/>
    <x v="1"/>
    <m/>
    <m/>
    <m/>
    <x v="3"/>
    <n v="6.67"/>
    <x v="0"/>
    <m/>
    <m/>
  </r>
  <r>
    <s v="2014-2016"/>
    <n v="748"/>
    <x v="0"/>
    <m/>
    <x v="1"/>
    <s v="ENTREA/SS/65"/>
    <s v="Sillas plásticas con brazo"/>
    <m/>
    <m/>
    <m/>
    <s v="EN USO"/>
    <n v="6.67"/>
    <x v="1"/>
    <m/>
    <m/>
    <m/>
    <x v="3"/>
    <n v="6.67"/>
    <x v="0"/>
    <m/>
    <m/>
  </r>
  <r>
    <s v="2014-2016"/>
    <n v="749"/>
    <x v="0"/>
    <m/>
    <x v="1"/>
    <s v="ENTREA/SS/66"/>
    <s v="Sillas plásticas con brazo"/>
    <m/>
    <m/>
    <m/>
    <s v="EN USO"/>
    <n v="6.67"/>
    <x v="1"/>
    <m/>
    <m/>
    <m/>
    <x v="3"/>
    <n v="6.67"/>
    <x v="0"/>
    <m/>
    <m/>
  </r>
  <r>
    <s v="2014-2016"/>
    <n v="750"/>
    <x v="0"/>
    <m/>
    <x v="1"/>
    <s v="ENTREA/SS/67"/>
    <s v="Sillas plásticas con brazo"/>
    <m/>
    <m/>
    <m/>
    <s v="FUERA DE USO"/>
    <n v="6.67"/>
    <x v="1"/>
    <s v="Entreamigos"/>
    <m/>
    <n v="6.67"/>
    <x v="1"/>
    <m/>
    <x v="0"/>
    <m/>
    <m/>
  </r>
  <r>
    <s v="2014-2016"/>
    <n v="751"/>
    <x v="0"/>
    <m/>
    <x v="1"/>
    <s v="ENTREA/SS/68"/>
    <s v="Sillas plásticas con brazo"/>
    <m/>
    <m/>
    <m/>
    <s v="EN USO"/>
    <n v="6.67"/>
    <x v="1"/>
    <m/>
    <m/>
    <m/>
    <x v="3"/>
    <n v="6.67"/>
    <x v="0"/>
    <m/>
    <m/>
  </r>
  <r>
    <s v="2014-2016"/>
    <n v="752"/>
    <x v="0"/>
    <m/>
    <x v="1"/>
    <s v="ENTREA/SS/69"/>
    <s v="Sillas plásticas con brazo"/>
    <m/>
    <m/>
    <m/>
    <s v="EN USO"/>
    <n v="6.67"/>
    <x v="1"/>
    <m/>
    <m/>
    <m/>
    <x v="3"/>
    <n v="6.67"/>
    <x v="0"/>
    <m/>
    <m/>
  </r>
  <r>
    <s v="2014-2016"/>
    <n v="753"/>
    <x v="0"/>
    <m/>
    <x v="1"/>
    <s v="ENTREA/SS/70"/>
    <s v="Sillas plásticas con brazo"/>
    <m/>
    <m/>
    <m/>
    <s v="FUERA DE USO"/>
    <n v="6.67"/>
    <x v="1"/>
    <s v="Entreamigos"/>
    <m/>
    <n v="6.67"/>
    <x v="1"/>
    <m/>
    <x v="0"/>
    <m/>
    <m/>
  </r>
  <r>
    <s v="2014-2016"/>
    <n v="754"/>
    <x v="0"/>
    <m/>
    <x v="1"/>
    <s v="ENTREA/SS/71"/>
    <s v="Sillas plásticas con brazo"/>
    <m/>
    <m/>
    <m/>
    <s v="EN USO"/>
    <n v="6.67"/>
    <x v="1"/>
    <m/>
    <m/>
    <m/>
    <x v="3"/>
    <n v="6.67"/>
    <x v="0"/>
    <m/>
    <m/>
  </r>
  <r>
    <s v="2014-2016"/>
    <n v="755"/>
    <x v="0"/>
    <m/>
    <x v="1"/>
    <s v="ENTREA/SS/72"/>
    <s v="Sillas plásticas con brazo"/>
    <m/>
    <m/>
    <m/>
    <s v="EN USO"/>
    <n v="6.67"/>
    <x v="1"/>
    <m/>
    <m/>
    <m/>
    <x v="3"/>
    <n v="6.67"/>
    <x v="0"/>
    <m/>
    <m/>
  </r>
  <r>
    <s v="2014-2016"/>
    <n v="756"/>
    <x v="0"/>
    <m/>
    <x v="1"/>
    <s v="ENTREA/SS/73"/>
    <s v="Sillas plásticas con brazo"/>
    <m/>
    <m/>
    <m/>
    <s v="FUERA DE USO"/>
    <n v="6.67"/>
    <x v="1"/>
    <s v="Entreamigos"/>
    <m/>
    <n v="6.67"/>
    <x v="1"/>
    <m/>
    <x v="0"/>
    <m/>
    <m/>
  </r>
  <r>
    <s v="2014-2016"/>
    <n v="757"/>
    <x v="0"/>
    <m/>
    <x v="1"/>
    <s v="ENTREA/SS/74"/>
    <s v="Sillas plásticas con brazo"/>
    <m/>
    <m/>
    <m/>
    <s v="EN USO"/>
    <n v="6.67"/>
    <x v="1"/>
    <m/>
    <m/>
    <m/>
    <x v="3"/>
    <n v="6.67"/>
    <x v="0"/>
    <m/>
    <m/>
  </r>
  <r>
    <s v="2014-2016"/>
    <n v="758"/>
    <x v="0"/>
    <m/>
    <x v="1"/>
    <s v="ENTREA/SS/75"/>
    <s v="Sillas plásticas con brazo"/>
    <m/>
    <m/>
    <m/>
    <s v="EN USO"/>
    <n v="6.67"/>
    <x v="1"/>
    <m/>
    <m/>
    <m/>
    <x v="3"/>
    <n v="6.67"/>
    <x v="0"/>
    <m/>
    <m/>
  </r>
  <r>
    <s v="2014-2016"/>
    <n v="759"/>
    <x v="0"/>
    <m/>
    <x v="1"/>
    <s v="ENTREA/SS/76"/>
    <s v="Sillas plásticas con brazo"/>
    <m/>
    <m/>
    <m/>
    <s v="EN USO"/>
    <n v="6.67"/>
    <x v="1"/>
    <m/>
    <m/>
    <m/>
    <x v="3"/>
    <n v="6.67"/>
    <x v="0"/>
    <m/>
    <m/>
  </r>
  <r>
    <s v="2014-2016"/>
    <n v="760"/>
    <x v="0"/>
    <m/>
    <x v="1"/>
    <s v="ENTREA/SS/77"/>
    <s v="Sillas plásticas con brazo"/>
    <m/>
    <m/>
    <m/>
    <s v="EN USO"/>
    <n v="6.67"/>
    <x v="1"/>
    <m/>
    <m/>
    <m/>
    <x v="3"/>
    <n v="6.67"/>
    <x v="0"/>
    <m/>
    <m/>
  </r>
  <r>
    <s v="2014-2016"/>
    <n v="761"/>
    <x v="0"/>
    <m/>
    <x v="1"/>
    <s v="ENTREA/SS/78"/>
    <s v="Sillas plásticas con brazo"/>
    <m/>
    <m/>
    <m/>
    <s v="EN USO"/>
    <n v="6.67"/>
    <x v="1"/>
    <m/>
    <m/>
    <m/>
    <x v="3"/>
    <n v="6.67"/>
    <x v="0"/>
    <m/>
    <m/>
  </r>
  <r>
    <s v="2014-2016"/>
    <n v="762"/>
    <x v="0"/>
    <m/>
    <x v="1"/>
    <s v="ENTREA/SS/79"/>
    <s v="Sillas plásticas con brazo"/>
    <m/>
    <m/>
    <m/>
    <s v="EN USO"/>
    <n v="6.67"/>
    <x v="1"/>
    <m/>
    <m/>
    <m/>
    <x v="3"/>
    <n v="6.67"/>
    <x v="0"/>
    <m/>
    <m/>
  </r>
  <r>
    <s v="2014-2016"/>
    <n v="763"/>
    <x v="0"/>
    <m/>
    <x v="1"/>
    <s v="ENTREA/SS/80"/>
    <s v="Sillas plásticas con brazo"/>
    <m/>
    <m/>
    <m/>
    <s v="EN USO"/>
    <n v="6.67"/>
    <x v="1"/>
    <m/>
    <m/>
    <m/>
    <x v="3"/>
    <n v="6.67"/>
    <x v="0"/>
    <m/>
    <m/>
  </r>
  <r>
    <s v="2014-2016"/>
    <n v="764"/>
    <x v="0"/>
    <m/>
    <x v="1"/>
    <s v="ENTREA/SS/81"/>
    <s v="Sillas plásticas con brazo"/>
    <m/>
    <m/>
    <m/>
    <s v="EN USO"/>
    <n v="6.67"/>
    <x v="1"/>
    <m/>
    <m/>
    <m/>
    <x v="3"/>
    <n v="6.67"/>
    <x v="0"/>
    <m/>
    <m/>
  </r>
  <r>
    <s v="2014-2016"/>
    <n v="765"/>
    <x v="0"/>
    <m/>
    <x v="1"/>
    <s v="ENTREA/SS/82"/>
    <s v="Sillas plásticas con brazo"/>
    <m/>
    <m/>
    <m/>
    <s v="FUERA DE USO"/>
    <n v="6.67"/>
    <x v="1"/>
    <s v="Entreamigos"/>
    <m/>
    <n v="6.67"/>
    <x v="1"/>
    <m/>
    <x v="0"/>
    <m/>
    <m/>
  </r>
  <r>
    <s v="2014-2016"/>
    <n v="766"/>
    <x v="0"/>
    <m/>
    <x v="1"/>
    <s v="ENTREA/SS/83"/>
    <s v="Sillas plásticas con brazo"/>
    <m/>
    <m/>
    <m/>
    <s v="FUERA DE USO"/>
    <n v="6.67"/>
    <x v="1"/>
    <s v="Entreamigos"/>
    <m/>
    <n v="6.67"/>
    <x v="1"/>
    <m/>
    <x v="0"/>
    <m/>
    <m/>
  </r>
  <r>
    <s v="2014-2016"/>
    <n v="767"/>
    <x v="0"/>
    <m/>
    <x v="1"/>
    <s v="ENTREA/SS/84"/>
    <s v="Sillas plásticas con brazo"/>
    <m/>
    <m/>
    <m/>
    <s v="FUERA DE USO"/>
    <n v="6.67"/>
    <x v="1"/>
    <s v="Entreamigos"/>
    <m/>
    <n v="6.67"/>
    <x v="1"/>
    <m/>
    <x v="0"/>
    <m/>
    <m/>
  </r>
  <r>
    <s v="2014-2016"/>
    <n v="768"/>
    <x v="0"/>
    <m/>
    <x v="1"/>
    <s v="ENTREA/SS/85"/>
    <s v="Sillas plásticas con brazo"/>
    <m/>
    <m/>
    <m/>
    <s v="EN USO"/>
    <n v="6.67"/>
    <x v="1"/>
    <m/>
    <m/>
    <m/>
    <x v="3"/>
    <n v="6.67"/>
    <x v="0"/>
    <m/>
    <m/>
  </r>
  <r>
    <s v="2014-2016"/>
    <n v="769"/>
    <x v="0"/>
    <m/>
    <x v="1"/>
    <s v="ENTREA/SS/86"/>
    <s v="Sillas plásticas con brazo"/>
    <m/>
    <m/>
    <m/>
    <s v="EN USO"/>
    <n v="6.67"/>
    <x v="1"/>
    <m/>
    <m/>
    <m/>
    <x v="3"/>
    <n v="6.67"/>
    <x v="0"/>
    <m/>
    <m/>
  </r>
  <r>
    <s v="2014-2016"/>
    <n v="770"/>
    <x v="0"/>
    <m/>
    <x v="1"/>
    <s v="ENTRE/ZA/58"/>
    <s v="Sillas plásticas con brazo"/>
    <m/>
    <m/>
    <m/>
    <s v="FUERA DE USO"/>
    <n v="6.67"/>
    <x v="1"/>
    <s v="Entreamigos"/>
    <n v="6.67"/>
    <m/>
    <x v="1"/>
    <m/>
    <x v="0"/>
    <m/>
    <m/>
  </r>
  <r>
    <s v="2014-2016"/>
    <n v="771"/>
    <x v="0"/>
    <m/>
    <x v="1"/>
    <s v="ENTRE/ZA/59"/>
    <s v="Sillas plásticas con brazo"/>
    <m/>
    <m/>
    <m/>
    <s v="FUERA DE USO"/>
    <n v="6.67"/>
    <x v="1"/>
    <s v="Entreamigos"/>
    <n v="6.67"/>
    <m/>
    <x v="1"/>
    <m/>
    <x v="0"/>
    <m/>
    <m/>
  </r>
  <r>
    <s v="2014-2016"/>
    <n v="772"/>
    <x v="0"/>
    <m/>
    <x v="1"/>
    <s v="ENTRE/ZA/60"/>
    <s v="Sillas plásticas con brazo"/>
    <m/>
    <m/>
    <m/>
    <s v="FUERA DE USO"/>
    <n v="6.67"/>
    <x v="1"/>
    <s v="Entreamigos"/>
    <n v="6.67"/>
    <m/>
    <x v="1"/>
    <m/>
    <x v="0"/>
    <m/>
    <m/>
  </r>
  <r>
    <s v="2014-2016"/>
    <n v="773"/>
    <x v="0"/>
    <m/>
    <x v="1"/>
    <s v="ENTRE/ZA/61"/>
    <s v="Sillas plásticas con brazo"/>
    <m/>
    <m/>
    <m/>
    <s v="FUERA DE USO"/>
    <n v="6.67"/>
    <x v="1"/>
    <s v="Entreamigos"/>
    <n v="6.67"/>
    <m/>
    <x v="1"/>
    <m/>
    <x v="0"/>
    <m/>
    <m/>
  </r>
  <r>
    <s v="2014-2016"/>
    <n v="774"/>
    <x v="0"/>
    <m/>
    <x v="1"/>
    <s v="ENTRE/ZA/62"/>
    <s v="Sillas plásticas con brazo"/>
    <m/>
    <m/>
    <m/>
    <s v="FUERA DE USO"/>
    <n v="6.67"/>
    <x v="1"/>
    <s v="Entreamigos"/>
    <n v="6.67"/>
    <m/>
    <x v="1"/>
    <m/>
    <x v="0"/>
    <m/>
    <m/>
  </r>
  <r>
    <s v="2014-2016"/>
    <n v="775"/>
    <x v="0"/>
    <m/>
    <x v="1"/>
    <s v="ENTRE/ZA/63"/>
    <s v="Sillas plásticas con brazo"/>
    <m/>
    <m/>
    <m/>
    <s v="FUERA DE USO"/>
    <n v="6.67"/>
    <x v="1"/>
    <s v="Entreamigos"/>
    <n v="6.67"/>
    <m/>
    <x v="1"/>
    <m/>
    <x v="0"/>
    <m/>
    <m/>
  </r>
  <r>
    <s v="2014-2016"/>
    <n v="776"/>
    <x v="0"/>
    <m/>
    <x v="1"/>
    <s v="ENTREA/SS/88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777"/>
    <x v="0"/>
    <m/>
    <x v="1"/>
    <s v="ENTREA/SS/89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778"/>
    <x v="0"/>
    <m/>
    <x v="1"/>
    <s v="ENTREA/SS/90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779"/>
    <x v="0"/>
    <m/>
    <x v="1"/>
    <s v="ENTREA/SS/91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780"/>
    <x v="0"/>
    <m/>
    <x v="1"/>
    <s v="ENTREA/SS/92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781"/>
    <x v="0"/>
    <m/>
    <x v="1"/>
    <s v="ENTREA/SS/93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782"/>
    <x v="0"/>
    <m/>
    <x v="1"/>
    <s v="ENTREA/SS/94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783"/>
    <x v="0"/>
    <m/>
    <x v="1"/>
    <s v="ENTREA/SS/95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784"/>
    <x v="0"/>
    <m/>
    <x v="1"/>
    <s v="ENTREA/SS/96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785"/>
    <x v="0"/>
    <m/>
    <x v="1"/>
    <s v="ENTREA/SS/97"/>
    <s v="Sillas plasticas color blanco con brazos "/>
    <s v="PETALILLO"/>
    <m/>
    <m/>
    <s v="EN USO"/>
    <n v="8.0530000000000008"/>
    <x v="1"/>
    <m/>
    <m/>
    <m/>
    <x v="3"/>
    <n v="8.0530000000000008"/>
    <x v="0"/>
    <m/>
    <m/>
  </r>
  <r>
    <s v="2014-2016"/>
    <n v="786"/>
    <x v="0"/>
    <m/>
    <x v="1"/>
    <s v="ENTREA/SS/119"/>
    <s v="Silla metálica plegable"/>
    <m/>
    <m/>
    <m/>
    <s v="EN USO"/>
    <n v="15.93"/>
    <x v="1"/>
    <m/>
    <m/>
    <m/>
    <x v="3"/>
    <n v="15.93"/>
    <x v="0"/>
    <m/>
    <m/>
  </r>
  <r>
    <s v="2014-2016"/>
    <n v="787"/>
    <x v="0"/>
    <m/>
    <x v="1"/>
    <s v="ENTRE/ZA/75"/>
    <s v="Silla metálica plegable"/>
    <m/>
    <m/>
    <m/>
    <s v="FUERA DE USO"/>
    <n v="15.93"/>
    <x v="1"/>
    <s v="Entreamigos"/>
    <n v="15.93"/>
    <m/>
    <x v="1"/>
    <m/>
    <x v="0"/>
    <m/>
    <m/>
  </r>
  <r>
    <s v="2014-2016"/>
    <n v="788"/>
    <x v="0"/>
    <m/>
    <x v="1"/>
    <s v="ENTREA/SS/120"/>
    <s v="Silla metálica plegable"/>
    <m/>
    <m/>
    <m/>
    <s v="EN USO"/>
    <n v="15.93"/>
    <x v="1"/>
    <m/>
    <m/>
    <m/>
    <x v="3"/>
    <n v="15.93"/>
    <x v="0"/>
    <m/>
    <m/>
  </r>
  <r>
    <s v="2014-2016"/>
    <n v="789"/>
    <x v="0"/>
    <m/>
    <x v="1"/>
    <s v="ENTREA/SS/170"/>
    <s v="Dispensador de agua PEQUEÑO"/>
    <m/>
    <m/>
    <m/>
    <s v="EN USO"/>
    <n v="70"/>
    <x v="1"/>
    <m/>
    <m/>
    <m/>
    <x v="3"/>
    <n v="70"/>
    <x v="0"/>
    <m/>
    <m/>
  </r>
  <r>
    <s v="2014-2016"/>
    <n v="790"/>
    <x v="0"/>
    <m/>
    <x v="1"/>
    <s v="ENTREA/SS/45"/>
    <s v="Escritorio color café "/>
    <m/>
    <m/>
    <m/>
    <s v="EN USO"/>
    <n v="80"/>
    <x v="1"/>
    <m/>
    <m/>
    <m/>
    <x v="3"/>
    <n v="80"/>
    <x v="0"/>
    <m/>
    <m/>
  </r>
  <r>
    <s v="2014-2016"/>
    <n v="791"/>
    <x v="0"/>
    <m/>
    <x v="1"/>
    <s v="ENTREA/SS/165"/>
    <s v="CANOPY carpa amarilla"/>
    <m/>
    <m/>
    <m/>
    <s v="EN USO"/>
    <n v="60"/>
    <x v="1"/>
    <m/>
    <m/>
    <m/>
    <x v="1"/>
    <m/>
    <x v="7"/>
    <n v="60"/>
    <m/>
  </r>
  <r>
    <s v="2014-2016"/>
    <n v="792"/>
    <x v="0"/>
    <m/>
    <x v="1"/>
    <s v="ENTREA/SS/105"/>
    <s v="Pizarra acrílica 3*4 pies"/>
    <m/>
    <m/>
    <m/>
    <s v="EN USO"/>
    <n v="22"/>
    <x v="1"/>
    <m/>
    <m/>
    <m/>
    <x v="3"/>
    <n v="22"/>
    <x v="0"/>
    <m/>
    <m/>
  </r>
  <r>
    <s v="2014-2016"/>
    <n v="793"/>
    <x v="0"/>
    <m/>
    <x v="1"/>
    <s v="ENTREA/SS/46"/>
    <s v="SILLA DE ESPERA COLOR NEGRO"/>
    <m/>
    <m/>
    <m/>
    <s v="EN USO"/>
    <n v="23.01"/>
    <x v="1"/>
    <m/>
    <m/>
    <m/>
    <x v="3"/>
    <n v="23.01"/>
    <x v="0"/>
    <m/>
    <m/>
  </r>
  <r>
    <s v="2014-2016"/>
    <n v="794"/>
    <x v="0"/>
    <m/>
    <x v="1"/>
    <s v="ENTREA/SS/47"/>
    <s v="SILLA DE ESPERA COLOR NEGRO"/>
    <m/>
    <m/>
    <m/>
    <s v="EN USO"/>
    <n v="23.01"/>
    <x v="1"/>
    <m/>
    <m/>
    <m/>
    <x v="3"/>
    <n v="23.01"/>
    <x v="0"/>
    <m/>
    <m/>
  </r>
  <r>
    <s v="2014-2016"/>
    <n v="795"/>
    <x v="0"/>
    <m/>
    <x v="1"/>
    <s v="ENTREA/SS/48"/>
    <s v="SILLA DE ESPERA COLOR NEGRO"/>
    <m/>
    <m/>
    <m/>
    <s v="EN USO"/>
    <n v="23.01"/>
    <x v="1"/>
    <m/>
    <m/>
    <m/>
    <x v="3"/>
    <n v="23.01"/>
    <x v="0"/>
    <m/>
    <m/>
  </r>
  <r>
    <s v="2014-2016"/>
    <n v="796"/>
    <x v="0"/>
    <m/>
    <x v="1"/>
    <s v="ENTREA/SS/49"/>
    <s v="SILLA DE ESPERA COLOR NEGRO"/>
    <m/>
    <m/>
    <m/>
    <s v="EN USO"/>
    <n v="23.01"/>
    <x v="1"/>
    <m/>
    <m/>
    <m/>
    <x v="3"/>
    <n v="23.01"/>
    <x v="0"/>
    <m/>
    <m/>
  </r>
  <r>
    <s v="2014-2016"/>
    <n v="797"/>
    <x v="0"/>
    <m/>
    <x v="1"/>
    <s v="ENTREA/SS/50"/>
    <s v="SILLA DE ESPERA COLOR NEGRO"/>
    <m/>
    <m/>
    <m/>
    <s v="EN USO"/>
    <n v="23.01"/>
    <x v="1"/>
    <m/>
    <m/>
    <m/>
    <x v="3"/>
    <n v="23.01"/>
    <x v="0"/>
    <m/>
    <m/>
  </r>
  <r>
    <s v="2014-2016"/>
    <n v="798"/>
    <x v="0"/>
    <m/>
    <x v="1"/>
    <s v="ENTREA/SS/51"/>
    <s v="SILLA DE ESPERA COLOR NEGRO"/>
    <m/>
    <m/>
    <m/>
    <s v="EN USO"/>
    <n v="23.01"/>
    <x v="1"/>
    <m/>
    <m/>
    <m/>
    <x v="3"/>
    <n v="23.01"/>
    <x v="0"/>
    <m/>
    <m/>
  </r>
  <r>
    <s v="2014-2016"/>
    <n v="799"/>
    <x v="0"/>
    <m/>
    <x v="1"/>
    <s v="ENTREA/SS/52"/>
    <s v="SILLA DE ESPERA COLOR NEGRO"/>
    <m/>
    <m/>
    <m/>
    <s v="EN USO"/>
    <n v="23.01"/>
    <x v="1"/>
    <m/>
    <m/>
    <m/>
    <x v="3"/>
    <n v="23.01"/>
    <x v="0"/>
    <m/>
    <m/>
  </r>
  <r>
    <s v="2014-2016"/>
    <n v="800"/>
    <x v="0"/>
    <m/>
    <x v="1"/>
    <s v="ENTREA/SS/53"/>
    <s v="SILLA DE ESPERA COLOR NEGRO"/>
    <m/>
    <m/>
    <m/>
    <s v="EN USO"/>
    <n v="23.01"/>
    <x v="1"/>
    <m/>
    <m/>
    <m/>
    <x v="3"/>
    <n v="23.01"/>
    <x v="0"/>
    <m/>
    <m/>
  </r>
  <r>
    <s v="2014-2016"/>
    <n v="801"/>
    <x v="0"/>
    <m/>
    <x v="1"/>
    <s v="ENTREA/SS/54"/>
    <s v="SILLA DE ESPERA COLOR NEGRO"/>
    <m/>
    <m/>
    <m/>
    <s v="EN USO"/>
    <n v="23.01"/>
    <x v="1"/>
    <m/>
    <m/>
    <m/>
    <x v="3"/>
    <n v="23.01"/>
    <x v="0"/>
    <m/>
    <m/>
  </r>
  <r>
    <s v="2014-2016"/>
    <n v="802"/>
    <x v="0"/>
    <m/>
    <x v="1"/>
    <s v="ENTREA/SS/55"/>
    <s v="SILLA DE ESPERA COLOR NEGRO"/>
    <m/>
    <m/>
    <m/>
    <s v="EN USO"/>
    <n v="23.01"/>
    <x v="1"/>
    <m/>
    <m/>
    <m/>
    <x v="3"/>
    <n v="23.01"/>
    <x v="0"/>
    <m/>
    <m/>
  </r>
  <r>
    <s v="2014-2016"/>
    <n v="803"/>
    <x v="0"/>
    <m/>
    <x v="1"/>
    <s v="ENTREA/SS/56"/>
    <s v="SILLA DE ESPERA COLOR NEGRO"/>
    <m/>
    <m/>
    <m/>
    <s v="EN USO"/>
    <n v="23.01"/>
    <x v="1"/>
    <m/>
    <m/>
    <m/>
    <x v="3"/>
    <n v="23.01"/>
    <x v="0"/>
    <m/>
    <m/>
  </r>
  <r>
    <s v="2014-2016"/>
    <n v="804"/>
    <x v="0"/>
    <m/>
    <x v="1"/>
    <s v="ENTREA/SS/57"/>
    <s v="SILLA DE ESPERA COLOR NEGRO"/>
    <m/>
    <m/>
    <m/>
    <s v="EN USO"/>
    <n v="23.01"/>
    <x v="1"/>
    <m/>
    <m/>
    <m/>
    <x v="3"/>
    <n v="23.01"/>
    <x v="0"/>
    <m/>
    <m/>
  </r>
  <r>
    <s v="2014-2016"/>
    <n v="805"/>
    <x v="0"/>
    <m/>
    <x v="1"/>
    <s v="ENTREA/SS/58"/>
    <s v="SILLA DE ESPERA COLOR NEGRO"/>
    <m/>
    <m/>
    <m/>
    <s v="EN USO"/>
    <n v="23.01"/>
    <x v="1"/>
    <m/>
    <m/>
    <m/>
    <x v="3"/>
    <n v="23.01"/>
    <x v="0"/>
    <m/>
    <m/>
  </r>
  <r>
    <s v="2014-2016"/>
    <n v="806"/>
    <x v="0"/>
    <m/>
    <x v="1"/>
    <s v="ENTREA/SS/59"/>
    <s v="SILLA DE ESPERA COLOR NEGRO"/>
    <m/>
    <m/>
    <m/>
    <s v="EN USO"/>
    <n v="23.01"/>
    <x v="1"/>
    <m/>
    <m/>
    <m/>
    <x v="3"/>
    <n v="23.01"/>
    <x v="0"/>
    <m/>
    <m/>
  </r>
  <r>
    <s v="2014-2016"/>
    <n v="807"/>
    <x v="0"/>
    <m/>
    <x v="1"/>
    <s v="ENTREA/SS/60"/>
    <s v="SILLA DE ESPERA COLOR NEGRO"/>
    <m/>
    <m/>
    <m/>
    <s v="FUERA DE USO"/>
    <n v="23.01"/>
    <x v="1"/>
    <s v="Entreamigos"/>
    <m/>
    <n v="23.01"/>
    <x v="1"/>
    <m/>
    <x v="0"/>
    <m/>
    <m/>
  </r>
  <r>
    <s v="2014-2016"/>
    <n v="808"/>
    <x v="0"/>
    <m/>
    <x v="1"/>
    <s v="ENTREA/SS/114"/>
    <s v="Ventilador industrial COLOR NEGRO"/>
    <m/>
    <m/>
    <m/>
    <s v="EN USO"/>
    <n v="194.61"/>
    <x v="1"/>
    <m/>
    <m/>
    <m/>
    <x v="1"/>
    <m/>
    <x v="7"/>
    <n v="194.61"/>
    <m/>
  </r>
  <r>
    <s v="2014-2016"/>
    <n v="809"/>
    <x v="0"/>
    <m/>
    <x v="1"/>
    <s v="ENTREA/SS/164"/>
    <s v="ESTANTES DE DOS CUERPOS COLOR GRIS DE 4 BANDEJAS DE 1.80 X 91 X38"/>
    <m/>
    <m/>
    <m/>
    <s v="EN USO"/>
    <n v="86.73"/>
    <x v="1"/>
    <m/>
    <m/>
    <m/>
    <x v="3"/>
    <n v="86.73"/>
    <x v="0"/>
    <m/>
    <m/>
  </r>
  <r>
    <s v="2014-2016"/>
    <n v="810"/>
    <x v="0"/>
    <m/>
    <x v="1"/>
    <s v="DDE1005"/>
    <s v="Disco Duro Externo  4 TB"/>
    <m/>
    <m/>
    <m/>
    <s v="EN USO"/>
    <n v="240.41"/>
    <x v="1"/>
    <m/>
    <m/>
    <m/>
    <x v="3"/>
    <n v="240.41"/>
    <x v="0"/>
    <m/>
    <m/>
  </r>
  <r>
    <s v="2014-2016"/>
    <n v="811"/>
    <x v="0"/>
    <m/>
    <x v="1"/>
    <s v="DDE2006"/>
    <s v="Disco Duro Externo  4 TB"/>
    <m/>
    <m/>
    <m/>
    <s v="EN USO"/>
    <n v="240.41"/>
    <x v="1"/>
    <m/>
    <m/>
    <m/>
    <x v="3"/>
    <n v="240.41"/>
    <x v="0"/>
    <m/>
    <m/>
  </r>
  <r>
    <s v="2014-2016"/>
    <n v="812"/>
    <x v="0"/>
    <m/>
    <x v="1"/>
    <s v="CON0007"/>
    <s v="Consola 6 canales XLR, USB        300 watts"/>
    <m/>
    <m/>
    <m/>
    <s v="EN USO"/>
    <n v="368.06"/>
    <x v="1"/>
    <m/>
    <m/>
    <m/>
    <x v="3"/>
    <n v="368.06"/>
    <x v="0"/>
    <m/>
    <m/>
  </r>
  <r>
    <s v="2014-2016"/>
    <n v="813"/>
    <x v="0"/>
    <m/>
    <x v="1"/>
    <s v="MIC1008"/>
    <s v="Micrófono dinámico alámbrico con pedestal par mesa."/>
    <m/>
    <m/>
    <m/>
    <s v="EN USO"/>
    <n v="57.86"/>
    <x v="1"/>
    <m/>
    <m/>
    <m/>
    <x v="3"/>
    <n v="57.86"/>
    <x v="0"/>
    <m/>
    <m/>
  </r>
  <r>
    <s v="2014-2016"/>
    <n v="814"/>
    <x v="0"/>
    <m/>
    <x v="1"/>
    <s v="MIC2009"/>
    <s v="Micrófono dinámico alámbrico con pedestal par mesa."/>
    <m/>
    <m/>
    <m/>
    <s v="EN USO"/>
    <n v="57.86"/>
    <x v="1"/>
    <m/>
    <m/>
    <m/>
    <x v="3"/>
    <n v="57.86"/>
    <x v="0"/>
    <m/>
    <m/>
  </r>
  <r>
    <s v="2014-2016"/>
    <n v="815"/>
    <x v="0"/>
    <m/>
    <x v="1"/>
    <s v="MIC3010"/>
    <s v="Micrófono dinámico alámbrico con pedestal par mesa."/>
    <m/>
    <m/>
    <m/>
    <s v="EN USO"/>
    <n v="57.86"/>
    <x v="1"/>
    <m/>
    <m/>
    <m/>
    <x v="3"/>
    <n v="57.86"/>
    <x v="0"/>
    <m/>
    <m/>
  </r>
  <r>
    <s v="2014-2016"/>
    <n v="816"/>
    <x v="0"/>
    <m/>
    <x v="1"/>
    <s v="MIC4011"/>
    <s v="Micrófono dinámico alámbrico con pedestal par mesa."/>
    <m/>
    <m/>
    <m/>
    <s v="EN USO"/>
    <n v="57.86"/>
    <x v="1"/>
    <m/>
    <m/>
    <m/>
    <x v="3"/>
    <n v="57.86"/>
    <x v="0"/>
    <m/>
    <m/>
  </r>
  <r>
    <s v="2014-2016"/>
    <n v="817"/>
    <x v="0"/>
    <m/>
    <x v="1"/>
    <s v="MIC5012"/>
    <s v="Micrófono dinámico alámbrico con pedestal par mesa."/>
    <m/>
    <m/>
    <m/>
    <s v="EN USO"/>
    <n v="57.86"/>
    <x v="1"/>
    <m/>
    <m/>
    <m/>
    <x v="3"/>
    <n v="57.86"/>
    <x v="0"/>
    <m/>
    <m/>
  </r>
  <r>
    <s v="2014-2016"/>
    <n v="818"/>
    <x v="0"/>
    <m/>
    <x v="1"/>
    <s v="MIC6013"/>
    <s v="Micrófono dinámico alámbrico con pedestal par mesa."/>
    <m/>
    <m/>
    <m/>
    <s v="EN USO"/>
    <n v="57.86"/>
    <x v="1"/>
    <m/>
    <m/>
    <m/>
    <x v="3"/>
    <n v="57.86"/>
    <x v="0"/>
    <m/>
    <m/>
  </r>
  <r>
    <s v="2014-2016"/>
    <n v="819"/>
    <x v="0"/>
    <m/>
    <x v="1"/>
    <s v="AUD1014"/>
    <s v="Audífono profesional Cerrado"/>
    <m/>
    <m/>
    <m/>
    <s v="FUERA DE USO"/>
    <n v="47.94"/>
    <x v="1"/>
    <s v="Entreamigos"/>
    <m/>
    <n v="47.94"/>
    <x v="1"/>
    <m/>
    <x v="0"/>
    <m/>
    <m/>
  </r>
  <r>
    <s v="2014-2016"/>
    <n v="820"/>
    <x v="0"/>
    <m/>
    <x v="1"/>
    <s v="AUD2015"/>
    <s v="Audífono profesional Cerrado"/>
    <m/>
    <m/>
    <m/>
    <s v="FUERA DE USO"/>
    <n v="47.94"/>
    <x v="1"/>
    <s v="Entreamigos"/>
    <n v="47.94"/>
    <m/>
    <x v="1"/>
    <m/>
    <x v="0"/>
    <m/>
    <m/>
  </r>
  <r>
    <s v="2014-2016"/>
    <n v="821"/>
    <x v="0"/>
    <m/>
    <x v="1"/>
    <s v="GRA0016"/>
    <s v="Grabadora Tipo Periodista"/>
    <m/>
    <m/>
    <m/>
    <s v="EN USO"/>
    <n v="118"/>
    <x v="1"/>
    <m/>
    <m/>
    <m/>
    <x v="3"/>
    <n v="118"/>
    <x v="0"/>
    <m/>
    <m/>
  </r>
  <r>
    <s v="2014-2016"/>
    <n v="822"/>
    <x v="0"/>
    <m/>
    <x v="1"/>
    <s v="ARM0019"/>
    <s v="Armario de 1.80 mts. de Alto con llave, entrepaños internos, dos puertas"/>
    <m/>
    <m/>
    <m/>
    <s v="EN USO"/>
    <n v="260"/>
    <x v="1"/>
    <m/>
    <m/>
    <m/>
    <x v="3"/>
    <n v="260"/>
    <x v="0"/>
    <m/>
    <m/>
  </r>
  <r>
    <s v="2014-2016"/>
    <n v="823"/>
    <x v="0"/>
    <m/>
    <x v="1"/>
    <s v="MCA0020"/>
    <s v="Mesa rectangular medidas 0.90X0.60X0.80 Alto para cabina de radio."/>
    <m/>
    <m/>
    <m/>
    <s v="EN USO"/>
    <n v="120"/>
    <x v="1"/>
    <m/>
    <m/>
    <m/>
    <x v="3"/>
    <n v="120"/>
    <x v="0"/>
    <m/>
    <m/>
  </r>
  <r>
    <s v="2014-2016"/>
    <n v="824"/>
    <x v="0"/>
    <m/>
    <x v="1"/>
    <s v="ESC1021"/>
    <s v="Escritorio en L individual, medidas 1.20X0.60 ala de 0.80X0.40, con porta teclado y una gaveta con llaves."/>
    <m/>
    <m/>
    <m/>
    <s v="EN USO"/>
    <n v="290"/>
    <x v="1"/>
    <m/>
    <m/>
    <m/>
    <x v="3"/>
    <n v="290"/>
    <x v="0"/>
    <m/>
    <m/>
  </r>
  <r>
    <s v="2014-2016"/>
    <n v="825"/>
    <x v="0"/>
    <m/>
    <x v="1"/>
    <s v="ESC2022"/>
    <s v="Escritorio en L individual, medidas 1.20X0.60 ala de 0.80X0.40, con porta teclado y una gaveta con llaves."/>
    <m/>
    <m/>
    <m/>
    <s v="EN USO"/>
    <n v="290"/>
    <x v="1"/>
    <m/>
    <m/>
    <m/>
    <x v="3"/>
    <n v="290"/>
    <x v="0"/>
    <m/>
    <m/>
  </r>
  <r>
    <s v="2014-2016"/>
    <n v="826"/>
    <x v="0"/>
    <m/>
    <x v="1"/>
    <s v="ESC3023"/>
    <s v="Escritorio en L individual, medidas 1.20X0.60 ala de 0.80X0.40, con porta teclado y una gaveta con llaves."/>
    <m/>
    <m/>
    <m/>
    <s v="EN USO"/>
    <n v="290"/>
    <x v="1"/>
    <m/>
    <m/>
    <m/>
    <x v="3"/>
    <n v="290"/>
    <x v="0"/>
    <m/>
    <m/>
  </r>
  <r>
    <s v="2014-2016"/>
    <n v="827"/>
    <x v="0"/>
    <m/>
    <x v="1"/>
    <s v="ESC0024"/>
    <s v="Escritorio Ejecutivo en L medidas 1.0X0.45,con pedestal de 3 gavetas, porta teclado"/>
    <m/>
    <m/>
    <m/>
    <s v="FUERA DE USO"/>
    <n v="375"/>
    <x v="1"/>
    <s v="Entreamigos"/>
    <m/>
    <n v="375"/>
    <x v="1"/>
    <m/>
    <x v="0"/>
    <m/>
    <m/>
  </r>
  <r>
    <s v="2014-2016"/>
    <n v="828"/>
    <x v="0"/>
    <m/>
    <x v="1"/>
    <s v="GAB0025"/>
    <s v="Gabinete de 2 puertas para impresor, medidas 0.80X0.60X0.75."/>
    <m/>
    <m/>
    <m/>
    <s v="EN USO"/>
    <n v="135"/>
    <x v="1"/>
    <m/>
    <m/>
    <m/>
    <x v="3"/>
    <n v="135"/>
    <x v="0"/>
    <m/>
    <m/>
  </r>
  <r>
    <s v="2014-2016"/>
    <n v="829"/>
    <x v="0"/>
    <m/>
    <x v="1"/>
    <s v="ARC1026"/>
    <s v="Archivo metálico 4 gavetas color estándar"/>
    <m/>
    <m/>
    <m/>
    <s v="EN USO"/>
    <n v="160"/>
    <x v="1"/>
    <m/>
    <m/>
    <m/>
    <x v="3"/>
    <n v="160"/>
    <x v="0"/>
    <m/>
    <m/>
  </r>
  <r>
    <s v="2014-2016"/>
    <n v="830"/>
    <x v="0"/>
    <m/>
    <x v="1"/>
    <s v="ARC2027"/>
    <s v="Archivo metálico 4 gavetas color estándar"/>
    <m/>
    <m/>
    <m/>
    <s v="EN USO"/>
    <n v="160"/>
    <x v="1"/>
    <m/>
    <m/>
    <m/>
    <x v="3"/>
    <n v="160"/>
    <x v="0"/>
    <m/>
    <m/>
  </r>
  <r>
    <s v="2014-2016"/>
    <n v="831"/>
    <x v="0"/>
    <m/>
    <x v="1"/>
    <s v="ARC3028"/>
    <s v="Archivo metálico 4 gavetas color estándar"/>
    <m/>
    <m/>
    <m/>
    <s v="EN USO"/>
    <n v="160"/>
    <x v="1"/>
    <m/>
    <m/>
    <m/>
    <x v="3"/>
    <n v="160"/>
    <x v="0"/>
    <m/>
    <m/>
  </r>
  <r>
    <s v="2014-2016"/>
    <n v="832"/>
    <x v="0"/>
    <m/>
    <x v="1"/>
    <s v="ARC4029"/>
    <s v="Archivo metálico 4 gavetas color estándar"/>
    <m/>
    <m/>
    <m/>
    <s v="EN USO"/>
    <n v="160"/>
    <x v="1"/>
    <m/>
    <m/>
    <m/>
    <x v="3"/>
    <n v="160"/>
    <x v="0"/>
    <m/>
    <m/>
  </r>
  <r>
    <s v="2014-2016"/>
    <n v="833"/>
    <x v="0"/>
    <m/>
    <x v="1"/>
    <s v="ARC5030"/>
    <s v="Archivo metálico 4 gavetas color estándar"/>
    <m/>
    <m/>
    <m/>
    <s v="EN USO"/>
    <n v="160"/>
    <x v="1"/>
    <m/>
    <m/>
    <m/>
    <x v="3"/>
    <n v="160"/>
    <x v="0"/>
    <m/>
    <m/>
  </r>
  <r>
    <s v="2014-2016"/>
    <n v="834"/>
    <x v="0"/>
    <m/>
    <x v="1"/>
    <s v="SER1031"/>
    <s v="Sillas Secretariales Ergonómicas, modelo CM-012, con sistema de gas presurizado."/>
    <m/>
    <m/>
    <m/>
    <s v="FUERA DE USO"/>
    <n v="58"/>
    <x v="1"/>
    <s v="Entreamigos"/>
    <m/>
    <n v="58"/>
    <x v="1"/>
    <m/>
    <x v="0"/>
    <m/>
    <m/>
  </r>
  <r>
    <s v="2014-2016"/>
    <n v="835"/>
    <x v="0"/>
    <m/>
    <x v="1"/>
    <s v="SS01-SER2032"/>
    <s v="Sillas Secretariales Ergonómicas, modelo CM-012, con sistema de gas presurizado."/>
    <m/>
    <m/>
    <m/>
    <s v="FUERA DE USO"/>
    <n v="58"/>
    <x v="1"/>
    <s v="Entreamigos"/>
    <n v="58"/>
    <m/>
    <x v="1"/>
    <m/>
    <x v="0"/>
    <m/>
    <m/>
  </r>
  <r>
    <s v="2014-2016"/>
    <n v="836"/>
    <x v="0"/>
    <m/>
    <x v="1"/>
    <s v="SS01-SER3033"/>
    <s v="Sillas Secretariales Ergonómicas, modelo CM-012, con sistema de gas presurizado."/>
    <m/>
    <m/>
    <m/>
    <s v="FUERA DE USO"/>
    <n v="58"/>
    <x v="1"/>
    <s v="Entreamigos"/>
    <n v="58"/>
    <m/>
    <x v="1"/>
    <m/>
    <x v="0"/>
    <m/>
    <m/>
  </r>
  <r>
    <s v="2014-2016"/>
    <n v="837"/>
    <x v="0"/>
    <m/>
    <x v="1"/>
    <s v="SS01-SER4034"/>
    <s v="Sillas Secretariales Ergonómicas, modelo CM-012, con sistema de gas presurizado."/>
    <m/>
    <m/>
    <m/>
    <s v="FUERA DE USO"/>
    <n v="58"/>
    <x v="1"/>
    <s v="Entreamigos"/>
    <n v="58"/>
    <m/>
    <x v="1"/>
    <m/>
    <x v="0"/>
    <m/>
    <m/>
  </r>
  <r>
    <s v="2014-2016"/>
    <n v="838"/>
    <x v="0"/>
    <m/>
    <x v="1"/>
    <s v="SER5035"/>
    <s v="Sillas Secretariales Ergonómicas, modelo CM-012, con sistema de gas presurizado."/>
    <m/>
    <m/>
    <m/>
    <s v="FUERA DE USO"/>
    <n v="58"/>
    <x v="1"/>
    <s v="Entreamigos"/>
    <m/>
    <n v="58"/>
    <x v="1"/>
    <m/>
    <x v="0"/>
    <m/>
    <m/>
  </r>
  <r>
    <s v="2014-2016"/>
    <n v="839"/>
    <x v="0"/>
    <m/>
    <x v="1"/>
    <s v="SS01-SER6036"/>
    <s v="Sillas Secretariales Ergonómicas, modelo CM-012, con sistema de gas presurizado."/>
    <m/>
    <m/>
    <m/>
    <s v="FUERA DE USO"/>
    <n v="58"/>
    <x v="1"/>
    <s v="Entreamigos"/>
    <n v="58"/>
    <m/>
    <x v="1"/>
    <m/>
    <x v="0"/>
    <m/>
    <m/>
  </r>
  <r>
    <s v="2014-2016"/>
    <n v="840"/>
    <x v="0"/>
    <m/>
    <x v="1"/>
    <s v="SER7037"/>
    <s v="Sillas Secretariales Ergonómicas, modelo CM-012, con sistema de gas presurizado."/>
    <m/>
    <m/>
    <m/>
    <s v="EN USO"/>
    <n v="58"/>
    <x v="1"/>
    <m/>
    <m/>
    <m/>
    <x v="3"/>
    <n v="58"/>
    <x v="0"/>
    <m/>
    <m/>
  </r>
  <r>
    <s v="2014-2016"/>
    <n v="841"/>
    <x v="0"/>
    <m/>
    <x v="1"/>
    <s v="SS01-SER8038"/>
    <s v="Sillas Secretariales Ergonómicas, modelo CM-012, con sistema de gas presurizado."/>
    <m/>
    <m/>
    <m/>
    <s v="FUERA DE USO"/>
    <n v="58"/>
    <x v="1"/>
    <s v="Entreamigos"/>
    <n v="58"/>
    <m/>
    <x v="1"/>
    <m/>
    <x v="0"/>
    <m/>
    <m/>
  </r>
  <r>
    <s v="2014-2016"/>
    <n v="842"/>
    <x v="0"/>
    <m/>
    <x v="1"/>
    <s v="SER9039"/>
    <s v="Sillas Secretariales Ergonómicas, modelo CM-012, con sistema de gas presurizado."/>
    <m/>
    <m/>
    <m/>
    <s v="FUERA DE USO"/>
    <n v="58"/>
    <x v="1"/>
    <s v="Entreamigos"/>
    <m/>
    <n v="58"/>
    <x v="1"/>
    <m/>
    <x v="0"/>
    <m/>
    <m/>
  </r>
  <r>
    <s v="2014-2016"/>
    <n v="843"/>
    <x v="0"/>
    <m/>
    <x v="1"/>
    <s v="SER1040"/>
    <s v="Sillas Secretariales Ergonómicas, modelo CM-012, con sistema de gas presurizado."/>
    <m/>
    <m/>
    <m/>
    <s v="FUERA DE USO"/>
    <n v="58"/>
    <x v="1"/>
    <s v="Entreamigos"/>
    <m/>
    <n v="58"/>
    <x v="1"/>
    <m/>
    <x v="0"/>
    <m/>
    <m/>
  </r>
  <r>
    <s v="2014-2016"/>
    <n v="844"/>
    <x v="0"/>
    <m/>
    <x v="1"/>
    <s v="SES1041"/>
    <s v="Silla de Espera tapizada en tela, concha plástica en el asiento y respaldo, asiento 0.47X0.43;Respaldo 0.48X0.34"/>
    <m/>
    <m/>
    <m/>
    <s v="EN USO"/>
    <n v="45"/>
    <x v="1"/>
    <m/>
    <m/>
    <m/>
    <x v="3"/>
    <n v="45"/>
    <x v="0"/>
    <m/>
    <m/>
  </r>
  <r>
    <s v="2014-2016"/>
    <n v="845"/>
    <x v="0"/>
    <m/>
    <x v="1"/>
    <s v="SES2042"/>
    <s v="Silla de Espera tapizada en tela, concha plástica en el asiento y respaldo, asiento 0.47X0.43;Respaldo 0.48X0.34"/>
    <m/>
    <m/>
    <m/>
    <s v="EN USO"/>
    <n v="45"/>
    <x v="1"/>
    <m/>
    <m/>
    <m/>
    <x v="3"/>
    <n v="45"/>
    <x v="0"/>
    <m/>
    <m/>
  </r>
  <r>
    <s v="2014-2016"/>
    <n v="846"/>
    <x v="0"/>
    <m/>
    <x v="1"/>
    <s v="SES3043"/>
    <s v="Silla de Espera tapizada en tela, concha plástica en el asiento y respaldo, asiento 0.47X0.43;Respaldo 0.48X0.34"/>
    <m/>
    <m/>
    <m/>
    <s v="EN USO"/>
    <n v="45"/>
    <x v="1"/>
    <m/>
    <m/>
    <m/>
    <x v="3"/>
    <n v="45"/>
    <x v="0"/>
    <m/>
    <m/>
  </r>
  <r>
    <s v="2014-2016"/>
    <n v="847"/>
    <x v="0"/>
    <m/>
    <x v="1"/>
    <s v="SES4044"/>
    <s v="Silla de Espera tapizada en tela, concha plástica en el asiento y respaldo, asiento 0.47X0.43;Respaldo 0.48X0.34"/>
    <m/>
    <m/>
    <m/>
    <s v="EN USO"/>
    <n v="45"/>
    <x v="1"/>
    <m/>
    <m/>
    <m/>
    <x v="3"/>
    <n v="45"/>
    <x v="0"/>
    <m/>
    <m/>
  </r>
  <r>
    <s v="2014-2016"/>
    <n v="848"/>
    <x v="0"/>
    <m/>
    <x v="1"/>
    <s v="SES5045"/>
    <s v="Silla de Espera tapizada en tela, concha plástica en el asiento y respaldo, asiento 0.47X0.43;Respaldo 0.48X0.34"/>
    <m/>
    <m/>
    <m/>
    <s v="EN USO"/>
    <n v="45"/>
    <x v="1"/>
    <m/>
    <m/>
    <m/>
    <x v="3"/>
    <n v="45"/>
    <x v="0"/>
    <m/>
    <m/>
  </r>
  <r>
    <s v="2014-2016"/>
    <n v="849"/>
    <x v="0"/>
    <m/>
    <x v="1"/>
    <s v="SES6046"/>
    <s v="Silla de Espera tapizada en tela, concha plástica en el asiento y respaldo, asiento 0.47X0.43;Respaldo 0.48X0.34"/>
    <m/>
    <m/>
    <m/>
    <s v="EN USO"/>
    <n v="45"/>
    <x v="1"/>
    <m/>
    <m/>
    <m/>
    <x v="3"/>
    <n v="45"/>
    <x v="0"/>
    <m/>
    <m/>
  </r>
  <r>
    <s v="2014-2016"/>
    <n v="850"/>
    <x v="0"/>
    <m/>
    <x v="1"/>
    <s v="SES7047"/>
    <s v="Silla de Espera tapizada en tela, concha plástica en el asiento y respaldo, asiento 0.47X0.43;Respaldo 0.48X0.34"/>
    <m/>
    <m/>
    <m/>
    <s v="EN USO"/>
    <n v="45"/>
    <x v="1"/>
    <m/>
    <m/>
    <m/>
    <x v="3"/>
    <n v="45"/>
    <x v="0"/>
    <m/>
    <m/>
  </r>
  <r>
    <s v="2014-2016"/>
    <n v="851"/>
    <x v="0"/>
    <m/>
    <x v="1"/>
    <s v="SES8048"/>
    <s v="Silla de Espera tapizada en tela, concha plástica en el asiento y respaldo, asiento 0.47X0.43;Respaldo 0.48X0.34"/>
    <m/>
    <m/>
    <m/>
    <s v="EN USO"/>
    <n v="45"/>
    <x v="1"/>
    <m/>
    <m/>
    <m/>
    <x v="3"/>
    <n v="45"/>
    <x v="0"/>
    <m/>
    <m/>
  </r>
  <r>
    <s v="2014-2016"/>
    <n v="852"/>
    <x v="0"/>
    <m/>
    <x v="1"/>
    <s v="SES9049"/>
    <s v="Silla de Espera tapizada en tela, concha plástica en el asiento y respaldo, asiento 0.47X0.43;Respaldo 0.48X0.34"/>
    <m/>
    <m/>
    <m/>
    <s v="EN USO"/>
    <n v="45"/>
    <x v="1"/>
    <m/>
    <m/>
    <m/>
    <x v="3"/>
    <n v="45"/>
    <x v="0"/>
    <m/>
    <m/>
  </r>
  <r>
    <s v="2014-2016"/>
    <n v="853"/>
    <x v="0"/>
    <m/>
    <x v="1"/>
    <s v="SES1050"/>
    <s v="Silla de Espera tapizada en tela, concha plástica en el asiento y respaldo, asiento 0.47X0.43;Respaldo 0.48X0.34"/>
    <m/>
    <m/>
    <m/>
    <s v="EN USO"/>
    <n v="45"/>
    <x v="1"/>
    <m/>
    <m/>
    <m/>
    <x v="3"/>
    <n v="45"/>
    <x v="0"/>
    <m/>
    <m/>
  </r>
  <r>
    <s v="2014-2016"/>
    <n v="854"/>
    <x v="0"/>
    <m/>
    <x v="1"/>
    <s v="LOC1051"/>
    <s v="Locker metálico de 4 compartimientos, medidas 0.30 frenteX0.40 fonfoX1.80 Alto."/>
    <m/>
    <m/>
    <m/>
    <s v="EN USO"/>
    <n v="110"/>
    <x v="1"/>
    <m/>
    <m/>
    <m/>
    <x v="3"/>
    <n v="110"/>
    <x v="0"/>
    <m/>
    <m/>
  </r>
  <r>
    <s v="2014-2016"/>
    <n v="855"/>
    <x v="0"/>
    <m/>
    <x v="1"/>
    <s v="LOC2052"/>
    <s v="Locker metálico de 4 compartimientos, medidas 0.30 frenteX0.40 fonfoX1.80 Alto."/>
    <m/>
    <m/>
    <m/>
    <s v="EN USO"/>
    <n v="110"/>
    <x v="1"/>
    <m/>
    <m/>
    <m/>
    <x v="3"/>
    <n v="110"/>
    <x v="0"/>
    <m/>
    <m/>
  </r>
  <r>
    <s v="2014-2016"/>
    <n v="856"/>
    <x v="0"/>
    <m/>
    <x v="1"/>
    <s v="LOC3053"/>
    <s v="Locker metálico de 4 compartimientos, medidas 0.30 frenteX0.40 fonfoX1.80 Alto."/>
    <m/>
    <m/>
    <m/>
    <s v="EN USO"/>
    <n v="110"/>
    <x v="1"/>
    <m/>
    <m/>
    <m/>
    <x v="3"/>
    <n v="110"/>
    <x v="0"/>
    <m/>
    <m/>
  </r>
  <r>
    <s v="2014-2016"/>
    <n v="857"/>
    <x v="0"/>
    <m/>
    <x v="1"/>
    <s v="LOC4054"/>
    <s v="Locker metálico de 4 compartimientos, medidas 0.30 frenteX0.40 fonfoX1.80 Alto."/>
    <m/>
    <m/>
    <m/>
    <s v="EN USO"/>
    <n v="110"/>
    <x v="1"/>
    <m/>
    <m/>
    <m/>
    <x v="3"/>
    <n v="110"/>
    <x v="0"/>
    <m/>
    <m/>
  </r>
  <r>
    <s v="2014-2016"/>
    <n v="858"/>
    <x v="0"/>
    <m/>
    <x v="1"/>
    <s v="PIZ1055"/>
    <s v="Pizarra de 3.44X1.20 mts, con un metro de corcho al lado izquierdo y 2.44 mts. Para usar con plumón."/>
    <m/>
    <m/>
    <m/>
    <s v="EN USO"/>
    <n v="160"/>
    <x v="1"/>
    <m/>
    <m/>
    <m/>
    <x v="3"/>
    <n v="160"/>
    <x v="0"/>
    <m/>
    <m/>
  </r>
  <r>
    <s v="2014-2016"/>
    <n v="859"/>
    <x v="0"/>
    <m/>
    <x v="1"/>
    <s v="PIZ2056"/>
    <s v="Pizarra de 2.00 X 1.20 mts. Para usar con plumón"/>
    <m/>
    <m/>
    <m/>
    <s v="EN USO"/>
    <n v="90"/>
    <x v="1"/>
    <m/>
    <m/>
    <m/>
    <x v="3"/>
    <n v="90"/>
    <x v="0"/>
    <m/>
    <m/>
  </r>
  <r>
    <s v="2014-2016"/>
    <n v="860"/>
    <x v="0"/>
    <m/>
    <x v="1"/>
    <s v="PIZ3057"/>
    <s v="Pizarra de 1.00 X 1.00 mts. Para usar con plumón"/>
    <m/>
    <m/>
    <m/>
    <s v="EN USO"/>
    <n v="37"/>
    <x v="1"/>
    <m/>
    <m/>
    <m/>
    <x v="3"/>
    <n v="37"/>
    <x v="0"/>
    <m/>
    <m/>
  </r>
  <r>
    <s v="2014-2016"/>
    <n v="861"/>
    <x v="0"/>
    <m/>
    <x v="1"/>
    <s v="MSV1058"/>
    <s v="Mapa de El Salvador de 2.33 X 1.53 mts. Tipo de lujo enmarcado sobre pizarra de corcho."/>
    <m/>
    <m/>
    <m/>
    <s v="EN USO"/>
    <n v="351.15"/>
    <x v="1"/>
    <m/>
    <m/>
    <n v="351.15"/>
    <x v="1"/>
    <m/>
    <x v="0"/>
    <m/>
    <s v="No corresponde a mobiliario y/o equipo"/>
  </r>
  <r>
    <s v="2014-2016"/>
    <n v="862"/>
    <x v="0"/>
    <m/>
    <x v="1"/>
    <s v="MSS1059"/>
    <s v="Mapa departamento de San Salvador, tipo de lujo enmarcado sobre pizarra de corcho."/>
    <m/>
    <m/>
    <m/>
    <s v="EN USO"/>
    <n v="78"/>
    <x v="1"/>
    <m/>
    <m/>
    <n v="78"/>
    <x v="1"/>
    <m/>
    <x v="0"/>
    <m/>
    <s v="No corresponde a mobiliario y/o equipo"/>
  </r>
  <r>
    <s v="2014-2016"/>
    <n v="863"/>
    <x v="0"/>
    <m/>
    <x v="1"/>
    <s v="MCU1060"/>
    <s v="Mapa departamento de Cuscatlán, tipo de lujo enmarcado sobre pizarra de corcho."/>
    <m/>
    <m/>
    <m/>
    <s v="EN USO"/>
    <n v="78"/>
    <x v="1"/>
    <m/>
    <m/>
    <n v="78"/>
    <x v="1"/>
    <m/>
    <x v="0"/>
    <m/>
    <s v="No corresponde a mobiliario y/o equipo"/>
  </r>
  <r>
    <s v="2014-2016"/>
    <n v="864"/>
    <x v="0"/>
    <m/>
    <x v="1"/>
    <s v="MCA1062"/>
    <s v="Mapa departamento de Cabañas, tipo de lujo enmarcado sobre pizarra de corcho."/>
    <m/>
    <m/>
    <m/>
    <s v="EN USO"/>
    <n v="78"/>
    <x v="1"/>
    <m/>
    <m/>
    <n v="78"/>
    <x v="1"/>
    <m/>
    <x v="0"/>
    <m/>
    <s v="No corresponde a mobiliario y/o equipo"/>
  </r>
  <r>
    <s v="2014-2016"/>
    <n v="865"/>
    <x v="0"/>
    <m/>
    <x v="1"/>
    <s v="MON1064"/>
    <s v="Montacargas 3 in one Convertible"/>
    <m/>
    <m/>
    <m/>
    <s v="EN USO"/>
    <n v="179.99"/>
    <x v="1"/>
    <m/>
    <m/>
    <m/>
    <x v="3"/>
    <n v="179.99"/>
    <x v="0"/>
    <m/>
    <m/>
  </r>
  <r>
    <s v="2014-2016"/>
    <n v="866"/>
    <x v="0"/>
    <m/>
    <x v="1"/>
    <s v="DES1065"/>
    <s v="Destructora de Papel"/>
    <m/>
    <m/>
    <m/>
    <s v="EN USO"/>
    <n v="149.99"/>
    <x v="1"/>
    <m/>
    <m/>
    <m/>
    <x v="3"/>
    <n v="149.99"/>
    <x v="0"/>
    <m/>
    <m/>
  </r>
  <r>
    <s v="2014-2016"/>
    <n v="867"/>
    <x v="0"/>
    <m/>
    <x v="1"/>
    <s v="BOT1066"/>
    <s v="Botiquín de Primeros Auxilios"/>
    <m/>
    <m/>
    <m/>
    <s v="EN USO"/>
    <n v="124.56"/>
    <x v="1"/>
    <m/>
    <m/>
    <n v="124.56"/>
    <x v="1"/>
    <m/>
    <x v="0"/>
    <m/>
    <s v="No corresponde a mobiliario y/o equipo"/>
  </r>
  <r>
    <s v="2014-2016"/>
    <n v="868"/>
    <x v="0"/>
    <m/>
    <x v="1"/>
    <s v="MES01067"/>
    <s v="Mesa Rectangular 49”X35”X42”, Acero Inoxidable"/>
    <m/>
    <m/>
    <m/>
    <s v="EN USO"/>
    <n v="159.99"/>
    <x v="1"/>
    <m/>
    <m/>
    <m/>
    <x v="3"/>
    <n v="159.99"/>
    <x v="0"/>
    <m/>
    <m/>
  </r>
  <r>
    <s v="2014-2016"/>
    <n v="869"/>
    <x v="0"/>
    <m/>
    <x v="1"/>
    <s v="HOM01068"/>
    <s v="Horno Microondas 1,1 pies"/>
    <m/>
    <m/>
    <m/>
    <s v="EN USO"/>
    <n v="109"/>
    <x v="1"/>
    <m/>
    <m/>
    <m/>
    <x v="3"/>
    <n v="109"/>
    <x v="0"/>
    <m/>
    <m/>
  </r>
  <r>
    <s v="2014-2016"/>
    <n v="870"/>
    <x v="0"/>
    <m/>
    <x v="1"/>
    <s v="OAD01069"/>
    <s v="OASIS DE AGUA FRIA Y CALIENTE"/>
    <s v="Haier HLM-60"/>
    <m/>
    <m/>
    <s v="EN USO"/>
    <n v="169"/>
    <x v="1"/>
    <m/>
    <m/>
    <m/>
    <x v="3"/>
    <n v="169"/>
    <x v="0"/>
    <m/>
    <m/>
  </r>
  <r>
    <s v="2014-2016"/>
    <n v="871"/>
    <x v="0"/>
    <m/>
    <x v="1"/>
    <s v="CAF01072"/>
    <s v="Caja Fuerte"/>
    <m/>
    <m/>
    <m/>
    <s v="EN USO"/>
    <n v="349.99"/>
    <x v="1"/>
    <m/>
    <m/>
    <m/>
    <x v="3"/>
    <n v="349.99"/>
    <x v="0"/>
    <m/>
    <m/>
  </r>
  <r>
    <s v="2014-2016"/>
    <n v="872"/>
    <x v="0"/>
    <m/>
    <x v="1"/>
    <s v="SEJ01073"/>
    <s v="Silla Ejecutiva"/>
    <m/>
    <m/>
    <m/>
    <s v="FUERA DE USO"/>
    <n v="139.77000000000001"/>
    <x v="1"/>
    <s v="Entreamigos"/>
    <n v="139.77000000000001"/>
    <m/>
    <x v="1"/>
    <m/>
    <x v="0"/>
    <m/>
    <m/>
  </r>
  <r>
    <s v="2014-2016"/>
    <n v="873"/>
    <x v="0"/>
    <m/>
    <x v="1"/>
    <s v="TRI01074"/>
    <s v="Trípode para cámara fotográfica/video"/>
    <m/>
    <m/>
    <m/>
    <s v="EN USO"/>
    <n v="39.99"/>
    <x v="1"/>
    <m/>
    <m/>
    <m/>
    <x v="3"/>
    <n v="39.99"/>
    <x v="0"/>
    <m/>
    <m/>
  </r>
  <r>
    <s v="2014-2016"/>
    <n v="874"/>
    <x v="0"/>
    <m/>
    <x v="1"/>
    <s v="TRI02075"/>
    <s v="Trípode para cámara fotográfica/video"/>
    <m/>
    <m/>
    <m/>
    <s v="EN USO"/>
    <n v="39.99"/>
    <x v="1"/>
    <m/>
    <m/>
    <m/>
    <x v="3"/>
    <n v="39.99"/>
    <x v="0"/>
    <m/>
    <m/>
  </r>
  <r>
    <s v="2014-2016"/>
    <n v="875"/>
    <x v="0"/>
    <m/>
    <x v="1"/>
    <s v="ESC01076"/>
    <s v="Escritorio Secretarial 1.20 mts."/>
    <m/>
    <m/>
    <m/>
    <s v="EN USO"/>
    <n v="146.05000000000001"/>
    <x v="1"/>
    <m/>
    <m/>
    <m/>
    <x v="3"/>
    <n v="146.05000000000001"/>
    <x v="0"/>
    <m/>
    <m/>
  </r>
  <r>
    <s v="2014-2016"/>
    <n v="876"/>
    <x v="0"/>
    <m/>
    <x v="1"/>
    <s v="SER11077"/>
    <s v="Silla Secretarial Ergonómica"/>
    <m/>
    <m/>
    <m/>
    <s v="EN USO"/>
    <n v="72.31"/>
    <x v="1"/>
    <m/>
    <m/>
    <m/>
    <x v="3"/>
    <n v="72.31"/>
    <x v="0"/>
    <m/>
    <m/>
  </r>
  <r>
    <s v="2014-2016"/>
    <n v="877"/>
    <x v="0"/>
    <m/>
    <x v="1"/>
    <s v="SER12078"/>
    <s v="Silla Secretarial Ergonómica"/>
    <m/>
    <m/>
    <m/>
    <s v="EN USO"/>
    <n v="72.31"/>
    <x v="1"/>
    <m/>
    <m/>
    <m/>
    <x v="3"/>
    <n v="72.31"/>
    <x v="0"/>
    <m/>
    <m/>
  </r>
  <r>
    <s v="2014-2016"/>
    <n v="878"/>
    <x v="0"/>
    <m/>
    <x v="1"/>
    <s v="SER13079"/>
    <s v="Silla Secretarial Ergonómica"/>
    <m/>
    <m/>
    <m/>
    <s v="EN USO"/>
    <n v="72.31"/>
    <x v="1"/>
    <m/>
    <m/>
    <m/>
    <x v="3"/>
    <n v="72.31"/>
    <x v="0"/>
    <m/>
    <m/>
  </r>
  <r>
    <s v="2014-2016"/>
    <n v="879"/>
    <x v="0"/>
    <m/>
    <x v="1"/>
    <s v="SER14080"/>
    <s v="Silla Secretarial Ergonómica"/>
    <m/>
    <m/>
    <m/>
    <s v="EN USO"/>
    <n v="72.31"/>
    <x v="1"/>
    <m/>
    <m/>
    <m/>
    <x v="3"/>
    <n v="72.31"/>
    <x v="0"/>
    <m/>
    <m/>
  </r>
  <r>
    <s v="2014-2016"/>
    <n v="880"/>
    <x v="0"/>
    <m/>
    <x v="1"/>
    <s v="SER15081"/>
    <s v="Silla Secretarial Ergonómica"/>
    <m/>
    <m/>
    <m/>
    <s v="EN USO"/>
    <n v="72.31"/>
    <x v="1"/>
    <m/>
    <m/>
    <m/>
    <x v="3"/>
    <n v="72.31"/>
    <x v="0"/>
    <m/>
    <m/>
  </r>
  <r>
    <s v="2014-2016"/>
    <n v="881"/>
    <x v="0"/>
    <m/>
    <x v="1"/>
    <s v="UPS01082"/>
    <s v="UPS de 1500 VA Orbitec"/>
    <m/>
    <m/>
    <m/>
    <s v="FUERA DE USO"/>
    <n v="90.97"/>
    <x v="1"/>
    <s v="Entreamigos"/>
    <m/>
    <n v="90.97"/>
    <x v="1"/>
    <m/>
    <x v="0"/>
    <m/>
    <m/>
  </r>
  <r>
    <s v="2014-2016"/>
    <n v="882"/>
    <x v="0"/>
    <m/>
    <x v="1"/>
    <s v="UPS02083"/>
    <s v="UPS de 1500 VA Orbitec"/>
    <m/>
    <m/>
    <m/>
    <s v="FUERA DE USO"/>
    <n v="90.97"/>
    <x v="1"/>
    <s v="Entreamigos"/>
    <n v="90.97"/>
    <m/>
    <x v="1"/>
    <m/>
    <x v="0"/>
    <m/>
    <m/>
  </r>
  <r>
    <s v="2014-2016"/>
    <n v="883"/>
    <x v="0"/>
    <m/>
    <x v="1"/>
    <s v="UPS03084"/>
    <s v="UPS de 1500 VA Orbitec"/>
    <m/>
    <m/>
    <m/>
    <s v="EN USO"/>
    <n v="90.97"/>
    <x v="1"/>
    <m/>
    <m/>
    <m/>
    <x v="3"/>
    <n v="90.97"/>
    <x v="0"/>
    <m/>
    <m/>
  </r>
  <r>
    <s v="2014-2016"/>
    <n v="884"/>
    <x v="0"/>
    <m/>
    <x v="1"/>
    <s v="CHE01085"/>
    <s v="Caja de Herramientas, con herramientas"/>
    <m/>
    <m/>
    <m/>
    <s v="EN USO"/>
    <n v="152.46"/>
    <x v="1"/>
    <m/>
    <m/>
    <m/>
    <x v="3"/>
    <n v="152.46"/>
    <x v="0"/>
    <m/>
    <m/>
  </r>
  <r>
    <s v="2014-2016"/>
    <n v="885"/>
    <x v="0"/>
    <m/>
    <x v="1"/>
    <s v="IRA01086"/>
    <s v="Industrial Rack 77X24X72"/>
    <m/>
    <m/>
    <m/>
    <s v="EN USO"/>
    <n v="272.39"/>
    <x v="1"/>
    <m/>
    <m/>
    <m/>
    <x v="3"/>
    <n v="272.39"/>
    <x v="0"/>
    <m/>
    <m/>
  </r>
  <r>
    <s v="2014-2016"/>
    <n v="886"/>
    <x v="0"/>
    <m/>
    <x v="1"/>
    <s v="MRA01087"/>
    <s v="Mustang Rack 41X24X72"/>
    <m/>
    <m/>
    <m/>
    <s v="EN USO"/>
    <n v="195.49"/>
    <x v="1"/>
    <m/>
    <m/>
    <m/>
    <x v="3"/>
    <n v="195.49"/>
    <x v="0"/>
    <m/>
    <m/>
  </r>
  <r>
    <s v="2014-2016"/>
    <n v="887"/>
    <x v="0"/>
    <m/>
    <x v="1"/>
    <s v="MRA02088"/>
    <s v="Mustang Rack 41X24X72"/>
    <m/>
    <m/>
    <m/>
    <s v="EN USO"/>
    <n v="195.49"/>
    <x v="1"/>
    <m/>
    <m/>
    <m/>
    <x v="3"/>
    <n v="195.49"/>
    <x v="0"/>
    <m/>
    <m/>
  </r>
  <r>
    <s v="2014-2016"/>
    <n v="888"/>
    <x v="0"/>
    <m/>
    <x v="1"/>
    <s v="IRA02089"/>
    <s v="Industrial Rack 77X24X72"/>
    <m/>
    <m/>
    <m/>
    <s v="EN USO"/>
    <n v="272.39"/>
    <x v="1"/>
    <m/>
    <m/>
    <m/>
    <x v="3"/>
    <n v="272.39"/>
    <x v="0"/>
    <m/>
    <m/>
  </r>
  <r>
    <s v="2014-2016"/>
    <n v="889"/>
    <x v="0"/>
    <m/>
    <x v="1"/>
    <s v="IRA03090"/>
    <s v="Industrial Rack 77X24X72"/>
    <m/>
    <m/>
    <m/>
    <s v="EN USO"/>
    <n v="272.39"/>
    <x v="1"/>
    <m/>
    <m/>
    <m/>
    <x v="3"/>
    <n v="272.39"/>
    <x v="0"/>
    <m/>
    <m/>
  </r>
  <r>
    <s v="2014-2016"/>
    <n v="890"/>
    <x v="0"/>
    <m/>
    <x v="1"/>
    <s v="VEN01091"/>
    <s v="Ventilador de Pared 18” Kawaki"/>
    <m/>
    <m/>
    <m/>
    <s v="FUERA DE USO"/>
    <n v="80"/>
    <x v="1"/>
    <s v="Entreamigos"/>
    <n v="80"/>
    <m/>
    <x v="1"/>
    <m/>
    <x v="0"/>
    <m/>
    <m/>
  </r>
  <r>
    <s v="2014-2016"/>
    <n v="891"/>
    <x v="0"/>
    <m/>
    <x v="1"/>
    <s v="VEN01092"/>
    <s v="Ventilador de Pared 18” Kawaki"/>
    <m/>
    <m/>
    <m/>
    <s v="FUERA DE USO"/>
    <n v="80"/>
    <x v="1"/>
    <s v="Entreamigos"/>
    <n v="80"/>
    <m/>
    <x v="1"/>
    <m/>
    <x v="0"/>
    <m/>
    <m/>
  </r>
  <r>
    <s v="2014-2016"/>
    <n v="892"/>
    <x v="0"/>
    <m/>
    <x v="1"/>
    <s v="VEN01093"/>
    <s v="Ventilador de Pared 18” Kawaki"/>
    <m/>
    <m/>
    <m/>
    <s v="FUERA DE USO"/>
    <n v="80"/>
    <x v="1"/>
    <s v="Entreamigos"/>
    <m/>
    <n v="80"/>
    <x v="1"/>
    <m/>
    <x v="0"/>
    <m/>
    <m/>
  </r>
  <r>
    <s v="2014-2016"/>
    <n v="893"/>
    <x v="0"/>
    <m/>
    <x v="1"/>
    <s v="VEN01094"/>
    <s v="Ventilador de Pared 18” Kawaki"/>
    <m/>
    <m/>
    <m/>
    <s v="FUERA DE USO"/>
    <n v="80"/>
    <x v="1"/>
    <s v="Entreamigos"/>
    <m/>
    <n v="80"/>
    <x v="1"/>
    <m/>
    <x v="0"/>
    <m/>
    <m/>
  </r>
  <r>
    <s v="2014-2016"/>
    <n v="894"/>
    <x v="0"/>
    <m/>
    <x v="1"/>
    <s v="VEN01095"/>
    <s v="Ventilador de Pared 18” Kawaki"/>
    <m/>
    <m/>
    <m/>
    <s v="FUERA DE USO"/>
    <n v="80"/>
    <x v="1"/>
    <s v="Entreamigos"/>
    <m/>
    <n v="80"/>
    <x v="1"/>
    <m/>
    <x v="0"/>
    <m/>
    <m/>
  </r>
  <r>
    <s v="2014-2016"/>
    <n v="895"/>
    <x v="0"/>
    <m/>
    <x v="1"/>
    <s v="VEN01096"/>
    <s v="Ventilador de Pared 18” Kawaki"/>
    <m/>
    <m/>
    <m/>
    <s v="FUERA DE USO"/>
    <n v="80"/>
    <x v="1"/>
    <s v="Entreamigos"/>
    <m/>
    <n v="80"/>
    <x v="1"/>
    <m/>
    <x v="0"/>
    <m/>
    <m/>
  </r>
  <r>
    <s v="2014-2016"/>
    <n v="896"/>
    <x v="0"/>
    <m/>
    <x v="1"/>
    <s v="PLA01097"/>
    <s v="Switch Gestionable"/>
    <m/>
    <m/>
    <m/>
    <s v="EN USO"/>
    <n v="369.22"/>
    <x v="1"/>
    <m/>
    <m/>
    <m/>
    <x v="3"/>
    <n v="369.22"/>
    <x v="0"/>
    <m/>
    <m/>
  </r>
  <r>
    <s v="2014-2016"/>
    <n v="897"/>
    <x v="0"/>
    <m/>
    <x v="1"/>
    <s v="PLA02098"/>
    <s v="Rack Gabinete planta telefónica y red"/>
    <m/>
    <m/>
    <m/>
    <s v="EN USO"/>
    <n v="301.79000000000002"/>
    <x v="1"/>
    <m/>
    <m/>
    <m/>
    <x v="3"/>
    <n v="301.79000000000002"/>
    <x v="0"/>
    <m/>
    <m/>
  </r>
  <r>
    <s v="2014-2016"/>
    <n v="898"/>
    <x v="0"/>
    <m/>
    <x v="1"/>
    <s v="PLA03099"/>
    <s v="UPS APC 700 VA Planta telefónica y red"/>
    <m/>
    <m/>
    <m/>
    <s v="FUERA DE USO"/>
    <n v="164.44"/>
    <x v="1"/>
    <s v="Entreamigos"/>
    <n v="164.44"/>
    <m/>
    <x v="1"/>
    <m/>
    <x v="0"/>
    <m/>
    <m/>
  </r>
  <r>
    <s v="2014-2016"/>
    <n v="899"/>
    <x v="0"/>
    <m/>
    <x v="1"/>
    <s v="PLA04100"/>
    <s v="Patch Panel, Tablero Planta telefónica y red"/>
    <m/>
    <m/>
    <m/>
    <s v="EN USO"/>
    <n v="136.18"/>
    <x v="1"/>
    <m/>
    <m/>
    <m/>
    <x v="3"/>
    <n v="136.18"/>
    <x v="0"/>
    <m/>
    <m/>
  </r>
  <r>
    <s v="2014-2016"/>
    <n v="900"/>
    <x v="0"/>
    <m/>
    <x v="1"/>
    <s v="PLA05101"/>
    <s v="D-link inalámbrico DAP-1360"/>
    <m/>
    <m/>
    <m/>
    <s v="FUERA DE USO"/>
    <n v="59.11"/>
    <x v="1"/>
    <s v="Entreamigos"/>
    <m/>
    <n v="59.11"/>
    <x v="1"/>
    <m/>
    <x v="0"/>
    <m/>
    <m/>
  </r>
  <r>
    <s v="2014-2016"/>
    <n v="901"/>
    <x v="0"/>
    <m/>
    <x v="1"/>
    <s v="RDG01102"/>
    <s v="Registro por huella digital"/>
    <m/>
    <m/>
    <m/>
    <s v="EN USO"/>
    <n v="246.79"/>
    <x v="1"/>
    <m/>
    <m/>
    <m/>
    <x v="3"/>
    <n v="246.79"/>
    <x v="0"/>
    <m/>
    <m/>
  </r>
  <r>
    <s v="2014-2016"/>
    <n v="902"/>
    <x v="0"/>
    <m/>
    <x v="1"/>
    <s v="UPS01103"/>
    <s v="UPS de 750 VA Orbitec"/>
    <m/>
    <m/>
    <m/>
    <s v="FUERA DE USO"/>
    <n v="34.520000000000003"/>
    <x v="1"/>
    <s v="Entreamigos"/>
    <m/>
    <n v="34.520000000000003"/>
    <x v="1"/>
    <m/>
    <x v="0"/>
    <m/>
    <m/>
  </r>
  <r>
    <s v="2014-2016"/>
    <n v="903"/>
    <x v="0"/>
    <m/>
    <x v="1"/>
    <s v="UPS02104"/>
    <s v="UPS de 750 VA Orbitec"/>
    <m/>
    <m/>
    <m/>
    <s v="EN USO"/>
    <n v="34.520000000000003"/>
    <x v="1"/>
    <m/>
    <m/>
    <m/>
    <x v="3"/>
    <n v="34.520000000000003"/>
    <x v="0"/>
    <m/>
    <m/>
  </r>
  <r>
    <s v="2014-2016"/>
    <n v="904"/>
    <x v="0"/>
    <m/>
    <x v="1"/>
    <s v="UPS03105"/>
    <s v="UPS de 750 VA Orbitec"/>
    <m/>
    <m/>
    <m/>
    <s v="FUERA DE USO"/>
    <n v="34.520000000000003"/>
    <x v="1"/>
    <s v="Entreamigos"/>
    <m/>
    <n v="34.520000000000003"/>
    <x v="1"/>
    <m/>
    <x v="0"/>
    <m/>
    <m/>
  </r>
  <r>
    <s v="2014-2016"/>
    <n v="905"/>
    <x v="0"/>
    <m/>
    <x v="1"/>
    <s v="UPS04106"/>
    <s v="UPS de 750 VA Orbitec"/>
    <m/>
    <m/>
    <m/>
    <s v="FUERA DE USO"/>
    <n v="34.520000000000003"/>
    <x v="1"/>
    <s v="Entreamigos"/>
    <m/>
    <n v="34.520000000000003"/>
    <x v="1"/>
    <m/>
    <x v="0"/>
    <m/>
    <m/>
  </r>
  <r>
    <s v="2014-2016"/>
    <n v="906"/>
    <x v="0"/>
    <m/>
    <x v="1"/>
    <s v="UPS05107"/>
    <s v="UPS de 750 VA Orbitec"/>
    <m/>
    <m/>
    <m/>
    <s v="EN USO"/>
    <n v="34.520000000000003"/>
    <x v="1"/>
    <m/>
    <m/>
    <m/>
    <x v="3"/>
    <n v="34.520000000000003"/>
    <x v="0"/>
    <m/>
    <m/>
  </r>
  <r>
    <s v="2014-2016"/>
    <n v="907"/>
    <x v="0"/>
    <m/>
    <x v="1"/>
    <s v="UPS06108"/>
    <s v="UPS de 750 VA Orbitec"/>
    <m/>
    <m/>
    <m/>
    <s v="EN USO"/>
    <n v="34.520000000000003"/>
    <x v="1"/>
    <m/>
    <m/>
    <m/>
    <x v="3"/>
    <n v="34.520000000000003"/>
    <x v="0"/>
    <m/>
    <m/>
  </r>
  <r>
    <s v="2014-2016"/>
    <n v="908"/>
    <x v="0"/>
    <m/>
    <x v="1"/>
    <s v="UPS07109"/>
    <s v="UPS de 750 VA Orbitec"/>
    <m/>
    <m/>
    <m/>
    <s v="EN USO"/>
    <n v="34.520000000000003"/>
    <x v="1"/>
    <m/>
    <m/>
    <m/>
    <x v="3"/>
    <n v="34.520000000000003"/>
    <x v="0"/>
    <m/>
    <m/>
  </r>
  <r>
    <s v="2014-2016"/>
    <n v="909"/>
    <x v="0"/>
    <m/>
    <x v="1"/>
    <s v="UPS08110"/>
    <s v="UPS de 750 VA Orbitec"/>
    <m/>
    <m/>
    <m/>
    <s v="FUERA DE USO"/>
    <n v="34.520000000000003"/>
    <x v="1"/>
    <s v="Entreamigos"/>
    <m/>
    <n v="34.520000000000003"/>
    <x v="1"/>
    <m/>
    <x v="0"/>
    <m/>
    <m/>
  </r>
  <r>
    <s v="2014-2016"/>
    <n v="910"/>
    <x v="0"/>
    <m/>
    <x v="1"/>
    <s v="UPS09111"/>
    <s v="UPS de 750 VA Orbitec"/>
    <m/>
    <m/>
    <m/>
    <s v="EN USO"/>
    <n v="34.520000000000003"/>
    <x v="1"/>
    <m/>
    <m/>
    <m/>
    <x v="3"/>
    <n v="34.520000000000003"/>
    <x v="0"/>
    <m/>
    <m/>
  </r>
  <r>
    <s v="2014-2016"/>
    <n v="911"/>
    <x v="0"/>
    <m/>
    <x v="1"/>
    <s v="UPS10112"/>
    <s v="UPS de 750 VA Orbitec"/>
    <m/>
    <m/>
    <m/>
    <s v="EN USO"/>
    <n v="34.520000000000003"/>
    <x v="1"/>
    <m/>
    <m/>
    <m/>
    <x v="3"/>
    <n v="34.520000000000003"/>
    <x v="0"/>
    <m/>
    <m/>
  </r>
  <r>
    <s v="2014-2016"/>
    <n v="912"/>
    <x v="0"/>
    <m/>
    <x v="4"/>
    <n v="2834"/>
    <s v="UPS DE 750VA NEMA6"/>
    <s v="ORBITEC"/>
    <s v="750VA"/>
    <s v="E1310049190"/>
    <s v="EN USO"/>
    <n v="35.61"/>
    <x v="1"/>
    <m/>
    <m/>
    <m/>
    <x v="1"/>
    <m/>
    <x v="1"/>
    <n v="35.61"/>
    <m/>
  </r>
  <r>
    <s v="2014-2016"/>
    <n v="913"/>
    <x v="0"/>
    <m/>
    <x v="4"/>
    <n v="2835"/>
    <s v="UPS DE 750VA NEMA6"/>
    <s v="ORBITEC"/>
    <s v="750VA"/>
    <s v="E1310049188"/>
    <s v="EN USO"/>
    <n v="35.61"/>
    <x v="1"/>
    <m/>
    <m/>
    <m/>
    <x v="1"/>
    <m/>
    <x v="1"/>
    <n v="35.61"/>
    <m/>
  </r>
  <r>
    <s v="2014-2016"/>
    <n v="914"/>
    <x v="0"/>
    <m/>
    <x v="4"/>
    <n v="2841"/>
    <s v="MONITOR LED 21.5&quot;"/>
    <s v="HP"/>
    <s v="V221"/>
    <s v="6CM40615H5"/>
    <s v="EN USO"/>
    <n v="238.43"/>
    <x v="1"/>
    <m/>
    <m/>
    <m/>
    <x v="1"/>
    <m/>
    <x v="1"/>
    <n v="238.43"/>
    <m/>
  </r>
  <r>
    <s v="2014-2016"/>
    <n v="915"/>
    <x v="0"/>
    <m/>
    <x v="4"/>
    <n v="2843"/>
    <s v="UPS DE 750VA NEMA6"/>
    <s v="ORBITEC"/>
    <s v="750VA"/>
    <s v="E1310049416"/>
    <s v="EN USO"/>
    <n v="35.61"/>
    <x v="1"/>
    <m/>
    <m/>
    <m/>
    <x v="1"/>
    <m/>
    <x v="1"/>
    <n v="35.61"/>
    <m/>
  </r>
  <r>
    <s v="2014-2016"/>
    <n v="916"/>
    <x v="0"/>
    <m/>
    <x v="4"/>
    <n v="2852"/>
    <s v="MONITOR LED 21.5&quot;"/>
    <s v="HP"/>
    <s v="V221"/>
    <s v="6CM40615V5"/>
    <s v="EN USO"/>
    <n v="238.43"/>
    <x v="1"/>
    <m/>
    <m/>
    <m/>
    <x v="1"/>
    <m/>
    <x v="1"/>
    <n v="238.43"/>
    <m/>
  </r>
  <r>
    <s v="2014-2016"/>
    <n v="917"/>
    <x v="0"/>
    <m/>
    <x v="4"/>
    <n v="2855"/>
    <s v="MONITOR LED 21.5&quot;"/>
    <s v="HP"/>
    <s v="V221"/>
    <s v="6CM4061591"/>
    <s v="EN USO"/>
    <n v="238.43"/>
    <x v="1"/>
    <m/>
    <m/>
    <m/>
    <x v="1"/>
    <m/>
    <x v="1"/>
    <n v="238.43"/>
    <m/>
  </r>
  <r>
    <s v="2014-2016"/>
    <n v="918"/>
    <x v="0"/>
    <m/>
    <x v="4"/>
    <n v="2858"/>
    <s v="MONITOR LED 21.5&quot;"/>
    <s v="HP"/>
    <s v="V221"/>
    <s v="6CM40615V8"/>
    <s v="EN USO"/>
    <n v="238.43"/>
    <x v="1"/>
    <m/>
    <m/>
    <m/>
    <x v="1"/>
    <m/>
    <x v="1"/>
    <n v="238.43"/>
    <m/>
  </r>
  <r>
    <s v="2014-2016"/>
    <n v="919"/>
    <x v="0"/>
    <m/>
    <x v="4"/>
    <n v="2910"/>
    <s v="UPS DE 750VA NEMA6"/>
    <s v="ORBITEC"/>
    <s v="750VA"/>
    <s v="E1310049515"/>
    <s v="EN USO"/>
    <n v="35.61"/>
    <x v="1"/>
    <m/>
    <m/>
    <m/>
    <x v="1"/>
    <m/>
    <x v="1"/>
    <n v="35.61"/>
    <m/>
  </r>
  <r>
    <s v="2014-2016"/>
    <n v="920"/>
    <x v="0"/>
    <m/>
    <x v="4"/>
    <n v="3330"/>
    <s v="OASIS DE AGUA FRIA Y CALIENTE"/>
    <s v="Haier HLM-60"/>
    <m/>
    <m/>
    <s v="EN USO"/>
    <n v="142.08000000000001"/>
    <x v="1"/>
    <m/>
    <m/>
    <m/>
    <x v="1"/>
    <m/>
    <x v="1"/>
    <n v="142.08000000000001"/>
    <m/>
  </r>
  <r>
    <s v="2014-2016"/>
    <n v="921"/>
    <x v="0"/>
    <m/>
    <x v="4"/>
    <n v="3109"/>
    <s v="IMPRESOR MULTIFUNCIONAL"/>
    <s v="EPSON"/>
    <s v="L210"/>
    <s v="S25K465272"/>
    <s v="EN USO"/>
    <n v="84.99"/>
    <x v="1"/>
    <m/>
    <m/>
    <m/>
    <x v="1"/>
    <m/>
    <x v="1"/>
    <n v="84.99"/>
    <m/>
  </r>
  <r>
    <s v="2014-2016"/>
    <n v="922"/>
    <x v="0"/>
    <m/>
    <x v="4"/>
    <s v="CALMA/HSHSTA/1"/>
    <s v="PIZARRA ACRILICA 2 x 1 MT."/>
    <m/>
    <m/>
    <m/>
    <s v="EN USO"/>
    <n v="80.36"/>
    <x v="1"/>
    <m/>
    <m/>
    <m/>
    <x v="1"/>
    <m/>
    <x v="1"/>
    <n v="80.36"/>
    <m/>
  </r>
  <r>
    <s v="2014-2016"/>
    <n v="923"/>
    <x v="0"/>
    <m/>
    <x v="4"/>
    <s v="CALMA/HSHSTA/9"/>
    <s v="IMPRESORA CANON"/>
    <s v="CANON"/>
    <s v="MG2410"/>
    <s v="KJBE58331"/>
    <s v="EN USO"/>
    <n v="51.9"/>
    <x v="1"/>
    <m/>
    <m/>
    <m/>
    <x v="1"/>
    <m/>
    <x v="1"/>
    <n v="51.9"/>
    <m/>
  </r>
  <r>
    <s v="2014-2016"/>
    <n v="924"/>
    <x v="0"/>
    <m/>
    <x v="4"/>
    <s v="CALMA/HSHSTA/10"/>
    <s v="ARCHIVADOR TIPO LIBRERA DE 4 NIVELES"/>
    <m/>
    <n v="30"/>
    <m/>
    <s v="EN USO"/>
    <n v="150"/>
    <x v="1"/>
    <m/>
    <m/>
    <m/>
    <x v="1"/>
    <m/>
    <x v="1"/>
    <n v="150"/>
    <m/>
  </r>
  <r>
    <s v="2014-2016"/>
    <n v="925"/>
    <x v="0"/>
    <m/>
    <x v="4"/>
    <s v="CALMA/HSHSTA/11"/>
    <s v="ESCRITORIOS C/ARCHIVADOR"/>
    <m/>
    <s v="IBIZA"/>
    <m/>
    <s v="EN USO"/>
    <n v="162"/>
    <x v="1"/>
    <m/>
    <m/>
    <m/>
    <x v="1"/>
    <m/>
    <x v="1"/>
    <n v="162"/>
    <m/>
  </r>
  <r>
    <s v="2014-2016"/>
    <n v="926"/>
    <x v="0"/>
    <m/>
    <x v="4"/>
    <s v="CALMA/HSHSTA/12"/>
    <s v="SILLA SECRETARIAL SIN BRAZOS COLOR AZUL"/>
    <m/>
    <s v="AB2"/>
    <m/>
    <s v="EN USO"/>
    <n v="68"/>
    <x v="1"/>
    <m/>
    <m/>
    <m/>
    <x v="1"/>
    <m/>
    <x v="1"/>
    <n v="68"/>
    <m/>
  </r>
  <r>
    <s v="2014-2016"/>
    <n v="927"/>
    <x v="0"/>
    <m/>
    <x v="4"/>
    <s v="CALMA/HSHSTA/13"/>
    <s v="VENTILADOR DE TORRE DE 42&quot;"/>
    <s v="LASKO"/>
    <s v="WTA"/>
    <m/>
    <s v="EN USO"/>
    <n v="84.99"/>
    <x v="1"/>
    <m/>
    <m/>
    <m/>
    <x v="1"/>
    <m/>
    <x v="1"/>
    <n v="84.99"/>
    <m/>
  </r>
  <r>
    <s v="2014-2016"/>
    <n v="928"/>
    <x v="0"/>
    <m/>
    <x v="4"/>
    <s v="CALMA/HSHSTA/14"/>
    <s v="VENTILADOR DE TORRE DE 42&quot;"/>
    <s v="LASKO"/>
    <s v="WTA"/>
    <m/>
    <s v="EN USO"/>
    <n v="84.99"/>
    <x v="1"/>
    <m/>
    <m/>
    <m/>
    <x v="1"/>
    <m/>
    <x v="1"/>
    <n v="84.99"/>
    <m/>
  </r>
  <r>
    <s v="2014-2016"/>
    <n v="929"/>
    <x v="0"/>
    <m/>
    <x v="4"/>
    <s v="CALMA/HSHSTA/15"/>
    <s v="VENTILADOR DE TORRE DE 42&quot;"/>
    <s v="LASKO"/>
    <s v="WTA"/>
    <m/>
    <s v="EN USO"/>
    <n v="84.99"/>
    <x v="1"/>
    <m/>
    <m/>
    <m/>
    <x v="1"/>
    <m/>
    <x v="1"/>
    <n v="84.99"/>
    <m/>
  </r>
  <r>
    <s v="2014-2016"/>
    <n v="930"/>
    <x v="0"/>
    <m/>
    <x v="4"/>
    <s v="CALMA/HSHSTA/16"/>
    <s v="VENTILADOR DE TORRE DE 42&quot;"/>
    <s v="LASKO"/>
    <s v="WTA"/>
    <m/>
    <s v="EN USO"/>
    <n v="84.99"/>
    <x v="1"/>
    <m/>
    <m/>
    <m/>
    <x v="1"/>
    <m/>
    <x v="1"/>
    <n v="84.99"/>
    <m/>
  </r>
  <r>
    <s v="2014-2016"/>
    <n v="931"/>
    <x v="0"/>
    <m/>
    <x v="4"/>
    <s v="CALMA/HSHSTA/17"/>
    <s v="VENTILADOR DE TORRE DE 42&quot;"/>
    <s v="LASKO"/>
    <s v="WTA"/>
    <m/>
    <s v="EN USO"/>
    <n v="84.99"/>
    <x v="1"/>
    <m/>
    <m/>
    <m/>
    <x v="1"/>
    <m/>
    <x v="1"/>
    <n v="84.99"/>
    <m/>
  </r>
  <r>
    <s v="2014-2016"/>
    <n v="932"/>
    <x v="0"/>
    <m/>
    <x v="4"/>
    <s v="CALMA/HSHSTA/18"/>
    <s v="CAFETERA CAPACIDAD 42 TAZAS"/>
    <m/>
    <m/>
    <m/>
    <s v="EN USO"/>
    <n v="73"/>
    <x v="1"/>
    <m/>
    <m/>
    <m/>
    <x v="1"/>
    <m/>
    <x v="1"/>
    <n v="73"/>
    <m/>
  </r>
  <r>
    <s v="2014-2016"/>
    <n v="933"/>
    <x v="0"/>
    <m/>
    <x v="4"/>
    <s v="CALMA/HSHSTA/19"/>
    <s v="SILLA PLASTICA CON BRAZOS"/>
    <m/>
    <m/>
    <m/>
    <s v="EN USO"/>
    <n v="6.05"/>
    <x v="1"/>
    <m/>
    <m/>
    <m/>
    <x v="1"/>
    <m/>
    <x v="1"/>
    <n v="6.05"/>
    <m/>
  </r>
  <r>
    <s v="2014-2016"/>
    <n v="934"/>
    <x v="0"/>
    <m/>
    <x v="4"/>
    <s v="CALMA/HSHSTA/20"/>
    <s v="SILLA PLASTICA CON BRAZOS"/>
    <m/>
    <m/>
    <m/>
    <s v="EN USO"/>
    <n v="6.05"/>
    <x v="1"/>
    <m/>
    <m/>
    <m/>
    <x v="1"/>
    <m/>
    <x v="1"/>
    <n v="6.05"/>
    <m/>
  </r>
  <r>
    <s v="2014-2016"/>
    <n v="935"/>
    <x v="0"/>
    <m/>
    <x v="4"/>
    <s v="CALMA/HSHSTA/21"/>
    <s v="SILLA PLASTICA CON BRAZOS"/>
    <m/>
    <m/>
    <m/>
    <s v="EN USO"/>
    <n v="6.05"/>
    <x v="1"/>
    <m/>
    <m/>
    <m/>
    <x v="1"/>
    <m/>
    <x v="1"/>
    <n v="6.05"/>
    <m/>
  </r>
  <r>
    <s v="2014-2016"/>
    <n v="936"/>
    <x v="0"/>
    <m/>
    <x v="4"/>
    <s v="CALMA/HSHSTA/22"/>
    <s v="SILLA PLASTICA CON BRAZOS"/>
    <m/>
    <m/>
    <m/>
    <s v="EN USO"/>
    <n v="6.05"/>
    <x v="1"/>
    <m/>
    <m/>
    <m/>
    <x v="1"/>
    <m/>
    <x v="1"/>
    <n v="6.05"/>
    <m/>
  </r>
  <r>
    <s v="2014-2016"/>
    <n v="937"/>
    <x v="0"/>
    <m/>
    <x v="4"/>
    <s v="CALMA/HSHSTA/23"/>
    <s v="SILLA PLASTICA CON BRAZOS"/>
    <m/>
    <m/>
    <m/>
    <s v="EN USO"/>
    <n v="6.05"/>
    <x v="1"/>
    <m/>
    <m/>
    <m/>
    <x v="1"/>
    <m/>
    <x v="1"/>
    <n v="6.05"/>
    <m/>
  </r>
  <r>
    <s v="2014-2016"/>
    <n v="938"/>
    <x v="0"/>
    <m/>
    <x v="4"/>
    <s v="CALMA/HSHSTA/24"/>
    <s v="SILLA PLASTICA CON BRAZOS"/>
    <m/>
    <m/>
    <m/>
    <s v="EN USO"/>
    <n v="6.05"/>
    <x v="1"/>
    <m/>
    <m/>
    <m/>
    <x v="1"/>
    <m/>
    <x v="1"/>
    <n v="6.05"/>
    <m/>
  </r>
  <r>
    <s v="2014-2016"/>
    <n v="939"/>
    <x v="0"/>
    <m/>
    <x v="4"/>
    <s v="CALMA/HSHSTA/25"/>
    <s v="SILLA PLASTICA CON BRAZOS"/>
    <m/>
    <m/>
    <m/>
    <s v="EN USO"/>
    <n v="6.05"/>
    <x v="1"/>
    <m/>
    <m/>
    <m/>
    <x v="1"/>
    <m/>
    <x v="1"/>
    <n v="6.05"/>
    <m/>
  </r>
  <r>
    <s v="2014-2016"/>
    <n v="940"/>
    <x v="0"/>
    <m/>
    <x v="4"/>
    <s v="CALMA/HSHSTA/26"/>
    <s v="SILLA PLASTICA CON BRAZOS"/>
    <m/>
    <m/>
    <m/>
    <s v="FUERA DE USO"/>
    <n v="6.05"/>
    <x v="1"/>
    <s v="Calma"/>
    <n v="6.05"/>
    <m/>
    <x v="1"/>
    <m/>
    <x v="0"/>
    <m/>
    <m/>
  </r>
  <r>
    <s v="2014-2016"/>
    <n v="941"/>
    <x v="0"/>
    <m/>
    <x v="4"/>
    <s v="CALMA/HSHSTA/27"/>
    <s v="SILLA PLASTICA CON BRAZOS"/>
    <m/>
    <m/>
    <m/>
    <s v="EN USO"/>
    <n v="6.05"/>
    <x v="1"/>
    <m/>
    <m/>
    <m/>
    <x v="1"/>
    <m/>
    <x v="1"/>
    <n v="6.05"/>
    <m/>
  </r>
  <r>
    <s v="2014-2016"/>
    <n v="942"/>
    <x v="0"/>
    <m/>
    <x v="4"/>
    <s v="CALMA/HSHSTA/28"/>
    <s v="SILLA PLASTICA CON BRAZOS"/>
    <m/>
    <m/>
    <m/>
    <s v="EN USO"/>
    <n v="6.05"/>
    <x v="1"/>
    <m/>
    <m/>
    <m/>
    <x v="1"/>
    <m/>
    <x v="1"/>
    <n v="6.05"/>
    <m/>
  </r>
  <r>
    <s v="2014-2016"/>
    <n v="943"/>
    <x v="0"/>
    <m/>
    <x v="4"/>
    <s v="CALMA/HSHSTA/29"/>
    <s v="SILLA PLASTICA CON BRAZOS"/>
    <m/>
    <m/>
    <m/>
    <s v="EN USO"/>
    <n v="6.05"/>
    <x v="1"/>
    <m/>
    <m/>
    <m/>
    <x v="1"/>
    <m/>
    <x v="1"/>
    <n v="6.05"/>
    <m/>
  </r>
  <r>
    <s v="2014-2016"/>
    <n v="944"/>
    <x v="0"/>
    <m/>
    <x v="4"/>
    <s v="CALMA/HSHSTA/30"/>
    <s v="SILLA PLASTICA CON BRAZOS"/>
    <m/>
    <m/>
    <m/>
    <s v="EN USO"/>
    <n v="6.05"/>
    <x v="1"/>
    <m/>
    <m/>
    <m/>
    <x v="1"/>
    <m/>
    <x v="1"/>
    <n v="6.05"/>
    <m/>
  </r>
  <r>
    <s v="2014-2016"/>
    <n v="945"/>
    <x v="0"/>
    <m/>
    <x v="4"/>
    <s v="CALMA/HSHSTA/31"/>
    <s v="SILLA PLASTICA CON BRAZOS"/>
    <m/>
    <m/>
    <m/>
    <s v="EN USO"/>
    <n v="6.05"/>
    <x v="1"/>
    <m/>
    <m/>
    <m/>
    <x v="1"/>
    <m/>
    <x v="1"/>
    <n v="6.05"/>
    <m/>
  </r>
  <r>
    <s v="2014-2016"/>
    <n v="946"/>
    <x v="0"/>
    <m/>
    <x v="4"/>
    <s v="CALMA/HSHSTA/32"/>
    <s v="SILLA PLASTICA CON BRAZOS"/>
    <m/>
    <m/>
    <m/>
    <s v="FUERA DE USO"/>
    <n v="6.05"/>
    <x v="1"/>
    <s v="Calma"/>
    <n v="6.05"/>
    <m/>
    <x v="1"/>
    <m/>
    <x v="0"/>
    <m/>
    <m/>
  </r>
  <r>
    <s v="2014-2016"/>
    <n v="947"/>
    <x v="0"/>
    <m/>
    <x v="4"/>
    <s v="CALMA/HSHSTA/33"/>
    <s v="SILLA PLASTICA CON BRAZOS"/>
    <m/>
    <m/>
    <m/>
    <s v="EN USO"/>
    <n v="6.05"/>
    <x v="1"/>
    <m/>
    <m/>
    <m/>
    <x v="1"/>
    <m/>
    <x v="1"/>
    <n v="6.05"/>
    <m/>
  </r>
  <r>
    <s v="2014-2016"/>
    <n v="948"/>
    <x v="0"/>
    <m/>
    <x v="4"/>
    <s v="CALMA/HSHSTA/34"/>
    <s v="SILLA PLASTICA CON BRAZOS"/>
    <m/>
    <m/>
    <m/>
    <s v="EN USO"/>
    <n v="6.05"/>
    <x v="1"/>
    <m/>
    <m/>
    <m/>
    <x v="1"/>
    <m/>
    <x v="1"/>
    <n v="6.05"/>
    <m/>
  </r>
  <r>
    <s v="2014-2016"/>
    <n v="949"/>
    <x v="0"/>
    <m/>
    <x v="4"/>
    <s v="CALMA/HSHSTA/35"/>
    <s v="SILLA PLASTICA CON BRAZOS"/>
    <m/>
    <m/>
    <m/>
    <s v="EN USO"/>
    <n v="6.05"/>
    <x v="1"/>
    <m/>
    <m/>
    <m/>
    <x v="1"/>
    <m/>
    <x v="1"/>
    <n v="6.05"/>
    <m/>
  </r>
  <r>
    <s v="2014-2016"/>
    <n v="950"/>
    <x v="0"/>
    <m/>
    <x v="4"/>
    <s v="CALMA/HSHSTA/36"/>
    <s v="SILLA PLASTICA CON BRAZOS"/>
    <m/>
    <m/>
    <m/>
    <s v="EN USO"/>
    <n v="6.05"/>
    <x v="1"/>
    <m/>
    <m/>
    <m/>
    <x v="1"/>
    <m/>
    <x v="1"/>
    <n v="6.05"/>
    <m/>
  </r>
  <r>
    <s v="2014-2016"/>
    <n v="951"/>
    <x v="0"/>
    <m/>
    <x v="4"/>
    <s v="CALMA/HSHSTA/37"/>
    <s v="SILLA PLASTICA CON BRAZOS"/>
    <m/>
    <m/>
    <m/>
    <s v="FUERA DE USO"/>
    <n v="6.05"/>
    <x v="1"/>
    <s v="Calma"/>
    <n v="6.05"/>
    <m/>
    <x v="1"/>
    <m/>
    <x v="0"/>
    <m/>
    <m/>
  </r>
  <r>
    <s v="2014-2016"/>
    <n v="952"/>
    <x v="0"/>
    <m/>
    <x v="4"/>
    <s v="CALMA/HSHSTA/38"/>
    <s v="SILLA PLASTICA CON BRAZOS"/>
    <m/>
    <m/>
    <m/>
    <s v="FUERA DE USO"/>
    <n v="6.05"/>
    <x v="1"/>
    <s v="Calma"/>
    <n v="6.05"/>
    <m/>
    <x v="1"/>
    <m/>
    <x v="0"/>
    <m/>
    <m/>
  </r>
  <r>
    <s v="2014-2016"/>
    <n v="953"/>
    <x v="0"/>
    <m/>
    <x v="4"/>
    <s v="CALMA/HSHSTA/39"/>
    <s v="SILLA PLASTICA CON BRAZOS"/>
    <m/>
    <m/>
    <m/>
    <s v="EN USO"/>
    <n v="6.05"/>
    <x v="1"/>
    <m/>
    <m/>
    <m/>
    <x v="1"/>
    <m/>
    <x v="1"/>
    <n v="6.05"/>
    <m/>
  </r>
  <r>
    <s v="2014-2016"/>
    <n v="954"/>
    <x v="0"/>
    <m/>
    <x v="4"/>
    <s v="CALMA/HSHSTA/40"/>
    <s v="SILLA PLASTICA CON BRAZOS"/>
    <m/>
    <m/>
    <m/>
    <s v="EN USO"/>
    <n v="6.05"/>
    <x v="1"/>
    <m/>
    <m/>
    <m/>
    <x v="1"/>
    <m/>
    <x v="1"/>
    <n v="6.05"/>
    <m/>
  </r>
  <r>
    <s v="2014-2016"/>
    <n v="955"/>
    <x v="0"/>
    <m/>
    <x v="4"/>
    <s v="CALMA/HSHSTA/41"/>
    <s v="SILLA PLASTICA CON BRAZOS"/>
    <m/>
    <m/>
    <m/>
    <s v="EN USO"/>
    <n v="6.05"/>
    <x v="1"/>
    <m/>
    <m/>
    <m/>
    <x v="1"/>
    <m/>
    <x v="1"/>
    <n v="6.05"/>
    <m/>
  </r>
  <r>
    <s v="2014-2016"/>
    <n v="956"/>
    <x v="0"/>
    <m/>
    <x v="4"/>
    <s v="CALMA/HSHSTA/42"/>
    <s v="SILLA PLASTICA CON BRAZOS"/>
    <m/>
    <m/>
    <m/>
    <s v="EN USO"/>
    <n v="6.05"/>
    <x v="1"/>
    <m/>
    <m/>
    <m/>
    <x v="1"/>
    <m/>
    <x v="1"/>
    <n v="6.05"/>
    <m/>
  </r>
  <r>
    <s v="2014-2016"/>
    <n v="957"/>
    <x v="0"/>
    <m/>
    <x v="4"/>
    <s v="CALMA/HSHSTA/43"/>
    <s v="SILLA PLASTICA CON BRAZOS"/>
    <m/>
    <m/>
    <m/>
    <s v="EN USO"/>
    <n v="6.05"/>
    <x v="1"/>
    <m/>
    <m/>
    <m/>
    <x v="1"/>
    <m/>
    <x v="1"/>
    <n v="6.05"/>
    <m/>
  </r>
  <r>
    <s v="2014-2016"/>
    <n v="958"/>
    <x v="0"/>
    <m/>
    <x v="4"/>
    <s v="CALMA/HSHSTA/44"/>
    <s v="SILLA PLASTICA CON BRAZOS"/>
    <m/>
    <m/>
    <m/>
    <s v="EN USO"/>
    <n v="6.05"/>
    <x v="1"/>
    <m/>
    <m/>
    <m/>
    <x v="1"/>
    <m/>
    <x v="1"/>
    <n v="6.05"/>
    <m/>
  </r>
  <r>
    <s v="2014-2016"/>
    <n v="959"/>
    <x v="0"/>
    <m/>
    <x v="4"/>
    <s v="CALMA/HSHSTA/45"/>
    <s v="SILLA PLASTICA CON BRAZOS"/>
    <m/>
    <m/>
    <m/>
    <s v="EN USO"/>
    <n v="6.05"/>
    <x v="1"/>
    <m/>
    <m/>
    <m/>
    <x v="1"/>
    <m/>
    <x v="1"/>
    <n v="6.05"/>
    <m/>
  </r>
  <r>
    <s v="2014-2016"/>
    <n v="960"/>
    <x v="0"/>
    <m/>
    <x v="4"/>
    <s v="CALMA/HSHSTA/46"/>
    <s v="SILLA PLASTICA CON BRAZOS"/>
    <m/>
    <m/>
    <m/>
    <s v="EN USO"/>
    <n v="6.05"/>
    <x v="1"/>
    <m/>
    <m/>
    <m/>
    <x v="1"/>
    <m/>
    <x v="1"/>
    <n v="6.05"/>
    <m/>
  </r>
  <r>
    <s v="2014-2016"/>
    <n v="961"/>
    <x v="0"/>
    <m/>
    <x v="4"/>
    <s v="CALMA/HSHSTA/47"/>
    <s v="SILLA PLASTICA CON BRAZOS"/>
    <m/>
    <m/>
    <m/>
    <s v="EN USO"/>
    <n v="6.05"/>
    <x v="1"/>
    <m/>
    <m/>
    <m/>
    <x v="1"/>
    <m/>
    <x v="1"/>
    <n v="6.05"/>
    <m/>
  </r>
  <r>
    <s v="2014-2016"/>
    <n v="962"/>
    <x v="0"/>
    <m/>
    <x v="4"/>
    <s v="CALMA/HSHSTA/48"/>
    <s v="SILLA PLASTICA CON BRAZOS"/>
    <m/>
    <m/>
    <m/>
    <s v="EN USO"/>
    <n v="6.05"/>
    <x v="1"/>
    <m/>
    <m/>
    <m/>
    <x v="1"/>
    <m/>
    <x v="1"/>
    <n v="6.05"/>
    <m/>
  </r>
  <r>
    <s v="2014-2016"/>
    <n v="963"/>
    <x v="0"/>
    <m/>
    <x v="4"/>
    <s v="CALMA/HSHSTA/49"/>
    <s v="HUEVON CELESTE"/>
    <m/>
    <m/>
    <m/>
    <s v="EN USO"/>
    <n v="50"/>
    <x v="1"/>
    <m/>
    <m/>
    <m/>
    <x v="1"/>
    <m/>
    <x v="1"/>
    <n v="50"/>
    <m/>
  </r>
  <r>
    <s v="2014-2016"/>
    <n v="964"/>
    <x v="0"/>
    <m/>
    <x v="4"/>
    <s v="CALMA/HSHSTA/50"/>
    <s v="HUEVON  VERDE"/>
    <m/>
    <m/>
    <m/>
    <s v="EN USO"/>
    <n v="50"/>
    <x v="1"/>
    <m/>
    <m/>
    <m/>
    <x v="1"/>
    <m/>
    <x v="1"/>
    <n v="50"/>
    <m/>
  </r>
  <r>
    <s v="2014-2016"/>
    <n v="965"/>
    <x v="0"/>
    <m/>
    <x v="4"/>
    <s v="CALMA/HSHSTA/51"/>
    <s v=" HUEVON ROSADO"/>
    <m/>
    <m/>
    <m/>
    <s v="EN USO"/>
    <n v="50"/>
    <x v="1"/>
    <m/>
    <m/>
    <m/>
    <x v="1"/>
    <m/>
    <x v="1"/>
    <n v="50"/>
    <m/>
  </r>
  <r>
    <s v="2014-2016"/>
    <n v="966"/>
    <x v="0"/>
    <m/>
    <x v="4"/>
    <s v="CALMA/HSHSTA/52"/>
    <s v="HUEVON ANARANJADO"/>
    <m/>
    <m/>
    <m/>
    <s v="EN USO"/>
    <n v="50"/>
    <x v="1"/>
    <m/>
    <m/>
    <m/>
    <x v="1"/>
    <m/>
    <x v="1"/>
    <n v="50"/>
    <m/>
  </r>
  <r>
    <s v="2014-2016"/>
    <n v="967"/>
    <x v="0"/>
    <m/>
    <x v="4"/>
    <s v="CALMA/HSHSTA/53"/>
    <s v="HUEVON NEGRO"/>
    <m/>
    <m/>
    <m/>
    <s v="FUERA DE USO"/>
    <n v="50"/>
    <x v="1"/>
    <s v="Calma"/>
    <n v="50"/>
    <m/>
    <x v="1"/>
    <m/>
    <x v="0"/>
    <m/>
    <m/>
  </r>
  <r>
    <s v="2014-2016"/>
    <n v="968"/>
    <x v="0"/>
    <m/>
    <x v="4"/>
    <s v="CALMA/HSHSTA/54"/>
    <s v="MESAS PLEGABLES  1 X 0.50 MT. Color gris"/>
    <m/>
    <m/>
    <m/>
    <s v="EN USO"/>
    <n v="47.92"/>
    <x v="1"/>
    <m/>
    <m/>
    <m/>
    <x v="1"/>
    <m/>
    <x v="1"/>
    <n v="47.92"/>
    <m/>
  </r>
  <r>
    <s v="2014-2016"/>
    <n v="969"/>
    <x v="0"/>
    <m/>
    <x v="4"/>
    <s v="CALMA/HSHSTA/55"/>
    <s v="MESAS PLEGABLES  1 X 0.50 MT. Color gris"/>
    <m/>
    <m/>
    <m/>
    <s v="EN USO"/>
    <n v="47.92"/>
    <x v="1"/>
    <m/>
    <m/>
    <m/>
    <x v="1"/>
    <m/>
    <x v="1"/>
    <n v="47.92"/>
    <m/>
  </r>
  <r>
    <s v="2014-2016"/>
    <n v="970"/>
    <x v="0"/>
    <m/>
    <x v="4"/>
    <s v="CALMA/HSHSTA/56"/>
    <s v="MESAS PLEGABLES  1 X 0.50 MT. Color gris"/>
    <m/>
    <m/>
    <m/>
    <s v="EN USO"/>
    <n v="47.92"/>
    <x v="1"/>
    <m/>
    <m/>
    <m/>
    <x v="1"/>
    <m/>
    <x v="1"/>
    <n v="47.92"/>
    <m/>
  </r>
  <r>
    <s v="2014-2016"/>
    <n v="971"/>
    <x v="0"/>
    <m/>
    <x v="4"/>
    <s v="CALMA/HSHSTA/57"/>
    <s v="MESAS PLEGABLES  1 X 0.50 MT. Color gris"/>
    <m/>
    <m/>
    <m/>
    <s v="EN USO"/>
    <n v="47.92"/>
    <x v="1"/>
    <m/>
    <m/>
    <m/>
    <x v="1"/>
    <m/>
    <x v="1"/>
    <n v="47.92"/>
    <m/>
  </r>
  <r>
    <s v="2014-2016"/>
    <n v="972"/>
    <x v="0"/>
    <m/>
    <x v="4"/>
    <s v="CALMA/HSHSTA/58"/>
    <s v="MESAS PLEGABLES  1 X 0.50 MT. Color gris"/>
    <m/>
    <m/>
    <m/>
    <s v="EN USO"/>
    <n v="47.92"/>
    <x v="1"/>
    <m/>
    <m/>
    <m/>
    <x v="1"/>
    <m/>
    <x v="1"/>
    <n v="47.92"/>
    <m/>
  </r>
  <r>
    <s v="2014-2016"/>
    <n v="973"/>
    <x v="0"/>
    <m/>
    <x v="4"/>
    <s v="CALMA/HSHSTA/62"/>
    <s v="Mesas blancas plegables marca life time de 1.80 de largo por 75 de ancho"/>
    <s v="LIFE TIME"/>
    <m/>
    <m/>
    <s v="EN USO"/>
    <n v="74.5"/>
    <x v="1"/>
    <m/>
    <m/>
    <m/>
    <x v="1"/>
    <m/>
    <x v="1"/>
    <n v="74.5"/>
    <m/>
  </r>
  <r>
    <s v="2014-2016"/>
    <n v="974"/>
    <x v="0"/>
    <m/>
    <x v="4"/>
    <s v="CALMA/HSHSTA/63"/>
    <s v="Mesas blancas plegables marca life time de 1.80 de largo por 75 de ancho"/>
    <s v="LIFE TIME"/>
    <m/>
    <m/>
    <s v="EN USO"/>
    <n v="74.5"/>
    <x v="1"/>
    <m/>
    <m/>
    <m/>
    <x v="1"/>
    <m/>
    <x v="1"/>
    <n v="74.5"/>
    <m/>
  </r>
  <r>
    <s v="2014-2016"/>
    <n v="975"/>
    <x v="0"/>
    <m/>
    <x v="4"/>
    <s v="CALMA/HSHSTA/64"/>
    <s v="Mesas blancas plegables marca life time de 1.80 de largo por 75 de ancho"/>
    <s v="LIFE TIME"/>
    <m/>
    <m/>
    <s v="EN USO"/>
    <n v="74.5"/>
    <x v="1"/>
    <m/>
    <m/>
    <m/>
    <x v="1"/>
    <m/>
    <x v="1"/>
    <n v="74.5"/>
    <m/>
  </r>
  <r>
    <s v="2014-2016"/>
    <n v="976"/>
    <x v="0"/>
    <m/>
    <x v="4"/>
    <s v="CALMA/HSHSTA/65"/>
    <s v="Sillas plasticas color blanco con brazos "/>
    <s v="PETALILLO"/>
    <m/>
    <m/>
    <s v="FUERA DE USO"/>
    <n v="8.0530000000000008"/>
    <x v="1"/>
    <s v="Calma"/>
    <n v="8.0530000000000008"/>
    <m/>
    <x v="1"/>
    <m/>
    <x v="0"/>
    <m/>
    <m/>
  </r>
  <r>
    <s v="2014-2016"/>
    <n v="977"/>
    <x v="0"/>
    <m/>
    <x v="4"/>
    <s v="CALMA/HSHSTA/66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978"/>
    <x v="0"/>
    <m/>
    <x v="4"/>
    <s v="CALMA/HSHSTA/67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979"/>
    <x v="0"/>
    <m/>
    <x v="4"/>
    <s v="CALMA/HSHSTA/68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980"/>
    <x v="0"/>
    <m/>
    <x v="4"/>
    <s v="CALMA/HSHSTA/69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981"/>
    <x v="0"/>
    <m/>
    <x v="4"/>
    <s v="CALMA/HSHSTA/70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982"/>
    <x v="0"/>
    <m/>
    <x v="4"/>
    <s v="CALMA/HSHSTA/71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983"/>
    <x v="0"/>
    <m/>
    <x v="4"/>
    <s v="CALMA/HSHSTA/72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984"/>
    <x v="0"/>
    <m/>
    <x v="4"/>
    <s v="CALMA/HSHSTA/73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985"/>
    <x v="0"/>
    <m/>
    <x v="4"/>
    <s v="CALMA/HSHSTA/74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986"/>
    <x v="0"/>
    <m/>
    <x v="4"/>
    <s v="CALMA/HSHSTA/75"/>
    <s v="Ventilador de pedestal 16&quot;3 en 1"/>
    <m/>
    <m/>
    <m/>
    <s v="FUERA DE USO"/>
    <n v="32.57"/>
    <x v="1"/>
    <s v="Calma"/>
    <n v="32.57"/>
    <m/>
    <x v="1"/>
    <m/>
    <x v="0"/>
    <m/>
    <m/>
  </r>
  <r>
    <s v="2014-2016"/>
    <n v="987"/>
    <x v="0"/>
    <m/>
    <x v="4"/>
    <s v="CALMA/HSHSTA/76"/>
    <s v="Ventilador de pedestal 16&quot;3 en 1"/>
    <m/>
    <m/>
    <m/>
    <s v="FUERA DE USO"/>
    <n v="32.57"/>
    <x v="1"/>
    <s v="Calma"/>
    <n v="32.57"/>
    <m/>
    <x v="1"/>
    <m/>
    <x v="0"/>
    <m/>
    <m/>
  </r>
  <r>
    <s v="2014-2016"/>
    <n v="988"/>
    <x v="0"/>
    <m/>
    <x v="4"/>
    <s v="CALMA/HSHSTA/77"/>
    <s v="ESTANTES DE DOS CUERPOS COLOR GRIS DE 4 BANDEJAS DE 1.80 X 91 X38"/>
    <m/>
    <m/>
    <m/>
    <s v="EN USO"/>
    <n v="86.73"/>
    <x v="1"/>
    <m/>
    <m/>
    <m/>
    <x v="1"/>
    <m/>
    <x v="1"/>
    <n v="86.73"/>
    <m/>
  </r>
  <r>
    <s v="2014-2016"/>
    <n v="989"/>
    <x v="0"/>
    <m/>
    <x v="4"/>
    <s v="CALMA/HSHSTA/78"/>
    <s v="ESTANTES DE DOS CUERPOS COLOR GRIS DE 4 BANDEJAS DE 1.80 X 91 X38"/>
    <m/>
    <m/>
    <m/>
    <s v="EN USO"/>
    <n v="86.73"/>
    <x v="1"/>
    <m/>
    <m/>
    <m/>
    <x v="1"/>
    <m/>
    <x v="1"/>
    <n v="86.73"/>
    <m/>
  </r>
  <r>
    <s v="2014-2016"/>
    <n v="990"/>
    <x v="0"/>
    <m/>
    <x v="4"/>
    <s v="CALMA/HSHSTA/79"/>
    <s v="ESTANTES DE DOS CUERPOS COLOR GRIS DE 4 BANDEJAS DE 1.80 X 91 X38"/>
    <m/>
    <m/>
    <m/>
    <s v="EN USO"/>
    <n v="86.73"/>
    <x v="1"/>
    <m/>
    <m/>
    <m/>
    <x v="1"/>
    <m/>
    <x v="1"/>
    <n v="86.73"/>
    <m/>
  </r>
  <r>
    <s v="2014-2016"/>
    <n v="991"/>
    <x v="0"/>
    <m/>
    <x v="4"/>
    <s v="CALMA/HSHSTA/80"/>
    <s v="ESTANTES DE DOS CUERPOS COLOR GRIS DE 4 BANDEJAS DE 1.80 X 91 X38"/>
    <m/>
    <m/>
    <m/>
    <s v="EN USO"/>
    <n v="86.73"/>
    <x v="1"/>
    <m/>
    <m/>
    <m/>
    <x v="1"/>
    <m/>
    <x v="1"/>
    <n v="86.73"/>
    <m/>
  </r>
  <r>
    <s v="2014-2016"/>
    <n v="992"/>
    <x v="0"/>
    <m/>
    <x v="4"/>
    <s v="CALMA/HSHSTA/81"/>
    <s v="SILLA DE ESPERA COLOR NEGRO"/>
    <m/>
    <m/>
    <m/>
    <s v="EN USO"/>
    <n v="23.01"/>
    <x v="1"/>
    <m/>
    <m/>
    <m/>
    <x v="1"/>
    <m/>
    <x v="1"/>
    <n v="23.01"/>
    <m/>
  </r>
  <r>
    <s v="2014-2016"/>
    <n v="993"/>
    <x v="0"/>
    <m/>
    <x v="4"/>
    <s v="CALMA/HSHSTA/82"/>
    <s v="SILLA DE ESPERA COLOR NEGRO"/>
    <m/>
    <m/>
    <m/>
    <s v="EN USO"/>
    <n v="23.01"/>
    <x v="1"/>
    <m/>
    <m/>
    <m/>
    <x v="1"/>
    <m/>
    <x v="1"/>
    <n v="23.01"/>
    <m/>
  </r>
  <r>
    <s v="2014-2016"/>
    <n v="994"/>
    <x v="0"/>
    <m/>
    <x v="4"/>
    <s v="CALMA/HSHSTA/83"/>
    <s v="SILLA DE ESPERA COLOR NEGRO"/>
    <m/>
    <m/>
    <m/>
    <s v="EN USO"/>
    <n v="23.01"/>
    <x v="1"/>
    <m/>
    <m/>
    <m/>
    <x v="1"/>
    <m/>
    <x v="1"/>
    <n v="23.01"/>
    <m/>
  </r>
  <r>
    <s v="2014-2016"/>
    <n v="995"/>
    <x v="0"/>
    <m/>
    <x v="4"/>
    <s v="CALMA/HSHSTA/84"/>
    <s v="SILLA DE ESPERA COLOR NEGRO"/>
    <m/>
    <m/>
    <m/>
    <s v="EN USO"/>
    <n v="23.01"/>
    <x v="1"/>
    <m/>
    <m/>
    <m/>
    <x v="1"/>
    <m/>
    <x v="1"/>
    <n v="23.01"/>
    <m/>
  </r>
  <r>
    <s v="2014-2016"/>
    <n v="996"/>
    <x v="0"/>
    <m/>
    <x v="4"/>
    <s v="CALMA/HSHSTA/85"/>
    <s v="SILLA DE ESPERA COLOR NEGRO"/>
    <m/>
    <m/>
    <m/>
    <s v="EN USO"/>
    <n v="23.01"/>
    <x v="1"/>
    <m/>
    <m/>
    <m/>
    <x v="1"/>
    <m/>
    <x v="1"/>
    <n v="23.01"/>
    <m/>
  </r>
  <r>
    <s v="2014-2016"/>
    <n v="997"/>
    <x v="0"/>
    <m/>
    <x v="4"/>
    <s v="CALMA/HSHSTA/86"/>
    <s v="SILLA DE ESPERA COLOR NEGRO"/>
    <m/>
    <m/>
    <m/>
    <s v="EN USO"/>
    <n v="23.01"/>
    <x v="1"/>
    <m/>
    <m/>
    <m/>
    <x v="1"/>
    <m/>
    <x v="1"/>
    <n v="23.01"/>
    <m/>
  </r>
  <r>
    <s v="2014-2016"/>
    <n v="998"/>
    <x v="0"/>
    <m/>
    <x v="4"/>
    <s v="CALMA/HSHSTA/87"/>
    <s v="SILLA DE ESPERA COLOR NEGRO"/>
    <m/>
    <m/>
    <m/>
    <s v="EN USO"/>
    <n v="23.01"/>
    <x v="1"/>
    <m/>
    <m/>
    <m/>
    <x v="1"/>
    <m/>
    <x v="1"/>
    <n v="23.01"/>
    <m/>
  </r>
  <r>
    <s v="2014-2016"/>
    <n v="999"/>
    <x v="0"/>
    <m/>
    <x v="4"/>
    <s v="CALMA/HSHSTA/88"/>
    <s v="SILLA DE ESPERA COLOR NEGRO"/>
    <m/>
    <m/>
    <m/>
    <s v="EN USO"/>
    <n v="23.01"/>
    <x v="1"/>
    <m/>
    <m/>
    <m/>
    <x v="1"/>
    <m/>
    <x v="1"/>
    <n v="23.01"/>
    <m/>
  </r>
  <r>
    <s v="2014-2016"/>
    <n v="1000"/>
    <x v="0"/>
    <m/>
    <x v="4"/>
    <s v="CALMA/HSHSTA/89"/>
    <s v="SILLA DE ESPERA COLOR NEGRO"/>
    <m/>
    <m/>
    <m/>
    <s v="EN USO"/>
    <n v="23.01"/>
    <x v="1"/>
    <m/>
    <m/>
    <m/>
    <x v="1"/>
    <m/>
    <x v="1"/>
    <n v="23.01"/>
    <m/>
  </r>
  <r>
    <s v="2014-2016"/>
    <n v="1001"/>
    <x v="0"/>
    <m/>
    <x v="4"/>
    <s v="CALMA/HSHSTA/90"/>
    <s v="SILLA DE ESPERA COLOR NEGRO"/>
    <m/>
    <m/>
    <m/>
    <s v="EN USO"/>
    <n v="23.01"/>
    <x v="1"/>
    <m/>
    <m/>
    <m/>
    <x v="1"/>
    <m/>
    <x v="1"/>
    <n v="23.01"/>
    <m/>
  </r>
  <r>
    <s v="2014-2016"/>
    <n v="1002"/>
    <x v="0"/>
    <m/>
    <x v="4"/>
    <s v="CALMA/HSHSTA/91"/>
    <s v="SILLA DE ESPERA COLOR NEGRO"/>
    <m/>
    <m/>
    <m/>
    <s v="EN USO"/>
    <n v="23.01"/>
    <x v="1"/>
    <m/>
    <m/>
    <m/>
    <x v="1"/>
    <m/>
    <x v="1"/>
    <n v="23.01"/>
    <m/>
  </r>
  <r>
    <s v="2014-2016"/>
    <n v="1003"/>
    <x v="0"/>
    <m/>
    <x v="4"/>
    <s v="CALMA/HSHSTA/92"/>
    <s v="SILLA DE ESPERA COLOR NEGRO"/>
    <m/>
    <m/>
    <m/>
    <s v="EN USO"/>
    <n v="23.01"/>
    <x v="1"/>
    <m/>
    <m/>
    <m/>
    <x v="1"/>
    <m/>
    <x v="1"/>
    <n v="23.01"/>
    <m/>
  </r>
  <r>
    <s v="2014-2016"/>
    <n v="1004"/>
    <x v="0"/>
    <m/>
    <x v="4"/>
    <s v="CALMA/HSHSTA/93"/>
    <s v="SILLA DE ESPERA COLOR NEGRO"/>
    <m/>
    <m/>
    <m/>
    <s v="EN USO"/>
    <n v="23.01"/>
    <x v="1"/>
    <m/>
    <m/>
    <m/>
    <x v="1"/>
    <m/>
    <x v="1"/>
    <n v="23.01"/>
    <m/>
  </r>
  <r>
    <s v="2014-2016"/>
    <n v="1005"/>
    <x v="0"/>
    <m/>
    <x v="4"/>
    <s v="CALMA/HSHSTA/94"/>
    <s v="SILLA DE ESPERA COLOR NEGRO"/>
    <m/>
    <m/>
    <m/>
    <s v="EN USO"/>
    <n v="23.01"/>
    <x v="1"/>
    <m/>
    <m/>
    <m/>
    <x v="1"/>
    <m/>
    <x v="1"/>
    <n v="23.01"/>
    <m/>
  </r>
  <r>
    <s v="2014-2016"/>
    <n v="1006"/>
    <x v="0"/>
    <m/>
    <x v="4"/>
    <s v="CALMA/HSHSTA/95"/>
    <s v="SILLA DE ESPERA COLOR NEGRO"/>
    <m/>
    <m/>
    <m/>
    <s v="EN USO"/>
    <n v="23.01"/>
    <x v="1"/>
    <m/>
    <m/>
    <m/>
    <x v="1"/>
    <m/>
    <x v="1"/>
    <n v="23.01"/>
    <m/>
  </r>
  <r>
    <s v="2014-2016"/>
    <n v="1007"/>
    <x v="0"/>
    <m/>
    <x v="4"/>
    <s v="CALMA/HSHSTA/96"/>
    <s v="Ventilador industrial COLOR NEGRO"/>
    <m/>
    <m/>
    <m/>
    <s v="EN USO"/>
    <n v="194.61"/>
    <x v="1"/>
    <m/>
    <m/>
    <m/>
    <x v="1"/>
    <m/>
    <x v="1"/>
    <n v="194.61"/>
    <m/>
  </r>
  <r>
    <s v="2014-2016"/>
    <n v="1008"/>
    <x v="0"/>
    <m/>
    <x v="4"/>
    <s v="CALMA/HSHSTA/97"/>
    <s v="SILLA SECRETARIAL CON BRAZOS COLOR NEGRO"/>
    <n v="0"/>
    <s v="HX-525"/>
    <m/>
    <s v="EN USO"/>
    <n v="56"/>
    <x v="1"/>
    <m/>
    <m/>
    <m/>
    <x v="1"/>
    <m/>
    <x v="1"/>
    <n v="56"/>
    <m/>
  </r>
  <r>
    <s v="2014-2016"/>
    <n v="1009"/>
    <x v="0"/>
    <m/>
    <x v="4"/>
    <s v="CALMA/HSHSTA/98"/>
    <s v="IMPRESORA CANON"/>
    <s v="CANNON "/>
    <s v="MG2410"/>
    <s v="KLBE58138"/>
    <s v="EN USO"/>
    <n v="51.9"/>
    <x v="1"/>
    <m/>
    <m/>
    <m/>
    <x v="1"/>
    <m/>
    <x v="1"/>
    <n v="51.9"/>
    <m/>
  </r>
  <r>
    <s v="2014-2016"/>
    <n v="1010"/>
    <x v="0"/>
    <m/>
    <x v="4"/>
    <s v="CALMA/HSHSTA/99"/>
    <s v="ESCRITORIOS C/ARCHIVADOR"/>
    <m/>
    <s v="IBIZA"/>
    <m/>
    <s v="EN USO"/>
    <n v="184.9"/>
    <x v="1"/>
    <m/>
    <m/>
    <m/>
    <x v="1"/>
    <m/>
    <x v="1"/>
    <n v="184.9"/>
    <m/>
  </r>
  <r>
    <s v="2014-2016"/>
    <n v="1011"/>
    <x v="0"/>
    <m/>
    <x v="4"/>
    <s v="CALMA/HSHSTA/100"/>
    <s v="ARCHIVADOR TIPO LIBRERA DE 4 NIVELES"/>
    <m/>
    <n v="30"/>
    <m/>
    <s v="EN USO"/>
    <n v="150"/>
    <x v="1"/>
    <m/>
    <m/>
    <m/>
    <x v="1"/>
    <m/>
    <x v="1"/>
    <n v="150"/>
    <m/>
  </r>
  <r>
    <s v="2014-2016"/>
    <n v="1012"/>
    <x v="0"/>
    <m/>
    <x v="4"/>
    <s v="CALMA/HSHSTA/101"/>
    <s v="VENTILADOR DE TORRE DE 42&quot;"/>
    <s v="LASKO"/>
    <s v="WTA"/>
    <m/>
    <s v="EN USO"/>
    <n v="84.99"/>
    <x v="1"/>
    <m/>
    <m/>
    <m/>
    <x v="1"/>
    <m/>
    <x v="1"/>
    <n v="84.99"/>
    <m/>
  </r>
  <r>
    <s v="2014-2016"/>
    <n v="1013"/>
    <x v="0"/>
    <m/>
    <x v="4"/>
    <s v="CALMA/HSHSTA/102"/>
    <s v="VENTILADOR DE TORRE DE 42&quot;"/>
    <s v="LASKO"/>
    <s v="WTA"/>
    <m/>
    <s v="EN USO"/>
    <n v="84.99"/>
    <x v="1"/>
    <m/>
    <m/>
    <m/>
    <x v="1"/>
    <m/>
    <x v="1"/>
    <n v="84.99"/>
    <m/>
  </r>
  <r>
    <s v="2014-2016"/>
    <n v="1014"/>
    <x v="0"/>
    <m/>
    <x v="4"/>
    <s v="CALMA/HSHSTA/103"/>
    <s v="SILLA PLASTICA CON BRAZOS"/>
    <m/>
    <m/>
    <m/>
    <s v="EN USO"/>
    <n v="6.5"/>
    <x v="1"/>
    <m/>
    <m/>
    <m/>
    <x v="1"/>
    <m/>
    <x v="1"/>
    <n v="6.5"/>
    <m/>
  </r>
  <r>
    <s v="2014-2016"/>
    <n v="1015"/>
    <x v="0"/>
    <m/>
    <x v="4"/>
    <s v="CALMA/HSHSTA/104"/>
    <s v="SILLA PLASTICA CON BRAZOS"/>
    <m/>
    <m/>
    <m/>
    <s v="FUERA DE USO"/>
    <n v="6.5"/>
    <x v="1"/>
    <s v="Calma"/>
    <n v="6.5"/>
    <m/>
    <x v="1"/>
    <m/>
    <x v="0"/>
    <m/>
    <m/>
  </r>
  <r>
    <s v="2014-2016"/>
    <n v="1016"/>
    <x v="0"/>
    <m/>
    <x v="4"/>
    <s v="CALMA/HSHSTA/105"/>
    <s v="SILLA PLASTICA CON BRAZOS"/>
    <m/>
    <m/>
    <m/>
    <s v="FUERA DE USO"/>
    <n v="6.5"/>
    <x v="1"/>
    <s v="Calma"/>
    <n v="6.5"/>
    <m/>
    <x v="1"/>
    <m/>
    <x v="0"/>
    <m/>
    <m/>
  </r>
  <r>
    <s v="2014-2016"/>
    <n v="1017"/>
    <x v="0"/>
    <m/>
    <x v="4"/>
    <s v="CALMA/HSHSTA/106"/>
    <s v="SILLA PLASTICA CON BRAZOS"/>
    <m/>
    <m/>
    <m/>
    <s v="FUERA DE USO"/>
    <n v="6.5"/>
    <x v="1"/>
    <s v="Calma"/>
    <n v="6.5"/>
    <m/>
    <x v="1"/>
    <m/>
    <x v="0"/>
    <m/>
    <m/>
  </r>
  <r>
    <s v="2014-2016"/>
    <n v="1018"/>
    <x v="0"/>
    <m/>
    <x v="4"/>
    <s v="CALMA/HSHSTA/107"/>
    <s v="SILLA PLASTICA CON BRAZOS"/>
    <m/>
    <m/>
    <m/>
    <s v="FUERA DE USO"/>
    <n v="6.5"/>
    <x v="1"/>
    <s v="Calma"/>
    <n v="6.5"/>
    <m/>
    <x v="1"/>
    <m/>
    <x v="0"/>
    <m/>
    <m/>
  </r>
  <r>
    <s v="2014-2016"/>
    <n v="1019"/>
    <x v="0"/>
    <m/>
    <x v="4"/>
    <s v="CALMA/HSHSTA/108"/>
    <s v="SILLA PLASTICA CON BRAZOS"/>
    <m/>
    <m/>
    <m/>
    <s v="FUERA DE USO"/>
    <n v="6.5"/>
    <x v="1"/>
    <s v="Calma"/>
    <n v="6.5"/>
    <m/>
    <x v="1"/>
    <m/>
    <x v="0"/>
    <m/>
    <m/>
  </r>
  <r>
    <s v="2014-2016"/>
    <n v="1020"/>
    <x v="0"/>
    <m/>
    <x v="4"/>
    <s v="CALMA/HSHSTA/109"/>
    <s v="SILLA PLASTICA CON BRAZOS"/>
    <m/>
    <m/>
    <m/>
    <s v="FUERA DE USO"/>
    <n v="6.5"/>
    <x v="1"/>
    <s v="Calma"/>
    <n v="6.5"/>
    <m/>
    <x v="1"/>
    <m/>
    <x v="0"/>
    <m/>
    <m/>
  </r>
  <r>
    <s v="2014-2016"/>
    <n v="1021"/>
    <x v="0"/>
    <m/>
    <x v="4"/>
    <s v="CALMA/HSHSTA/110"/>
    <s v="SILLA PLASTICA CON BRAZOS"/>
    <m/>
    <m/>
    <m/>
    <s v="FUERA DE USO"/>
    <n v="6.5"/>
    <x v="1"/>
    <s v="Calma"/>
    <n v="6.5"/>
    <m/>
    <x v="1"/>
    <m/>
    <x v="0"/>
    <m/>
    <m/>
  </r>
  <r>
    <s v="2014-2016"/>
    <n v="1022"/>
    <x v="0"/>
    <m/>
    <x v="4"/>
    <s v="CALMA/HSHSTA/111"/>
    <s v="SILLA PLASTICA CON BRAZOS"/>
    <m/>
    <m/>
    <m/>
    <s v="FUERA DE USO"/>
    <n v="6.5"/>
    <x v="1"/>
    <s v="Calma"/>
    <n v="6.5"/>
    <m/>
    <x v="1"/>
    <m/>
    <x v="0"/>
    <m/>
    <m/>
  </r>
  <r>
    <s v="2014-2016"/>
    <n v="1023"/>
    <x v="0"/>
    <m/>
    <x v="4"/>
    <s v="CALMA/HSHSTA/112"/>
    <s v="SILLA PLASTICA CON BRAZOS"/>
    <m/>
    <m/>
    <m/>
    <s v="EN USO"/>
    <n v="6.5"/>
    <x v="1"/>
    <m/>
    <m/>
    <m/>
    <x v="1"/>
    <m/>
    <x v="1"/>
    <n v="6.5"/>
    <m/>
  </r>
  <r>
    <s v="2014-2016"/>
    <n v="1024"/>
    <x v="0"/>
    <m/>
    <x v="4"/>
    <s v="CALMA/HSHSTA/113"/>
    <s v="SILLA PLASTICA CON BRAZOS"/>
    <m/>
    <m/>
    <m/>
    <s v="FUERA DE USO"/>
    <n v="6.5"/>
    <x v="1"/>
    <s v="Calma"/>
    <n v="6.5"/>
    <m/>
    <x v="1"/>
    <m/>
    <x v="0"/>
    <m/>
    <m/>
  </r>
  <r>
    <s v="2014-2016"/>
    <n v="1025"/>
    <x v="0"/>
    <m/>
    <x v="4"/>
    <s v="CALMA/HSHSTA/114"/>
    <s v="SILLA PLASTICA CON BRAZOS"/>
    <m/>
    <m/>
    <m/>
    <s v="FUERA DE USO"/>
    <n v="6.5"/>
    <x v="1"/>
    <s v="Calma"/>
    <n v="6.5"/>
    <m/>
    <x v="1"/>
    <m/>
    <x v="0"/>
    <m/>
    <m/>
  </r>
  <r>
    <s v="2014-2016"/>
    <n v="1026"/>
    <x v="0"/>
    <m/>
    <x v="4"/>
    <s v="CALMA/HSHSTA/115"/>
    <s v="SILLA PLASTICA CON BRAZOS"/>
    <m/>
    <m/>
    <m/>
    <s v="FUERA DE USO"/>
    <n v="6.5"/>
    <x v="1"/>
    <s v="Calma"/>
    <n v="6.5"/>
    <m/>
    <x v="1"/>
    <m/>
    <x v="0"/>
    <m/>
    <m/>
  </r>
  <r>
    <s v="2014-2016"/>
    <n v="1027"/>
    <x v="0"/>
    <m/>
    <x v="4"/>
    <s v="CALMA/HSHSTA/116"/>
    <s v="SILLA PLASTICA CON BRAZOS"/>
    <m/>
    <m/>
    <m/>
    <s v="FUERA DE USO"/>
    <n v="6.5"/>
    <x v="1"/>
    <s v="Calma"/>
    <n v="6.5"/>
    <m/>
    <x v="1"/>
    <m/>
    <x v="0"/>
    <m/>
    <m/>
  </r>
  <r>
    <s v="2014-2016"/>
    <n v="1028"/>
    <x v="0"/>
    <m/>
    <x v="4"/>
    <s v="CALMA/HSHSTA/117"/>
    <s v="SILLA PLASTICA CON BRAZOS"/>
    <m/>
    <m/>
    <m/>
    <s v="FUERA DE USO"/>
    <n v="6.5"/>
    <x v="1"/>
    <s v="Calma"/>
    <n v="6.5"/>
    <m/>
    <x v="1"/>
    <m/>
    <x v="0"/>
    <m/>
    <m/>
  </r>
  <r>
    <s v="2014-2016"/>
    <n v="1029"/>
    <x v="0"/>
    <m/>
    <x v="4"/>
    <s v="CALMA/HSHSTA/118"/>
    <s v="HUEVON ROJO"/>
    <m/>
    <m/>
    <m/>
    <s v="EN USO"/>
    <n v="50"/>
    <x v="1"/>
    <m/>
    <m/>
    <m/>
    <x v="1"/>
    <m/>
    <x v="1"/>
    <n v="50"/>
    <m/>
  </r>
  <r>
    <s v="2014-2016"/>
    <n v="1030"/>
    <x v="0"/>
    <m/>
    <x v="4"/>
    <s v="CALMA/HSHSTA/119"/>
    <s v="HUEVON NEGRO"/>
    <m/>
    <m/>
    <m/>
    <s v="FUERA DE USO"/>
    <n v="50"/>
    <x v="1"/>
    <s v="Calma"/>
    <n v="50"/>
    <m/>
    <x v="1"/>
    <m/>
    <x v="0"/>
    <m/>
    <m/>
  </r>
  <r>
    <s v="2014-2016"/>
    <n v="1031"/>
    <x v="0"/>
    <m/>
    <x v="4"/>
    <s v="CALMA/HSHSTA/120"/>
    <s v="MESAS PLEGABLES  1 X 0.50 MT. Color gris"/>
    <m/>
    <m/>
    <m/>
    <s v="EN USO"/>
    <n v="47.92"/>
    <x v="1"/>
    <m/>
    <m/>
    <m/>
    <x v="1"/>
    <m/>
    <x v="1"/>
    <n v="47.92"/>
    <m/>
  </r>
  <r>
    <s v="2014-2016"/>
    <n v="1032"/>
    <x v="0"/>
    <m/>
    <x v="4"/>
    <s v="CALMA/HSHSTA/121"/>
    <s v="MESAS PLEGABLES  1 X 0.50 MT. Color gris"/>
    <m/>
    <m/>
    <m/>
    <s v="EN USO"/>
    <n v="47.92"/>
    <x v="1"/>
    <m/>
    <m/>
    <m/>
    <x v="1"/>
    <m/>
    <x v="1"/>
    <n v="47.92"/>
    <m/>
  </r>
  <r>
    <s v="2014-2016"/>
    <n v="1033"/>
    <x v="0"/>
    <m/>
    <x v="4"/>
    <s v="CALMA/HSHSTA/122"/>
    <s v="MUEBLE PARA COMPUTADORA COLOR CAFÉ"/>
    <s v="MULTILINE"/>
    <m/>
    <m/>
    <s v="FUERA DE USO"/>
    <n v="75"/>
    <x v="1"/>
    <s v="Calma"/>
    <n v="75"/>
    <m/>
    <x v="1"/>
    <m/>
    <x v="0"/>
    <m/>
    <m/>
  </r>
  <r>
    <s v="2014-2016"/>
    <n v="1034"/>
    <x v="0"/>
    <m/>
    <x v="4"/>
    <s v="CALMA/HSHSTA/123"/>
    <s v="MUEBLE PARA COMPUTADORA COLOR CAFÉ"/>
    <s v="MULTILINE"/>
    <m/>
    <m/>
    <s v="EN USO"/>
    <n v="75"/>
    <x v="1"/>
    <m/>
    <m/>
    <m/>
    <x v="1"/>
    <m/>
    <x v="1"/>
    <n v="75"/>
    <m/>
  </r>
  <r>
    <s v="2014-2016"/>
    <n v="1035"/>
    <x v="0"/>
    <m/>
    <x v="4"/>
    <s v="CALMA/HSHSTA/124"/>
    <s v="MUEBLE PARA COMPUTADORA COLOR CAFÉ"/>
    <s v="MULTILINE"/>
    <m/>
    <m/>
    <s v="FUERA DE USO"/>
    <n v="75"/>
    <x v="1"/>
    <s v="Calma"/>
    <n v="75"/>
    <m/>
    <x v="1"/>
    <m/>
    <x v="0"/>
    <m/>
    <m/>
  </r>
  <r>
    <s v="2014-2016"/>
    <n v="1036"/>
    <x v="0"/>
    <m/>
    <x v="4"/>
    <s v="CALMA/HSHSTA/125"/>
    <s v="Sillas plasticas color blanco con brazos "/>
    <s v="PETALILLO"/>
    <m/>
    <m/>
    <s v="FUERA DE USO"/>
    <n v="8.0530000000000008"/>
    <x v="1"/>
    <s v="Calma"/>
    <n v="8.0530000000000008"/>
    <m/>
    <x v="1"/>
    <m/>
    <x v="0"/>
    <m/>
    <m/>
  </r>
  <r>
    <s v="2014-2016"/>
    <n v="1037"/>
    <x v="0"/>
    <m/>
    <x v="4"/>
    <s v="CALMA/HSHSTA/126"/>
    <s v="Sillas plasticas color blanco con brazos "/>
    <s v="PETALILLO"/>
    <m/>
    <m/>
    <s v="FUERA DE USO"/>
    <n v="8.0530000000000008"/>
    <x v="1"/>
    <s v="Calma"/>
    <n v="8.0530000000000008"/>
    <m/>
    <x v="1"/>
    <m/>
    <x v="0"/>
    <m/>
    <m/>
  </r>
  <r>
    <s v="2014-2016"/>
    <n v="1038"/>
    <x v="0"/>
    <m/>
    <x v="4"/>
    <s v="CALMA/HSHSTA/127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039"/>
    <x v="0"/>
    <m/>
    <x v="4"/>
    <s v="CALMA/HSHSTA/128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040"/>
    <x v="0"/>
    <m/>
    <x v="4"/>
    <s v="CALMA/HSHSTA/129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041"/>
    <x v="0"/>
    <m/>
    <x v="4"/>
    <s v="CALMA/HSHSTA/130"/>
    <s v="Mesas blancas plegables marca life time de 1.80 de largo por 75 de ancho"/>
    <s v="LIFE TIME"/>
    <m/>
    <m/>
    <s v="EN USO"/>
    <n v="74.5"/>
    <x v="1"/>
    <m/>
    <m/>
    <m/>
    <x v="1"/>
    <m/>
    <x v="1"/>
    <n v="74.5"/>
    <m/>
  </r>
  <r>
    <s v="2014-2016"/>
    <n v="1042"/>
    <x v="0"/>
    <m/>
    <x v="4"/>
    <s v="CALMA/HSHSTA/131"/>
    <s v="Ventilador de pedestal 16&quot;3 en 1"/>
    <s v="ambiance"/>
    <m/>
    <m/>
    <s v="FUERA DE USO"/>
    <n v="32.566000000000003"/>
    <x v="1"/>
    <s v="Calma"/>
    <n v="32.57"/>
    <m/>
    <x v="1"/>
    <m/>
    <x v="0"/>
    <m/>
    <m/>
  </r>
  <r>
    <s v="2014-2016"/>
    <n v="1043"/>
    <x v="0"/>
    <m/>
    <x v="4"/>
    <s v="CALMA/HSHSTA/132"/>
    <s v="ESTANTES DE DOS CUERPOS COLOR GRIS DE 4 BANDEJAS DE 1.80 X 91 X38"/>
    <m/>
    <m/>
    <m/>
    <s v="EN USO"/>
    <n v="86.73"/>
    <x v="1"/>
    <m/>
    <m/>
    <m/>
    <x v="1"/>
    <m/>
    <x v="1"/>
    <n v="86.73"/>
    <m/>
  </r>
  <r>
    <s v="2014-2016"/>
    <n v="1044"/>
    <x v="0"/>
    <m/>
    <x v="4"/>
    <s v="CALMA/HSHSTA/133"/>
    <s v="ESTANTES DE DOS CUERPOS COLOR GRIS DE 4 BANDEJAS DE 1.80 X 91 X38"/>
    <m/>
    <m/>
    <m/>
    <s v="EN USO"/>
    <n v="86.73"/>
    <x v="1"/>
    <m/>
    <m/>
    <m/>
    <x v="1"/>
    <m/>
    <x v="1"/>
    <n v="86.73"/>
    <m/>
  </r>
  <r>
    <s v="2014-2016"/>
    <n v="1045"/>
    <x v="0"/>
    <m/>
    <x v="4"/>
    <s v="CALMA/HSHSTA/134"/>
    <s v="SILLA DE ESPERA COLOR NEGRO"/>
    <m/>
    <m/>
    <m/>
    <s v="EN USO"/>
    <n v="23.01"/>
    <x v="1"/>
    <m/>
    <m/>
    <m/>
    <x v="1"/>
    <m/>
    <x v="1"/>
    <n v="23.01"/>
    <m/>
  </r>
  <r>
    <s v="2014-2016"/>
    <n v="1046"/>
    <x v="0"/>
    <m/>
    <x v="4"/>
    <s v="CALMA/HSHSTA/135"/>
    <s v="SILLA DE ESPERA COLOR NEGRO"/>
    <m/>
    <m/>
    <m/>
    <s v="EN USO"/>
    <n v="23.01"/>
    <x v="1"/>
    <m/>
    <m/>
    <m/>
    <x v="1"/>
    <m/>
    <x v="1"/>
    <n v="23.01"/>
    <m/>
  </r>
  <r>
    <s v="2014-2016"/>
    <n v="1047"/>
    <x v="0"/>
    <m/>
    <x v="4"/>
    <s v="CALMA/HSHSTA/136"/>
    <s v="SILLA DE ESPERA COLOR NEGRO"/>
    <m/>
    <m/>
    <m/>
    <s v="EN USO"/>
    <n v="23.01"/>
    <x v="1"/>
    <m/>
    <m/>
    <m/>
    <x v="1"/>
    <m/>
    <x v="1"/>
    <n v="23.01"/>
    <m/>
  </r>
  <r>
    <s v="2014-2016"/>
    <n v="1048"/>
    <x v="0"/>
    <m/>
    <x v="4"/>
    <s v="CALMA/HSHSTA/137"/>
    <s v="SILLA DE ESPERA COLOR NEGRO"/>
    <m/>
    <m/>
    <m/>
    <s v="EN USO"/>
    <n v="23.01"/>
    <x v="1"/>
    <m/>
    <m/>
    <m/>
    <x v="1"/>
    <m/>
    <x v="1"/>
    <n v="23.01"/>
    <m/>
  </r>
  <r>
    <s v="2014-2016"/>
    <n v="1049"/>
    <x v="0"/>
    <m/>
    <x v="4"/>
    <s v="CALMA/HSHSTA/138"/>
    <s v="SILLA DE ESPERA COLOR NEGRO"/>
    <m/>
    <m/>
    <m/>
    <s v="EN USO"/>
    <n v="23.01"/>
    <x v="1"/>
    <m/>
    <m/>
    <m/>
    <x v="1"/>
    <m/>
    <x v="1"/>
    <n v="23.01"/>
    <m/>
  </r>
  <r>
    <s v="2014-2016"/>
    <n v="1050"/>
    <x v="0"/>
    <m/>
    <x v="4"/>
    <s v="CALMA/HSHSTA/139"/>
    <s v="SILLA DE ESPERA COLOR NEGRO"/>
    <m/>
    <m/>
    <m/>
    <s v="EN USO"/>
    <n v="23.01"/>
    <x v="1"/>
    <m/>
    <m/>
    <m/>
    <x v="1"/>
    <m/>
    <x v="1"/>
    <n v="23.01"/>
    <m/>
  </r>
  <r>
    <s v="2014-2016"/>
    <n v="1051"/>
    <x v="0"/>
    <m/>
    <x v="4"/>
    <s v="CALMA/HSHSTA/140"/>
    <s v="SILLA DE ESPERA COLOR NEGRO"/>
    <m/>
    <m/>
    <m/>
    <s v="EN USO"/>
    <n v="23.01"/>
    <x v="1"/>
    <m/>
    <m/>
    <m/>
    <x v="1"/>
    <m/>
    <x v="1"/>
    <n v="23.01"/>
    <m/>
  </r>
  <r>
    <s v="2014-2016"/>
    <n v="1052"/>
    <x v="0"/>
    <m/>
    <x v="4"/>
    <n v="2822"/>
    <s v="MONITOR LED 21.5&quot;"/>
    <s v="HP"/>
    <s v="V221"/>
    <s v="6CM40615H2"/>
    <s v="EN USO"/>
    <n v="238.43"/>
    <x v="1"/>
    <m/>
    <m/>
    <m/>
    <x v="1"/>
    <m/>
    <x v="1"/>
    <n v="238.43"/>
    <m/>
  </r>
  <r>
    <s v="2014-2016"/>
    <n v="1053"/>
    <x v="0"/>
    <m/>
    <x v="4"/>
    <n v="2850"/>
    <s v="UPS DE 750VA NEMA6"/>
    <s v="ORBITEC"/>
    <s v="750VA"/>
    <s v="E1310049417"/>
    <s v="EN USO"/>
    <n v="35.61"/>
    <x v="1"/>
    <m/>
    <m/>
    <m/>
    <x v="1"/>
    <m/>
    <x v="1"/>
    <n v="35.61"/>
    <m/>
  </r>
  <r>
    <s v="2014-2016"/>
    <n v="1054"/>
    <x v="0"/>
    <m/>
    <x v="4"/>
    <n v="2851"/>
    <s v="MONITOR LED 21.5&quot;"/>
    <s v="HP"/>
    <s v="V221"/>
    <s v="6CM406166N"/>
    <s v="EN USO"/>
    <n v="238.43"/>
    <x v="1"/>
    <m/>
    <m/>
    <m/>
    <x v="1"/>
    <m/>
    <x v="1"/>
    <n v="238.43"/>
    <m/>
  </r>
  <r>
    <s v="2014-2016"/>
    <n v="1055"/>
    <x v="0"/>
    <m/>
    <x v="4"/>
    <n v="2856"/>
    <s v="MONITOR LED 21.5&quot;"/>
    <s v="HP"/>
    <s v="V221"/>
    <s v="6CM40621XL"/>
    <s v="EN USO"/>
    <n v="238.43"/>
    <x v="1"/>
    <m/>
    <m/>
    <m/>
    <x v="1"/>
    <m/>
    <x v="1"/>
    <n v="238.43"/>
    <m/>
  </r>
  <r>
    <s v="2014-2016"/>
    <n v="1056"/>
    <x v="0"/>
    <m/>
    <x v="4"/>
    <n v="2901"/>
    <s v="UPS DE 750VA NEMA6"/>
    <s v="ORBITEC"/>
    <s v="750VA"/>
    <s v="E1310049358"/>
    <s v="EN USO"/>
    <n v="35.61"/>
    <x v="1"/>
    <m/>
    <m/>
    <m/>
    <x v="1"/>
    <m/>
    <x v="1"/>
    <n v="35.61"/>
    <m/>
  </r>
  <r>
    <s v="2014-2016"/>
    <n v="1057"/>
    <x v="0"/>
    <m/>
    <x v="4"/>
    <n v="2903"/>
    <s v="UPS DE 750VA NEMA6"/>
    <s v="ORBITEC"/>
    <s v="750VA"/>
    <s v="E1310048923"/>
    <s v="EN USO"/>
    <n v="35.61"/>
    <x v="1"/>
    <m/>
    <m/>
    <m/>
    <x v="1"/>
    <m/>
    <x v="1"/>
    <n v="35.61"/>
    <m/>
  </r>
  <r>
    <s v="2014-2016"/>
    <n v="1058"/>
    <x v="0"/>
    <m/>
    <x v="4"/>
    <n v="3332"/>
    <s v="OASIS DE AGUA FRIA Y CALIENTE"/>
    <s v="Haier HLM-60"/>
    <m/>
    <m/>
    <s v="EN USO"/>
    <n v="142.08000000000001"/>
    <x v="1"/>
    <m/>
    <m/>
    <m/>
    <x v="1"/>
    <m/>
    <x v="1"/>
    <n v="142.08000000000001"/>
    <m/>
  </r>
  <r>
    <s v="2014-2016"/>
    <n v="1059"/>
    <x v="0"/>
    <m/>
    <x v="4"/>
    <n v="3104"/>
    <s v="IMPRESOR MULTIFUNCIONAL"/>
    <s v="EPSON"/>
    <s v="L210"/>
    <s v="S25K469406"/>
    <s v="EN USO"/>
    <n v="84.99"/>
    <x v="1"/>
    <m/>
    <m/>
    <m/>
    <x v="1"/>
    <m/>
    <x v="1"/>
    <n v="84.99"/>
    <m/>
  </r>
  <r>
    <s v="2014-2016"/>
    <n v="1060"/>
    <x v="0"/>
    <m/>
    <x v="4"/>
    <n v="2846"/>
    <s v="MONITOR LED 21.5&quot;"/>
    <s v="HP"/>
    <s v="V221"/>
    <s v="6CM40615H3"/>
    <s v="EN USO"/>
    <n v="238.43"/>
    <x v="1"/>
    <m/>
    <m/>
    <m/>
    <x v="1"/>
    <m/>
    <x v="1"/>
    <n v="238.43"/>
    <m/>
  </r>
  <r>
    <s v="2014-2016"/>
    <n v="1061"/>
    <x v="0"/>
    <m/>
    <x v="4"/>
    <n v="2848"/>
    <s v="UPS DE 750VA NEMA6"/>
    <s v="ORBITEC"/>
    <s v="750VA"/>
    <s v="E1310049006"/>
    <s v="EN USO"/>
    <n v="35.61"/>
    <x v="1"/>
    <m/>
    <m/>
    <m/>
    <x v="1"/>
    <m/>
    <x v="1"/>
    <n v="35.61"/>
    <m/>
  </r>
  <r>
    <s v="2014-2016"/>
    <n v="1062"/>
    <x v="0"/>
    <m/>
    <x v="4"/>
    <n v="2860"/>
    <s v="MONITOR LED 21.5&quot;"/>
    <s v="HP"/>
    <s v="V221"/>
    <s v="6CM406166H"/>
    <s v="EN USO"/>
    <n v="238.43"/>
    <x v="1"/>
    <m/>
    <m/>
    <m/>
    <x v="1"/>
    <m/>
    <x v="1"/>
    <n v="238.43"/>
    <m/>
  </r>
  <r>
    <s v="2014-2016"/>
    <n v="1063"/>
    <x v="0"/>
    <m/>
    <x v="4"/>
    <n v="2902"/>
    <s v="UPS DE 750VA NEMA6"/>
    <s v="ORBITEC"/>
    <s v="750VA"/>
    <s v="E1310049292"/>
    <s v="EN USO"/>
    <n v="35.61"/>
    <x v="1"/>
    <m/>
    <m/>
    <m/>
    <x v="1"/>
    <m/>
    <x v="1"/>
    <n v="35.61"/>
    <m/>
  </r>
  <r>
    <s v="2014-2016"/>
    <n v="1064"/>
    <x v="0"/>
    <m/>
    <x v="4"/>
    <n v="3329"/>
    <s v="OASIS DE AGUA FRIA Y CALIENTE"/>
    <s v="Haier HLM-60"/>
    <m/>
    <m/>
    <s v="EN USO"/>
    <n v="142.08000000000001"/>
    <x v="1"/>
    <m/>
    <m/>
    <m/>
    <x v="1"/>
    <m/>
    <x v="1"/>
    <n v="142.08000000000001"/>
    <m/>
  </r>
  <r>
    <s v="2014-2016"/>
    <n v="1065"/>
    <x v="0"/>
    <m/>
    <x v="4"/>
    <n v="3107"/>
    <s v="IMPRESOR MULTIFUNCIONAL"/>
    <s v="EPSON"/>
    <s v="L210"/>
    <s v="S25K464863"/>
    <s v="FUERA DE USO"/>
    <n v="84.99"/>
    <x v="1"/>
    <s v="Calma"/>
    <n v="84.99"/>
    <m/>
    <x v="1"/>
    <m/>
    <x v="0"/>
    <m/>
    <m/>
  </r>
  <r>
    <s v="2014-2016"/>
    <n v="1066"/>
    <x v="0"/>
    <m/>
    <x v="4"/>
    <s v="CALMA/HSHS/1"/>
    <s v="PIZARRA ACRILICA 2 x 1 MT."/>
    <m/>
    <m/>
    <m/>
    <s v="EN USO"/>
    <n v="80.36"/>
    <x v="1"/>
    <m/>
    <m/>
    <m/>
    <x v="1"/>
    <m/>
    <x v="1"/>
    <n v="80.36"/>
    <m/>
  </r>
  <r>
    <s v="2014-2016"/>
    <n v="1067"/>
    <x v="0"/>
    <m/>
    <x v="4"/>
    <s v="CALMA/HSHS/2"/>
    <s v="MUEBLE PARA COMPUTADORA COLOR CAFÉ"/>
    <s v="MULTILINE"/>
    <m/>
    <m/>
    <s v="EN USO"/>
    <n v="75"/>
    <x v="1"/>
    <m/>
    <m/>
    <m/>
    <x v="1"/>
    <m/>
    <x v="1"/>
    <n v="75"/>
    <m/>
  </r>
  <r>
    <s v="2014-2016"/>
    <n v="1068"/>
    <x v="0"/>
    <m/>
    <x v="4"/>
    <s v="CALMA/HSHS/3"/>
    <s v="MUEBLE PARA COMPUTADORA COLOR CAFÉ"/>
    <s v="MULTILINE"/>
    <m/>
    <m/>
    <s v="FUERA DE USO"/>
    <n v="75"/>
    <x v="1"/>
    <s v="Calma"/>
    <n v="75"/>
    <m/>
    <x v="1"/>
    <m/>
    <x v="0"/>
    <m/>
    <m/>
  </r>
  <r>
    <s v="2014-2016"/>
    <n v="1069"/>
    <x v="0"/>
    <m/>
    <x v="4"/>
    <s v="CALMA/HSHS/4"/>
    <s v="MUEBLE PARA COMPUTADORA COLOR CAFÉ"/>
    <s v="MULTILINE"/>
    <m/>
    <m/>
    <s v="FUERA DE USO"/>
    <n v="75"/>
    <x v="1"/>
    <s v="Calma"/>
    <n v="75"/>
    <m/>
    <x v="1"/>
    <m/>
    <x v="0"/>
    <m/>
    <m/>
  </r>
  <r>
    <s v="2014-2016"/>
    <n v="1070"/>
    <x v="0"/>
    <m/>
    <x v="4"/>
    <s v="CALMA/HSHS/6"/>
    <s v="SILLA SECRETARIAL CON BRAZOS COLOR NEGRO"/>
    <s v="STEEL OFFICE"/>
    <s v="LT 023"/>
    <m/>
    <s v="FUERA DE USO"/>
    <n v="57"/>
    <x v="1"/>
    <s v="Calma"/>
    <n v="57"/>
    <m/>
    <x v="1"/>
    <m/>
    <x v="0"/>
    <m/>
    <m/>
  </r>
  <r>
    <s v="2014-2016"/>
    <n v="1071"/>
    <x v="0"/>
    <m/>
    <x v="4"/>
    <s v="CALMA/HSHS/8"/>
    <s v="SILLA SECRETARIAL CON BRAZOS COLOR NEGRO"/>
    <s v="STEEL OFFICE"/>
    <s v="LT 023"/>
    <m/>
    <s v="FUERA DE USO"/>
    <n v="57"/>
    <x v="1"/>
    <s v="Calma"/>
    <n v="57"/>
    <m/>
    <x v="1"/>
    <m/>
    <x v="0"/>
    <m/>
    <m/>
  </r>
  <r>
    <s v="2014-2016"/>
    <n v="1072"/>
    <x v="0"/>
    <m/>
    <x v="4"/>
    <s v="CALMA/HSHS/9"/>
    <s v="ESCRITORIO C/ARCHIVADOR ( GAVETA DESARMADA)"/>
    <m/>
    <s v="IBIZA"/>
    <m/>
    <s v="FUERA DE USO"/>
    <n v="184.9"/>
    <x v="1"/>
    <s v="Calma"/>
    <n v="184.9"/>
    <m/>
    <x v="1"/>
    <m/>
    <x v="0"/>
    <m/>
    <m/>
  </r>
  <r>
    <s v="2014-2016"/>
    <n v="1073"/>
    <x v="0"/>
    <m/>
    <x v="4"/>
    <s v="CALMA/HSHS/10"/>
    <s v="ESCRITORIO C/ARCHIVADOR"/>
    <m/>
    <s v="IBIZA"/>
    <m/>
    <s v="FUERA DE USO"/>
    <n v="184.9"/>
    <x v="1"/>
    <s v="Calma"/>
    <m/>
    <n v="184.9"/>
    <x v="1"/>
    <m/>
    <x v="0"/>
    <m/>
    <m/>
  </r>
  <r>
    <s v="2014-2016"/>
    <n v="1074"/>
    <x v="0"/>
    <m/>
    <x v="4"/>
    <s v="CALMA/HSHS/11"/>
    <s v="ARCHIVADOR METÁLICOS DE 4 GAVETAS CON MARCO COLOR NEGRO"/>
    <m/>
    <s v="CH4"/>
    <m/>
    <s v="EN USO"/>
    <n v="162"/>
    <x v="1"/>
    <m/>
    <m/>
    <m/>
    <x v="1"/>
    <m/>
    <x v="1"/>
    <n v="162"/>
    <m/>
  </r>
  <r>
    <s v="2014-2016"/>
    <n v="1075"/>
    <x v="0"/>
    <m/>
    <x v="4"/>
    <s v="CALMA/HSHS/18"/>
    <s v="SILLAS PLASTICAS CON BRAZO"/>
    <m/>
    <m/>
    <m/>
    <s v="EN USO"/>
    <n v="6.5"/>
    <x v="1"/>
    <m/>
    <m/>
    <m/>
    <x v="1"/>
    <m/>
    <x v="1"/>
    <n v="6.5"/>
    <m/>
  </r>
  <r>
    <s v="2014-2016"/>
    <n v="1076"/>
    <x v="0"/>
    <m/>
    <x v="4"/>
    <s v="CALMA/HSHS/19"/>
    <s v="SILLAS PLASTICAS CON BRAZO"/>
    <m/>
    <m/>
    <m/>
    <s v="EN USO"/>
    <n v="6.5"/>
    <x v="1"/>
    <m/>
    <m/>
    <m/>
    <x v="1"/>
    <m/>
    <x v="1"/>
    <n v="6.5"/>
    <m/>
  </r>
  <r>
    <s v="2014-2016"/>
    <n v="1077"/>
    <x v="0"/>
    <m/>
    <x v="4"/>
    <s v="CALMA/HSHS/20"/>
    <s v="SILLAS PLASTICAS CON BRAZO"/>
    <m/>
    <m/>
    <m/>
    <s v="EN USO"/>
    <n v="6.5"/>
    <x v="1"/>
    <m/>
    <m/>
    <m/>
    <x v="1"/>
    <m/>
    <x v="1"/>
    <n v="6.5"/>
    <m/>
  </r>
  <r>
    <s v="2014-2016"/>
    <n v="1078"/>
    <x v="0"/>
    <m/>
    <x v="4"/>
    <s v="CALMA/HSHS/21"/>
    <s v="SILLAS PLASTICAS CON BRAZO"/>
    <m/>
    <m/>
    <m/>
    <s v="EN USO"/>
    <n v="6.5"/>
    <x v="1"/>
    <m/>
    <m/>
    <m/>
    <x v="1"/>
    <m/>
    <x v="1"/>
    <n v="6.5"/>
    <m/>
  </r>
  <r>
    <s v="2014-2016"/>
    <n v="1079"/>
    <x v="0"/>
    <m/>
    <x v="4"/>
    <s v="CALMA/HSHS/22"/>
    <s v="SILLAS PLASTICAS CON BRAZO"/>
    <m/>
    <m/>
    <m/>
    <s v="EN USO"/>
    <n v="6.5"/>
    <x v="1"/>
    <m/>
    <m/>
    <m/>
    <x v="1"/>
    <m/>
    <x v="1"/>
    <n v="6.5"/>
    <m/>
  </r>
  <r>
    <s v="2014-2016"/>
    <n v="1080"/>
    <x v="0"/>
    <m/>
    <x v="4"/>
    <s v="CALMA/HSHS/23"/>
    <s v="SILLAS PLASTICAS CON BRAZO"/>
    <m/>
    <m/>
    <m/>
    <s v="EN USO"/>
    <n v="6.5"/>
    <x v="1"/>
    <m/>
    <m/>
    <m/>
    <x v="1"/>
    <m/>
    <x v="1"/>
    <n v="6.5"/>
    <m/>
  </r>
  <r>
    <s v="2014-2016"/>
    <n v="1081"/>
    <x v="0"/>
    <m/>
    <x v="4"/>
    <s v="CALMA/HSHS/24"/>
    <s v="SILLAS PLASTICAS CON BRAZO"/>
    <m/>
    <m/>
    <m/>
    <s v="EN USO"/>
    <n v="6.5"/>
    <x v="1"/>
    <m/>
    <m/>
    <m/>
    <x v="1"/>
    <m/>
    <x v="1"/>
    <n v="6.5"/>
    <m/>
  </r>
  <r>
    <s v="2014-2016"/>
    <n v="1082"/>
    <x v="0"/>
    <m/>
    <x v="4"/>
    <s v="CALMA/HSHS/25"/>
    <s v="SILLAS PLASTICAS CON BRAZO"/>
    <m/>
    <m/>
    <m/>
    <s v="EN USO"/>
    <n v="6.5"/>
    <x v="1"/>
    <m/>
    <m/>
    <m/>
    <x v="1"/>
    <m/>
    <x v="1"/>
    <n v="6.5"/>
    <m/>
  </r>
  <r>
    <s v="2014-2016"/>
    <n v="1083"/>
    <x v="0"/>
    <m/>
    <x v="4"/>
    <s v="CALMA/HSHS/26"/>
    <s v="SILLAS PLASTICAS CON BRAZO"/>
    <m/>
    <m/>
    <m/>
    <s v="EN USO"/>
    <n v="6.5"/>
    <x v="1"/>
    <m/>
    <m/>
    <m/>
    <x v="1"/>
    <m/>
    <x v="1"/>
    <n v="6.5"/>
    <m/>
  </r>
  <r>
    <s v="2014-2016"/>
    <n v="1084"/>
    <x v="0"/>
    <m/>
    <x v="4"/>
    <s v="CALMA/HSHS/27"/>
    <s v="SILLAS PLASTICAS CON BRAZO"/>
    <m/>
    <m/>
    <m/>
    <s v="EN USO"/>
    <n v="6.5"/>
    <x v="1"/>
    <m/>
    <m/>
    <m/>
    <x v="1"/>
    <m/>
    <x v="1"/>
    <n v="6.5"/>
    <m/>
  </r>
  <r>
    <s v="2014-2016"/>
    <n v="1085"/>
    <x v="0"/>
    <m/>
    <x v="4"/>
    <s v="CALMA/HSHS/28"/>
    <s v="SILLAS PLASTICAS CON BRAZO"/>
    <m/>
    <m/>
    <m/>
    <s v="EN USO"/>
    <n v="6.5"/>
    <x v="1"/>
    <m/>
    <m/>
    <m/>
    <x v="1"/>
    <m/>
    <x v="1"/>
    <n v="6.5"/>
    <m/>
  </r>
  <r>
    <s v="2014-2016"/>
    <n v="1086"/>
    <x v="0"/>
    <m/>
    <x v="4"/>
    <s v="CALMA/HSHS/29"/>
    <s v="SILLAS PLASTICAS CON BRAZO"/>
    <m/>
    <m/>
    <m/>
    <s v="EN USO"/>
    <n v="6.5"/>
    <x v="1"/>
    <m/>
    <m/>
    <m/>
    <x v="1"/>
    <m/>
    <x v="1"/>
    <n v="6.5"/>
    <m/>
  </r>
  <r>
    <s v="2014-2016"/>
    <n v="1087"/>
    <x v="0"/>
    <m/>
    <x v="4"/>
    <s v="CALMA/HSHS/30"/>
    <s v="SILLAS PLASTICAS CON BRAZO"/>
    <m/>
    <m/>
    <m/>
    <s v="EN USO"/>
    <n v="6.5"/>
    <x v="1"/>
    <m/>
    <m/>
    <m/>
    <x v="1"/>
    <m/>
    <x v="1"/>
    <n v="6.5"/>
    <m/>
  </r>
  <r>
    <s v="2014-2016"/>
    <n v="1088"/>
    <x v="0"/>
    <m/>
    <x v="4"/>
    <s v="CALMA/HSHS/31"/>
    <s v="SILLAS PLASTICAS CON BRAZO"/>
    <m/>
    <m/>
    <m/>
    <s v="EN USO"/>
    <n v="6.5"/>
    <x v="1"/>
    <m/>
    <m/>
    <m/>
    <x v="1"/>
    <m/>
    <x v="1"/>
    <n v="6.5"/>
    <m/>
  </r>
  <r>
    <s v="2014-2016"/>
    <n v="1089"/>
    <x v="0"/>
    <m/>
    <x v="4"/>
    <s v="CALMA/HSHS/32"/>
    <s v="SILLAS PLASTICAS CON BRAZO"/>
    <m/>
    <m/>
    <m/>
    <s v="EN USO"/>
    <n v="6.5"/>
    <x v="1"/>
    <m/>
    <m/>
    <m/>
    <x v="1"/>
    <m/>
    <x v="1"/>
    <n v="6.5"/>
    <m/>
  </r>
  <r>
    <s v="2014-2016"/>
    <n v="1090"/>
    <x v="0"/>
    <m/>
    <x v="4"/>
    <s v="CALMA/HSHS/33"/>
    <s v="SILLAS PLASTICAS CON BRAZO"/>
    <m/>
    <m/>
    <m/>
    <s v="EN USO"/>
    <n v="6.5"/>
    <x v="1"/>
    <m/>
    <m/>
    <m/>
    <x v="1"/>
    <m/>
    <x v="1"/>
    <n v="6.5"/>
    <m/>
  </r>
  <r>
    <s v="2014-2016"/>
    <n v="1091"/>
    <x v="0"/>
    <m/>
    <x v="4"/>
    <s v="CALMA/HSHS/34"/>
    <s v="SILLAS PLASTICAS CON BRAZO"/>
    <m/>
    <m/>
    <m/>
    <s v="EN USO"/>
    <n v="6.5"/>
    <x v="1"/>
    <m/>
    <m/>
    <m/>
    <x v="1"/>
    <m/>
    <x v="1"/>
    <n v="6.5"/>
    <m/>
  </r>
  <r>
    <s v="2014-2016"/>
    <n v="1092"/>
    <x v="0"/>
    <m/>
    <x v="4"/>
    <s v="CALMA/HSHS/35"/>
    <s v="SILLAS PLASTICAS CON BRAZO"/>
    <m/>
    <m/>
    <m/>
    <s v="EN USO"/>
    <n v="6.5"/>
    <x v="1"/>
    <m/>
    <m/>
    <m/>
    <x v="1"/>
    <m/>
    <x v="1"/>
    <n v="6.5"/>
    <m/>
  </r>
  <r>
    <s v="2014-2016"/>
    <n v="1093"/>
    <x v="0"/>
    <m/>
    <x v="4"/>
    <s v="CALMA/HSHS/36"/>
    <s v="SILLAS PLASTICAS CON BRAZO"/>
    <m/>
    <m/>
    <m/>
    <s v="EN USO"/>
    <n v="6.5"/>
    <x v="1"/>
    <m/>
    <m/>
    <m/>
    <x v="1"/>
    <m/>
    <x v="1"/>
    <n v="6.5"/>
    <m/>
  </r>
  <r>
    <s v="2014-2016"/>
    <n v="1094"/>
    <x v="0"/>
    <m/>
    <x v="4"/>
    <s v="CALMA/HSHS/37"/>
    <s v="SILLAS PLASTICAS CON BRAZO"/>
    <m/>
    <m/>
    <m/>
    <s v="EN USO"/>
    <n v="6.5"/>
    <x v="1"/>
    <m/>
    <m/>
    <m/>
    <x v="1"/>
    <m/>
    <x v="1"/>
    <n v="6.5"/>
    <m/>
  </r>
  <r>
    <s v="2014-2016"/>
    <n v="1095"/>
    <x v="0"/>
    <m/>
    <x v="4"/>
    <s v="CALMA/HSHS/38"/>
    <s v="SILLAS PLASTICAS CON BRAZO"/>
    <m/>
    <m/>
    <m/>
    <s v="EN USO"/>
    <n v="6.5"/>
    <x v="1"/>
    <m/>
    <m/>
    <m/>
    <x v="1"/>
    <m/>
    <x v="1"/>
    <n v="6.5"/>
    <m/>
  </r>
  <r>
    <s v="2014-2016"/>
    <n v="1096"/>
    <x v="0"/>
    <m/>
    <x v="4"/>
    <s v="CALMA/HSHS/39"/>
    <s v="SILLAS PLASTICAS CON BRAZO"/>
    <m/>
    <m/>
    <m/>
    <s v="EN USO"/>
    <n v="6.5"/>
    <x v="1"/>
    <m/>
    <m/>
    <m/>
    <x v="1"/>
    <m/>
    <x v="1"/>
    <n v="6.5"/>
    <m/>
  </r>
  <r>
    <s v="2014-2016"/>
    <n v="1097"/>
    <x v="0"/>
    <m/>
    <x v="4"/>
    <s v="CALMA/HSHS/40"/>
    <s v="SILLAS PLASTICAS CON BRAZO"/>
    <m/>
    <m/>
    <m/>
    <s v="EN USO"/>
    <n v="6.5"/>
    <x v="1"/>
    <m/>
    <m/>
    <m/>
    <x v="1"/>
    <m/>
    <x v="1"/>
    <n v="6.5"/>
    <m/>
  </r>
  <r>
    <s v="2014-2016"/>
    <n v="1098"/>
    <x v="0"/>
    <m/>
    <x v="4"/>
    <s v="CALMA/HSHS/41"/>
    <s v="SILLAS PLASTICAS CON BRAZO"/>
    <m/>
    <m/>
    <m/>
    <s v="EN USO"/>
    <n v="6.5"/>
    <x v="1"/>
    <m/>
    <m/>
    <m/>
    <x v="1"/>
    <m/>
    <x v="1"/>
    <n v="6.5"/>
    <m/>
  </r>
  <r>
    <s v="2014-2016"/>
    <n v="1099"/>
    <x v="0"/>
    <m/>
    <x v="4"/>
    <s v="CALMA/HSHS/42"/>
    <s v="MESAS PLEGABLES  1 X 0.50 MT. Color gris"/>
    <m/>
    <m/>
    <m/>
    <s v="EN USO"/>
    <n v="47.92"/>
    <x v="1"/>
    <m/>
    <m/>
    <m/>
    <x v="1"/>
    <m/>
    <x v="1"/>
    <n v="47.92"/>
    <m/>
  </r>
  <r>
    <s v="2014-2016"/>
    <n v="1100"/>
    <x v="0"/>
    <m/>
    <x v="4"/>
    <s v="CALMA/HSHS/43"/>
    <s v="MESAS PLEGABLES  1 X 0.50 MT. Color gris"/>
    <m/>
    <m/>
    <m/>
    <s v="EN USO"/>
    <n v="47.92"/>
    <x v="1"/>
    <m/>
    <m/>
    <m/>
    <x v="1"/>
    <m/>
    <x v="1"/>
    <n v="47.92"/>
    <m/>
  </r>
  <r>
    <s v="2014-2016"/>
    <n v="1101"/>
    <x v="0"/>
    <m/>
    <x v="4"/>
    <s v="CALMA/HSHS/44"/>
    <s v="MESAS PLEGABLES  1 X 0.50 MT. Color gris"/>
    <m/>
    <m/>
    <m/>
    <s v="EN USO"/>
    <n v="47.92"/>
    <x v="1"/>
    <m/>
    <m/>
    <m/>
    <x v="1"/>
    <m/>
    <x v="1"/>
    <n v="47.92"/>
    <m/>
  </r>
  <r>
    <s v="2014-2016"/>
    <n v="1102"/>
    <x v="0"/>
    <m/>
    <x v="4"/>
    <s v="CALMA/HSHS/45"/>
    <s v="MESAS PLEGABLES  1 X 0.50 MT. Color gris"/>
    <m/>
    <m/>
    <m/>
    <s v="EN USO"/>
    <n v="47.92"/>
    <x v="1"/>
    <m/>
    <m/>
    <m/>
    <x v="1"/>
    <m/>
    <x v="1"/>
    <n v="47.92"/>
    <m/>
  </r>
  <r>
    <s v="2014-2016"/>
    <n v="1103"/>
    <x v="0"/>
    <m/>
    <x v="4"/>
    <s v="CALMA/HSHS/46"/>
    <s v="MESAS PLEGABLES  1 X 0.50 MT. Color gris"/>
    <m/>
    <m/>
    <m/>
    <s v="EN USO"/>
    <n v="47.92"/>
    <x v="1"/>
    <m/>
    <m/>
    <m/>
    <x v="1"/>
    <m/>
    <x v="1"/>
    <n v="47.92"/>
    <m/>
  </r>
  <r>
    <s v="2014-2016"/>
    <n v="1104"/>
    <x v="0"/>
    <m/>
    <x v="4"/>
    <s v="CALMA/HSHS/47"/>
    <s v="VENTILADOR DE TORRE DE 42&quot;"/>
    <s v="LASKO"/>
    <s v="WTA"/>
    <m/>
    <s v="EN USO"/>
    <n v="84.99"/>
    <x v="1"/>
    <m/>
    <m/>
    <m/>
    <x v="1"/>
    <m/>
    <x v="1"/>
    <n v="84.99"/>
    <m/>
  </r>
  <r>
    <s v="2014-2016"/>
    <n v="1105"/>
    <x v="0"/>
    <m/>
    <x v="4"/>
    <s v="CALMA/HSHS/48"/>
    <s v="VENTILADOR DE TORRE DE 42&quot;"/>
    <s v="LASKO"/>
    <s v="WTA"/>
    <m/>
    <s v="EN USO"/>
    <n v="84.99"/>
    <x v="1"/>
    <m/>
    <m/>
    <m/>
    <x v="1"/>
    <m/>
    <x v="1"/>
    <n v="84.99"/>
    <m/>
  </r>
  <r>
    <s v="2014-2016"/>
    <n v="1106"/>
    <x v="0"/>
    <m/>
    <x v="4"/>
    <s v="CALMA/HSHS/49"/>
    <s v="VENTILADOR DE TORRE DE 42&quot;"/>
    <s v="LASKO"/>
    <s v="WTA"/>
    <m/>
    <s v="EN USO"/>
    <n v="84.99"/>
    <x v="1"/>
    <m/>
    <m/>
    <m/>
    <x v="1"/>
    <m/>
    <x v="1"/>
    <n v="84.99"/>
    <m/>
  </r>
  <r>
    <s v="2014-2016"/>
    <n v="1107"/>
    <x v="0"/>
    <m/>
    <x v="4"/>
    <s v="CALMA/HSHS/50"/>
    <s v="VENTILADOR DE TORRE DE 42&quot;"/>
    <s v="LASKO"/>
    <s v="WTA"/>
    <m/>
    <s v="EN USO"/>
    <n v="84.99"/>
    <x v="1"/>
    <m/>
    <m/>
    <m/>
    <x v="1"/>
    <m/>
    <x v="1"/>
    <n v="84.99"/>
    <m/>
  </r>
  <r>
    <s v="2014-2016"/>
    <n v="1108"/>
    <x v="0"/>
    <m/>
    <x v="4"/>
    <s v="CALMA/HSHS/51"/>
    <s v="VENTILADOR DE TORRE DE 42&quot;"/>
    <s v="LASKO"/>
    <s v="WTA"/>
    <m/>
    <s v="EN USO"/>
    <n v="84.99"/>
    <x v="1"/>
    <m/>
    <m/>
    <m/>
    <x v="1"/>
    <m/>
    <x v="1"/>
    <n v="84.99"/>
    <m/>
  </r>
  <r>
    <s v="2014-2016"/>
    <n v="1109"/>
    <x v="0"/>
    <m/>
    <x v="4"/>
    <s v="CALMA/HSHS/52"/>
    <s v="CAFETERA CAPACIDAD 42 TAZAS"/>
    <m/>
    <m/>
    <m/>
    <s v="EN USO"/>
    <n v="73"/>
    <x v="1"/>
    <m/>
    <m/>
    <m/>
    <x v="1"/>
    <m/>
    <x v="1"/>
    <n v="73"/>
    <m/>
  </r>
  <r>
    <s v="2014-2016"/>
    <n v="1110"/>
    <x v="0"/>
    <m/>
    <x v="4"/>
    <s v="CALMA/HSHS/53"/>
    <s v="IMPRESORA CANON"/>
    <s v="CANNON"/>
    <s v="MG2410"/>
    <s v="KJAM10292"/>
    <s v="FUERA DE USO"/>
    <n v="51.9"/>
    <x v="1"/>
    <s v="Calma"/>
    <n v="51.9"/>
    <m/>
    <x v="1"/>
    <m/>
    <x v="0"/>
    <m/>
    <m/>
  </r>
  <r>
    <s v="2014-2016"/>
    <n v="1111"/>
    <x v="0"/>
    <m/>
    <x v="4"/>
    <s v="CALMA/HSHS/54"/>
    <s v="ARCHIVADOR TIPO LIBRERA DE 4 NIVELES"/>
    <m/>
    <m/>
    <m/>
    <s v="EN USO"/>
    <n v="150"/>
    <x v="1"/>
    <m/>
    <m/>
    <m/>
    <x v="1"/>
    <m/>
    <x v="1"/>
    <n v="150"/>
    <m/>
  </r>
  <r>
    <s v="2014-2016"/>
    <n v="1112"/>
    <x v="0"/>
    <m/>
    <x v="4"/>
    <s v="CALMA/HSHS/55"/>
    <s v="HUEVON ROJO"/>
    <m/>
    <m/>
    <m/>
    <s v="EN USO"/>
    <n v="50"/>
    <x v="1"/>
    <m/>
    <m/>
    <m/>
    <x v="1"/>
    <m/>
    <x v="1"/>
    <n v="50"/>
    <m/>
  </r>
  <r>
    <s v="2014-2016"/>
    <n v="1113"/>
    <x v="0"/>
    <m/>
    <x v="4"/>
    <s v="CALMA/HSHS/56"/>
    <s v="HUEVON ROJO"/>
    <m/>
    <m/>
    <m/>
    <s v="EN USO"/>
    <n v="50"/>
    <x v="1"/>
    <m/>
    <m/>
    <m/>
    <x v="1"/>
    <m/>
    <x v="1"/>
    <n v="50"/>
    <m/>
  </r>
  <r>
    <s v="2014-2016"/>
    <n v="1114"/>
    <x v="0"/>
    <m/>
    <x v="4"/>
    <s v="CALMA/HSHS/57"/>
    <s v="HUEVON ROJO"/>
    <m/>
    <m/>
    <m/>
    <s v="EN USO"/>
    <n v="50"/>
    <x v="1"/>
    <m/>
    <m/>
    <m/>
    <x v="1"/>
    <m/>
    <x v="1"/>
    <n v="50"/>
    <m/>
  </r>
  <r>
    <s v="2014-2016"/>
    <n v="1115"/>
    <x v="0"/>
    <m/>
    <x v="4"/>
    <s v="CALMA/HSHS/58"/>
    <s v="HUEVON NEGRO"/>
    <m/>
    <m/>
    <m/>
    <s v="FUERA DE USO"/>
    <n v="50"/>
    <x v="1"/>
    <s v="Calma"/>
    <n v="50"/>
    <m/>
    <x v="1"/>
    <m/>
    <x v="0"/>
    <m/>
    <m/>
  </r>
  <r>
    <s v="2014-2016"/>
    <n v="1116"/>
    <x v="0"/>
    <m/>
    <x v="4"/>
    <s v="CALMA/HSHS/59"/>
    <s v="HUEVON NEGRO"/>
    <m/>
    <m/>
    <m/>
    <s v="EN USO"/>
    <n v="50"/>
    <x v="1"/>
    <m/>
    <m/>
    <m/>
    <x v="1"/>
    <m/>
    <x v="1"/>
    <n v="50"/>
    <m/>
  </r>
  <r>
    <s v="2014-2016"/>
    <n v="1117"/>
    <x v="0"/>
    <m/>
    <x v="4"/>
    <s v="CALMA/HSHS/63"/>
    <s v="Mesas blancas plegables marca life time de 1.80 de largo por 75 de ancho"/>
    <s v="LIFE TIME"/>
    <m/>
    <m/>
    <s v="EN USO"/>
    <n v="74.5"/>
    <x v="1"/>
    <m/>
    <m/>
    <m/>
    <x v="1"/>
    <m/>
    <x v="1"/>
    <n v="74.5"/>
    <m/>
  </r>
  <r>
    <s v="2014-2016"/>
    <n v="1118"/>
    <x v="0"/>
    <m/>
    <x v="4"/>
    <s v="CALMA/HSHS/64"/>
    <s v="Mesas blancas plegables marca life time de 1.80 de largo por 75 de ancho"/>
    <s v="LIFE TIME"/>
    <m/>
    <m/>
    <s v="EN USO"/>
    <n v="74.5"/>
    <x v="1"/>
    <m/>
    <m/>
    <m/>
    <x v="1"/>
    <m/>
    <x v="1"/>
    <n v="74.5"/>
    <m/>
  </r>
  <r>
    <s v="2014-2016"/>
    <n v="1119"/>
    <x v="0"/>
    <m/>
    <x v="4"/>
    <s v="CALMA/HSHS/65"/>
    <s v="Mesas blancas plegables marca life time de 1.80 de largo por 75 de ancho"/>
    <s v="LIFE TIME"/>
    <m/>
    <m/>
    <s v="EN USO"/>
    <n v="74.5"/>
    <x v="1"/>
    <m/>
    <m/>
    <m/>
    <x v="1"/>
    <m/>
    <x v="1"/>
    <n v="74.5"/>
    <m/>
  </r>
  <r>
    <s v="2014-2016"/>
    <n v="1120"/>
    <x v="0"/>
    <m/>
    <x v="4"/>
    <s v="CALMA/HSHS/66"/>
    <s v="Sillas plasticas color blanco con brazos "/>
    <s v="PETALILLO"/>
    <m/>
    <m/>
    <s v="FUERA DE USO"/>
    <n v="8.0530000000000008"/>
    <x v="1"/>
    <s v="Calma"/>
    <n v="8.0530000000000008"/>
    <m/>
    <x v="1"/>
    <m/>
    <x v="0"/>
    <m/>
    <m/>
  </r>
  <r>
    <s v="2014-2016"/>
    <n v="1121"/>
    <x v="0"/>
    <m/>
    <x v="4"/>
    <s v="CALMA/HSHS/67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122"/>
    <x v="0"/>
    <m/>
    <x v="4"/>
    <s v="CALMA/HSHS/68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123"/>
    <x v="0"/>
    <m/>
    <x v="4"/>
    <s v="CALMA/HSHS/69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124"/>
    <x v="0"/>
    <m/>
    <x v="4"/>
    <s v="CALMA/HSHS/70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125"/>
    <x v="0"/>
    <m/>
    <x v="4"/>
    <s v="CALMA/HSHS/71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126"/>
    <x v="0"/>
    <m/>
    <x v="4"/>
    <s v="CALMA/HSHS/72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127"/>
    <x v="0"/>
    <m/>
    <x v="4"/>
    <s v="CALMA/HSHS/73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128"/>
    <x v="0"/>
    <m/>
    <x v="4"/>
    <s v="CALMA/HSHS/74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129"/>
    <x v="0"/>
    <m/>
    <x v="4"/>
    <s v="CALMA/HSHS/75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130"/>
    <x v="0"/>
    <m/>
    <x v="4"/>
    <s v="CALMA/HSHS/76"/>
    <s v="Ventlador de pedestal 16&quot;3 en 1"/>
    <m/>
    <m/>
    <m/>
    <s v="FUERA DE USO"/>
    <n v="32.57"/>
    <x v="1"/>
    <s v="Calma"/>
    <n v="32.57"/>
    <m/>
    <x v="1"/>
    <m/>
    <x v="0"/>
    <m/>
    <m/>
  </r>
  <r>
    <s v="2014-2016"/>
    <n v="1131"/>
    <x v="0"/>
    <m/>
    <x v="4"/>
    <s v="CALMA/HSHS/77"/>
    <s v="Ventlador de pedestal 16&quot;3 en 1"/>
    <m/>
    <m/>
    <m/>
    <s v="FUERA DE USO"/>
    <n v="32.57"/>
    <x v="1"/>
    <s v="Calma"/>
    <n v="32.57"/>
    <m/>
    <x v="1"/>
    <m/>
    <x v="0"/>
    <m/>
    <m/>
  </r>
  <r>
    <s v="2014-2016"/>
    <n v="1132"/>
    <x v="0"/>
    <m/>
    <x v="4"/>
    <s v="CALMA/HSHS/78"/>
    <s v="Ventilador industrial COLOR NEGRO"/>
    <m/>
    <m/>
    <m/>
    <s v="EN USO"/>
    <n v="194.61"/>
    <x v="1"/>
    <m/>
    <m/>
    <m/>
    <x v="1"/>
    <m/>
    <x v="1"/>
    <n v="194.61"/>
    <m/>
  </r>
  <r>
    <s v="2014-2016"/>
    <n v="1133"/>
    <x v="0"/>
    <m/>
    <x v="4"/>
    <s v="CALMA/HSHS/79"/>
    <s v="SILLA DE ESPERA COLOR NEGRO"/>
    <m/>
    <m/>
    <m/>
    <s v="EN USO"/>
    <n v="23.01"/>
    <x v="1"/>
    <m/>
    <m/>
    <m/>
    <x v="1"/>
    <m/>
    <x v="1"/>
    <n v="23.01"/>
    <m/>
  </r>
  <r>
    <s v="2014-2016"/>
    <n v="1134"/>
    <x v="0"/>
    <m/>
    <x v="4"/>
    <s v="CALMA/HSHS/80"/>
    <s v="SILLA DE ESPERA COLOR NEGRO"/>
    <m/>
    <m/>
    <m/>
    <s v="EN USO"/>
    <n v="23.01"/>
    <x v="1"/>
    <m/>
    <m/>
    <m/>
    <x v="1"/>
    <m/>
    <x v="1"/>
    <n v="23.01"/>
    <m/>
  </r>
  <r>
    <s v="2014-2016"/>
    <n v="1135"/>
    <x v="0"/>
    <m/>
    <x v="4"/>
    <s v="CALMA/HSHS/81"/>
    <s v="SILLA DE ESPERA COLOR NEGRO"/>
    <m/>
    <m/>
    <m/>
    <s v="EN USO"/>
    <n v="23.01"/>
    <x v="1"/>
    <m/>
    <m/>
    <m/>
    <x v="1"/>
    <m/>
    <x v="1"/>
    <n v="23.01"/>
    <m/>
  </r>
  <r>
    <s v="2014-2016"/>
    <n v="1136"/>
    <x v="0"/>
    <m/>
    <x v="4"/>
    <s v="CALMA/HSHS/82"/>
    <s v="SILLA DE ESPERA COLOR NEGRO"/>
    <m/>
    <m/>
    <m/>
    <s v="EN USO"/>
    <n v="23.01"/>
    <x v="1"/>
    <m/>
    <m/>
    <m/>
    <x v="1"/>
    <m/>
    <x v="1"/>
    <n v="23.01"/>
    <m/>
  </r>
  <r>
    <s v="2014-2016"/>
    <n v="1137"/>
    <x v="0"/>
    <m/>
    <x v="4"/>
    <s v="CALMA/HSHS/83"/>
    <s v="SILLA DE ESPERA COLOR NEGRO"/>
    <m/>
    <m/>
    <m/>
    <s v="EN USO"/>
    <n v="23.01"/>
    <x v="1"/>
    <m/>
    <m/>
    <m/>
    <x v="1"/>
    <m/>
    <x v="1"/>
    <n v="23.01"/>
    <m/>
  </r>
  <r>
    <s v="2014-2016"/>
    <n v="1138"/>
    <x v="0"/>
    <m/>
    <x v="4"/>
    <s v="CALMA/HSHS/84"/>
    <s v="SILLA DE ESPERA COLOR NEGRO"/>
    <m/>
    <m/>
    <m/>
    <s v="EN USO"/>
    <n v="23.01"/>
    <x v="1"/>
    <m/>
    <m/>
    <m/>
    <x v="1"/>
    <m/>
    <x v="1"/>
    <n v="23.01"/>
    <m/>
  </r>
  <r>
    <s v="2014-2016"/>
    <n v="1139"/>
    <x v="0"/>
    <m/>
    <x v="4"/>
    <s v="CALMA/HSHS/85"/>
    <s v="SILLA DE ESPERA COLOR NEGRO"/>
    <m/>
    <m/>
    <m/>
    <s v="EN USO"/>
    <n v="23.01"/>
    <x v="1"/>
    <m/>
    <m/>
    <m/>
    <x v="1"/>
    <m/>
    <x v="1"/>
    <n v="23.01"/>
    <m/>
  </r>
  <r>
    <s v="2014-2016"/>
    <n v="1140"/>
    <x v="0"/>
    <m/>
    <x v="4"/>
    <s v="CALMA/HSHS/86"/>
    <s v="SILLA DE ESPERA COLOR NEGRO"/>
    <m/>
    <m/>
    <m/>
    <s v="EN USO"/>
    <n v="23.01"/>
    <x v="1"/>
    <m/>
    <m/>
    <m/>
    <x v="1"/>
    <m/>
    <x v="1"/>
    <n v="23.01"/>
    <m/>
  </r>
  <r>
    <s v="2014-2016"/>
    <n v="1141"/>
    <x v="0"/>
    <m/>
    <x v="4"/>
    <s v="CALMA/HSHS/87"/>
    <s v="SILLA DE ESPERA COLOR NEGRO"/>
    <m/>
    <m/>
    <m/>
    <s v="EN USO"/>
    <n v="23.01"/>
    <x v="1"/>
    <m/>
    <m/>
    <m/>
    <x v="1"/>
    <m/>
    <x v="1"/>
    <n v="23.01"/>
    <m/>
  </r>
  <r>
    <s v="2014-2016"/>
    <n v="1142"/>
    <x v="0"/>
    <m/>
    <x v="4"/>
    <s v="CALMA/HSHS/88"/>
    <s v="SILLA DE ESPERA COLOR NEGRO"/>
    <m/>
    <m/>
    <m/>
    <s v="EN USO"/>
    <n v="23.01"/>
    <x v="1"/>
    <m/>
    <m/>
    <m/>
    <x v="1"/>
    <m/>
    <x v="1"/>
    <n v="23.01"/>
    <m/>
  </r>
  <r>
    <s v="2014-2016"/>
    <n v="1143"/>
    <x v="0"/>
    <m/>
    <x v="4"/>
    <s v="CALMA/HSHS/89"/>
    <s v="SILLA DE ESPERA COLOR NEGRO"/>
    <m/>
    <m/>
    <m/>
    <s v="EN USO"/>
    <n v="23.01"/>
    <x v="1"/>
    <m/>
    <m/>
    <m/>
    <x v="1"/>
    <m/>
    <x v="1"/>
    <n v="23.01"/>
    <m/>
  </r>
  <r>
    <s v="2014-2016"/>
    <n v="1144"/>
    <x v="0"/>
    <m/>
    <x v="4"/>
    <s v="CALMA/HSHS/90"/>
    <s v="SILLA DE ESPERA COLOR NEGRO"/>
    <m/>
    <m/>
    <m/>
    <s v="EN USO"/>
    <n v="23.01"/>
    <x v="1"/>
    <m/>
    <m/>
    <m/>
    <x v="1"/>
    <m/>
    <x v="1"/>
    <n v="23.01"/>
    <m/>
  </r>
  <r>
    <s v="2014-2016"/>
    <n v="1145"/>
    <x v="0"/>
    <m/>
    <x v="4"/>
    <s v="CALMA/HSHS/91"/>
    <s v="SILLA DE ESPERA COLOR NEGRO"/>
    <m/>
    <m/>
    <m/>
    <s v="EN USO"/>
    <n v="23.01"/>
    <x v="1"/>
    <m/>
    <m/>
    <m/>
    <x v="1"/>
    <m/>
    <x v="1"/>
    <n v="23.01"/>
    <m/>
  </r>
  <r>
    <s v="2014-2016"/>
    <n v="1146"/>
    <x v="0"/>
    <m/>
    <x v="4"/>
    <s v="CALMA/HSHS/92"/>
    <s v="SILLA DE ESPERA COLOR NEGRO"/>
    <m/>
    <m/>
    <m/>
    <s v="EN USO"/>
    <n v="23.01"/>
    <x v="1"/>
    <m/>
    <m/>
    <m/>
    <x v="1"/>
    <m/>
    <x v="1"/>
    <n v="23.01"/>
    <m/>
  </r>
  <r>
    <s v="2014-2016"/>
    <n v="1147"/>
    <x v="0"/>
    <m/>
    <x v="4"/>
    <s v="CALMA/HSHS/93"/>
    <s v="SILLA DE ESPERA COLOR NEGRO"/>
    <m/>
    <m/>
    <m/>
    <s v="EN USO"/>
    <n v="23.01"/>
    <x v="1"/>
    <m/>
    <m/>
    <m/>
    <x v="1"/>
    <m/>
    <x v="1"/>
    <n v="23.01"/>
    <m/>
  </r>
  <r>
    <s v="2014-2016"/>
    <n v="1148"/>
    <x v="0"/>
    <m/>
    <x v="4"/>
    <s v="CALMA/HSHS/94"/>
    <s v="ESTANTES DE DOS CUERPOS COLOR GRIS DE 4 BANDEJAS DE 1.80 X 91 X38"/>
    <m/>
    <m/>
    <m/>
    <s v="EN USO"/>
    <n v="86.73"/>
    <x v="1"/>
    <m/>
    <m/>
    <m/>
    <x v="1"/>
    <m/>
    <x v="1"/>
    <n v="86.73"/>
    <m/>
  </r>
  <r>
    <s v="2014-2016"/>
    <n v="1149"/>
    <x v="0"/>
    <m/>
    <x v="4"/>
    <s v="CALMA/HSHS/95"/>
    <s v="ESTANTES DE DOS CUERPOS COLOR GRIS DE 4 BANDEJAS DE 1.80 X 91 X38"/>
    <m/>
    <m/>
    <m/>
    <s v="EN USO"/>
    <n v="86.73"/>
    <x v="1"/>
    <m/>
    <m/>
    <m/>
    <x v="1"/>
    <m/>
    <x v="1"/>
    <n v="86.73"/>
    <m/>
  </r>
  <r>
    <s v="2014-2016"/>
    <n v="1150"/>
    <x v="0"/>
    <m/>
    <x v="4"/>
    <s v="CALMA/HSHS/96"/>
    <s v="ESTANTES DE DOS CUERPOS COLOR GRIS DE 4 BANDEJAS DE 1.80 X 91 X38"/>
    <m/>
    <m/>
    <m/>
    <s v="EN USO"/>
    <n v="86.73"/>
    <x v="1"/>
    <m/>
    <m/>
    <m/>
    <x v="1"/>
    <m/>
    <x v="1"/>
    <n v="86.73"/>
    <m/>
  </r>
  <r>
    <s v="2014-2016"/>
    <n v="1151"/>
    <x v="0"/>
    <m/>
    <x v="4"/>
    <s v="CALMA/HSHS/97"/>
    <s v="ESTANTES DE DOS CUERPOS COLOR GRIS DE 4 BANDEJAS DE 1.80 X 91 X38"/>
    <m/>
    <m/>
    <m/>
    <s v="EN USO"/>
    <n v="86.73"/>
    <x v="1"/>
    <m/>
    <m/>
    <m/>
    <x v="1"/>
    <m/>
    <x v="1"/>
    <n v="86.73"/>
    <m/>
  </r>
  <r>
    <s v="2014-2016"/>
    <n v="1152"/>
    <x v="0"/>
    <m/>
    <x v="4"/>
    <s v="CALMA/HSHS/98"/>
    <s v="MUEBLE DE MADERA PARA PC CON TOP COLOR CAFÉ"/>
    <m/>
    <s v="B210"/>
    <n v="0"/>
    <s v="EN USO"/>
    <n v="40.549999999999997"/>
    <x v="1"/>
    <m/>
    <m/>
    <m/>
    <x v="1"/>
    <m/>
    <x v="1"/>
    <n v="40.549999999999997"/>
    <m/>
  </r>
  <r>
    <s v="2014-2016"/>
    <n v="1153"/>
    <x v="0"/>
    <m/>
    <x v="4"/>
    <s v="CALMA/HSHS/99"/>
    <s v="MUEBLE DE MADERA PARA PC CON TOP COLOR NEGRO"/>
    <m/>
    <s v="B210"/>
    <n v="0"/>
    <s v="FUERA DE USO"/>
    <n v="40.549999999999997"/>
    <x v="1"/>
    <s v="Calma"/>
    <n v="40.549999999999997"/>
    <m/>
    <x v="1"/>
    <m/>
    <x v="0"/>
    <m/>
    <m/>
  </r>
  <r>
    <s v="2014-2016"/>
    <n v="1154"/>
    <x v="0"/>
    <m/>
    <x v="4"/>
    <s v="CALMA/HSHS/100"/>
    <s v="SILLA SECRETARIAL CON BRAZOS COLOR NEGRO"/>
    <n v="0"/>
    <s v="HX-525"/>
    <m/>
    <s v="FUERA DE USO"/>
    <n v="56"/>
    <x v="1"/>
    <s v="Calma"/>
    <n v="56"/>
    <m/>
    <x v="1"/>
    <m/>
    <x v="0"/>
    <m/>
    <m/>
  </r>
  <r>
    <s v="2014-2016"/>
    <n v="1155"/>
    <x v="0"/>
    <m/>
    <x v="4"/>
    <s v="CALMA/HSHS/101"/>
    <s v="PIZARRA ACRILICA 2 x 1 MT."/>
    <m/>
    <m/>
    <m/>
    <s v="EN USO"/>
    <n v="80.36"/>
    <x v="1"/>
    <m/>
    <m/>
    <m/>
    <x v="1"/>
    <m/>
    <x v="1"/>
    <n v="80.36"/>
    <m/>
  </r>
  <r>
    <s v="2014-2016"/>
    <n v="1156"/>
    <x v="0"/>
    <m/>
    <x v="4"/>
    <s v="CALMA/HSHS/102"/>
    <s v="ESCRITORIOS C/ARCHIVADOR"/>
    <m/>
    <s v="IBIZA"/>
    <m/>
    <s v="FUERA DE USO"/>
    <n v="184.9"/>
    <x v="1"/>
    <s v="Calma"/>
    <n v="184.9"/>
    <m/>
    <x v="1"/>
    <m/>
    <x v="0"/>
    <m/>
    <m/>
  </r>
  <r>
    <s v="2014-2016"/>
    <n v="1157"/>
    <x v="0"/>
    <m/>
    <x v="4"/>
    <s v="CALMA/HSHS/103"/>
    <s v="ARCHIVADOR METÁLICOS DE 4 GAVETAS CON MARCO"/>
    <m/>
    <s v="CH4"/>
    <m/>
    <s v="EN USO"/>
    <n v="123.89"/>
    <x v="1"/>
    <m/>
    <m/>
    <m/>
    <x v="1"/>
    <m/>
    <x v="1"/>
    <n v="123.89"/>
    <m/>
  </r>
  <r>
    <s v="2014-2016"/>
    <n v="1158"/>
    <x v="0"/>
    <m/>
    <x v="4"/>
    <s v="CALMA/HSHS/104"/>
    <s v="VENTILADOR DE TORRE DE 42&quot;"/>
    <s v="LASKO"/>
    <s v="WTA"/>
    <m/>
    <s v="EN USO"/>
    <n v="84.99"/>
    <x v="1"/>
    <m/>
    <m/>
    <m/>
    <x v="1"/>
    <m/>
    <x v="1"/>
    <n v="84.99"/>
    <m/>
  </r>
  <r>
    <s v="2014-2016"/>
    <n v="1159"/>
    <x v="0"/>
    <m/>
    <x v="4"/>
    <s v="CALMA/HSHS/105"/>
    <s v="VENTILADOR DE TORRE DE 42&quot;"/>
    <s v="LASKO"/>
    <s v="WTA"/>
    <m/>
    <s v="EN USO"/>
    <n v="84.99"/>
    <x v="1"/>
    <m/>
    <m/>
    <m/>
    <x v="1"/>
    <m/>
    <x v="1"/>
    <n v="84.99"/>
    <m/>
  </r>
  <r>
    <s v="2014-2016"/>
    <n v="1160"/>
    <x v="0"/>
    <m/>
    <x v="4"/>
    <s v="CALMA/HSHS/106"/>
    <s v="SILLA PLASTICA CON BRAZOS"/>
    <m/>
    <m/>
    <m/>
    <s v="EN USO"/>
    <n v="6.5"/>
    <x v="1"/>
    <m/>
    <m/>
    <m/>
    <x v="1"/>
    <m/>
    <x v="1"/>
    <n v="6.5"/>
    <m/>
  </r>
  <r>
    <s v="2014-2016"/>
    <n v="1161"/>
    <x v="0"/>
    <m/>
    <x v="4"/>
    <s v="CALMA/HSHS/107"/>
    <s v="SILLA PLASTICA CON BRAZOS"/>
    <m/>
    <m/>
    <m/>
    <s v="EN USO"/>
    <n v="6.5"/>
    <x v="1"/>
    <m/>
    <m/>
    <m/>
    <x v="1"/>
    <m/>
    <x v="1"/>
    <n v="6.5"/>
    <m/>
  </r>
  <r>
    <s v="2014-2016"/>
    <n v="1162"/>
    <x v="0"/>
    <m/>
    <x v="4"/>
    <s v="CALMA/HSHS/108"/>
    <s v="SILLA PLASTICA CON BRAZOS"/>
    <m/>
    <m/>
    <m/>
    <s v="EN USO"/>
    <n v="6.5"/>
    <x v="1"/>
    <m/>
    <m/>
    <m/>
    <x v="1"/>
    <m/>
    <x v="1"/>
    <n v="6.5"/>
    <m/>
  </r>
  <r>
    <s v="2014-2016"/>
    <n v="1163"/>
    <x v="0"/>
    <m/>
    <x v="4"/>
    <s v="CALMA/HSHS/109"/>
    <s v="SILLA PLASTICA CON BRAZOS"/>
    <m/>
    <m/>
    <m/>
    <s v="EN USO"/>
    <n v="6.5"/>
    <x v="1"/>
    <m/>
    <m/>
    <m/>
    <x v="1"/>
    <m/>
    <x v="1"/>
    <n v="6.5"/>
    <m/>
  </r>
  <r>
    <s v="2014-2016"/>
    <n v="1164"/>
    <x v="0"/>
    <m/>
    <x v="4"/>
    <s v="CALMA/HSHS/110"/>
    <s v="SILLA PLASTICA CON BRAZOS"/>
    <m/>
    <m/>
    <m/>
    <s v="EN USO"/>
    <n v="6.5"/>
    <x v="1"/>
    <m/>
    <m/>
    <m/>
    <x v="1"/>
    <m/>
    <x v="1"/>
    <n v="6.5"/>
    <m/>
  </r>
  <r>
    <s v="2014-2016"/>
    <n v="1165"/>
    <x v="0"/>
    <m/>
    <x v="4"/>
    <s v="CALMA/HSHS/114"/>
    <s v="SILLA PLASTICA CON BRAZOS"/>
    <m/>
    <m/>
    <m/>
    <s v="EN USO"/>
    <n v="6.5"/>
    <x v="1"/>
    <m/>
    <m/>
    <m/>
    <x v="1"/>
    <m/>
    <x v="1"/>
    <n v="6.5"/>
    <m/>
  </r>
  <r>
    <s v="2014-2016"/>
    <n v="1166"/>
    <x v="0"/>
    <m/>
    <x v="4"/>
    <s v="CALMA/HSHS/115"/>
    <s v="SILLA PLASTICA CON BRAZOS"/>
    <m/>
    <m/>
    <m/>
    <s v="EN USO"/>
    <n v="6.5"/>
    <x v="1"/>
    <m/>
    <m/>
    <m/>
    <x v="1"/>
    <m/>
    <x v="1"/>
    <n v="6.5"/>
    <m/>
  </r>
  <r>
    <s v="2014-2016"/>
    <n v="1167"/>
    <x v="0"/>
    <m/>
    <x v="4"/>
    <s v="CALMA/HSHS/116"/>
    <s v="SILLA PLASTICA CON BRAZOS"/>
    <m/>
    <m/>
    <m/>
    <s v="EN USO"/>
    <n v="6.5"/>
    <x v="1"/>
    <m/>
    <m/>
    <m/>
    <x v="1"/>
    <m/>
    <x v="1"/>
    <n v="6.5"/>
    <m/>
  </r>
  <r>
    <s v="2014-2016"/>
    <n v="1168"/>
    <x v="0"/>
    <m/>
    <x v="4"/>
    <s v="CALMA/HSHS/117"/>
    <s v="SILLA PLASTICA CON BRAZOS"/>
    <m/>
    <m/>
    <m/>
    <s v="EN USO"/>
    <n v="6.5"/>
    <x v="1"/>
    <m/>
    <m/>
    <m/>
    <x v="1"/>
    <m/>
    <x v="1"/>
    <n v="6.5"/>
    <m/>
  </r>
  <r>
    <s v="2014-2016"/>
    <n v="1169"/>
    <x v="0"/>
    <m/>
    <x v="4"/>
    <s v="CALMA/HSHS/118"/>
    <s v="SILLA PLASTICA CON BRAZOS"/>
    <m/>
    <m/>
    <m/>
    <s v="EN USO"/>
    <n v="6.5"/>
    <x v="1"/>
    <m/>
    <m/>
    <m/>
    <x v="1"/>
    <m/>
    <x v="1"/>
    <n v="6.5"/>
    <m/>
  </r>
  <r>
    <s v="2014-2016"/>
    <n v="1170"/>
    <x v="0"/>
    <m/>
    <x v="4"/>
    <s v="CALMA/HSHS/119"/>
    <s v="SILLA PLASTICA CON BRAZOS"/>
    <m/>
    <m/>
    <m/>
    <s v="EN USO"/>
    <n v="6.5"/>
    <x v="1"/>
    <m/>
    <m/>
    <m/>
    <x v="1"/>
    <m/>
    <x v="1"/>
    <n v="6.5"/>
    <m/>
  </r>
  <r>
    <s v="2014-2016"/>
    <n v="1171"/>
    <x v="0"/>
    <m/>
    <x v="4"/>
    <s v="CALMA/HSHS/120"/>
    <s v="SILLA PLASTICA CON BRAZOS"/>
    <m/>
    <m/>
    <m/>
    <s v="EN USO"/>
    <n v="6.5"/>
    <x v="1"/>
    <m/>
    <m/>
    <m/>
    <x v="1"/>
    <m/>
    <x v="1"/>
    <n v="6.5"/>
    <m/>
  </r>
  <r>
    <s v="2014-2016"/>
    <n v="1172"/>
    <x v="0"/>
    <m/>
    <x v="4"/>
    <s v="CALMA/HSHS/121"/>
    <s v="HUEVON  VERDE"/>
    <m/>
    <m/>
    <m/>
    <s v="EN USO"/>
    <n v="50"/>
    <x v="1"/>
    <m/>
    <m/>
    <m/>
    <x v="1"/>
    <m/>
    <x v="1"/>
    <n v="50"/>
    <m/>
  </r>
  <r>
    <s v="2014-2016"/>
    <n v="1173"/>
    <x v="0"/>
    <m/>
    <x v="4"/>
    <s v="CALMA/HSHS/122"/>
    <s v="HUEVON ANARANJADO"/>
    <m/>
    <m/>
    <m/>
    <s v="EN USO"/>
    <n v="50"/>
    <x v="1"/>
    <m/>
    <m/>
    <m/>
    <x v="1"/>
    <m/>
    <x v="1"/>
    <n v="50"/>
    <m/>
  </r>
  <r>
    <s v="2014-2016"/>
    <n v="1174"/>
    <x v="0"/>
    <m/>
    <x v="4"/>
    <s v="CALMA/HSHS/123"/>
    <s v="HUEVON CELESTE"/>
    <m/>
    <m/>
    <m/>
    <s v="EN USO"/>
    <n v="50"/>
    <x v="1"/>
    <m/>
    <m/>
    <m/>
    <x v="1"/>
    <m/>
    <x v="1"/>
    <n v="50"/>
    <m/>
  </r>
  <r>
    <s v="2014-2016"/>
    <n v="1175"/>
    <x v="0"/>
    <m/>
    <x v="4"/>
    <s v="CALMA/HSHS/124"/>
    <s v="MESAS PLEGABLES  1 X 0.50 MT. Color gris"/>
    <m/>
    <m/>
    <m/>
    <s v="EN USO"/>
    <n v="47.92"/>
    <x v="1"/>
    <m/>
    <m/>
    <m/>
    <x v="1"/>
    <m/>
    <x v="1"/>
    <n v="47.92"/>
    <m/>
  </r>
  <r>
    <s v="2014-2016"/>
    <n v="1176"/>
    <x v="0"/>
    <m/>
    <x v="4"/>
    <s v="CALMA/HSHS/125"/>
    <s v="MESAS PLEGABLES  1 X 0.50 MT. Color gris"/>
    <m/>
    <m/>
    <m/>
    <s v="EN USO"/>
    <n v="47.92"/>
    <x v="1"/>
    <m/>
    <m/>
    <m/>
    <x v="1"/>
    <m/>
    <x v="1"/>
    <n v="47.92"/>
    <m/>
  </r>
  <r>
    <s v="2014-2016"/>
    <n v="1177"/>
    <x v="0"/>
    <m/>
    <x v="4"/>
    <s v="CALMA/HSHS/126"/>
    <s v="MESAS PLEGABLES  1 X 0.50 MT. Color gris"/>
    <m/>
    <m/>
    <m/>
    <s v="EN USO"/>
    <n v="47.92"/>
    <x v="1"/>
    <m/>
    <m/>
    <m/>
    <x v="1"/>
    <m/>
    <x v="1"/>
    <n v="47.92"/>
    <m/>
  </r>
  <r>
    <s v="2014-2016"/>
    <n v="1178"/>
    <x v="0"/>
    <m/>
    <x v="4"/>
    <s v="CALMA/HSHS/127"/>
    <s v="CAFETERA CAPACIDAD 42 TAZAS"/>
    <m/>
    <n v="30"/>
    <m/>
    <s v="EN USO"/>
    <n v="73"/>
    <x v="1"/>
    <m/>
    <m/>
    <m/>
    <x v="1"/>
    <m/>
    <x v="1"/>
    <n v="73"/>
    <m/>
  </r>
  <r>
    <s v="2014-2016"/>
    <n v="1179"/>
    <x v="0"/>
    <m/>
    <x v="4"/>
    <s v="CALMA/HSHS/128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180"/>
    <x v="0"/>
    <m/>
    <x v="4"/>
    <s v="CALMA/HSHS/129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181"/>
    <x v="0"/>
    <m/>
    <x v="4"/>
    <s v="CALMA/HSHS/130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182"/>
    <x v="0"/>
    <m/>
    <x v="4"/>
    <s v="CALMA/HSHS/131"/>
    <s v="Sillas plasticas color blanco con brazos "/>
    <s v="PETALILLO"/>
    <m/>
    <m/>
    <s v="FUERA DE USO"/>
    <n v="8.0530000000000008"/>
    <x v="1"/>
    <s v="Calma"/>
    <n v="8.0530000000000008"/>
    <m/>
    <x v="1"/>
    <m/>
    <x v="0"/>
    <m/>
    <m/>
  </r>
  <r>
    <s v="2014-2016"/>
    <n v="1183"/>
    <x v="0"/>
    <m/>
    <x v="4"/>
    <s v="CALMA/HSHS/132"/>
    <s v="Sillas plasticas color blanco con brazos "/>
    <s v="PETALILLO"/>
    <m/>
    <m/>
    <s v="EN USO"/>
    <n v="8.0530000000000008"/>
    <x v="1"/>
    <m/>
    <m/>
    <m/>
    <x v="1"/>
    <m/>
    <x v="1"/>
    <n v="8.0530000000000008"/>
    <m/>
  </r>
  <r>
    <s v="2014-2016"/>
    <n v="1184"/>
    <x v="0"/>
    <m/>
    <x v="4"/>
    <s v="CALMA/HSHS/133"/>
    <s v="Mesas blancas plegables marca life time de 1.80 de largo por 75 de ancho"/>
    <s v="LIFE TIME"/>
    <m/>
    <m/>
    <s v="EN USO"/>
    <n v="74.5"/>
    <x v="1"/>
    <m/>
    <m/>
    <m/>
    <x v="1"/>
    <m/>
    <x v="1"/>
    <n v="74.5"/>
    <m/>
  </r>
  <r>
    <s v="2014-2016"/>
    <n v="1185"/>
    <x v="0"/>
    <m/>
    <x v="4"/>
    <s v="CALMA/HSHS/134"/>
    <s v="Mesas blancas plegables marca life time de 1.80 de largo por 75 de ancho"/>
    <s v="LIFE TIME"/>
    <m/>
    <m/>
    <s v="FUERA DE USO"/>
    <n v="74.5"/>
    <x v="1"/>
    <s v="Calma"/>
    <n v="74.5"/>
    <m/>
    <x v="1"/>
    <m/>
    <x v="0"/>
    <m/>
    <m/>
  </r>
  <r>
    <s v="2014-2016"/>
    <n v="1186"/>
    <x v="0"/>
    <m/>
    <x v="4"/>
    <s v="CALMA/HSHS/135"/>
    <s v="Ventilador de pedestal 16&quot;3 en 1"/>
    <s v="ambiance"/>
    <m/>
    <m/>
    <s v="FUERA DE USO"/>
    <n v="32.566000000000003"/>
    <x v="1"/>
    <s v="Calma"/>
    <n v="32.566000000000003"/>
    <m/>
    <x v="1"/>
    <m/>
    <x v="0"/>
    <m/>
    <m/>
  </r>
  <r>
    <s v="2014-2016"/>
    <n v="1187"/>
    <x v="0"/>
    <m/>
    <x v="4"/>
    <s v="CALMA/HSHS/136"/>
    <s v="ESTANTES DE DOS CUERPOS COLOR GRIS DE 4 BANDEJAS DE 1.80 X 91 X38"/>
    <m/>
    <m/>
    <m/>
    <s v="EN USO"/>
    <n v="86.73"/>
    <x v="1"/>
    <m/>
    <m/>
    <m/>
    <x v="1"/>
    <m/>
    <x v="1"/>
    <n v="86.73"/>
    <m/>
  </r>
  <r>
    <s v="2014-2016"/>
    <n v="1188"/>
    <x v="0"/>
    <m/>
    <x v="4"/>
    <s v="CALMA/HSHS/137"/>
    <s v="ESTANTES DE DOS CUERPOS COLOR GRIS DE 4 BANDEJAS DE 1.80 X 91 X38"/>
    <m/>
    <m/>
    <m/>
    <s v="EN USO"/>
    <n v="86.73"/>
    <x v="1"/>
    <m/>
    <m/>
    <m/>
    <x v="1"/>
    <m/>
    <x v="1"/>
    <n v="86.73"/>
    <m/>
  </r>
  <r>
    <s v="2014-2016"/>
    <n v="1189"/>
    <x v="0"/>
    <m/>
    <x v="4"/>
    <s v="CALMA/HSHS/138"/>
    <s v="SILLA DE ESPERA COLOR NEGRO"/>
    <m/>
    <m/>
    <m/>
    <s v="EN USO"/>
    <n v="23.01"/>
    <x v="1"/>
    <m/>
    <m/>
    <m/>
    <x v="1"/>
    <m/>
    <x v="1"/>
    <n v="23.01"/>
    <m/>
  </r>
  <r>
    <s v="2014-2016"/>
    <n v="1190"/>
    <x v="0"/>
    <m/>
    <x v="4"/>
    <s v="CALMA/HSHS/139"/>
    <s v="SILLA DE ESPERA COLOR NEGRO"/>
    <m/>
    <m/>
    <m/>
    <s v="EN USO"/>
    <n v="23.01"/>
    <x v="1"/>
    <m/>
    <m/>
    <m/>
    <x v="1"/>
    <m/>
    <x v="1"/>
    <n v="23.01"/>
    <m/>
  </r>
  <r>
    <s v="2014-2016"/>
    <n v="1191"/>
    <x v="0"/>
    <m/>
    <x v="4"/>
    <s v="CALMA/HSHS/140"/>
    <s v="SILLA DE ESPERA COLOR NEGRO"/>
    <m/>
    <m/>
    <m/>
    <s v="EN USO"/>
    <n v="23.01"/>
    <x v="1"/>
    <m/>
    <m/>
    <m/>
    <x v="1"/>
    <m/>
    <x v="1"/>
    <n v="23.01"/>
    <m/>
  </r>
  <r>
    <s v="2014-2016"/>
    <n v="1192"/>
    <x v="0"/>
    <m/>
    <x v="4"/>
    <s v="CALMA/HSHS/141"/>
    <s v="SILLA DE ESPERA COLOR NEGRO"/>
    <m/>
    <m/>
    <m/>
    <s v="EN USO"/>
    <n v="23.01"/>
    <x v="1"/>
    <m/>
    <m/>
    <m/>
    <x v="1"/>
    <m/>
    <x v="1"/>
    <n v="23.01"/>
    <m/>
  </r>
  <r>
    <s v="2014-2016"/>
    <n v="1193"/>
    <x v="0"/>
    <m/>
    <x v="4"/>
    <s v="CALMA/HSHS/142"/>
    <s v="SILLA DE ESPERA COLOR NEGRO"/>
    <m/>
    <m/>
    <m/>
    <s v="EN USO"/>
    <n v="23.01"/>
    <x v="1"/>
    <m/>
    <m/>
    <m/>
    <x v="1"/>
    <m/>
    <x v="1"/>
    <n v="23.01"/>
    <m/>
  </r>
  <r>
    <s v="2014-2016"/>
    <n v="1194"/>
    <x v="0"/>
    <m/>
    <x v="4"/>
    <s v="CALMA/HSHS/143"/>
    <s v="SILLA DE ESPERA COLOR NEGRO"/>
    <m/>
    <m/>
    <m/>
    <s v="EN USO"/>
    <n v="23.01"/>
    <x v="1"/>
    <m/>
    <m/>
    <m/>
    <x v="1"/>
    <m/>
    <x v="1"/>
    <n v="23.01"/>
    <m/>
  </r>
  <r>
    <s v="2014-2016"/>
    <n v="1195"/>
    <x v="0"/>
    <m/>
    <x v="4"/>
    <s v="CALMA/HSHS/144"/>
    <s v="SILLA DE ESPERA COLOR NEGRO"/>
    <m/>
    <m/>
    <m/>
    <s v="EN USO"/>
    <n v="23.01"/>
    <x v="1"/>
    <m/>
    <m/>
    <m/>
    <x v="1"/>
    <m/>
    <x v="1"/>
    <n v="23.01"/>
    <m/>
  </r>
  <r>
    <s v="2014-2016"/>
    <n v="1196"/>
    <x v="0"/>
    <m/>
    <x v="4"/>
    <s v="CALMA/HSHS/145"/>
    <s v="SILLA DE ESPERA COLOR NEGRO"/>
    <m/>
    <m/>
    <m/>
    <s v="EN USO"/>
    <n v="23.01"/>
    <x v="1"/>
    <m/>
    <m/>
    <m/>
    <x v="1"/>
    <m/>
    <x v="1"/>
    <n v="23.01"/>
    <m/>
  </r>
  <r>
    <s v="2014-2016"/>
    <n v="1197"/>
    <x v="0"/>
    <m/>
    <x v="4"/>
    <s v="CALMA/HSHS/146"/>
    <s v="Ventilador industrial COLOR NEGRO"/>
    <m/>
    <m/>
    <m/>
    <s v="EN USO"/>
    <n v="194.61"/>
    <x v="1"/>
    <m/>
    <m/>
    <m/>
    <x v="1"/>
    <m/>
    <x v="1"/>
    <n v="194.61"/>
    <m/>
  </r>
  <r>
    <s v="2014-2016"/>
    <n v="1198"/>
    <x v="0"/>
    <m/>
    <x v="1"/>
    <n v="2812"/>
    <s v="UPS DE 750VA NEMA6"/>
    <s v="ORBITEC"/>
    <s v="750VA"/>
    <s v="E1310049374"/>
    <s v="FUERA DE USO"/>
    <n v="35.61"/>
    <x v="1"/>
    <s v="Entreamigos"/>
    <n v="35.61"/>
    <m/>
    <x v="1"/>
    <m/>
    <x v="0"/>
    <m/>
    <m/>
  </r>
  <r>
    <s v="2014-2016"/>
    <n v="1199"/>
    <x v="0"/>
    <m/>
    <x v="1"/>
    <n v="2819"/>
    <s v="UPS DE 750VA NEMA6"/>
    <s v="ORBITEC"/>
    <s v="750VA"/>
    <s v="E1310049576"/>
    <s v="EN USO"/>
    <n v="35.61"/>
    <x v="1"/>
    <m/>
    <m/>
    <m/>
    <x v="3"/>
    <n v="35.61"/>
    <x v="0"/>
    <m/>
    <m/>
  </r>
  <r>
    <s v="2014-2016"/>
    <n v="1200"/>
    <x v="0"/>
    <m/>
    <x v="1"/>
    <n v="2868"/>
    <s v="MONITOR LED 21.5&quot;"/>
    <s v="HP"/>
    <s v="V221"/>
    <s v="6CM4061596"/>
    <s v="EN USO"/>
    <n v="238.43"/>
    <x v="1"/>
    <m/>
    <m/>
    <m/>
    <x v="3"/>
    <n v="238.43"/>
    <x v="0"/>
    <m/>
    <m/>
  </r>
  <r>
    <s v="2014-2016"/>
    <n v="1201"/>
    <x v="0"/>
    <m/>
    <x v="1"/>
    <n v="2870"/>
    <s v="MONITOR LED 21.5&quot;"/>
    <s v="HP"/>
    <s v="V221"/>
    <s v="6CM40615H4"/>
    <s v="EN USO"/>
    <n v="238.43"/>
    <x v="1"/>
    <m/>
    <m/>
    <m/>
    <x v="3"/>
    <n v="238.43"/>
    <x v="0"/>
    <m/>
    <m/>
  </r>
  <r>
    <s v="2014-2016"/>
    <n v="1202"/>
    <x v="0"/>
    <m/>
    <x v="1"/>
    <n v="2873"/>
    <s v="MONITOR LED 21.5&quot;"/>
    <s v="HP"/>
    <s v="V221"/>
    <s v="6CM40621XM"/>
    <s v="EN USO"/>
    <n v="238.43"/>
    <x v="1"/>
    <m/>
    <m/>
    <m/>
    <x v="3"/>
    <n v="238.43"/>
    <x v="0"/>
    <m/>
    <m/>
  </r>
  <r>
    <s v="2014-2016"/>
    <n v="1203"/>
    <x v="0"/>
    <m/>
    <x v="1"/>
    <n v="2874"/>
    <s v="MONITOR LED 21.5&quot;"/>
    <s v="HP"/>
    <s v="V221"/>
    <s v="6CM40615P6"/>
    <s v="EN USO"/>
    <n v="238.43"/>
    <x v="1"/>
    <m/>
    <m/>
    <m/>
    <x v="3"/>
    <n v="238.43"/>
    <x v="0"/>
    <m/>
    <m/>
  </r>
  <r>
    <s v="2014-2016"/>
    <n v="1204"/>
    <x v="0"/>
    <m/>
    <x v="1"/>
    <n v="2878"/>
    <s v="MONITOR LED 21.5&quot;"/>
    <s v="HP"/>
    <s v="V221"/>
    <s v="6CM406166L"/>
    <s v="FUERA DE USO"/>
    <n v="238.43"/>
    <x v="1"/>
    <s v="Entreamigos"/>
    <m/>
    <n v="238.43"/>
    <x v="1"/>
    <m/>
    <x v="0"/>
    <m/>
    <m/>
  </r>
  <r>
    <s v="2014-2016"/>
    <n v="1205"/>
    <x v="0"/>
    <m/>
    <x v="1"/>
    <n v="2891"/>
    <s v="UPS DE 750VA NEMA6"/>
    <s v="ORBITEC"/>
    <s v="750VA"/>
    <s v="E1310049369"/>
    <s v="EN USO"/>
    <n v="35.61"/>
    <x v="1"/>
    <m/>
    <m/>
    <m/>
    <x v="3"/>
    <n v="35.61"/>
    <x v="0"/>
    <m/>
    <m/>
  </r>
  <r>
    <s v="2014-2016"/>
    <n v="1206"/>
    <x v="0"/>
    <m/>
    <x v="1"/>
    <n v="2907"/>
    <s v="UPS DE 750VA NEMA6"/>
    <s v="ORBITEC"/>
    <s v="750VA"/>
    <s v="E1310049293"/>
    <s v="FUERA DE USO"/>
    <n v="35.61"/>
    <x v="1"/>
    <s v="Entreamigos"/>
    <n v="35.61"/>
    <m/>
    <x v="1"/>
    <m/>
    <x v="0"/>
    <m/>
    <m/>
  </r>
  <r>
    <s v="2014-2016"/>
    <n v="1207"/>
    <x v="0"/>
    <m/>
    <x v="1"/>
    <n v="2912"/>
    <s v="UPS DE 750VA NEMA6"/>
    <s v="ORBITEC"/>
    <s v="750VA"/>
    <s v="E1310049559"/>
    <s v="EN USO"/>
    <n v="35.61"/>
    <x v="1"/>
    <m/>
    <m/>
    <m/>
    <x v="3"/>
    <n v="35.61"/>
    <x v="0"/>
    <m/>
    <m/>
  </r>
  <r>
    <s v="2014-2016"/>
    <n v="1208"/>
    <x v="0"/>
    <m/>
    <x v="1"/>
    <n v="3331"/>
    <s v="OASIS DE AGUA FRIA Y CALIENTE"/>
    <s v="Haier HLM-60"/>
    <m/>
    <m/>
    <s v="EN USO"/>
    <n v="142.08000000000001"/>
    <x v="1"/>
    <m/>
    <m/>
    <m/>
    <x v="3"/>
    <n v="142.08000000000001"/>
    <x v="0"/>
    <m/>
    <m/>
  </r>
  <r>
    <s v="2014-2016"/>
    <n v="1209"/>
    <x v="0"/>
    <m/>
    <x v="1"/>
    <n v="3102"/>
    <s v="IMPRESOR MULTIFUNCIONAL"/>
    <s v="EPSON"/>
    <s v="L210"/>
    <s v="S25K464863"/>
    <s v="EN USO"/>
    <n v="84.99"/>
    <x v="1"/>
    <m/>
    <m/>
    <m/>
    <x v="3"/>
    <n v="84.99"/>
    <x v="0"/>
    <m/>
    <m/>
  </r>
  <r>
    <s v="2014-2016"/>
    <n v="1210"/>
    <x v="0"/>
    <m/>
    <x v="1"/>
    <s v="ENTREA/SS/115"/>
    <s v="PIZARRA ACRILICA 2 x 1 MT."/>
    <m/>
    <m/>
    <m/>
    <s v="EN USO"/>
    <n v="80.36"/>
    <x v="1"/>
    <m/>
    <m/>
    <m/>
    <x v="3"/>
    <n v="80.36"/>
    <x v="0"/>
    <m/>
    <m/>
  </r>
  <r>
    <s v="2014-2016"/>
    <n v="1211"/>
    <x v="0"/>
    <m/>
    <x v="1"/>
    <s v="ENTREA/SS/61"/>
    <s v="SILLA SECRETARIAL CON BRAZOS COLOR NEGRO"/>
    <m/>
    <s v="HX-525"/>
    <m/>
    <s v="EN USO"/>
    <n v="56"/>
    <x v="1"/>
    <m/>
    <m/>
    <m/>
    <x v="3"/>
    <n v="56"/>
    <x v="0"/>
    <m/>
    <m/>
  </r>
  <r>
    <s v="2014-2016"/>
    <n v="1212"/>
    <x v="0"/>
    <m/>
    <x v="1"/>
    <s v="ENTREA/SS/171"/>
    <s v="VENTILADOR DE TORRE DE 42&quot;"/>
    <s v="LASKO"/>
    <s v="WTA"/>
    <m/>
    <s v="EN USO"/>
    <n v="84.99"/>
    <x v="1"/>
    <m/>
    <m/>
    <m/>
    <x v="3"/>
    <n v="84.99"/>
    <x v="0"/>
    <m/>
    <m/>
  </r>
  <r>
    <s v="2014-2016"/>
    <n v="1213"/>
    <x v="0"/>
    <m/>
    <x v="1"/>
    <s v="ENTREA/SS/150"/>
    <s v="VENTILADOR DE TORRE DE 42&quot;"/>
    <s v="LASKO"/>
    <s v="WTA"/>
    <m/>
    <s v="EN USO"/>
    <n v="84.99"/>
    <x v="1"/>
    <m/>
    <m/>
    <m/>
    <x v="3"/>
    <n v="84.99"/>
    <x v="0"/>
    <m/>
    <m/>
  </r>
  <r>
    <s v="2014-2016"/>
    <n v="1214"/>
    <x v="0"/>
    <m/>
    <x v="1"/>
    <s v="ENTREA/SS/143"/>
    <s v="VENTILADOR DE TORRE DE 42&quot;"/>
    <s v="LASKO"/>
    <s v="WTA"/>
    <m/>
    <s v="EN USO"/>
    <n v="84.99"/>
    <x v="1"/>
    <m/>
    <m/>
    <m/>
    <x v="3"/>
    <n v="84.99"/>
    <x v="0"/>
    <m/>
    <m/>
  </r>
  <r>
    <s v="2014-2016"/>
    <n v="1215"/>
    <x v="0"/>
    <m/>
    <x v="1"/>
    <s v="ENTREA/SS/144"/>
    <s v="VENTILADOR DE TORRE DE 42&quot;"/>
    <s v="LASKO"/>
    <s v="WTA"/>
    <m/>
    <s v="EN USO"/>
    <n v="84.99"/>
    <x v="1"/>
    <m/>
    <m/>
    <m/>
    <x v="3"/>
    <n v="84.99"/>
    <x v="0"/>
    <m/>
    <m/>
  </r>
  <r>
    <s v="2014-2016"/>
    <n v="1216"/>
    <x v="0"/>
    <m/>
    <x v="1"/>
    <s v="ENTREA/SS/122"/>
    <s v="VENTILADOR DE TORRE DE 42&quot;"/>
    <s v="LASKO"/>
    <s v="WTA"/>
    <m/>
    <s v="EN USO"/>
    <n v="84.99"/>
    <x v="1"/>
    <m/>
    <m/>
    <m/>
    <x v="3"/>
    <n v="84.99"/>
    <x v="0"/>
    <m/>
    <m/>
  </r>
  <r>
    <s v="2014-2016"/>
    <n v="1217"/>
    <x v="0"/>
    <m/>
    <x v="1"/>
    <s v="ENTREA/SS/113"/>
    <s v="ARCHIVADOR TIPO LIBRERA DE 4 NIVELES"/>
    <m/>
    <n v="30"/>
    <m/>
    <s v="EN USO"/>
    <n v="150"/>
    <x v="1"/>
    <m/>
    <m/>
    <m/>
    <x v="3"/>
    <n v="150"/>
    <x v="0"/>
    <m/>
    <m/>
  </r>
  <r>
    <s v="2014-2016"/>
    <n v="1218"/>
    <x v="0"/>
    <m/>
    <x v="1"/>
    <s v="ENTRE/HSHLL/23"/>
    <s v="ESCRITORIOS C/ARCHIVADOR"/>
    <m/>
    <s v="IBIZA"/>
    <m/>
    <s v="FUERA DE USO"/>
    <n v="184.9"/>
    <x v="1"/>
    <s v="Entreamigos"/>
    <m/>
    <n v="184.9"/>
    <x v="1"/>
    <m/>
    <x v="0"/>
    <m/>
    <m/>
  </r>
  <r>
    <s v="2014-2016"/>
    <n v="1219"/>
    <x v="0"/>
    <m/>
    <x v="1"/>
    <s v="ENTREA/SS/111"/>
    <s v="ARCHIVADOR METÁLICOS DE 4 GAVETAS CON MARCO ( chapa dañada)"/>
    <m/>
    <s v="CH4"/>
    <m/>
    <s v="EN USO"/>
    <n v="162"/>
    <x v="1"/>
    <m/>
    <m/>
    <m/>
    <x v="3"/>
    <n v="162"/>
    <x v="0"/>
    <m/>
    <m/>
  </r>
  <r>
    <s v="2014-2016"/>
    <n v="1220"/>
    <x v="0"/>
    <m/>
    <x v="1"/>
    <s v="ENTREA/SS/121"/>
    <s v="CAFETERA CAPACIDAD 42 TAZAS"/>
    <m/>
    <m/>
    <m/>
    <s v="FUERA DE USO"/>
    <n v="73"/>
    <x v="1"/>
    <s v="Entreamigos"/>
    <m/>
    <n v="73"/>
    <x v="1"/>
    <m/>
    <x v="0"/>
    <m/>
    <m/>
  </r>
  <r>
    <s v="2014-2016"/>
    <n v="1221"/>
    <x v="0"/>
    <m/>
    <x v="1"/>
    <s v="ENTREA/SS/106"/>
    <s v="HUEVON  ROJO"/>
    <m/>
    <m/>
    <m/>
    <s v="EN USO"/>
    <n v="50"/>
    <x v="1"/>
    <m/>
    <m/>
    <m/>
    <x v="1"/>
    <m/>
    <x v="7"/>
    <n v="50"/>
    <m/>
  </r>
  <r>
    <s v="2014-2016"/>
    <n v="1222"/>
    <x v="0"/>
    <m/>
    <x v="1"/>
    <s v="ENTREA/SS/107"/>
    <s v="HUEVON  ANARANJADO"/>
    <m/>
    <m/>
    <m/>
    <s v="EN USO"/>
    <n v="50"/>
    <x v="1"/>
    <m/>
    <m/>
    <m/>
    <x v="1"/>
    <m/>
    <x v="7"/>
    <n v="50"/>
    <m/>
  </r>
  <r>
    <s v="2014-2016"/>
    <n v="1223"/>
    <x v="0"/>
    <m/>
    <x v="1"/>
    <s v="ENTREA/SS/167"/>
    <s v="HUEVON  NEGRO"/>
    <m/>
    <m/>
    <m/>
    <s v="EN USO"/>
    <n v="50"/>
    <x v="1"/>
    <m/>
    <m/>
    <m/>
    <x v="1"/>
    <m/>
    <x v="7"/>
    <n v="50"/>
    <m/>
  </r>
  <r>
    <s v="2014-2016"/>
    <n v="1224"/>
    <x v="0"/>
    <m/>
    <x v="1"/>
    <s v="ENTREA/SS/166"/>
    <s v="HUEVON CELESTE"/>
    <m/>
    <m/>
    <m/>
    <s v="EN USO"/>
    <n v="50"/>
    <x v="1"/>
    <m/>
    <m/>
    <m/>
    <x v="1"/>
    <m/>
    <x v="7"/>
    <n v="50"/>
    <m/>
  </r>
  <r>
    <s v="2014-2016"/>
    <n v="1225"/>
    <x v="0"/>
    <m/>
    <x v="1"/>
    <s v="ENTREA/SS/108"/>
    <s v="HUEVON VERDE"/>
    <m/>
    <m/>
    <m/>
    <s v="EN USO"/>
    <n v="50"/>
    <x v="1"/>
    <m/>
    <m/>
    <m/>
    <x v="1"/>
    <m/>
    <x v="7"/>
    <n v="50"/>
    <m/>
  </r>
  <r>
    <s v="2014-2016"/>
    <n v="1226"/>
    <x v="0"/>
    <m/>
    <x v="1"/>
    <s v="ENTRE/HSH/ SM/29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27"/>
    <x v="0"/>
    <m/>
    <x v="1"/>
    <s v="ENTRE/HSHLL/31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28"/>
    <x v="0"/>
    <m/>
    <x v="1"/>
    <s v="ENTRE/HSH/ SM/30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29"/>
    <x v="0"/>
    <m/>
    <x v="1"/>
    <s v="ENTRE/HSH/ SM/31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30"/>
    <x v="0"/>
    <m/>
    <x v="1"/>
    <s v="ENTRE/HSH/ SM/34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31"/>
    <x v="0"/>
    <m/>
    <x v="1"/>
    <s v="ENTRE/HSH/ SM/45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32"/>
    <x v="0"/>
    <m/>
    <x v="1"/>
    <s v="ENTRE/HSH/ SM/46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33"/>
    <x v="0"/>
    <m/>
    <x v="1"/>
    <s v="ENTRE/HSHLL/37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34"/>
    <x v="0"/>
    <m/>
    <x v="1"/>
    <s v="ENTRE/HSH/ SM/48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35"/>
    <x v="0"/>
    <m/>
    <x v="1"/>
    <s v="ENTRE/HSHLL/39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36"/>
    <x v="0"/>
    <m/>
    <x v="1"/>
    <s v="ENTRE/HSHLL/40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37"/>
    <x v="0"/>
    <m/>
    <x v="1"/>
    <s v="ENTRE/HSHLL/41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38"/>
    <x v="0"/>
    <m/>
    <x v="1"/>
    <s v="ENTRE/HSHLL/42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39"/>
    <x v="0"/>
    <m/>
    <x v="1"/>
    <s v="ENTRE/HSHLL/43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40"/>
    <x v="0"/>
    <m/>
    <x v="1"/>
    <s v="ENTRE/HSHLL/44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41"/>
    <x v="0"/>
    <m/>
    <x v="1"/>
    <s v="ENTRE/HSHLL/45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42"/>
    <x v="0"/>
    <m/>
    <x v="1"/>
    <s v="ENTRE/HSHLL/46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43"/>
    <x v="0"/>
    <m/>
    <x v="1"/>
    <s v="ENTRE/HSHLL/47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44"/>
    <x v="0"/>
    <m/>
    <x v="1"/>
    <s v="ENTRE/HSHLL/48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45"/>
    <x v="0"/>
    <m/>
    <x v="1"/>
    <s v="ENTRE/HSHLL/49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46"/>
    <x v="0"/>
    <m/>
    <x v="1"/>
    <s v="ENTRE/HSHLL/50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47"/>
    <x v="0"/>
    <m/>
    <x v="1"/>
    <s v="ENTRE/HSHLL/51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48"/>
    <x v="0"/>
    <m/>
    <x v="1"/>
    <s v="ENTRE/HSHLL/52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49"/>
    <x v="0"/>
    <m/>
    <x v="1"/>
    <s v="ENTRE/HSHLL/53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50"/>
    <x v="0"/>
    <m/>
    <x v="1"/>
    <s v="ENTRE/HSHLL/54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51"/>
    <x v="0"/>
    <m/>
    <x v="1"/>
    <s v="ENTRE/HSHLL/55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52"/>
    <x v="0"/>
    <m/>
    <x v="1"/>
    <s v="ENTRE/HSHLL/56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53"/>
    <x v="0"/>
    <m/>
    <x v="1"/>
    <s v="ENTRE/HSHLL/57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54"/>
    <x v="0"/>
    <m/>
    <x v="1"/>
    <s v="ENTRE/HSHLL/58"/>
    <s v="SILLAS PLASTICAS CON BRAZO"/>
    <m/>
    <m/>
    <m/>
    <s v="FUERA DE USO"/>
    <n v="6.05"/>
    <x v="1"/>
    <s v="Entreamigos"/>
    <n v="6.05"/>
    <m/>
    <x v="1"/>
    <m/>
    <x v="0"/>
    <m/>
    <m/>
  </r>
  <r>
    <s v="2014-2016"/>
    <n v="1255"/>
    <x v="0"/>
    <m/>
    <x v="1"/>
    <s v="ENTREA/SS/117"/>
    <s v="MESAS PLEGABLES  1 X 0.50 MT. Color gris"/>
    <m/>
    <m/>
    <m/>
    <s v="EN USO"/>
    <n v="47.92"/>
    <x v="1"/>
    <m/>
    <m/>
    <m/>
    <x v="3"/>
    <n v="47.92"/>
    <x v="0"/>
    <m/>
    <m/>
  </r>
  <r>
    <s v="2014-2016"/>
    <n v="1256"/>
    <x v="0"/>
    <m/>
    <x v="1"/>
    <s v="ENTREA/SS/163"/>
    <s v="MESAS PLEGABLES  1 X 0.50 MT. Color gris"/>
    <m/>
    <m/>
    <m/>
    <s v="EN USO"/>
    <n v="47.92"/>
    <x v="1"/>
    <m/>
    <m/>
    <m/>
    <x v="3"/>
    <n v="47.92"/>
    <x v="0"/>
    <m/>
    <m/>
  </r>
  <r>
    <s v="2014-2016"/>
    <n v="1257"/>
    <x v="0"/>
    <m/>
    <x v="1"/>
    <s v="ENTREA/SS/152"/>
    <s v="MESAS PLEGABLES  1 X 0.50 MT. Color gris"/>
    <m/>
    <m/>
    <m/>
    <s v="EN USO"/>
    <n v="47.92"/>
    <x v="1"/>
    <m/>
    <m/>
    <m/>
    <x v="3"/>
    <n v="47.92"/>
    <x v="0"/>
    <m/>
    <m/>
  </r>
  <r>
    <s v="2014-2016"/>
    <n v="1258"/>
    <x v="0"/>
    <m/>
    <x v="1"/>
    <s v="ENTREA/SS/153"/>
    <s v="MESAS PLEGABLES  1 X 0.50 MT. Color gris"/>
    <m/>
    <m/>
    <m/>
    <s v="EN USO"/>
    <n v="47.92"/>
    <x v="1"/>
    <m/>
    <m/>
    <m/>
    <x v="3"/>
    <n v="47.92"/>
    <x v="0"/>
    <m/>
    <m/>
  </r>
  <r>
    <s v="2014-2016"/>
    <n v="1259"/>
    <x v="0"/>
    <m/>
    <x v="1"/>
    <s v="ENTREA/SS/154"/>
    <s v="MESAS PLEGABLES  1 X 0.50 MT. Color gris"/>
    <m/>
    <m/>
    <m/>
    <s v="EN USO"/>
    <n v="47.92"/>
    <x v="1"/>
    <m/>
    <m/>
    <m/>
    <x v="3"/>
    <n v="47.92"/>
    <x v="0"/>
    <m/>
    <m/>
  </r>
  <r>
    <s v="2014-2016"/>
    <n v="1260"/>
    <x v="0"/>
    <m/>
    <x v="1"/>
    <s v="ENTREA/SS/110"/>
    <s v="Ventlador de pedestal 16&quot;3 en 1"/>
    <m/>
    <m/>
    <m/>
    <s v="EN USO"/>
    <n v="32.566000000000003"/>
    <x v="1"/>
    <m/>
    <m/>
    <m/>
    <x v="3"/>
    <n v="32.566000000000003"/>
    <x v="0"/>
    <m/>
    <m/>
  </r>
  <r>
    <s v="2014-2016"/>
    <n v="1261"/>
    <x v="0"/>
    <m/>
    <x v="1"/>
    <s v="ENTREA/SS/156"/>
    <s v="Ventlador de pedestal 16&quot;3 en 1"/>
    <m/>
    <m/>
    <m/>
    <s v="EN USO"/>
    <n v="32.566000000000003"/>
    <x v="1"/>
    <m/>
    <m/>
    <m/>
    <x v="3"/>
    <n v="32.566000000000003"/>
    <x v="0"/>
    <m/>
    <m/>
  </r>
  <r>
    <s v="2014-2016"/>
    <n v="1262"/>
    <x v="0"/>
    <m/>
    <x v="1"/>
    <s v="ENTRE/HSHLL/67"/>
    <s v="Ventilador industrial COLOR NEGRO"/>
    <m/>
    <m/>
    <m/>
    <s v="EN USO"/>
    <n v="194.61"/>
    <x v="1"/>
    <m/>
    <m/>
    <m/>
    <x v="1"/>
    <m/>
    <x v="7"/>
    <n v="194.61"/>
    <m/>
  </r>
  <r>
    <s v="2014-2016"/>
    <n v="1263"/>
    <x v="0"/>
    <m/>
    <x v="1"/>
    <s v="ENTREA/SS/126"/>
    <s v="SILLA DE ESPERA COLOR NEGRO"/>
    <m/>
    <m/>
    <m/>
    <s v="EN USO"/>
    <n v="23.01"/>
    <x v="1"/>
    <m/>
    <m/>
    <m/>
    <x v="3"/>
    <n v="23.01"/>
    <x v="0"/>
    <m/>
    <m/>
  </r>
  <r>
    <s v="2014-2016"/>
    <n v="1264"/>
    <x v="0"/>
    <m/>
    <x v="1"/>
    <s v="ENTREA/SS/127"/>
    <s v="SILLA DE ESPERA COLOR NEGRO"/>
    <m/>
    <m/>
    <m/>
    <s v="EN USO"/>
    <n v="23.01"/>
    <x v="1"/>
    <m/>
    <m/>
    <m/>
    <x v="3"/>
    <n v="23.01"/>
    <x v="0"/>
    <m/>
    <m/>
  </r>
  <r>
    <s v="2014-2016"/>
    <n v="1265"/>
    <x v="0"/>
    <m/>
    <x v="1"/>
    <s v="ENTREA/SS/128"/>
    <s v="SILLA DE ESPERA COLOR NEGRO"/>
    <m/>
    <m/>
    <m/>
    <s v="EN USO"/>
    <n v="23.01"/>
    <x v="1"/>
    <m/>
    <m/>
    <m/>
    <x v="3"/>
    <n v="23.01"/>
    <x v="0"/>
    <m/>
    <m/>
  </r>
  <r>
    <s v="2014-2016"/>
    <n v="1266"/>
    <x v="0"/>
    <m/>
    <x v="1"/>
    <s v="ENTREA/SS/129"/>
    <s v="SILLA DE ESPERA COLOR NEGRO"/>
    <m/>
    <m/>
    <m/>
    <s v="EN USO"/>
    <n v="23.01"/>
    <x v="1"/>
    <m/>
    <m/>
    <m/>
    <x v="3"/>
    <n v="23.01"/>
    <x v="0"/>
    <m/>
    <m/>
  </r>
  <r>
    <s v="2014-2016"/>
    <n v="1267"/>
    <x v="0"/>
    <m/>
    <x v="1"/>
    <s v="ENTREA/SS/130"/>
    <s v="SILLA DE ESPERA COLOR NEGRO"/>
    <m/>
    <m/>
    <m/>
    <s v="EN USO"/>
    <n v="23.01"/>
    <x v="1"/>
    <m/>
    <m/>
    <m/>
    <x v="3"/>
    <n v="23.01"/>
    <x v="0"/>
    <m/>
    <m/>
  </r>
  <r>
    <s v="2014-2016"/>
    <n v="1268"/>
    <x v="0"/>
    <m/>
    <x v="1"/>
    <s v="ENTREA/SS/131"/>
    <s v="SILLA DE ESPERA COLOR NEGRO"/>
    <m/>
    <m/>
    <m/>
    <s v="EN USO"/>
    <n v="23.01"/>
    <x v="1"/>
    <m/>
    <m/>
    <m/>
    <x v="3"/>
    <n v="23.01"/>
    <x v="0"/>
    <m/>
    <m/>
  </r>
  <r>
    <s v="2014-2016"/>
    <n v="1269"/>
    <x v="0"/>
    <m/>
    <x v="1"/>
    <s v="ENTREA/SS/132"/>
    <s v="SILLA DE ESPERA COLOR NEGRO"/>
    <m/>
    <m/>
    <m/>
    <s v="EN USO"/>
    <n v="23.01"/>
    <x v="1"/>
    <m/>
    <m/>
    <m/>
    <x v="3"/>
    <n v="23.01"/>
    <x v="0"/>
    <m/>
    <m/>
  </r>
  <r>
    <s v="2014-2016"/>
    <n v="1270"/>
    <x v="0"/>
    <m/>
    <x v="1"/>
    <s v="ENTREA/SS/133"/>
    <s v="SILLA DE ESPERA COLOR NEGRO"/>
    <m/>
    <m/>
    <m/>
    <s v="EN USO"/>
    <n v="23.01"/>
    <x v="1"/>
    <m/>
    <m/>
    <m/>
    <x v="3"/>
    <n v="23.01"/>
    <x v="0"/>
    <m/>
    <m/>
  </r>
  <r>
    <s v="2014-2016"/>
    <n v="1271"/>
    <x v="0"/>
    <m/>
    <x v="1"/>
    <s v="ENTREA/SS/134"/>
    <s v="SILLA DE ESPERA COLOR NEGRO"/>
    <m/>
    <m/>
    <m/>
    <s v="EN USO"/>
    <n v="23.01"/>
    <x v="1"/>
    <m/>
    <m/>
    <m/>
    <x v="3"/>
    <n v="23.01"/>
    <x v="0"/>
    <m/>
    <m/>
  </r>
  <r>
    <s v="2014-2016"/>
    <n v="1272"/>
    <x v="0"/>
    <m/>
    <x v="1"/>
    <s v="ENTREA/SS/135"/>
    <s v="SILLA DE ESPERA COLOR NEGRO"/>
    <m/>
    <m/>
    <m/>
    <s v="EN USO"/>
    <n v="23.01"/>
    <x v="1"/>
    <m/>
    <m/>
    <m/>
    <x v="3"/>
    <n v="23.01"/>
    <x v="0"/>
    <m/>
    <m/>
  </r>
  <r>
    <s v="2014-2016"/>
    <n v="1273"/>
    <x v="0"/>
    <m/>
    <x v="1"/>
    <s v="ENTREA/SS/140"/>
    <s v="SILLA DE ESPERA COLOR NEGRO"/>
    <m/>
    <m/>
    <m/>
    <s v="EN USO"/>
    <n v="23.01"/>
    <x v="1"/>
    <m/>
    <m/>
    <m/>
    <x v="3"/>
    <n v="23.01"/>
    <x v="0"/>
    <m/>
    <m/>
  </r>
  <r>
    <s v="2014-2016"/>
    <n v="1274"/>
    <x v="0"/>
    <m/>
    <x v="1"/>
    <s v="ENTREA/SS/136"/>
    <s v="SILLA DE ESPERA COLOR NEGRO"/>
    <m/>
    <m/>
    <m/>
    <s v="EN USO"/>
    <n v="23.01"/>
    <x v="1"/>
    <m/>
    <m/>
    <m/>
    <x v="3"/>
    <n v="23.01"/>
    <x v="0"/>
    <m/>
    <m/>
  </r>
  <r>
    <s v="2014-2016"/>
    <n v="1275"/>
    <x v="0"/>
    <m/>
    <x v="1"/>
    <s v="ENTREA/SS/137"/>
    <s v="SILLA DE ESPERA COLOR NEGRO"/>
    <m/>
    <m/>
    <m/>
    <s v="EN USO"/>
    <n v="23.01"/>
    <x v="1"/>
    <m/>
    <m/>
    <m/>
    <x v="3"/>
    <n v="23.01"/>
    <x v="0"/>
    <m/>
    <m/>
  </r>
  <r>
    <s v="2014-2016"/>
    <n v="1276"/>
    <x v="0"/>
    <m/>
    <x v="1"/>
    <s v="ENTREA/SS/138"/>
    <s v="SILLA DE ESPERA COLOR NEGRO"/>
    <m/>
    <m/>
    <m/>
    <s v="EN USO"/>
    <n v="23.01"/>
    <x v="1"/>
    <m/>
    <m/>
    <m/>
    <x v="3"/>
    <n v="23.01"/>
    <x v="0"/>
    <m/>
    <m/>
  </r>
  <r>
    <s v="2014-2016"/>
    <n v="1277"/>
    <x v="0"/>
    <m/>
    <x v="1"/>
    <s v="ENTREA/SS/139"/>
    <s v="SILLA DE ESPERA COLOR NEGRO"/>
    <m/>
    <m/>
    <m/>
    <s v="EN USO"/>
    <n v="23.01"/>
    <x v="1"/>
    <m/>
    <m/>
    <m/>
    <x v="3"/>
    <n v="23.01"/>
    <x v="0"/>
    <m/>
    <m/>
  </r>
  <r>
    <s v="2014-2016"/>
    <n v="1278"/>
    <x v="0"/>
    <m/>
    <x v="1"/>
    <s v="ENTRE/HSH/SM/145"/>
    <s v="Sillas plasticas color blanco con brazos "/>
    <m/>
    <m/>
    <m/>
    <s v="FUERA DE USO"/>
    <n v="8.0530000000000008"/>
    <x v="1"/>
    <s v="Entreamigos"/>
    <n v="8.0530000000000008"/>
    <m/>
    <x v="1"/>
    <m/>
    <x v="0"/>
    <m/>
    <m/>
  </r>
  <r>
    <s v="2014-2016"/>
    <n v="1279"/>
    <x v="0"/>
    <m/>
    <x v="1"/>
    <s v="ENTRE/HSHLL/87"/>
    <s v="Sillas plasticas color blanco con brazos "/>
    <m/>
    <m/>
    <m/>
    <s v="FUERA DE USO"/>
    <n v="8.0530000000000008"/>
    <x v="1"/>
    <s v="Entreamigos"/>
    <n v="8.0500000000000007"/>
    <m/>
    <x v="1"/>
    <m/>
    <x v="0"/>
    <m/>
    <m/>
  </r>
  <r>
    <s v="2014-2016"/>
    <n v="1280"/>
    <x v="0"/>
    <m/>
    <x v="1"/>
    <s v="ENTRE/HSHLL/88"/>
    <s v="Sillas plasticas color blanco con brazos "/>
    <m/>
    <m/>
    <m/>
    <s v="FUERA DE USO"/>
    <n v="8.0530000000000008"/>
    <x v="1"/>
    <s v="Entreamigos"/>
    <n v="8.0500000000000007"/>
    <m/>
    <x v="1"/>
    <m/>
    <x v="0"/>
    <m/>
    <m/>
  </r>
  <r>
    <s v="2014-2016"/>
    <n v="1281"/>
    <x v="0"/>
    <m/>
    <x v="1"/>
    <s v="ENTRE/HSHLL/89"/>
    <s v="Sillas plasticas color blanco con brazos "/>
    <m/>
    <m/>
    <m/>
    <s v="FUERA DE USO"/>
    <n v="8.0530000000000008"/>
    <x v="1"/>
    <s v="Entreamigos"/>
    <n v="8.0500000000000007"/>
    <m/>
    <x v="1"/>
    <m/>
    <x v="0"/>
    <m/>
    <m/>
  </r>
  <r>
    <s v="2014-2016"/>
    <n v="1282"/>
    <x v="0"/>
    <m/>
    <x v="1"/>
    <s v="ENTRE/HSHLL/90"/>
    <s v="Sillas plasticas color blanco con brazos "/>
    <m/>
    <m/>
    <m/>
    <s v="FUERA DE USO"/>
    <n v="8.0530000000000008"/>
    <x v="1"/>
    <s v="Entreamigos"/>
    <n v="8.0500000000000007"/>
    <m/>
    <x v="1"/>
    <m/>
    <x v="0"/>
    <m/>
    <m/>
  </r>
  <r>
    <s v="2014-2016"/>
    <n v="1283"/>
    <x v="0"/>
    <m/>
    <x v="1"/>
    <s v="ENTRE/HSHLL/91"/>
    <s v="Sillas plasticas color rojo"/>
    <m/>
    <m/>
    <m/>
    <s v="FUERA DE USO"/>
    <n v="8.0530000000000008"/>
    <x v="1"/>
    <s v="Entreamigos"/>
    <n v="8.0500000000000007"/>
    <m/>
    <x v="1"/>
    <m/>
    <x v="0"/>
    <m/>
    <m/>
  </r>
  <r>
    <s v="2014-2016"/>
    <n v="1284"/>
    <x v="0"/>
    <m/>
    <x v="1"/>
    <s v="ENTRE/HSHLL/92"/>
    <s v="Sillas plasticas color blanco con brazos "/>
    <m/>
    <m/>
    <m/>
    <s v="FUERA DE USO"/>
    <n v="8.0530000000000008"/>
    <x v="1"/>
    <s v="Entreamigos"/>
    <n v="8.0500000000000007"/>
    <m/>
    <x v="1"/>
    <m/>
    <x v="0"/>
    <m/>
    <m/>
  </r>
  <r>
    <s v="2014-2016"/>
    <n v="1285"/>
    <x v="0"/>
    <m/>
    <x v="1"/>
    <s v="ENTRE/HSHLL/93"/>
    <s v="Sillas plasticas color rojo"/>
    <m/>
    <m/>
    <m/>
    <s v="FUERA DE USO"/>
    <n v="8.0530000000000008"/>
    <x v="1"/>
    <s v="Entreamigos"/>
    <n v="8.0500000000000007"/>
    <m/>
    <x v="1"/>
    <m/>
    <x v="0"/>
    <m/>
    <m/>
  </r>
  <r>
    <s v="2014-2016"/>
    <n v="1286"/>
    <x v="0"/>
    <m/>
    <x v="1"/>
    <s v="ENTRE/HSHLL/94"/>
    <s v="Sillas plasticas color rojo"/>
    <m/>
    <m/>
    <m/>
    <s v="FUERA DE USO"/>
    <n v="8.0530000000000008"/>
    <x v="1"/>
    <s v="Entreamigos"/>
    <n v="8.0500000000000007"/>
    <m/>
    <x v="1"/>
    <m/>
    <x v="0"/>
    <m/>
    <m/>
  </r>
  <r>
    <s v="2014-2016"/>
    <n v="1287"/>
    <x v="0"/>
    <m/>
    <x v="1"/>
    <s v="ENTRE/HSHLL/95"/>
    <s v="Sillas plasticas color rojo"/>
    <m/>
    <m/>
    <m/>
    <s v="FUERA DE USO"/>
    <n v="8.0530000000000008"/>
    <x v="1"/>
    <s v="Entreamigos"/>
    <n v="8.0500000000000007"/>
    <m/>
    <x v="1"/>
    <m/>
    <x v="0"/>
    <m/>
    <m/>
  </r>
  <r>
    <s v="2014-2016"/>
    <n v="1288"/>
    <x v="0"/>
    <m/>
    <x v="1"/>
    <s v="ENTREA/SS/147"/>
    <s v="ESTANTES DE DOS CUERPOS COLOR GRIS DE 4 BANDEJAS DE 1.80 X 91 X38"/>
    <m/>
    <m/>
    <m/>
    <s v="EN USO"/>
    <n v="86.73"/>
    <x v="1"/>
    <m/>
    <m/>
    <m/>
    <x v="3"/>
    <n v="86.73"/>
    <x v="0"/>
    <m/>
    <m/>
  </r>
  <r>
    <s v="2014-2016"/>
    <n v="1289"/>
    <x v="0"/>
    <m/>
    <x v="1"/>
    <s v="ENTREA/SS/124"/>
    <s v="ESTANTES DE DOS CUERPOS COLOR GRIS DE 4 BANDEJAS DE 1.80 X 91 X38"/>
    <m/>
    <m/>
    <m/>
    <s v="FUERA DE USO"/>
    <n v="86.73"/>
    <x v="1"/>
    <s v="Entreamigos"/>
    <m/>
    <n v="86.73"/>
    <x v="1"/>
    <m/>
    <x v="0"/>
    <m/>
    <m/>
  </r>
  <r>
    <s v="2014-2016"/>
    <n v="1290"/>
    <x v="0"/>
    <m/>
    <x v="1"/>
    <s v="ENTREA/SS/199"/>
    <s v="ESTANTES DE DOS CUERPOS COLOR GRIS DE 4 BANDEJAS DE 1.80 X 91 X38"/>
    <m/>
    <m/>
    <m/>
    <s v="EN USO"/>
    <n v="86.73"/>
    <x v="1"/>
    <m/>
    <m/>
    <m/>
    <x v="3"/>
    <n v="86.73"/>
    <x v="0"/>
    <m/>
    <m/>
  </r>
  <r>
    <s v="2014-2016"/>
    <n v="1291"/>
    <x v="0"/>
    <m/>
    <x v="1"/>
    <s v="ENTREA/SS/168"/>
    <s v="ESTANTES DE DOS CUERPOS COLOR GRIS DE 4 BANDEJAS DE 1.80 X 91 X38"/>
    <m/>
    <m/>
    <m/>
    <s v="EN USO"/>
    <n v="86.73"/>
    <x v="1"/>
    <m/>
    <m/>
    <m/>
    <x v="3"/>
    <n v="86.73"/>
    <x v="0"/>
    <m/>
    <m/>
  </r>
  <r>
    <s v="2014-2016"/>
    <n v="1292"/>
    <x v="0"/>
    <m/>
    <x v="1"/>
    <s v="ENTREA/SS/161"/>
    <s v="Mesas blancas plegables marca life time de 1.80 de largo por 75 de ancho"/>
    <s v="LIFE TIME"/>
    <m/>
    <m/>
    <s v="EN USO"/>
    <n v="74.5"/>
    <x v="1"/>
    <m/>
    <m/>
    <m/>
    <x v="3"/>
    <n v="74.5"/>
    <x v="0"/>
    <m/>
    <m/>
  </r>
  <r>
    <s v="2014-2016"/>
    <n v="1293"/>
    <x v="0"/>
    <m/>
    <x v="1"/>
    <s v="ENTREA/SS/192"/>
    <s v="Mesas blancas plegables marca life time de 1.80 de largo por 75 de ancho"/>
    <s v="LIFE TIME"/>
    <m/>
    <m/>
    <s v="EN USO"/>
    <n v="74.5"/>
    <x v="1"/>
    <m/>
    <m/>
    <m/>
    <x v="3"/>
    <n v="74.5"/>
    <x v="0"/>
    <m/>
    <m/>
  </r>
  <r>
    <s v="2014-2016"/>
    <n v="1294"/>
    <x v="0"/>
    <m/>
    <x v="1"/>
    <s v="ENTREA/SS/116"/>
    <s v="Mesas blancas plegables marca life time de 1.80 de largo por 75 de ancho"/>
    <s v="LIFE TIME"/>
    <m/>
    <m/>
    <s v="EN USO"/>
    <n v="74.5"/>
    <x v="1"/>
    <m/>
    <m/>
    <m/>
    <x v="3"/>
    <n v="74.5"/>
    <x v="0"/>
    <m/>
    <m/>
  </r>
  <r>
    <s v="2014-2016"/>
    <n v="1295"/>
    <x v="0"/>
    <m/>
    <x v="5"/>
    <n v="2832"/>
    <s v="UPS DE 750VA NEMA6"/>
    <s v="ORBITEC"/>
    <s v="750VA"/>
    <s v="E1310049248"/>
    <s v="EN USO"/>
    <n v="35.61"/>
    <x v="1"/>
    <m/>
    <m/>
    <m/>
    <x v="1"/>
    <m/>
    <x v="4"/>
    <n v="35.61"/>
    <m/>
  </r>
  <r>
    <s v="2014-2016"/>
    <n v="1296"/>
    <x v="0"/>
    <m/>
    <x v="5"/>
    <n v="2833"/>
    <s v="UPS DE 750VA NEMA6"/>
    <s v="ORBITEC"/>
    <s v="750VA"/>
    <s v="E1310049189"/>
    <s v="EN USO"/>
    <n v="35.61"/>
    <x v="1"/>
    <m/>
    <m/>
    <m/>
    <x v="1"/>
    <m/>
    <x v="4"/>
    <n v="35.61"/>
    <m/>
  </r>
  <r>
    <s v="2014-2016"/>
    <n v="1297"/>
    <x v="0"/>
    <m/>
    <x v="5"/>
    <n v="2882"/>
    <s v="MONITOR LED 21.5&quot;"/>
    <s v="HP"/>
    <s v="V221"/>
    <s v="6CM4061672"/>
    <s v="FUERA DE USO"/>
    <n v="238.43"/>
    <x v="1"/>
    <s v="ASPIDH"/>
    <m/>
    <n v="238.43"/>
    <x v="1"/>
    <m/>
    <x v="0"/>
    <m/>
    <m/>
  </r>
  <r>
    <s v="2014-2016"/>
    <n v="1298"/>
    <x v="0"/>
    <m/>
    <x v="5"/>
    <n v="2890"/>
    <s v="MONITOR LED 21.5&quot;"/>
    <s v="HP"/>
    <s v="V221"/>
    <s v="6CM40615H1"/>
    <s v="EN USO"/>
    <n v="238.43"/>
    <x v="1"/>
    <m/>
    <m/>
    <m/>
    <x v="1"/>
    <m/>
    <x v="4"/>
    <n v="238.43"/>
    <m/>
  </r>
  <r>
    <s v="2014-2016"/>
    <n v="1299"/>
    <x v="0"/>
    <m/>
    <x v="5"/>
    <n v="3114"/>
    <s v="IMPRESOR MULTIFUNCIONAL"/>
    <s v="L210"/>
    <s v="L210"/>
    <m/>
    <s v="EN USO"/>
    <n v="84.99"/>
    <x v="1"/>
    <m/>
    <m/>
    <m/>
    <x v="1"/>
    <m/>
    <x v="4"/>
    <n v="84.99"/>
    <m/>
  </r>
  <r>
    <s v="2014-2016"/>
    <n v="1300"/>
    <x v="0"/>
    <m/>
    <x v="5"/>
    <n v="3333"/>
    <s v="OASIS DE AGUA FRIA Y CALIENTE"/>
    <s v="Haier HLM-60"/>
    <m/>
    <m/>
    <s v="FUERA DE USO"/>
    <n v="142.08000000000001"/>
    <x v="1"/>
    <s v="ASPIDH"/>
    <m/>
    <n v="142.08000000000001"/>
    <x v="1"/>
    <m/>
    <x v="0"/>
    <m/>
    <m/>
  </r>
  <r>
    <s v="2014-2016"/>
    <n v="1301"/>
    <x v="0"/>
    <m/>
    <x v="5"/>
    <s v="ASPIDH/SS/01"/>
    <s v="ARCHIVADOR METÁLICOS DE 4 GAVETAS CON MARCO"/>
    <m/>
    <m/>
    <m/>
    <s v="EN USO"/>
    <n v="123.89"/>
    <x v="1"/>
    <m/>
    <m/>
    <m/>
    <x v="1"/>
    <m/>
    <x v="4"/>
    <n v="123.89"/>
    <m/>
  </r>
  <r>
    <s v="2014-2016"/>
    <n v="1302"/>
    <x v="0"/>
    <m/>
    <x v="5"/>
    <s v="ASPIDH/SS/02"/>
    <s v="SILLA DE ESPERA COLOR NEGRO"/>
    <m/>
    <m/>
    <m/>
    <s v="EN USO"/>
    <n v="23.01"/>
    <x v="1"/>
    <m/>
    <m/>
    <m/>
    <x v="1"/>
    <m/>
    <x v="4"/>
    <n v="23.01"/>
    <m/>
  </r>
  <r>
    <s v="2014-2016"/>
    <n v="1303"/>
    <x v="0"/>
    <m/>
    <x v="5"/>
    <s v="ASPIDH/SS/03"/>
    <s v="SILLA DE ESPERA COLOR NEGRO"/>
    <m/>
    <m/>
    <m/>
    <s v="EN USO"/>
    <n v="23.01"/>
    <x v="1"/>
    <m/>
    <m/>
    <m/>
    <x v="1"/>
    <m/>
    <x v="4"/>
    <n v="23.01"/>
    <m/>
  </r>
  <r>
    <s v="2014-2016"/>
    <n v="1304"/>
    <x v="0"/>
    <m/>
    <x v="5"/>
    <s v="ASPIDH/SS/04"/>
    <s v="SILLA DE ESPERA COLOR NEGRO"/>
    <m/>
    <m/>
    <m/>
    <s v="EN USO"/>
    <n v="23.01"/>
    <x v="1"/>
    <m/>
    <m/>
    <m/>
    <x v="1"/>
    <m/>
    <x v="4"/>
    <n v="23.01"/>
    <m/>
  </r>
  <r>
    <s v="2014-2016"/>
    <n v="1305"/>
    <x v="0"/>
    <m/>
    <x v="5"/>
    <s v="ASPIDH/SS/05"/>
    <s v="SILLA DE ESPERA COLOR NEGRO"/>
    <m/>
    <m/>
    <m/>
    <s v="EN USO"/>
    <n v="23.01"/>
    <x v="1"/>
    <m/>
    <m/>
    <m/>
    <x v="1"/>
    <m/>
    <x v="4"/>
    <n v="23.01"/>
    <m/>
  </r>
  <r>
    <s v="2014-2016"/>
    <n v="1306"/>
    <x v="0"/>
    <m/>
    <x v="5"/>
    <s v="ASPIDH/SS/06"/>
    <s v="SILLA DE ESPERA COLOR NEGRO"/>
    <m/>
    <m/>
    <m/>
    <s v="EN USO"/>
    <n v="23.01"/>
    <x v="1"/>
    <m/>
    <m/>
    <m/>
    <x v="1"/>
    <m/>
    <x v="4"/>
    <n v="23.01"/>
    <m/>
  </r>
  <r>
    <s v="2014-2016"/>
    <n v="1307"/>
    <x v="0"/>
    <m/>
    <x v="5"/>
    <s v="ASPIDH/SS/07"/>
    <s v="SILLA DE ESPERA COLOR NEGRO"/>
    <m/>
    <m/>
    <m/>
    <s v="EN USO"/>
    <n v="23.01"/>
    <x v="1"/>
    <m/>
    <m/>
    <m/>
    <x v="1"/>
    <m/>
    <x v="4"/>
    <n v="23.01"/>
    <m/>
  </r>
  <r>
    <s v="2014-2016"/>
    <n v="1308"/>
    <x v="0"/>
    <m/>
    <x v="5"/>
    <s v="ASPIDH/SS/08"/>
    <s v="SILLA DE ESPERA COLOR NEGRO"/>
    <m/>
    <m/>
    <m/>
    <s v="EN USO"/>
    <n v="23.01"/>
    <x v="1"/>
    <m/>
    <m/>
    <m/>
    <x v="1"/>
    <m/>
    <x v="4"/>
    <n v="23.01"/>
    <m/>
  </r>
  <r>
    <s v="2014-2016"/>
    <n v="1309"/>
    <x v="0"/>
    <m/>
    <x v="5"/>
    <s v="ASPIDH/SS/09"/>
    <s v="SILLA DE ESPERA COLOR NEGRO"/>
    <m/>
    <m/>
    <m/>
    <s v="EN USO"/>
    <n v="23.01"/>
    <x v="1"/>
    <m/>
    <m/>
    <m/>
    <x v="1"/>
    <m/>
    <x v="4"/>
    <n v="23.01"/>
    <m/>
  </r>
  <r>
    <s v="2014-2016"/>
    <n v="1310"/>
    <x v="0"/>
    <m/>
    <x v="5"/>
    <s v="ASPIDH/SS/10"/>
    <s v="SILLA DE ESPERA COLOR NEGRO"/>
    <m/>
    <m/>
    <m/>
    <s v="EN USO"/>
    <n v="23.01"/>
    <x v="1"/>
    <m/>
    <m/>
    <m/>
    <x v="1"/>
    <m/>
    <x v="4"/>
    <n v="23.01"/>
    <m/>
  </r>
  <r>
    <s v="2014-2016"/>
    <n v="1311"/>
    <x v="0"/>
    <m/>
    <x v="5"/>
    <s v="ASPIDH/SS/11"/>
    <s v="SILLA DE ESPERA COLOR NEGRO"/>
    <m/>
    <m/>
    <m/>
    <s v="EN USO"/>
    <n v="23.01"/>
    <x v="1"/>
    <m/>
    <m/>
    <m/>
    <x v="1"/>
    <m/>
    <x v="4"/>
    <n v="23.01"/>
    <m/>
  </r>
  <r>
    <s v="2014-2016"/>
    <n v="1312"/>
    <x v="0"/>
    <m/>
    <x v="5"/>
    <s v="ASPIDH/SS/12"/>
    <s v="SILLA DE ESPERA COLOR NEGRO"/>
    <m/>
    <m/>
    <m/>
    <s v="EN USO"/>
    <n v="23.01"/>
    <x v="1"/>
    <m/>
    <m/>
    <m/>
    <x v="1"/>
    <m/>
    <x v="4"/>
    <n v="23.01"/>
    <m/>
  </r>
  <r>
    <s v="2014-2016"/>
    <n v="1313"/>
    <x v="0"/>
    <m/>
    <x v="5"/>
    <s v="ASPIDH/SS/13"/>
    <s v="SILLA DE ESPERA COLOR NEGRO"/>
    <m/>
    <m/>
    <m/>
    <s v="EN USO"/>
    <n v="23.01"/>
    <x v="1"/>
    <m/>
    <m/>
    <m/>
    <x v="1"/>
    <m/>
    <x v="4"/>
    <n v="23.01"/>
    <m/>
  </r>
  <r>
    <s v="2014-2016"/>
    <n v="1314"/>
    <x v="0"/>
    <m/>
    <x v="5"/>
    <s v="ASPIDH/SS/14"/>
    <s v="SILLA DE ESPERA COLOR NEGRO"/>
    <m/>
    <m/>
    <m/>
    <s v="EN USO"/>
    <n v="23.01"/>
    <x v="1"/>
    <m/>
    <m/>
    <m/>
    <x v="1"/>
    <m/>
    <x v="4"/>
    <n v="23.01"/>
    <m/>
  </r>
  <r>
    <s v="2014-2016"/>
    <n v="1315"/>
    <x v="0"/>
    <m/>
    <x v="5"/>
    <s v="ASPIDH/SS/15"/>
    <s v="SILLA DE ESPERA COLOR NEGRO"/>
    <m/>
    <m/>
    <m/>
    <s v="EN USO"/>
    <n v="23.01"/>
    <x v="1"/>
    <m/>
    <m/>
    <m/>
    <x v="1"/>
    <m/>
    <x v="4"/>
    <n v="23.01"/>
    <m/>
  </r>
  <r>
    <s v="2014-2016"/>
    <n v="1316"/>
    <x v="0"/>
    <m/>
    <x v="5"/>
    <s v="ASPIDH/SS/16"/>
    <s v="SILLA DE ESPERA COLOR NEGRO"/>
    <m/>
    <m/>
    <m/>
    <s v="EN USO"/>
    <n v="23.01"/>
    <x v="1"/>
    <m/>
    <m/>
    <m/>
    <x v="1"/>
    <m/>
    <x v="4"/>
    <n v="23.01"/>
    <m/>
  </r>
  <r>
    <s v="2014-2016"/>
    <n v="1317"/>
    <x v="0"/>
    <m/>
    <x v="5"/>
    <s v="ASPIDH/SS/17"/>
    <s v="Sillas plasticas color blanco con brazos "/>
    <s v="PETALILLO"/>
    <m/>
    <m/>
    <s v="EN USO"/>
    <n v="8.0530000000000008"/>
    <x v="1"/>
    <m/>
    <m/>
    <m/>
    <x v="1"/>
    <m/>
    <x v="4"/>
    <n v="8.0530000000000008"/>
    <m/>
  </r>
  <r>
    <s v="2014-2016"/>
    <n v="1318"/>
    <x v="0"/>
    <m/>
    <x v="5"/>
    <s v="ASPIDH/SS/18"/>
    <s v="Sillas plasticas color blanco con brazos "/>
    <s v="PETALILLO"/>
    <m/>
    <m/>
    <s v="EN USO"/>
    <n v="8.0530000000000008"/>
    <x v="1"/>
    <m/>
    <m/>
    <m/>
    <x v="1"/>
    <m/>
    <x v="4"/>
    <n v="8.0530000000000008"/>
    <m/>
  </r>
  <r>
    <s v="2014-2016"/>
    <n v="1319"/>
    <x v="0"/>
    <m/>
    <x v="5"/>
    <s v="ASPIDH/SS/19"/>
    <s v="Sillas plasticas color blanco con brazos "/>
    <s v="PETALILLO"/>
    <m/>
    <m/>
    <s v="EN USO"/>
    <n v="8.0530000000000008"/>
    <x v="1"/>
    <m/>
    <m/>
    <m/>
    <x v="1"/>
    <m/>
    <x v="4"/>
    <n v="8.0530000000000008"/>
    <m/>
  </r>
  <r>
    <s v="2014-2016"/>
    <n v="1320"/>
    <x v="0"/>
    <m/>
    <x v="5"/>
    <s v="ASPIDH/SS/20"/>
    <s v="Sillas plasticas color blanco con brazos "/>
    <s v="PETALILLO"/>
    <m/>
    <m/>
    <s v="EN USO"/>
    <n v="8.0530000000000008"/>
    <x v="1"/>
    <m/>
    <m/>
    <m/>
    <x v="1"/>
    <m/>
    <x v="4"/>
    <n v="8.0530000000000008"/>
    <m/>
  </r>
  <r>
    <s v="2014-2016"/>
    <n v="1321"/>
    <x v="0"/>
    <m/>
    <x v="5"/>
    <s v="ASPIDH/SS/22"/>
    <s v="Sillas plasticas color blanco con brazos "/>
    <s v="PETALILLO"/>
    <m/>
    <m/>
    <s v="FUERA DE USO"/>
    <n v="8.0530000000000008"/>
    <x v="1"/>
    <s v="ASPIDH"/>
    <m/>
    <n v="8.0530000000000008"/>
    <x v="1"/>
    <m/>
    <x v="0"/>
    <m/>
    <m/>
  </r>
  <r>
    <s v="2014-2016"/>
    <n v="1322"/>
    <x v="0"/>
    <m/>
    <x v="5"/>
    <s v="ASPIDH/SS/23"/>
    <s v="Sillas plasticas color blanco con brazos "/>
    <s v="PETALILLO"/>
    <m/>
    <m/>
    <s v="EN USO"/>
    <n v="8.0530000000000008"/>
    <x v="1"/>
    <m/>
    <m/>
    <m/>
    <x v="1"/>
    <m/>
    <x v="4"/>
    <n v="8.0530000000000008"/>
    <m/>
  </r>
  <r>
    <s v="2014-2016"/>
    <n v="1323"/>
    <x v="0"/>
    <m/>
    <x v="5"/>
    <s v="ASPIDH/SS/24"/>
    <s v="Sillas plasticas color blanco con brazos "/>
    <s v="PETALILLO"/>
    <m/>
    <m/>
    <s v="FUERA DE USO"/>
    <n v="8.0530000000000008"/>
    <x v="1"/>
    <s v="ASPIDH"/>
    <m/>
    <n v="8.0530000000000008"/>
    <x v="1"/>
    <m/>
    <x v="0"/>
    <m/>
    <m/>
  </r>
  <r>
    <s v="2014-2016"/>
    <n v="1324"/>
    <x v="0"/>
    <m/>
    <x v="5"/>
    <s v="ASPIDH/SS/26"/>
    <s v="Sillas plasticas color blanco con brazos "/>
    <s v="PETALILLO"/>
    <m/>
    <m/>
    <s v="EN USO"/>
    <n v="8.0530000000000008"/>
    <x v="1"/>
    <m/>
    <m/>
    <m/>
    <x v="1"/>
    <m/>
    <x v="4"/>
    <n v="8.0530000000000008"/>
    <m/>
  </r>
  <r>
    <s v="2014-2016"/>
    <n v="1325"/>
    <x v="0"/>
    <m/>
    <x v="5"/>
    <s v="ASPIDH/SS/27"/>
    <s v="Ventilador industrial COLOR NEGRO"/>
    <m/>
    <m/>
    <m/>
    <s v="FUERA DE USO"/>
    <n v="194.61"/>
    <x v="1"/>
    <s v="ASPIDH"/>
    <m/>
    <n v="194.61"/>
    <x v="1"/>
    <m/>
    <x v="0"/>
    <m/>
    <m/>
  </r>
  <r>
    <s v="2014-2016"/>
    <n v="1326"/>
    <x v="0"/>
    <m/>
    <x v="5"/>
    <s v="ASPIDH/SS/42"/>
    <s v="Ventlador de pedestal 16&quot;3 en 1"/>
    <m/>
    <m/>
    <m/>
    <s v="FUERA DE USO"/>
    <n v="31.57"/>
    <x v="1"/>
    <s v="ASPIDH"/>
    <m/>
    <n v="31.57"/>
    <x v="1"/>
    <m/>
    <x v="0"/>
    <m/>
    <m/>
  </r>
  <r>
    <s v="2014-2016"/>
    <n v="1327"/>
    <x v="0"/>
    <m/>
    <x v="5"/>
    <s v="ASPIDH/SS/29"/>
    <s v="Ventlador de pedestal 16&quot;3 en 1"/>
    <m/>
    <m/>
    <m/>
    <s v="FUERA DE USO"/>
    <n v="31.57"/>
    <x v="1"/>
    <s v="ASPIDH"/>
    <m/>
    <n v="31.57"/>
    <x v="1"/>
    <m/>
    <x v="0"/>
    <m/>
    <m/>
  </r>
  <r>
    <s v="2014-2016"/>
    <n v="1328"/>
    <x v="0"/>
    <m/>
    <x v="5"/>
    <s v="ASPIDH/SS/30"/>
    <s v="Sillas pleglables de metal color beige"/>
    <m/>
    <m/>
    <m/>
    <s v="EN USO"/>
    <n v="15.93"/>
    <x v="1"/>
    <m/>
    <m/>
    <m/>
    <x v="1"/>
    <m/>
    <x v="4"/>
    <n v="15.93"/>
    <m/>
  </r>
  <r>
    <s v="2014-2016"/>
    <n v="1329"/>
    <x v="0"/>
    <m/>
    <x v="5"/>
    <s v="ASPIDH/SS/31"/>
    <s v="Sillas pleglables de metal color beige"/>
    <m/>
    <m/>
    <m/>
    <s v="EN USO"/>
    <n v="15.93"/>
    <x v="1"/>
    <m/>
    <m/>
    <m/>
    <x v="1"/>
    <m/>
    <x v="4"/>
    <n v="15.93"/>
    <m/>
  </r>
  <r>
    <s v="2014-2016"/>
    <n v="1330"/>
    <x v="0"/>
    <m/>
    <x v="5"/>
    <s v="ASPIDH/SS/32"/>
    <s v="Sillas pleglables de metal color beige"/>
    <m/>
    <m/>
    <m/>
    <s v="EN USO"/>
    <n v="15.93"/>
    <x v="1"/>
    <m/>
    <m/>
    <m/>
    <x v="1"/>
    <m/>
    <x v="4"/>
    <n v="15.93"/>
    <m/>
  </r>
  <r>
    <s v="2014-2016"/>
    <n v="1331"/>
    <x v="0"/>
    <m/>
    <x v="5"/>
    <s v="ASPIDH/SS/33"/>
    <s v="Mesas blancas plegables marca life time de 1.80 de largo por 75 de ancho"/>
    <s v="LIFE TIME"/>
    <m/>
    <m/>
    <s v="EN USO"/>
    <n v="74.5"/>
    <x v="1"/>
    <m/>
    <m/>
    <m/>
    <x v="1"/>
    <m/>
    <x v="4"/>
    <n v="74.5"/>
    <m/>
  </r>
  <r>
    <s v="2014-2016"/>
    <n v="1332"/>
    <x v="0"/>
    <m/>
    <x v="5"/>
    <s v="ASPIDH/SS/34"/>
    <s v="Mesas blancas plegables marca life time de 1.80 de largo por 75 de ancho"/>
    <s v="LIFE TIME"/>
    <m/>
    <m/>
    <s v="EN USO"/>
    <n v="74.5"/>
    <x v="1"/>
    <m/>
    <m/>
    <m/>
    <x v="1"/>
    <m/>
    <x v="4"/>
    <n v="74.5"/>
    <m/>
  </r>
  <r>
    <s v="2014-2016"/>
    <n v="1333"/>
    <x v="0"/>
    <m/>
    <x v="5"/>
    <s v="ASPIDH/SS/35"/>
    <s v="ESTANTES DE DOS CUERPOS COLOR GRIS DE 4 BANDEJAS DE 1.80 X 91 X38"/>
    <m/>
    <m/>
    <m/>
    <s v="EN USO"/>
    <n v="86.73"/>
    <x v="1"/>
    <m/>
    <m/>
    <m/>
    <x v="1"/>
    <m/>
    <x v="4"/>
    <n v="86.73"/>
    <m/>
  </r>
  <r>
    <s v="2014-2016"/>
    <n v="1334"/>
    <x v="0"/>
    <m/>
    <x v="5"/>
    <s v="ASPIDH/SS/36"/>
    <s v="ESTANTES DE DOS CUERPOS COLOR GRIS DE 4 BANDEJAS DE 1.80 X 91 X38"/>
    <m/>
    <m/>
    <m/>
    <s v="EN USO"/>
    <n v="86.73"/>
    <x v="1"/>
    <m/>
    <m/>
    <m/>
    <x v="1"/>
    <m/>
    <x v="4"/>
    <n v="86.73"/>
    <m/>
  </r>
  <r>
    <s v="2014-2016"/>
    <n v="1335"/>
    <x v="0"/>
    <m/>
    <x v="5"/>
    <s v="ASPIDH/SS/37"/>
    <s v="Sillas secretariales"/>
    <m/>
    <m/>
    <m/>
    <s v="FUERA DE USO"/>
    <n v="60"/>
    <x v="1"/>
    <s v="ASPIDH"/>
    <m/>
    <n v="60"/>
    <x v="1"/>
    <m/>
    <x v="0"/>
    <m/>
    <m/>
  </r>
  <r>
    <s v="2014-2016"/>
    <n v="1336"/>
    <x v="0"/>
    <m/>
    <x v="5"/>
    <s v="ASPIDH/SS/38"/>
    <s v="Sillas secretariales"/>
    <m/>
    <m/>
    <m/>
    <s v="FUERA DE USO"/>
    <n v="60"/>
    <x v="1"/>
    <s v="ASPIDH"/>
    <m/>
    <n v="60"/>
    <x v="1"/>
    <m/>
    <x v="0"/>
    <m/>
    <m/>
  </r>
  <r>
    <s v="2014-2016"/>
    <n v="1337"/>
    <x v="0"/>
    <m/>
    <x v="5"/>
    <s v="ASPIDH/SS/39"/>
    <s v="Modulos de madera 1.20 de largo por 60 de ancho divisiones color negro"/>
    <m/>
    <m/>
    <m/>
    <s v="EN USO"/>
    <n v="171.5"/>
    <x v="1"/>
    <m/>
    <m/>
    <m/>
    <x v="1"/>
    <m/>
    <x v="4"/>
    <n v="171.5"/>
    <m/>
  </r>
  <r>
    <s v="2014-2016"/>
    <n v="1338"/>
    <x v="0"/>
    <m/>
    <x v="5"/>
    <s v="ASPIDH/SS/40"/>
    <s v="Modulos de madera 1.20 de largo por 60 de ancho divisiones color negro"/>
    <m/>
    <m/>
    <m/>
    <s v="EN USO"/>
    <n v="171.5"/>
    <x v="1"/>
    <m/>
    <m/>
    <m/>
    <x v="1"/>
    <m/>
    <x v="4"/>
    <n v="171.5"/>
    <m/>
  </r>
  <r>
    <s v="2014-2016"/>
    <n v="1339"/>
    <x v="0"/>
    <m/>
    <x v="5"/>
    <s v="ASPIDH/SS/41"/>
    <s v="Pizarra acrílica de 8 x 4 pies x 3/4 de espesor "/>
    <m/>
    <m/>
    <m/>
    <s v="EN USO"/>
    <n v="84.07"/>
    <x v="1"/>
    <m/>
    <m/>
    <m/>
    <x v="1"/>
    <m/>
    <x v="4"/>
    <n v="84.07"/>
    <m/>
  </r>
  <r>
    <s v="2014-2016"/>
    <n v="1340"/>
    <x v="0"/>
    <m/>
    <x v="5"/>
    <s v="     04-2014-102-01          "/>
    <s v="Escritorio secretarial c/pedestal fijo"/>
    <m/>
    <m/>
    <m/>
    <s v="EN USO"/>
    <n v="210"/>
    <x v="1"/>
    <m/>
    <m/>
    <m/>
    <x v="1"/>
    <m/>
    <x v="4"/>
    <n v="210"/>
    <m/>
  </r>
  <r>
    <s v="2014-2016"/>
    <n v="1341"/>
    <x v="0"/>
    <m/>
    <x v="5"/>
    <s v="04-2014-102-02"/>
    <s v="Escritorio secretarial c/pedestal fijo"/>
    <m/>
    <m/>
    <m/>
    <s v="EN USO"/>
    <n v="210"/>
    <x v="1"/>
    <m/>
    <m/>
    <m/>
    <x v="1"/>
    <m/>
    <x v="4"/>
    <n v="210"/>
    <m/>
  </r>
  <r>
    <s v="2014-2016"/>
    <n v="1342"/>
    <x v="0"/>
    <m/>
    <x v="5"/>
    <s v="04-2014-102-03"/>
    <s v="Escritorio secretarial c/pedestal fijo"/>
    <m/>
    <m/>
    <m/>
    <s v="EN USO"/>
    <n v="210"/>
    <x v="1"/>
    <m/>
    <m/>
    <m/>
    <x v="1"/>
    <m/>
    <x v="4"/>
    <n v="210"/>
    <m/>
  </r>
  <r>
    <s v="2014-2016"/>
    <n v="1343"/>
    <x v="0"/>
    <m/>
    <x v="5"/>
    <s v="04-2014-102-04"/>
    <s v="Escritorio secretarial c/pedestal fijo"/>
    <m/>
    <m/>
    <m/>
    <s v="EN USO"/>
    <n v="210"/>
    <x v="1"/>
    <m/>
    <m/>
    <m/>
    <x v="1"/>
    <m/>
    <x v="4"/>
    <n v="210"/>
    <m/>
  </r>
  <r>
    <s v="2014-2016"/>
    <n v="1344"/>
    <x v="0"/>
    <m/>
    <x v="5"/>
    <s v="       04-2014-102-07            "/>
    <s v="Silla secretarial 410212"/>
    <m/>
    <m/>
    <m/>
    <s v="FUERA DE USO"/>
    <n v="50"/>
    <x v="1"/>
    <s v="ASPIDH"/>
    <m/>
    <n v="50"/>
    <x v="1"/>
    <m/>
    <x v="0"/>
    <m/>
    <m/>
  </r>
  <r>
    <s v="2014-2016"/>
    <n v="1345"/>
    <x v="0"/>
    <m/>
    <x v="5"/>
    <s v="04-2014-102-08"/>
    <s v="Silla secretarial 410212"/>
    <m/>
    <m/>
    <m/>
    <s v="FUERA DE USO"/>
    <n v="50"/>
    <x v="1"/>
    <s v="ASPIDH"/>
    <m/>
    <n v="50"/>
    <x v="1"/>
    <m/>
    <x v="0"/>
    <m/>
    <m/>
  </r>
  <r>
    <s v="2014-2016"/>
    <n v="1346"/>
    <x v="0"/>
    <m/>
    <x v="5"/>
    <s v="04-2014-102-11"/>
    <s v="Sillas de espera ST101#412612 / spt401"/>
    <m/>
    <m/>
    <m/>
    <s v="EN USO"/>
    <n v="13.75"/>
    <x v="1"/>
    <m/>
    <m/>
    <m/>
    <x v="1"/>
    <m/>
    <x v="4"/>
    <n v="13.75"/>
    <m/>
  </r>
  <r>
    <s v="2014-2016"/>
    <n v="1347"/>
    <x v="0"/>
    <m/>
    <x v="5"/>
    <s v="04-2014-102-12"/>
    <s v="Sillas de espera ST101#412612 / spt402"/>
    <m/>
    <m/>
    <m/>
    <s v="EN USO"/>
    <n v="13.75"/>
    <x v="1"/>
    <m/>
    <m/>
    <m/>
    <x v="1"/>
    <m/>
    <x v="4"/>
    <n v="13.75"/>
    <m/>
  </r>
  <r>
    <s v="2014-2016"/>
    <n v="1348"/>
    <x v="0"/>
    <m/>
    <x v="5"/>
    <s v="04-2014-102-13"/>
    <s v="Sillas de espera ST101#412612 / spt403"/>
    <m/>
    <m/>
    <m/>
    <s v="EN USO"/>
    <n v="13.75"/>
    <x v="1"/>
    <m/>
    <m/>
    <m/>
    <x v="1"/>
    <m/>
    <x v="4"/>
    <n v="13.75"/>
    <m/>
  </r>
  <r>
    <s v="2014-2016"/>
    <n v="1349"/>
    <x v="0"/>
    <m/>
    <x v="5"/>
    <s v="04-2014-102-14"/>
    <s v="Sillas de espera ST101#412612 / spt404"/>
    <m/>
    <m/>
    <m/>
    <s v="EN USO"/>
    <n v="13.75"/>
    <x v="1"/>
    <m/>
    <m/>
    <m/>
    <x v="1"/>
    <m/>
    <x v="4"/>
    <n v="13.75"/>
    <m/>
  </r>
  <r>
    <s v="2014-2016"/>
    <n v="1350"/>
    <x v="0"/>
    <m/>
    <x v="5"/>
    <s v="04-2014-102-15"/>
    <s v="Sillas de espera ST101#412612 / spt405"/>
    <m/>
    <m/>
    <m/>
    <s v="EN USO"/>
    <n v="13.75"/>
    <x v="1"/>
    <m/>
    <m/>
    <m/>
    <x v="1"/>
    <m/>
    <x v="4"/>
    <n v="13.75"/>
    <m/>
  </r>
  <r>
    <s v="2014-2016"/>
    <n v="1351"/>
    <x v="0"/>
    <m/>
    <x v="5"/>
    <s v="04-2014-102-16"/>
    <s v="Sillas de espera ST101#412612 / spt406"/>
    <m/>
    <m/>
    <m/>
    <s v="EN USO"/>
    <n v="13.75"/>
    <x v="1"/>
    <m/>
    <m/>
    <m/>
    <x v="1"/>
    <m/>
    <x v="4"/>
    <n v="13.75"/>
    <m/>
  </r>
  <r>
    <s v="2014-2016"/>
    <n v="1352"/>
    <x v="0"/>
    <m/>
    <x v="5"/>
    <s v="04-2014-102-17"/>
    <s v="Sillas de espera ST101#412612 / spt407"/>
    <m/>
    <m/>
    <m/>
    <s v="EN USO"/>
    <n v="13.75"/>
    <x v="1"/>
    <m/>
    <m/>
    <m/>
    <x v="1"/>
    <m/>
    <x v="4"/>
    <n v="13.75"/>
    <m/>
  </r>
  <r>
    <s v="2014-2016"/>
    <n v="1353"/>
    <x v="0"/>
    <m/>
    <x v="5"/>
    <s v="04-2014-102-18"/>
    <s v="Sillas de espera ST101#412612 / spt408"/>
    <m/>
    <m/>
    <m/>
    <s v="EN USO"/>
    <n v="13.75"/>
    <x v="1"/>
    <m/>
    <m/>
    <m/>
    <x v="1"/>
    <m/>
    <x v="4"/>
    <n v="13.75"/>
    <m/>
  </r>
  <r>
    <s v="2014-2016"/>
    <n v="1354"/>
    <x v="0"/>
    <m/>
    <x v="5"/>
    <s v="04-2014-102-19"/>
    <s v="Sillas de espera ST101#412612 / spt409"/>
    <m/>
    <m/>
    <m/>
    <s v="EN USO"/>
    <n v="13.75"/>
    <x v="1"/>
    <m/>
    <m/>
    <m/>
    <x v="1"/>
    <m/>
    <x v="4"/>
    <n v="13.75"/>
    <m/>
  </r>
  <r>
    <s v="2014-2016"/>
    <n v="1355"/>
    <x v="0"/>
    <m/>
    <x v="5"/>
    <s v="04-2014-102-20"/>
    <s v="Sillas de espera ST101#412612 / spt410"/>
    <m/>
    <m/>
    <m/>
    <s v="EN USO"/>
    <n v="13.75"/>
    <x v="1"/>
    <m/>
    <m/>
    <m/>
    <x v="1"/>
    <m/>
    <x v="4"/>
    <n v="13.75"/>
    <m/>
  </r>
  <r>
    <s v="2014-2016"/>
    <n v="1356"/>
    <x v="0"/>
    <m/>
    <x v="5"/>
    <s v="04-2014-102-21"/>
    <s v="Sillas de espera ST101#412612 / spt411"/>
    <m/>
    <m/>
    <m/>
    <s v="EN USO"/>
    <n v="13.75"/>
    <x v="1"/>
    <m/>
    <m/>
    <m/>
    <x v="1"/>
    <m/>
    <x v="4"/>
    <n v="13.75"/>
    <m/>
  </r>
  <r>
    <s v="2014-2016"/>
    <n v="1357"/>
    <x v="0"/>
    <m/>
    <x v="5"/>
    <s v="04-2014-102-31       "/>
    <s v="Archivo Robot metálico negro 3 gavetas"/>
    <m/>
    <m/>
    <m/>
    <s v="EN USO"/>
    <n v="113.35"/>
    <x v="1"/>
    <m/>
    <m/>
    <m/>
    <x v="1"/>
    <m/>
    <x v="4"/>
    <n v="113.35"/>
    <m/>
  </r>
  <r>
    <s v="2014-2016"/>
    <n v="1358"/>
    <x v="0"/>
    <m/>
    <x v="5"/>
    <s v="04-2014-102-32"/>
    <s v="Archivo Robot metálico negro 3 gavetas"/>
    <m/>
    <m/>
    <m/>
    <s v="EN USO"/>
    <n v="113.35"/>
    <x v="1"/>
    <m/>
    <m/>
    <m/>
    <x v="1"/>
    <m/>
    <x v="4"/>
    <n v="113.35"/>
    <m/>
  </r>
  <r>
    <s v="2014-2016"/>
    <n v="1359"/>
    <x v="0"/>
    <m/>
    <x v="5"/>
    <s v="04-2014-102-33"/>
    <s v="Archivo Robot metálico negro 3 gavetas"/>
    <m/>
    <m/>
    <m/>
    <s v="EN USO"/>
    <n v="113.35"/>
    <x v="1"/>
    <m/>
    <m/>
    <m/>
    <x v="1"/>
    <m/>
    <x v="4"/>
    <n v="113.35"/>
    <m/>
  </r>
  <r>
    <s v="2014-2016"/>
    <n v="1360"/>
    <x v="0"/>
    <m/>
    <x v="5"/>
    <s v="04-2015-102-003"/>
    <s v="Archivo metálico 4 gavetas color estándar"/>
    <m/>
    <m/>
    <m/>
    <s v="EN USO"/>
    <n v="160"/>
    <x v="1"/>
    <m/>
    <m/>
    <m/>
    <x v="1"/>
    <m/>
    <x v="4"/>
    <n v="160"/>
    <m/>
  </r>
  <r>
    <s v="2014-2016"/>
    <n v="1361"/>
    <x v="0"/>
    <m/>
    <x v="5"/>
    <s v="04-2015-102-005"/>
    <s v="Cafetera marca West Band, 30 tazas"/>
    <m/>
    <m/>
    <m/>
    <s v="FUERA DE USO"/>
    <n v="56"/>
    <x v="1"/>
    <s v="ASPIDH"/>
    <n v="56"/>
    <m/>
    <x v="1"/>
    <m/>
    <x v="0"/>
    <m/>
    <m/>
  </r>
  <r>
    <s v="2014-2016"/>
    <n v="1362"/>
    <x v="0"/>
    <m/>
    <x v="5"/>
    <s v="04-2015-102-007"/>
    <s v="Horno Microondas G.E JE7718K"/>
    <m/>
    <m/>
    <m/>
    <s v="EN USO"/>
    <n v="75"/>
    <x v="1"/>
    <m/>
    <m/>
    <m/>
    <x v="1"/>
    <m/>
    <x v="4"/>
    <n v="75"/>
    <m/>
  </r>
  <r>
    <s v="2014-2016"/>
    <n v="1363"/>
    <x v="0"/>
    <m/>
    <x v="6"/>
    <n v="2810"/>
    <s v="UPS DE 750VA NEMA6"/>
    <s v="ORBITEC"/>
    <s v="750VA"/>
    <s v="E1310049324"/>
    <s v="EN USO"/>
    <n v="35.61"/>
    <x v="1"/>
    <m/>
    <m/>
    <m/>
    <x v="4"/>
    <n v="35.61"/>
    <x v="0"/>
    <m/>
    <m/>
  </r>
  <r>
    <s v="2014-2016"/>
    <n v="1364"/>
    <x v="0"/>
    <m/>
    <x v="6"/>
    <n v="2811"/>
    <s v="UPS DE 750VA NEMA6"/>
    <s v="ORBITEC"/>
    <s v="750VA"/>
    <s v="E1310048994"/>
    <s v="EN USO"/>
    <n v="35.61"/>
    <x v="1"/>
    <m/>
    <m/>
    <m/>
    <x v="4"/>
    <n v="35.61"/>
    <x v="0"/>
    <m/>
    <m/>
  </r>
  <r>
    <s v="2014-2016"/>
    <n v="1365"/>
    <x v="0"/>
    <m/>
    <x v="6"/>
    <n v="2813"/>
    <s v="UPS DE 750VA NEMA6"/>
    <s v="ORBITEC"/>
    <s v="750VA"/>
    <s v="E1310049372"/>
    <s v="EN USO"/>
    <n v="35.61"/>
    <x v="1"/>
    <m/>
    <m/>
    <m/>
    <x v="4"/>
    <n v="35.61"/>
    <x v="0"/>
    <m/>
    <m/>
  </r>
  <r>
    <s v="2014-2016"/>
    <n v="1366"/>
    <x v="0"/>
    <m/>
    <x v="6"/>
    <n v="2814"/>
    <s v="UPS DE 750VA NEMA6"/>
    <s v="ORBITEC"/>
    <s v="750VA"/>
    <s v="E1310049373"/>
    <s v="EN USO"/>
    <n v="35.61"/>
    <x v="1"/>
    <m/>
    <m/>
    <m/>
    <x v="4"/>
    <n v="35.61"/>
    <x v="0"/>
    <m/>
    <m/>
  </r>
  <r>
    <s v="2014-2016"/>
    <n v="1367"/>
    <x v="0"/>
    <m/>
    <x v="6"/>
    <n v="2815"/>
    <s v="UPS DE 750VA NEMA6"/>
    <s v="ORBITEC"/>
    <s v="750VA"/>
    <s v="E1310049338"/>
    <s v="EN USO"/>
    <n v="35.61"/>
    <x v="1"/>
    <m/>
    <m/>
    <m/>
    <x v="4"/>
    <n v="35.61"/>
    <x v="0"/>
    <m/>
    <m/>
  </r>
  <r>
    <s v="2014-2016"/>
    <n v="1368"/>
    <x v="0"/>
    <m/>
    <x v="6"/>
    <n v="2823"/>
    <s v="MONITOR LED 21.5&quot;"/>
    <s v="HP"/>
    <s v="V221"/>
    <s v="6CM406166J"/>
    <s v="EN USO"/>
    <n v="238.43"/>
    <x v="1"/>
    <m/>
    <m/>
    <m/>
    <x v="4"/>
    <n v="238.43"/>
    <x v="0"/>
    <m/>
    <m/>
  </r>
  <r>
    <s v="2014-2016"/>
    <n v="1369"/>
    <x v="0"/>
    <m/>
    <x v="6"/>
    <n v="2861"/>
    <s v="MONITOR LED 21.5&quot;"/>
    <s v="HP"/>
    <s v="V221"/>
    <s v="6CM406166X"/>
    <s v="EN USO"/>
    <n v="238.43"/>
    <x v="1"/>
    <m/>
    <m/>
    <m/>
    <x v="4"/>
    <n v="238.43"/>
    <x v="0"/>
    <m/>
    <m/>
  </r>
  <r>
    <s v="2014-2016"/>
    <n v="1370"/>
    <x v="0"/>
    <m/>
    <x v="6"/>
    <n v="2862"/>
    <s v="MONITOR LED 21.5&quot;"/>
    <s v="HP"/>
    <s v="V221"/>
    <s v="6CM40615HJ"/>
    <s v="FUERA DE USO"/>
    <n v="238.43"/>
    <x v="1"/>
    <s v="Orquideas del Mar"/>
    <n v="238.43"/>
    <m/>
    <x v="1"/>
    <m/>
    <x v="0"/>
    <m/>
    <m/>
  </r>
  <r>
    <s v="2014-2016"/>
    <n v="1371"/>
    <x v="0"/>
    <m/>
    <x v="6"/>
    <n v="2863"/>
    <s v="MONITOR LED 21.5&quot;"/>
    <s v="HP"/>
    <s v="V221"/>
    <s v="6CM406166K"/>
    <s v="EN USO"/>
    <n v="238.43"/>
    <x v="1"/>
    <m/>
    <m/>
    <m/>
    <x v="4"/>
    <n v="238.43"/>
    <x v="0"/>
    <m/>
    <m/>
  </r>
  <r>
    <s v="2014-2016"/>
    <n v="1372"/>
    <x v="0"/>
    <m/>
    <x v="6"/>
    <n v="2864"/>
    <s v="MONITOR LED 21.5&quot;"/>
    <s v="HP"/>
    <s v="V221"/>
    <s v="6CM40615T2"/>
    <s v="EN USO"/>
    <n v="238.43"/>
    <x v="1"/>
    <m/>
    <m/>
    <m/>
    <x v="4"/>
    <n v="238.43"/>
    <x v="0"/>
    <m/>
    <m/>
  </r>
  <r>
    <s v="2014-2016"/>
    <n v="1373"/>
    <x v="0"/>
    <m/>
    <x v="6"/>
    <n v="2865"/>
    <s v="MONITOR LED 21.5&quot;"/>
    <s v="HP"/>
    <s v="V221"/>
    <s v="6CM4061592"/>
    <s v="EN USO"/>
    <n v="238.43"/>
    <x v="1"/>
    <m/>
    <m/>
    <m/>
    <x v="4"/>
    <n v="238.43"/>
    <x v="0"/>
    <m/>
    <m/>
  </r>
  <r>
    <s v="2014-2016"/>
    <n v="1374"/>
    <x v="0"/>
    <m/>
    <x v="6"/>
    <n v="2866"/>
    <s v="MONITOR LED 21.5&quot;"/>
    <s v="HP"/>
    <s v="V221"/>
    <s v="6CM40615WR"/>
    <s v="EN USO"/>
    <n v="238.43"/>
    <x v="1"/>
    <m/>
    <m/>
    <m/>
    <x v="4"/>
    <n v="238.43"/>
    <x v="0"/>
    <m/>
    <m/>
  </r>
  <r>
    <s v="2014-2016"/>
    <n v="1375"/>
    <x v="0"/>
    <m/>
    <x v="6"/>
    <n v="2867"/>
    <s v="MONITOR LED 21.5&quot;"/>
    <s v="HP"/>
    <s v="V221"/>
    <s v="6CM40615V9"/>
    <s v="EN USO"/>
    <n v="238.43"/>
    <x v="1"/>
    <m/>
    <m/>
    <m/>
    <x v="4"/>
    <n v="238.43"/>
    <x v="0"/>
    <m/>
    <m/>
  </r>
  <r>
    <s v="2014-2016"/>
    <n v="1376"/>
    <x v="0"/>
    <m/>
    <x v="6"/>
    <n v="2869"/>
    <s v="MONITOR LED 21.5&quot;"/>
    <s v="HP"/>
    <s v="V221"/>
    <s v="6CM406166Q"/>
    <s v="EN USO"/>
    <n v="238.43"/>
    <x v="1"/>
    <m/>
    <m/>
    <m/>
    <x v="4"/>
    <n v="238.43"/>
    <x v="0"/>
    <m/>
    <m/>
  </r>
  <r>
    <s v="2014-2016"/>
    <n v="1377"/>
    <x v="0"/>
    <m/>
    <x v="6"/>
    <n v="2877"/>
    <s v="MONITOR LED 21.5&quot;"/>
    <s v="HP"/>
    <s v="V221"/>
    <s v="6CM4061593"/>
    <s v="EN USO"/>
    <n v="238.43"/>
    <x v="1"/>
    <m/>
    <m/>
    <m/>
    <x v="4"/>
    <n v="238.43"/>
    <x v="0"/>
    <m/>
    <m/>
  </r>
  <r>
    <s v="2014-2016"/>
    <n v="1378"/>
    <x v="0"/>
    <m/>
    <x v="6"/>
    <n v="2892"/>
    <s v="UPS DE 750VA NEMA6"/>
    <s v="ORBITEC"/>
    <s v="750VA"/>
    <s v="E1310049371"/>
    <s v="EN USO"/>
    <n v="35.61"/>
    <x v="1"/>
    <m/>
    <m/>
    <m/>
    <x v="4"/>
    <n v="35.61"/>
    <x v="0"/>
    <m/>
    <m/>
  </r>
  <r>
    <s v="2014-2016"/>
    <n v="1379"/>
    <x v="0"/>
    <m/>
    <x v="6"/>
    <n v="2893"/>
    <s v="UPS DE 750VA NEMA6"/>
    <s v="ORBITEC"/>
    <s v="750VA"/>
    <s v="E1310049566"/>
    <s v="EN USO"/>
    <n v="35.61"/>
    <x v="1"/>
    <m/>
    <m/>
    <m/>
    <x v="4"/>
    <n v="35.61"/>
    <x v="0"/>
    <m/>
    <m/>
  </r>
  <r>
    <s v="2014-2016"/>
    <n v="1380"/>
    <x v="0"/>
    <m/>
    <x v="6"/>
    <n v="2900"/>
    <s v="UPS DE 750VA NEMA6"/>
    <s v="ORBITEC"/>
    <s v="750VA"/>
    <s v="E1310048993"/>
    <s v="EN USO"/>
    <n v="35.61"/>
    <x v="1"/>
    <m/>
    <m/>
    <m/>
    <x v="4"/>
    <n v="35.61"/>
    <x v="0"/>
    <m/>
    <m/>
  </r>
  <r>
    <s v="2014-2016"/>
    <n v="1381"/>
    <x v="0"/>
    <m/>
    <x v="6"/>
    <n v="2910"/>
    <s v="IMPRESORA CANON"/>
    <s v="CANON"/>
    <s v="MG2410"/>
    <s v="KJBE58533"/>
    <s v="FUERA DE USO"/>
    <n v="51.9"/>
    <x v="1"/>
    <s v="Orquideas del Mar"/>
    <n v="51.9"/>
    <m/>
    <x v="1"/>
    <m/>
    <x v="0"/>
    <m/>
    <m/>
  </r>
  <r>
    <s v="2014-2016"/>
    <n v="1382"/>
    <x v="0"/>
    <m/>
    <x v="6"/>
    <n v="2911"/>
    <s v="UPS DE 750VA NEMA6"/>
    <s v="ORBITEC"/>
    <s v="750VA"/>
    <s v="E1310049325"/>
    <s v="EN USO"/>
    <n v="35.61"/>
    <x v="1"/>
    <m/>
    <m/>
    <m/>
    <x v="4"/>
    <n v="35.61"/>
    <x v="0"/>
    <m/>
    <m/>
  </r>
  <r>
    <s v="2014-2016"/>
    <n v="1383"/>
    <x v="0"/>
    <m/>
    <x v="6"/>
    <n v="2913"/>
    <s v="UPS DE 750VA NEMA6"/>
    <s v="ORBITEC"/>
    <s v="750VA"/>
    <s v="E1310049370"/>
    <s v="FUERA DE USO"/>
    <n v="35.61"/>
    <x v="1"/>
    <s v="Orquideas del Mar"/>
    <n v="35.61"/>
    <m/>
    <x v="1"/>
    <m/>
    <x v="0"/>
    <m/>
    <m/>
  </r>
  <r>
    <s v="2014-2016"/>
    <n v="1384"/>
    <x v="0"/>
    <m/>
    <x v="6"/>
    <n v="3108"/>
    <s v="IMPRESOR MULTIFUNCIONAL"/>
    <s v="EPSON"/>
    <s v="L210"/>
    <s v="S25K464828"/>
    <s v="FUERA DE USO"/>
    <n v="84.99"/>
    <x v="1"/>
    <s v="Orquideas del Mar"/>
    <n v="84.99"/>
    <m/>
    <x v="1"/>
    <m/>
    <x v="0"/>
    <m/>
    <m/>
  </r>
  <r>
    <s v="2014-2016"/>
    <n v="1385"/>
    <x v="0"/>
    <m/>
    <x v="6"/>
    <n v="3336"/>
    <s v="OASIS DE AGUA FRIA Y CALIENTE"/>
    <s v="Haier HLM-60"/>
    <m/>
    <m/>
    <s v="EN USO"/>
    <n v="142.08000000000001"/>
    <x v="1"/>
    <m/>
    <m/>
    <m/>
    <x v="4"/>
    <n v="142.08000000000001"/>
    <x v="0"/>
    <m/>
    <m/>
  </r>
  <r>
    <s v="2014-2016"/>
    <n v="1386"/>
    <x v="0"/>
    <m/>
    <x v="6"/>
    <s v="ODM/TSF/01"/>
    <s v="MUEBLE DE MADERA PARA PC CON TOP COLOR CAFÉ"/>
    <m/>
    <s v="B210"/>
    <m/>
    <s v="FUERA DE USO"/>
    <n v="40.549999999999997"/>
    <x v="1"/>
    <s v="Orquideas del Mar"/>
    <n v="40.549999999999997"/>
    <m/>
    <x v="1"/>
    <m/>
    <x v="0"/>
    <m/>
    <m/>
  </r>
  <r>
    <s v="2014-2016"/>
    <n v="1387"/>
    <x v="0"/>
    <m/>
    <x v="6"/>
    <s v="ODM/TSF/02"/>
    <s v="MUEBLE DE MADERA PARA PC CON TOP COLOR CAFÉ"/>
    <m/>
    <s v="B210"/>
    <m/>
    <s v="FUERA DE USO"/>
    <n v="40.549999999999997"/>
    <x v="1"/>
    <s v="Orquideas del Mar"/>
    <n v="40.549999999999997"/>
    <m/>
    <x v="1"/>
    <m/>
    <x v="0"/>
    <m/>
    <m/>
  </r>
  <r>
    <s v="2014-2016"/>
    <n v="1388"/>
    <x v="0"/>
    <m/>
    <x v="6"/>
    <s v="ODM/TSF/03"/>
    <s v="MUEBLE DE MADERA PARA PC CON TOP COLOR CAFÉ"/>
    <m/>
    <s v="B210"/>
    <m/>
    <s v="FUERA DE USO"/>
    <n v="40.549999999999997"/>
    <x v="1"/>
    <s v="Orquideas del Mar"/>
    <n v="40.549999999999997"/>
    <m/>
    <x v="1"/>
    <m/>
    <x v="0"/>
    <m/>
    <m/>
  </r>
  <r>
    <s v="2014-2016"/>
    <n v="1389"/>
    <x v="0"/>
    <m/>
    <x v="6"/>
    <s v="ODM/TSF/04"/>
    <s v="MUEBLE DE MADERA PARA PC CON TOP COLOR CAFÉ"/>
    <m/>
    <s v="B210"/>
    <m/>
    <s v="FUERA DE USO"/>
    <n v="40.549999999999997"/>
    <x v="1"/>
    <s v="Orquideas del Mar"/>
    <n v="40.549999999999997"/>
    <m/>
    <x v="1"/>
    <m/>
    <x v="0"/>
    <m/>
    <m/>
  </r>
  <r>
    <s v="2014-2016"/>
    <n v="1390"/>
    <x v="0"/>
    <m/>
    <x v="6"/>
    <s v="ODM/TSF/05"/>
    <s v="MUEBLE DE MADERA PARA PC CON TOP COLOR CAFÉ"/>
    <m/>
    <s v="B210"/>
    <m/>
    <s v="FUERA DE USO"/>
    <n v="40.549999999999997"/>
    <x v="1"/>
    <s v="Orquideas del Mar"/>
    <n v="40.549999999999997"/>
    <m/>
    <x v="1"/>
    <m/>
    <x v="0"/>
    <m/>
    <m/>
  </r>
  <r>
    <s v="2014-2016"/>
    <n v="1391"/>
    <x v="0"/>
    <m/>
    <x v="6"/>
    <s v="ODM/TSF/06"/>
    <s v="MUEBLE DE MADERA PARA PC CON TOP COLOR CAFÉ"/>
    <m/>
    <s v="B210"/>
    <m/>
    <s v="FUERA DE USO"/>
    <n v="40.549999999999997"/>
    <x v="1"/>
    <s v="Orquideas del Mar"/>
    <m/>
    <n v="40.549999999999997"/>
    <x v="1"/>
    <m/>
    <x v="0"/>
    <m/>
    <m/>
  </r>
  <r>
    <s v="2014-2016"/>
    <n v="1392"/>
    <x v="0"/>
    <m/>
    <x v="6"/>
    <s v="ODM/TSF/07"/>
    <s v="MUEBLE DE MADERA PARA PC CON TOP COLOR CAFÉ"/>
    <m/>
    <s v="B210"/>
    <m/>
    <s v="FUERA DE USO"/>
    <n v="40.549999999999997"/>
    <x v="1"/>
    <s v="Orquideas del Mar"/>
    <n v="40.549999999999997"/>
    <m/>
    <x v="1"/>
    <m/>
    <x v="0"/>
    <m/>
    <m/>
  </r>
  <r>
    <s v="2014-2016"/>
    <n v="1393"/>
    <x v="0"/>
    <m/>
    <x v="6"/>
    <s v="ODM/TSF/08"/>
    <s v="MUEBLE DE MADERA PARA PC CON TOP COLOR CAFÉ"/>
    <m/>
    <s v="B210"/>
    <m/>
    <s v="FUERA DE USO"/>
    <n v="40.549999999999997"/>
    <x v="1"/>
    <s v="Orquideas del Mar"/>
    <n v="40.549999999999997"/>
    <m/>
    <x v="1"/>
    <m/>
    <x v="0"/>
    <m/>
    <m/>
  </r>
  <r>
    <s v="2014-2016"/>
    <n v="1394"/>
    <x v="0"/>
    <m/>
    <x v="6"/>
    <s v="ODM/TSF/09"/>
    <s v="MUEBLE DE MADERA PARA PC CON TOP COLOR CAFÉ"/>
    <m/>
    <s v="B210"/>
    <m/>
    <s v="FUERA DE USO"/>
    <n v="40.549999999999997"/>
    <x v="1"/>
    <s v="Orquideas del Mar"/>
    <n v="40.549999999999997"/>
    <m/>
    <x v="1"/>
    <m/>
    <x v="0"/>
    <m/>
    <m/>
  </r>
  <r>
    <s v="2014-2016"/>
    <n v="1395"/>
    <x v="0"/>
    <m/>
    <x v="6"/>
    <s v="ODM/TSF/10"/>
    <s v="MUEBLE DE MADERA PARA PC CON TOP COLOR CAFÉ"/>
    <m/>
    <s v="B210"/>
    <m/>
    <s v="FUERA DE USO"/>
    <n v="40.549999999999997"/>
    <x v="1"/>
    <s v="Orquideas del Mar"/>
    <n v="40.549999999999997"/>
    <m/>
    <x v="1"/>
    <m/>
    <x v="0"/>
    <m/>
    <m/>
  </r>
  <r>
    <s v="2014-2016"/>
    <n v="1396"/>
    <x v="0"/>
    <m/>
    <x v="6"/>
    <s v="ODM/TSF/11"/>
    <s v="MUEBLE PARA COMPUTADORA COLOR CAFÉ"/>
    <s v="MULTILINE"/>
    <m/>
    <m/>
    <s v="FUERA DE USO"/>
    <n v="55"/>
    <x v="1"/>
    <s v="Orquideas del Mar"/>
    <n v="55"/>
    <m/>
    <x v="1"/>
    <m/>
    <x v="0"/>
    <m/>
    <m/>
  </r>
  <r>
    <s v="2014-2016"/>
    <n v="1397"/>
    <x v="0"/>
    <m/>
    <x v="6"/>
    <s v="ODM/TSF/12"/>
    <s v="MUEBLE PARA COMPUTADORA COLOR CAFÉ"/>
    <s v="MULTILINE"/>
    <m/>
    <m/>
    <s v="FUERA DE USO"/>
    <n v="55"/>
    <x v="1"/>
    <s v="Orquideas del Mar"/>
    <n v="55"/>
    <m/>
    <x v="1"/>
    <m/>
    <x v="0"/>
    <m/>
    <m/>
  </r>
  <r>
    <s v="2014-2016"/>
    <n v="1398"/>
    <x v="0"/>
    <m/>
    <x v="6"/>
    <s v="ODM/TSF/13"/>
    <s v="Ventilador industrial COLOR NEGRO"/>
    <m/>
    <m/>
    <m/>
    <s v="EN USO"/>
    <n v="194.61"/>
    <x v="1"/>
    <m/>
    <m/>
    <m/>
    <x v="1"/>
    <m/>
    <x v="8"/>
    <n v="194.61"/>
    <m/>
  </r>
  <r>
    <s v="2014-2016"/>
    <n v="1399"/>
    <x v="0"/>
    <m/>
    <x v="6"/>
    <s v="ODM/TSF/14"/>
    <s v="ESCRITORIO CON ARCHIVADOR"/>
    <m/>
    <s v="IBIZA"/>
    <m/>
    <s v="FUERA DE USO"/>
    <n v="184.9"/>
    <x v="1"/>
    <s v="Orquideas del Mar"/>
    <n v="184.9"/>
    <m/>
    <x v="1"/>
    <m/>
    <x v="0"/>
    <m/>
    <m/>
  </r>
  <r>
    <s v="2014-2016"/>
    <n v="1400"/>
    <x v="0"/>
    <m/>
    <x v="6"/>
    <s v="ODM/TSF/15"/>
    <s v="ESCRITORIO CON ARCHIVADOR"/>
    <m/>
    <s v="IBIZA"/>
    <m/>
    <s v="FUERA DE USO"/>
    <n v="184.9"/>
    <x v="1"/>
    <s v="Orquideas del Mar"/>
    <n v="184.9"/>
    <m/>
    <x v="1"/>
    <m/>
    <x v="0"/>
    <m/>
    <m/>
  </r>
  <r>
    <s v="2014-2016"/>
    <n v="1401"/>
    <x v="0"/>
    <m/>
    <x v="6"/>
    <s v="ODM/TSF/16"/>
    <s v="ARCHIVADOR COLOR NEGRO METÁLICO DE 4 GAVETAS CON MARCO"/>
    <m/>
    <m/>
    <m/>
    <s v="EN USO"/>
    <n v="195"/>
    <x v="1"/>
    <m/>
    <m/>
    <m/>
    <x v="4"/>
    <n v="195"/>
    <x v="0"/>
    <m/>
    <m/>
  </r>
  <r>
    <s v="2014-2016"/>
    <n v="1402"/>
    <x v="0"/>
    <m/>
    <x v="6"/>
    <s v="ODM/TSF/17"/>
    <s v="ARCHIVADOR COLOR NEGRO METÁLICO DE 4 GAVETAS CON MARCO"/>
    <m/>
    <m/>
    <m/>
    <s v="EN USO"/>
    <n v="195"/>
    <x v="1"/>
    <m/>
    <m/>
    <m/>
    <x v="4"/>
    <n v="195"/>
    <x v="0"/>
    <m/>
    <m/>
  </r>
  <r>
    <s v="2014-2016"/>
    <n v="1403"/>
    <x v="0"/>
    <m/>
    <x v="6"/>
    <s v="ODM/TSF/18"/>
    <s v="ARCHIVADOR COLOR NEGRO METÁLICO DE 4 GAVETAS CON MARCO"/>
    <m/>
    <m/>
    <m/>
    <s v="EN USO"/>
    <n v="195"/>
    <x v="1"/>
    <m/>
    <m/>
    <m/>
    <x v="4"/>
    <n v="195"/>
    <x v="0"/>
    <m/>
    <m/>
  </r>
  <r>
    <s v="2014-2016"/>
    <n v="1404"/>
    <x v="0"/>
    <m/>
    <x v="6"/>
    <s v="ODM/TSF/19"/>
    <s v="ARCHIVADOR METÁLICOS DE 4 GAVETAS CON MARCO"/>
    <m/>
    <m/>
    <m/>
    <s v="EN USO"/>
    <n v="123.89"/>
    <x v="1"/>
    <m/>
    <m/>
    <m/>
    <x v="4"/>
    <n v="123.89"/>
    <x v="0"/>
    <m/>
    <m/>
  </r>
  <r>
    <s v="2014-2016"/>
    <n v="1405"/>
    <x v="0"/>
    <m/>
    <x v="6"/>
    <s v="ODM/TSF/20"/>
    <s v="Ventlador de pedestal 16&quot;3 en 1"/>
    <m/>
    <m/>
    <m/>
    <s v="EN USO"/>
    <n v="32.566000000000003"/>
    <x v="1"/>
    <m/>
    <m/>
    <m/>
    <x v="4"/>
    <n v="32.566000000000003"/>
    <x v="0"/>
    <m/>
    <m/>
  </r>
  <r>
    <s v="2014-2016"/>
    <n v="1406"/>
    <x v="0"/>
    <m/>
    <x v="6"/>
    <s v="ODM/TSF/21"/>
    <s v="Ventlador de pedestal 16&quot;3 en 1"/>
    <m/>
    <m/>
    <m/>
    <s v="FUERA DE USO"/>
    <n v="32.566000000000003"/>
    <x v="1"/>
    <s v="Orquideas del Mar"/>
    <m/>
    <n v="32.566000000000003"/>
    <x v="1"/>
    <m/>
    <x v="0"/>
    <m/>
    <m/>
  </r>
  <r>
    <s v="2014-2016"/>
    <n v="1407"/>
    <x v="0"/>
    <m/>
    <x v="6"/>
    <s v="ODM/TSF/22"/>
    <s v="ESTANTES DE DOS CUERPOS COLOR GRIS DE 4 BANDEJAS DE 1.80 X 91 X38"/>
    <m/>
    <m/>
    <m/>
    <s v="EN USO"/>
    <n v="123.89"/>
    <x v="1"/>
    <m/>
    <m/>
    <m/>
    <x v="4"/>
    <n v="123.89"/>
    <x v="0"/>
    <m/>
    <m/>
  </r>
  <r>
    <s v="2014-2016"/>
    <n v="1408"/>
    <x v="0"/>
    <m/>
    <x v="6"/>
    <s v="ODM/TSF/23"/>
    <s v="ESTANTES DE DOS CUERPOS COLOR GRIS DE 4 BANDEJAS DE 1.80 X 91 X38"/>
    <m/>
    <m/>
    <m/>
    <s v="EN USO"/>
    <n v="123.89"/>
    <x v="1"/>
    <m/>
    <m/>
    <m/>
    <x v="4"/>
    <n v="123.89"/>
    <x v="0"/>
    <m/>
    <m/>
  </r>
  <r>
    <s v="2014-2016"/>
    <n v="1409"/>
    <x v="0"/>
    <m/>
    <x v="6"/>
    <s v="ODM/TSF/24"/>
    <s v="ESTANTES DE DOS CUERPOS COLOR GRIS DE 4 BANDEJAS DE 1.80 X 91 X38"/>
    <m/>
    <m/>
    <m/>
    <s v="EN USO"/>
    <n v="86.73"/>
    <x v="1"/>
    <m/>
    <m/>
    <m/>
    <x v="4"/>
    <n v="86.73"/>
    <x v="0"/>
    <m/>
    <m/>
  </r>
  <r>
    <s v="2014-2016"/>
    <n v="1410"/>
    <x v="0"/>
    <m/>
    <x v="6"/>
    <s v="ODM/TSF/25"/>
    <s v="ESTANTES DE DOS CUERPOS COLOR GRIS DE 4 BANDEJAS DE 1.80 X 91 X38"/>
    <m/>
    <m/>
    <m/>
    <s v="EN USO"/>
    <n v="86.73"/>
    <x v="1"/>
    <m/>
    <m/>
    <m/>
    <x v="4"/>
    <n v="86.73"/>
    <x v="0"/>
    <m/>
    <m/>
  </r>
  <r>
    <s v="2014-2016"/>
    <n v="1411"/>
    <x v="0"/>
    <m/>
    <x v="6"/>
    <s v="ODM/TSF/26"/>
    <s v="SILLA DE ESPERA COLOR NEGRO"/>
    <m/>
    <m/>
    <m/>
    <s v="EN USO"/>
    <n v="23.01"/>
    <x v="1"/>
    <m/>
    <m/>
    <m/>
    <x v="4"/>
    <n v="23.01"/>
    <x v="0"/>
    <m/>
    <m/>
  </r>
  <r>
    <s v="2014-2016"/>
    <n v="1412"/>
    <x v="0"/>
    <m/>
    <x v="6"/>
    <s v="ODM/TSF/27"/>
    <s v="SILLA DE ESPERA COLOR NEGRO"/>
    <m/>
    <m/>
    <m/>
    <s v="EN USO"/>
    <n v="23.01"/>
    <x v="1"/>
    <m/>
    <m/>
    <m/>
    <x v="4"/>
    <n v="23.01"/>
    <x v="0"/>
    <m/>
    <m/>
  </r>
  <r>
    <s v="2014-2016"/>
    <n v="1413"/>
    <x v="0"/>
    <m/>
    <x v="6"/>
    <s v="ODM/TSF/28"/>
    <s v="SILLA DE ESPERA COLOR NEGRO"/>
    <m/>
    <m/>
    <m/>
    <s v="EN USO"/>
    <n v="23.01"/>
    <x v="1"/>
    <m/>
    <m/>
    <m/>
    <x v="4"/>
    <n v="23.01"/>
    <x v="0"/>
    <m/>
    <m/>
  </r>
  <r>
    <s v="2014-2016"/>
    <n v="1414"/>
    <x v="0"/>
    <m/>
    <x v="6"/>
    <s v="ODM/TSF/29"/>
    <s v="SILLA DE ESPERA COLOR NEGRO"/>
    <m/>
    <m/>
    <m/>
    <s v="EN USO"/>
    <n v="23.01"/>
    <x v="1"/>
    <m/>
    <m/>
    <m/>
    <x v="4"/>
    <n v="23.01"/>
    <x v="0"/>
    <m/>
    <m/>
  </r>
  <r>
    <s v="2014-2016"/>
    <n v="1415"/>
    <x v="0"/>
    <m/>
    <x v="6"/>
    <s v="ODM/TSF/30"/>
    <s v="SILLA PLASTICA "/>
    <m/>
    <m/>
    <m/>
    <s v="EN USO"/>
    <n v="6.05"/>
    <x v="1"/>
    <m/>
    <m/>
    <m/>
    <x v="1"/>
    <m/>
    <x v="8"/>
    <n v="6.05"/>
    <m/>
  </r>
  <r>
    <s v="2014-2016"/>
    <n v="1416"/>
    <x v="0"/>
    <m/>
    <x v="6"/>
    <s v="ODM/TSF/31"/>
    <s v="SILLA PLASTICA "/>
    <m/>
    <m/>
    <m/>
    <s v="EN USO"/>
    <n v="6.05"/>
    <x v="1"/>
    <m/>
    <m/>
    <m/>
    <x v="1"/>
    <m/>
    <x v="8"/>
    <n v="6.05"/>
    <m/>
  </r>
  <r>
    <s v="2014-2016"/>
    <n v="1417"/>
    <x v="0"/>
    <m/>
    <x v="6"/>
    <s v="ODM/TSF/32"/>
    <s v="SILLA PLASTICA "/>
    <m/>
    <m/>
    <m/>
    <s v="EN USO"/>
    <n v="6.05"/>
    <x v="1"/>
    <m/>
    <m/>
    <m/>
    <x v="1"/>
    <m/>
    <x v="8"/>
    <n v="6.05"/>
    <m/>
  </r>
  <r>
    <s v="2014-2016"/>
    <n v="1418"/>
    <x v="0"/>
    <m/>
    <x v="6"/>
    <s v="ODM/TSF/33"/>
    <s v="SILLA PLASTICA "/>
    <m/>
    <m/>
    <m/>
    <s v="EN USO"/>
    <n v="6.05"/>
    <x v="1"/>
    <m/>
    <m/>
    <m/>
    <x v="1"/>
    <m/>
    <x v="8"/>
    <n v="6.05"/>
    <m/>
  </r>
  <r>
    <s v="2014-2016"/>
    <n v="1419"/>
    <x v="0"/>
    <m/>
    <x v="6"/>
    <s v="ODM/TSF/34"/>
    <s v="SILLA DE ESPERA COLOR NEGRO"/>
    <m/>
    <m/>
    <m/>
    <s v="EN USO"/>
    <n v="23.01"/>
    <x v="1"/>
    <m/>
    <m/>
    <m/>
    <x v="4"/>
    <n v="23.01"/>
    <x v="0"/>
    <m/>
    <m/>
  </r>
  <r>
    <s v="2014-2016"/>
    <n v="1420"/>
    <x v="0"/>
    <m/>
    <x v="6"/>
    <s v="ODM/TSF/35"/>
    <s v="SILLA PLASTICA "/>
    <m/>
    <m/>
    <m/>
    <s v="EN USO"/>
    <n v="6.05"/>
    <x v="1"/>
    <m/>
    <m/>
    <m/>
    <x v="1"/>
    <m/>
    <x v="8"/>
    <n v="6.05"/>
    <m/>
  </r>
  <r>
    <s v="2014-2016"/>
    <n v="1421"/>
    <x v="0"/>
    <m/>
    <x v="6"/>
    <s v="ODM/TSF/36"/>
    <s v="SILLA DE ESPERA COLOR NEGRO"/>
    <m/>
    <m/>
    <m/>
    <s v="EN USO"/>
    <n v="23.01"/>
    <x v="1"/>
    <m/>
    <m/>
    <m/>
    <x v="4"/>
    <n v="23.01"/>
    <x v="0"/>
    <m/>
    <m/>
  </r>
  <r>
    <s v="2014-2016"/>
    <n v="1422"/>
    <x v="0"/>
    <m/>
    <x v="6"/>
    <s v="ODM/TSF/37"/>
    <s v="SILLA PLASTICA "/>
    <m/>
    <m/>
    <m/>
    <s v="EN USO"/>
    <n v="6.05"/>
    <x v="1"/>
    <m/>
    <m/>
    <m/>
    <x v="1"/>
    <m/>
    <x v="8"/>
    <n v="6.05"/>
    <m/>
  </r>
  <r>
    <s v="2014-2016"/>
    <n v="1423"/>
    <x v="0"/>
    <m/>
    <x v="6"/>
    <s v="ODM/TSF/38"/>
    <s v="SILLA DE ESPERA COLOR NEGRO"/>
    <m/>
    <m/>
    <m/>
    <s v="EN USO"/>
    <n v="23.01"/>
    <x v="1"/>
    <m/>
    <m/>
    <m/>
    <x v="4"/>
    <n v="23.01"/>
    <x v="0"/>
    <m/>
    <m/>
  </r>
  <r>
    <s v="2014-2016"/>
    <n v="1424"/>
    <x v="0"/>
    <m/>
    <x v="6"/>
    <s v="ODM/TSF/39"/>
    <s v="SILLA PLASTICA "/>
    <m/>
    <m/>
    <m/>
    <s v="EN USO"/>
    <n v="6.05"/>
    <x v="1"/>
    <m/>
    <m/>
    <m/>
    <x v="1"/>
    <m/>
    <x v="8"/>
    <n v="6.05"/>
    <m/>
  </r>
  <r>
    <s v="2014-2016"/>
    <n v="1425"/>
    <x v="0"/>
    <m/>
    <x v="6"/>
    <s v="ODM/TSF/40"/>
    <s v="SILLA DE ESPERA COLOR NEGRO"/>
    <m/>
    <m/>
    <m/>
    <s v="EN USO"/>
    <n v="23.01"/>
    <x v="1"/>
    <m/>
    <m/>
    <m/>
    <x v="4"/>
    <n v="23.01"/>
    <x v="0"/>
    <m/>
    <m/>
  </r>
  <r>
    <s v="2014-2016"/>
    <n v="1426"/>
    <x v="0"/>
    <m/>
    <x v="6"/>
    <s v="ODM/TSF/41"/>
    <s v="SILLA PLASTICA "/>
    <m/>
    <m/>
    <m/>
    <s v="EN USO"/>
    <n v="6.05"/>
    <x v="1"/>
    <m/>
    <m/>
    <m/>
    <x v="1"/>
    <m/>
    <x v="8"/>
    <n v="6.05"/>
    <m/>
  </r>
  <r>
    <s v="2014-2016"/>
    <n v="1427"/>
    <x v="0"/>
    <m/>
    <x v="6"/>
    <s v="ODM/TSF/42"/>
    <s v="SILLA DE ESPERA COLOR NEGRO"/>
    <m/>
    <m/>
    <m/>
    <s v="EN USO"/>
    <n v="23.01"/>
    <x v="1"/>
    <m/>
    <m/>
    <m/>
    <x v="4"/>
    <n v="23.01"/>
    <x v="0"/>
    <m/>
    <m/>
  </r>
  <r>
    <s v="2014-2016"/>
    <n v="1428"/>
    <x v="0"/>
    <m/>
    <x v="6"/>
    <s v="ODM/TSF/43"/>
    <s v="SILLA PLASTICA "/>
    <m/>
    <m/>
    <m/>
    <s v="EN USO"/>
    <n v="6.05"/>
    <x v="1"/>
    <m/>
    <m/>
    <m/>
    <x v="1"/>
    <m/>
    <x v="8"/>
    <n v="6.05"/>
    <m/>
  </r>
  <r>
    <s v="2014-2016"/>
    <n v="1429"/>
    <x v="0"/>
    <m/>
    <x v="6"/>
    <s v="ODM/TSF/44"/>
    <s v="SILLA DE ESPERA COLOR NEGRO"/>
    <m/>
    <m/>
    <m/>
    <s v="EN USO"/>
    <n v="23.01"/>
    <x v="1"/>
    <m/>
    <m/>
    <m/>
    <x v="4"/>
    <n v="23.01"/>
    <x v="0"/>
    <m/>
    <m/>
  </r>
  <r>
    <s v="2014-2016"/>
    <n v="1430"/>
    <x v="0"/>
    <m/>
    <x v="6"/>
    <s v="ODM/TSF/45"/>
    <s v="SILLA DE ESPERA COLOR NEGRO"/>
    <m/>
    <m/>
    <m/>
    <s v="EN USO"/>
    <n v="23.01"/>
    <x v="1"/>
    <m/>
    <m/>
    <m/>
    <x v="4"/>
    <n v="23.01"/>
    <x v="0"/>
    <m/>
    <m/>
  </r>
  <r>
    <s v="2014-2016"/>
    <n v="1431"/>
    <x v="0"/>
    <m/>
    <x v="6"/>
    <s v="ODM/TSF/46"/>
    <s v="SILLA PLASTICA "/>
    <m/>
    <m/>
    <m/>
    <s v="EN USO"/>
    <n v="6.05"/>
    <x v="1"/>
    <m/>
    <m/>
    <m/>
    <x v="1"/>
    <m/>
    <x v="8"/>
    <n v="6.05"/>
    <m/>
  </r>
  <r>
    <s v="2014-2016"/>
    <n v="1432"/>
    <x v="0"/>
    <m/>
    <x v="6"/>
    <s v="ODM/TSF/47"/>
    <s v="SILLA DE ESPERA COLOR NEGRO"/>
    <m/>
    <m/>
    <m/>
    <s v="EN USO"/>
    <n v="23.01"/>
    <x v="1"/>
    <m/>
    <m/>
    <m/>
    <x v="4"/>
    <n v="23.01"/>
    <x v="0"/>
    <m/>
    <m/>
  </r>
  <r>
    <s v="2014-2016"/>
    <n v="1433"/>
    <x v="0"/>
    <m/>
    <x v="6"/>
    <s v="ODM/TSF/48"/>
    <s v="SILLA PLASTICA "/>
    <m/>
    <m/>
    <m/>
    <s v="EN USO"/>
    <n v="6.05"/>
    <x v="1"/>
    <m/>
    <m/>
    <m/>
    <x v="1"/>
    <m/>
    <x v="8"/>
    <n v="6.05"/>
    <m/>
  </r>
  <r>
    <s v="2014-2016"/>
    <n v="1434"/>
    <x v="0"/>
    <m/>
    <x v="6"/>
    <s v="ODM/TSF/49"/>
    <s v="SILLA PLASTICA "/>
    <m/>
    <m/>
    <m/>
    <s v="EN USO"/>
    <n v="6.05"/>
    <x v="1"/>
    <m/>
    <m/>
    <m/>
    <x v="1"/>
    <m/>
    <x v="8"/>
    <n v="6.05"/>
    <m/>
  </r>
  <r>
    <s v="2014-2016"/>
    <n v="1435"/>
    <x v="0"/>
    <m/>
    <x v="6"/>
    <s v="ODM/TSF/50"/>
    <s v="PIZARRA ACRILICA 2 x 1 MT."/>
    <m/>
    <m/>
    <m/>
    <s v="EN USO"/>
    <n v="80.36"/>
    <x v="1"/>
    <m/>
    <m/>
    <m/>
    <x v="4"/>
    <n v="80.36"/>
    <x v="0"/>
    <m/>
    <m/>
  </r>
  <r>
    <s v="2014-2016"/>
    <n v="1436"/>
    <x v="0"/>
    <m/>
    <x v="6"/>
    <s v="ODM/TSF/51"/>
    <s v="SILLA PLASTICA "/>
    <m/>
    <m/>
    <m/>
    <s v="EN USO"/>
    <n v="6.05"/>
    <x v="1"/>
    <m/>
    <m/>
    <m/>
    <x v="1"/>
    <m/>
    <x v="8"/>
    <n v="6.05"/>
    <m/>
  </r>
  <r>
    <s v="2014-2016"/>
    <n v="1437"/>
    <x v="0"/>
    <m/>
    <x v="6"/>
    <s v="ODM/TSF/52"/>
    <s v="TERMÓMETRO"/>
    <m/>
    <m/>
    <m/>
    <s v="FUERA DE USO"/>
    <n v="6"/>
    <x v="1"/>
    <s v="Orquideas del Mar"/>
    <m/>
    <n v="6"/>
    <x v="1"/>
    <m/>
    <x v="0"/>
    <m/>
    <m/>
  </r>
  <r>
    <s v="2014-2016"/>
    <n v="1438"/>
    <x v="0"/>
    <m/>
    <x v="6"/>
    <s v="ODM/TSF/53"/>
    <s v="SILLA PLASTICA "/>
    <m/>
    <m/>
    <m/>
    <s v="EN USO"/>
    <n v="6.05"/>
    <x v="1"/>
    <m/>
    <m/>
    <m/>
    <x v="1"/>
    <m/>
    <x v="8"/>
    <n v="6.05"/>
    <m/>
  </r>
  <r>
    <s v="2014-2016"/>
    <n v="1439"/>
    <x v="0"/>
    <m/>
    <x v="6"/>
    <s v="ODM/TSF/54"/>
    <s v="SILLA SECREATRIAL COLOR AZUL"/>
    <m/>
    <m/>
    <m/>
    <s v="FUERA DE USO"/>
    <n v="68"/>
    <x v="1"/>
    <s v="Orquideas del Mar"/>
    <m/>
    <n v="68"/>
    <x v="1"/>
    <m/>
    <x v="0"/>
    <m/>
    <m/>
  </r>
  <r>
    <s v="2014-2016"/>
    <n v="1440"/>
    <x v="0"/>
    <m/>
    <x v="6"/>
    <s v="ODM/TSF/55"/>
    <s v="SILLA PLASTICA "/>
    <m/>
    <m/>
    <m/>
    <s v="EN USO"/>
    <n v="6.05"/>
    <x v="1"/>
    <m/>
    <m/>
    <m/>
    <x v="1"/>
    <m/>
    <x v="8"/>
    <n v="6.05"/>
    <m/>
  </r>
  <r>
    <s v="2014-2016"/>
    <n v="1441"/>
    <x v="0"/>
    <m/>
    <x v="6"/>
    <s v="ODM/TSF/56"/>
    <s v="SILLA SECREATRIAL COLOR AZUL"/>
    <m/>
    <m/>
    <m/>
    <s v="FUERA DE USO"/>
    <n v="68"/>
    <x v="1"/>
    <s v="Orquideas del Mar"/>
    <m/>
    <n v="68"/>
    <x v="1"/>
    <m/>
    <x v="0"/>
    <m/>
    <m/>
  </r>
  <r>
    <s v="2014-2016"/>
    <n v="1442"/>
    <x v="0"/>
    <m/>
    <x v="6"/>
    <s v="ODM/TSF/57"/>
    <s v="SILLA PLASTICA "/>
    <m/>
    <m/>
    <m/>
    <s v="EN USO"/>
    <n v="6.05"/>
    <x v="1"/>
    <m/>
    <m/>
    <m/>
    <x v="1"/>
    <m/>
    <x v="8"/>
    <n v="6.05"/>
    <m/>
  </r>
  <r>
    <s v="2014-2016"/>
    <n v="1443"/>
    <x v="0"/>
    <m/>
    <x v="6"/>
    <s v="ODM/TSF/58"/>
    <s v="SILLA PLASTICA "/>
    <m/>
    <m/>
    <m/>
    <s v="EN USO"/>
    <n v="6.05"/>
    <x v="1"/>
    <m/>
    <m/>
    <m/>
    <x v="1"/>
    <m/>
    <x v="8"/>
    <n v="6.05"/>
    <m/>
  </r>
  <r>
    <s v="2014-2016"/>
    <n v="1444"/>
    <x v="0"/>
    <m/>
    <x v="6"/>
    <s v="ODM/TSF/59"/>
    <s v="SILLA PLASTICA "/>
    <m/>
    <m/>
    <m/>
    <s v="EN USO"/>
    <n v="6.05"/>
    <x v="1"/>
    <m/>
    <m/>
    <m/>
    <x v="1"/>
    <m/>
    <x v="8"/>
    <n v="6.05"/>
    <m/>
  </r>
  <r>
    <s v="2014-2016"/>
    <n v="1445"/>
    <x v="0"/>
    <m/>
    <x v="6"/>
    <s v="ODM/TSF/60"/>
    <s v="SILLA PLASTICA "/>
    <m/>
    <m/>
    <m/>
    <s v="EN USO"/>
    <n v="6.05"/>
    <x v="1"/>
    <m/>
    <m/>
    <m/>
    <x v="1"/>
    <m/>
    <x v="8"/>
    <n v="6.05"/>
    <m/>
  </r>
  <r>
    <s v="2014-2016"/>
    <n v="1446"/>
    <x v="0"/>
    <m/>
    <x v="6"/>
    <s v="ODM/TSF/61"/>
    <s v="SILLA PLASTICA "/>
    <m/>
    <m/>
    <m/>
    <s v="EN USO"/>
    <n v="6.05"/>
    <x v="1"/>
    <m/>
    <m/>
    <m/>
    <x v="1"/>
    <m/>
    <x v="8"/>
    <n v="6.05"/>
    <m/>
  </r>
  <r>
    <s v="2014-2016"/>
    <n v="1447"/>
    <x v="0"/>
    <m/>
    <x v="6"/>
    <s v="ODM/TSF/62"/>
    <s v="SILLA PLASTICA "/>
    <m/>
    <m/>
    <m/>
    <s v="EN USO"/>
    <n v="6.05"/>
    <x v="1"/>
    <m/>
    <m/>
    <m/>
    <x v="1"/>
    <m/>
    <x v="8"/>
    <n v="6.05"/>
    <m/>
  </r>
  <r>
    <s v="2014-2016"/>
    <n v="1448"/>
    <x v="0"/>
    <m/>
    <x v="6"/>
    <s v="ODM/TSF/63"/>
    <s v="SILLA PLASTICA "/>
    <m/>
    <m/>
    <m/>
    <s v="EN USO"/>
    <n v="6.05"/>
    <x v="1"/>
    <m/>
    <m/>
    <m/>
    <x v="1"/>
    <m/>
    <x v="8"/>
    <n v="6.05"/>
    <m/>
  </r>
  <r>
    <s v="2014-2016"/>
    <n v="1449"/>
    <x v="0"/>
    <m/>
    <x v="6"/>
    <s v="ODM/TSF/64"/>
    <s v="SILLA PLASTICA "/>
    <m/>
    <m/>
    <m/>
    <s v="EN USO"/>
    <n v="6.05"/>
    <x v="1"/>
    <m/>
    <m/>
    <m/>
    <x v="1"/>
    <m/>
    <x v="8"/>
    <n v="6.05"/>
    <m/>
  </r>
  <r>
    <s v="2014-2016"/>
    <n v="1450"/>
    <x v="0"/>
    <m/>
    <x v="6"/>
    <s v="ODM/TSF/65"/>
    <s v="SILLA PLASTICA "/>
    <m/>
    <m/>
    <m/>
    <s v="EN USO"/>
    <n v="6.05"/>
    <x v="1"/>
    <m/>
    <m/>
    <m/>
    <x v="1"/>
    <m/>
    <x v="8"/>
    <n v="6.05"/>
    <m/>
  </r>
  <r>
    <s v="2014-2016"/>
    <n v="1451"/>
    <x v="0"/>
    <m/>
    <x v="6"/>
    <s v="ODM/TSF/66"/>
    <s v="SILLA PLASTICA "/>
    <m/>
    <m/>
    <m/>
    <s v="EN USO"/>
    <n v="6.05"/>
    <x v="1"/>
    <m/>
    <m/>
    <m/>
    <x v="1"/>
    <m/>
    <x v="8"/>
    <n v="6.05"/>
    <m/>
  </r>
  <r>
    <s v="2014-2016"/>
    <n v="1452"/>
    <x v="0"/>
    <m/>
    <x v="6"/>
    <s v="ODM/TSF/67"/>
    <s v="SILLA PLASTICA "/>
    <m/>
    <m/>
    <m/>
    <s v="EN USO"/>
    <n v="6.05"/>
    <x v="1"/>
    <m/>
    <m/>
    <m/>
    <x v="1"/>
    <m/>
    <x v="8"/>
    <n v="6.05"/>
    <m/>
  </r>
  <r>
    <s v="2014-2016"/>
    <n v="1453"/>
    <x v="0"/>
    <m/>
    <x v="6"/>
    <s v="ODM/TSF/68"/>
    <s v="SILLA PLASTICA "/>
    <m/>
    <m/>
    <m/>
    <s v="EN USO"/>
    <n v="6.05"/>
    <x v="1"/>
    <m/>
    <m/>
    <m/>
    <x v="1"/>
    <m/>
    <x v="8"/>
    <n v="6.05"/>
    <m/>
  </r>
  <r>
    <s v="2014-2016"/>
    <n v="1454"/>
    <x v="0"/>
    <m/>
    <x v="6"/>
    <s v="ODM/TSF/69"/>
    <s v="SILLA PLASTICA "/>
    <m/>
    <m/>
    <m/>
    <s v="EN USO"/>
    <n v="6.05"/>
    <x v="1"/>
    <m/>
    <m/>
    <m/>
    <x v="1"/>
    <m/>
    <x v="8"/>
    <n v="6.05"/>
    <m/>
  </r>
  <r>
    <s v="2014-2016"/>
    <n v="1455"/>
    <x v="0"/>
    <m/>
    <x v="6"/>
    <s v="ODM/TSF/70"/>
    <s v="SILLA DE ESPERA COLOR NEGRO"/>
    <m/>
    <m/>
    <m/>
    <s v="EN USO"/>
    <n v="23.01"/>
    <x v="1"/>
    <m/>
    <m/>
    <m/>
    <x v="4"/>
    <n v="23.01"/>
    <x v="0"/>
    <m/>
    <m/>
  </r>
  <r>
    <s v="2014-2016"/>
    <n v="1456"/>
    <x v="0"/>
    <m/>
    <x v="6"/>
    <s v="ODM/TSF/71"/>
    <s v="SILLA DE ESPERA COLOR NEGRO"/>
    <m/>
    <m/>
    <m/>
    <s v="EN USO"/>
    <n v="23.01"/>
    <x v="1"/>
    <m/>
    <m/>
    <m/>
    <x v="4"/>
    <n v="23.01"/>
    <x v="0"/>
    <m/>
    <m/>
  </r>
  <r>
    <s v="2014-2016"/>
    <n v="1457"/>
    <x v="0"/>
    <m/>
    <x v="6"/>
    <s v="ODM/TSF/72"/>
    <s v="SILLA DE ESPERA COLOR NEGRO"/>
    <m/>
    <m/>
    <m/>
    <s v="EN USO"/>
    <n v="23.01"/>
    <x v="1"/>
    <m/>
    <m/>
    <m/>
    <x v="4"/>
    <n v="23.01"/>
    <x v="0"/>
    <m/>
    <m/>
  </r>
  <r>
    <s v="2014-2016"/>
    <n v="1458"/>
    <x v="0"/>
    <m/>
    <x v="6"/>
    <s v="ODM/TSF/73"/>
    <s v="SILLA PLASTICA "/>
    <m/>
    <m/>
    <m/>
    <s v="EN USO"/>
    <n v="6.05"/>
    <x v="1"/>
    <m/>
    <m/>
    <m/>
    <x v="1"/>
    <m/>
    <x v="8"/>
    <n v="6.05"/>
    <m/>
  </r>
  <r>
    <s v="2014-2016"/>
    <n v="1459"/>
    <x v="0"/>
    <m/>
    <x v="6"/>
    <s v="ODM/TSF/74"/>
    <s v="SILLA PLASTICA "/>
    <m/>
    <m/>
    <m/>
    <s v="EN USO"/>
    <n v="6.05"/>
    <x v="1"/>
    <m/>
    <m/>
    <m/>
    <x v="1"/>
    <m/>
    <x v="8"/>
    <n v="6.05"/>
    <m/>
  </r>
  <r>
    <s v="2014-2016"/>
    <n v="1460"/>
    <x v="0"/>
    <m/>
    <x v="6"/>
    <s v="ODM/TSF/75"/>
    <s v="Sillas plasticas color blanco con brazos "/>
    <s v="PETALILLO"/>
    <m/>
    <m/>
    <s v="EN USO"/>
    <n v="8.0500000000000007"/>
    <x v="1"/>
    <m/>
    <m/>
    <m/>
    <x v="1"/>
    <m/>
    <x v="8"/>
    <n v="8.0500000000000007"/>
    <m/>
  </r>
  <r>
    <s v="2014-2016"/>
    <n v="1461"/>
    <x v="0"/>
    <m/>
    <x v="6"/>
    <s v="ODM/TSF/76"/>
    <s v="Sillas plasticas color blanco con brazos "/>
    <s v="PETALILLO"/>
    <m/>
    <m/>
    <s v="EN USO"/>
    <n v="8.0500000000000007"/>
    <x v="1"/>
    <m/>
    <m/>
    <m/>
    <x v="1"/>
    <m/>
    <x v="8"/>
    <n v="8.0500000000000007"/>
    <m/>
  </r>
  <r>
    <s v="2014-2016"/>
    <n v="1462"/>
    <x v="0"/>
    <m/>
    <x v="6"/>
    <s v="ODM/TSF/77"/>
    <s v="Sillas pla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463"/>
    <x v="0"/>
    <m/>
    <x v="6"/>
    <s v="ODM/TSF/78"/>
    <s v="Sillas pla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464"/>
    <x v="0"/>
    <m/>
    <x v="6"/>
    <s v="ODM/TSF/79"/>
    <s v="Sillas pla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465"/>
    <x v="0"/>
    <m/>
    <x v="6"/>
    <s v="ODM/TSF/80"/>
    <s v="Sillas pla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466"/>
    <x v="0"/>
    <m/>
    <x v="6"/>
    <s v="ODM/TSF/81"/>
    <s v="Sillas pla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467"/>
    <x v="0"/>
    <m/>
    <x v="6"/>
    <s v="ODM/TSF/82"/>
    <s v="Sillas pla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468"/>
    <x v="0"/>
    <m/>
    <x v="6"/>
    <s v="ODM/TSF/83"/>
    <s v="Sillas pla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469"/>
    <x v="0"/>
    <m/>
    <x v="6"/>
    <s v="ODM/TSF/84"/>
    <s v="Sillas plasticas color blanco con brazos "/>
    <s v="PETALILLO"/>
    <m/>
    <m/>
    <s v="FUERA DE USO"/>
    <n v="8.0500000000000007"/>
    <x v="1"/>
    <s v="Orquideas del Mar"/>
    <n v="8.0500000000000007"/>
    <m/>
    <x v="1"/>
    <m/>
    <x v="0"/>
    <m/>
    <m/>
  </r>
  <r>
    <s v="2014-2016"/>
    <n v="1470"/>
    <x v="0"/>
    <m/>
    <x v="6"/>
    <s v="ODM/TSF/85"/>
    <s v="SILLA SECREATRIAL CON BRAZO COLOR NEGRO"/>
    <m/>
    <s v="HX-525"/>
    <m/>
    <s v="FUERA DE USO"/>
    <n v="57"/>
    <x v="1"/>
    <s v="Orquideas del Mar"/>
    <n v="57"/>
    <m/>
    <x v="1"/>
    <m/>
    <x v="0"/>
    <m/>
    <m/>
  </r>
  <r>
    <s v="2014-2016"/>
    <n v="1471"/>
    <x v="0"/>
    <m/>
    <x v="6"/>
    <s v="ODM/TSF/86"/>
    <s v="CAFETERA CAPACIDAD 42 TAZAS"/>
    <m/>
    <m/>
    <m/>
    <s v="FUERA DE USO"/>
    <n v="73"/>
    <x v="1"/>
    <s v="Orquideas del Mar"/>
    <m/>
    <n v="73"/>
    <x v="1"/>
    <m/>
    <x v="0"/>
    <m/>
    <m/>
  </r>
  <r>
    <s v="2014-2016"/>
    <n v="1472"/>
    <x v="0"/>
    <m/>
    <x v="6"/>
    <s v="ODM/TSF/87"/>
    <s v="MESAS PLEGABLES  1 X 0.50 MT. Color gris"/>
    <m/>
    <m/>
    <m/>
    <s v="EN USO"/>
    <n v="47.92"/>
    <x v="1"/>
    <m/>
    <m/>
    <m/>
    <x v="1"/>
    <m/>
    <x v="8"/>
    <n v="47.92"/>
    <m/>
  </r>
  <r>
    <s v="2014-2016"/>
    <n v="1473"/>
    <x v="0"/>
    <m/>
    <x v="6"/>
    <s v="ODM/TSF/88"/>
    <s v="MESAS PLEGABLES  1 X 0.50 MT. Color gris"/>
    <m/>
    <m/>
    <m/>
    <s v="EN USO"/>
    <n v="47.92"/>
    <x v="1"/>
    <m/>
    <m/>
    <m/>
    <x v="1"/>
    <m/>
    <x v="8"/>
    <n v="47.92"/>
    <m/>
  </r>
  <r>
    <s v="2014-2016"/>
    <n v="1474"/>
    <x v="0"/>
    <m/>
    <x v="6"/>
    <s v="ODM/TSF/89"/>
    <s v="MESAS PLEGABLES  1 X 0.50 MT. Color gris"/>
    <m/>
    <m/>
    <m/>
    <s v="EN USO"/>
    <n v="47.92"/>
    <x v="1"/>
    <m/>
    <m/>
    <m/>
    <x v="1"/>
    <m/>
    <x v="8"/>
    <n v="47.92"/>
    <m/>
  </r>
  <r>
    <s v="2014-2016"/>
    <n v="1475"/>
    <x v="0"/>
    <m/>
    <x v="6"/>
    <s v="ODM/TSF/90"/>
    <s v="Mesas blancas plegables marca life time de 1.80 de largo por 75 de ancho"/>
    <s v="LIFE TIME"/>
    <m/>
    <m/>
    <s v="EN USO"/>
    <n v="74.5"/>
    <x v="1"/>
    <m/>
    <m/>
    <m/>
    <x v="1"/>
    <m/>
    <x v="8"/>
    <n v="74.5"/>
    <m/>
  </r>
  <r>
    <s v="2014-2016"/>
    <n v="1476"/>
    <x v="0"/>
    <m/>
    <x v="6"/>
    <s v="ODM/TSF/91"/>
    <s v="Mesas blancas plegables marca life time de 1.80 de largo por 75 de ancho"/>
    <s v="LIFE TIME"/>
    <m/>
    <m/>
    <s v="EN USO"/>
    <n v="74.5"/>
    <x v="1"/>
    <m/>
    <m/>
    <m/>
    <x v="4"/>
    <n v="74.5"/>
    <x v="0"/>
    <m/>
    <m/>
  </r>
  <r>
    <s v="2014-2016"/>
    <n v="1477"/>
    <x v="0"/>
    <m/>
    <x v="6"/>
    <s v="ODM/TSF/92"/>
    <s v="SILLA SECREATRIAL CON BRAZO COLOR NEGRO"/>
    <m/>
    <s v="HX-525"/>
    <m/>
    <s v="FUERA DE USO"/>
    <n v="57"/>
    <x v="1"/>
    <s v="Orquideas del Mar"/>
    <n v="57"/>
    <m/>
    <x v="1"/>
    <m/>
    <x v="0"/>
    <m/>
    <m/>
  </r>
  <r>
    <s v="2014-2016"/>
    <n v="1478"/>
    <x v="0"/>
    <m/>
    <x v="6"/>
    <s v="ODM/TSF/93"/>
    <s v="Mesas blancas plegables marca life time de 1.80 de largo por 75 de ancho"/>
    <s v="LIFE TIME"/>
    <m/>
    <m/>
    <s v="EN USO"/>
    <n v="74.5"/>
    <x v="1"/>
    <m/>
    <m/>
    <m/>
    <x v="4"/>
    <n v="74.5"/>
    <x v="0"/>
    <m/>
    <m/>
  </r>
  <r>
    <s v="2014-2016"/>
    <n v="1479"/>
    <x v="0"/>
    <m/>
    <x v="6"/>
    <s v="ODM/TSF/94"/>
    <s v="MESAS PLEGABLES  1 X 0.50 MT. Color gris"/>
    <m/>
    <m/>
    <m/>
    <s v="EN USO"/>
    <n v="47.92"/>
    <x v="1"/>
    <m/>
    <m/>
    <m/>
    <x v="4"/>
    <n v="47.92"/>
    <x v="0"/>
    <m/>
    <m/>
  </r>
  <r>
    <s v="2014-2016"/>
    <n v="1480"/>
    <x v="0"/>
    <m/>
    <x v="6"/>
    <n v="2825"/>
    <s v="MONITOR LED 21.5&quot;"/>
    <s v="HP"/>
    <s v="V221"/>
    <s v="6CM40615V7"/>
    <s v="EN USO"/>
    <n v="238.43"/>
    <x v="1"/>
    <m/>
    <m/>
    <m/>
    <x v="4"/>
    <n v="238.43"/>
    <x v="0"/>
    <m/>
    <m/>
  </r>
  <r>
    <s v="2014-2016"/>
    <n v="1481"/>
    <x v="0"/>
    <m/>
    <x v="6"/>
    <n v="2827"/>
    <s v="MONITOR LED 21.5&quot;"/>
    <s v="HP"/>
    <s v="V221"/>
    <s v="6CM40615VJ"/>
    <s v="EN USO"/>
    <n v="238.43"/>
    <x v="1"/>
    <m/>
    <m/>
    <m/>
    <x v="4"/>
    <n v="238.43"/>
    <x v="0"/>
    <m/>
    <m/>
  </r>
  <r>
    <s v="2014-2016"/>
    <n v="1482"/>
    <x v="0"/>
    <m/>
    <x v="6"/>
    <n v="2894"/>
    <s v="UPS DE 750VA NEMA6"/>
    <s v="ORBITEC"/>
    <s v="750VA"/>
    <s v="E1310049534"/>
    <s v="FUERA DE USO"/>
    <n v="35.61"/>
    <x v="1"/>
    <s v="Orquideas del Mar"/>
    <n v="35.61"/>
    <m/>
    <x v="1"/>
    <m/>
    <x v="0"/>
    <m/>
    <m/>
  </r>
  <r>
    <s v="2014-2016"/>
    <n v="1483"/>
    <x v="0"/>
    <m/>
    <x v="6"/>
    <n v="2895"/>
    <s v="UPS DE 750VA NEMA6"/>
    <s v="ORBITEC"/>
    <s v="750VA"/>
    <s v="E1310049565"/>
    <s v="FUERA DE USO"/>
    <n v="35.64"/>
    <x v="1"/>
    <s v="Orquideas del Mar"/>
    <n v="35.64"/>
    <m/>
    <x v="1"/>
    <m/>
    <x v="0"/>
    <m/>
    <m/>
  </r>
  <r>
    <s v="2014-2016"/>
    <n v="1484"/>
    <x v="0"/>
    <m/>
    <x v="6"/>
    <n v="3111"/>
    <s v="IMPRESOR MULTIFUNCIONAL"/>
    <s v="EPSON"/>
    <s v="L210"/>
    <s v="S25K465240"/>
    <s v="FUERA DE USO"/>
    <n v="84.99"/>
    <x v="1"/>
    <s v="Orquideas del Mar"/>
    <m/>
    <n v="84.99"/>
    <x v="1"/>
    <m/>
    <x v="0"/>
    <m/>
    <m/>
  </r>
  <r>
    <s v="2014-2016"/>
    <n v="1485"/>
    <x v="0"/>
    <m/>
    <x v="6"/>
    <n v="3341"/>
    <s v="OASIS DE AGUA FRIA Y CALIENTE"/>
    <s v="Haier HLM-60"/>
    <m/>
    <m/>
    <s v="EN USO"/>
    <n v="142.08000000000001"/>
    <x v="1"/>
    <m/>
    <m/>
    <m/>
    <x v="4"/>
    <n v="142.08000000000001"/>
    <x v="0"/>
    <m/>
    <m/>
  </r>
  <r>
    <s v="2014-2016"/>
    <n v="1486"/>
    <x v="0"/>
    <m/>
    <x v="6"/>
    <s v="ODM/SO/01"/>
    <s v="Sillas plasticas color blanco con brazos "/>
    <s v="PETALILLO"/>
    <m/>
    <m/>
    <s v="EN USO"/>
    <n v="8.0530000000000008"/>
    <x v="1"/>
    <m/>
    <m/>
    <m/>
    <x v="4"/>
    <n v="8.0530000000000008"/>
    <x v="0"/>
    <m/>
    <m/>
  </r>
  <r>
    <s v="2014-2016"/>
    <n v="1487"/>
    <x v="0"/>
    <m/>
    <x v="6"/>
    <s v="ODM/SO/02"/>
    <s v="Sillas plasticas color blanco con brazos "/>
    <s v="PETALILLO"/>
    <m/>
    <m/>
    <s v="EN USO"/>
    <n v="8.0530000000000008"/>
    <x v="1"/>
    <m/>
    <m/>
    <m/>
    <x v="4"/>
    <n v="8.0530000000000008"/>
    <x v="0"/>
    <m/>
    <m/>
  </r>
  <r>
    <s v="2014-2016"/>
    <n v="1488"/>
    <x v="0"/>
    <m/>
    <x v="6"/>
    <s v="ODM/SO/03"/>
    <s v="Sillas plasticas color blanco con brazos "/>
    <s v="PETALILLO"/>
    <m/>
    <m/>
    <s v="EN USO"/>
    <n v="8.0530000000000008"/>
    <x v="1"/>
    <m/>
    <m/>
    <m/>
    <x v="4"/>
    <n v="8.0530000000000008"/>
    <x v="0"/>
    <m/>
    <m/>
  </r>
  <r>
    <s v="2014-2016"/>
    <n v="1489"/>
    <x v="0"/>
    <m/>
    <x v="6"/>
    <s v="ODM/SO/04"/>
    <s v="Sillas plasticas color blanco con brazos "/>
    <s v="PETALILLO"/>
    <m/>
    <m/>
    <s v="EN USO"/>
    <n v="8.0530000000000008"/>
    <x v="1"/>
    <m/>
    <m/>
    <m/>
    <x v="4"/>
    <n v="8.0530000000000008"/>
    <x v="0"/>
    <m/>
    <m/>
  </r>
  <r>
    <s v="2014-2016"/>
    <n v="1490"/>
    <x v="0"/>
    <m/>
    <x v="6"/>
    <s v="ODM/SO/05"/>
    <s v="Sillas plasticas color blanco con brazos "/>
    <s v="PETALILLO"/>
    <m/>
    <m/>
    <s v="EN USO"/>
    <n v="8.0530000000000008"/>
    <x v="1"/>
    <m/>
    <m/>
    <m/>
    <x v="4"/>
    <n v="8.0530000000000008"/>
    <x v="0"/>
    <m/>
    <m/>
  </r>
  <r>
    <s v="2014-2016"/>
    <n v="1491"/>
    <x v="0"/>
    <m/>
    <x v="6"/>
    <s v="ODM/SO/06"/>
    <s v="Sillas plasticas color blanco con brazos "/>
    <s v="PETALILLO"/>
    <m/>
    <m/>
    <s v="EN USO"/>
    <n v="8.0530000000000008"/>
    <x v="1"/>
    <m/>
    <m/>
    <m/>
    <x v="4"/>
    <n v="8.0530000000000008"/>
    <x v="0"/>
    <m/>
    <m/>
  </r>
  <r>
    <s v="2014-2016"/>
    <n v="1492"/>
    <x v="0"/>
    <m/>
    <x v="6"/>
    <s v="ODM/SO/07"/>
    <s v="Sillas plasticas color blanco con brazos "/>
    <s v="PETALILLO"/>
    <m/>
    <m/>
    <s v="EN USO"/>
    <n v="8.0530000000000008"/>
    <x v="1"/>
    <m/>
    <m/>
    <m/>
    <x v="4"/>
    <n v="8.0530000000000008"/>
    <x v="0"/>
    <m/>
    <m/>
  </r>
  <r>
    <s v="2014-2016"/>
    <n v="1493"/>
    <x v="0"/>
    <m/>
    <x v="6"/>
    <s v="ODM/SO/08"/>
    <s v="Sillas plasticas color blanco con brazos "/>
    <s v="PETALILLO"/>
    <m/>
    <m/>
    <s v="EN USO"/>
    <n v="8.0530000000000008"/>
    <x v="1"/>
    <m/>
    <m/>
    <m/>
    <x v="4"/>
    <n v="8.0530000000000008"/>
    <x v="0"/>
    <m/>
    <m/>
  </r>
  <r>
    <s v="2014-2016"/>
    <n v="1494"/>
    <x v="0"/>
    <m/>
    <x v="6"/>
    <s v="ODM/SO/09"/>
    <s v="Sillas plasticas color blanco con brazos "/>
    <s v="PETALILLO"/>
    <m/>
    <m/>
    <s v="EN USO"/>
    <n v="8.0530000000000008"/>
    <x v="1"/>
    <m/>
    <m/>
    <m/>
    <x v="4"/>
    <n v="8.0530000000000008"/>
    <x v="0"/>
    <m/>
    <m/>
  </r>
  <r>
    <s v="2014-2016"/>
    <n v="1495"/>
    <x v="0"/>
    <m/>
    <x v="6"/>
    <s v="ODM/SO/10"/>
    <s v="Sillas plasticas color blanco con brazos "/>
    <s v="PETALILLO"/>
    <m/>
    <m/>
    <s v="EN USO"/>
    <n v="8.0530000000000008"/>
    <x v="1"/>
    <m/>
    <m/>
    <m/>
    <x v="4"/>
    <n v="8.0530000000000008"/>
    <x v="0"/>
    <m/>
    <m/>
  </r>
  <r>
    <s v="2014-2016"/>
    <n v="1496"/>
    <x v="0"/>
    <m/>
    <x v="6"/>
    <s v="ODM/SO/11"/>
    <s v="Ventilador de pedestal 16&quot;3 en 1"/>
    <s v="ambiance"/>
    <m/>
    <m/>
    <s v="FUERA DE USO"/>
    <n v="32.566000000000003"/>
    <x v="1"/>
    <s v="Orquideas del Mar"/>
    <m/>
    <n v="32.566000000000003"/>
    <x v="1"/>
    <m/>
    <x v="0"/>
    <m/>
    <m/>
  </r>
  <r>
    <s v="2014-2016"/>
    <n v="1497"/>
    <x v="0"/>
    <m/>
    <x v="6"/>
    <s v="ODM/SO/12"/>
    <s v="SILLA DE ESPERA COLOR NEGRO"/>
    <m/>
    <m/>
    <m/>
    <s v="EN USO"/>
    <n v="23.01"/>
    <x v="1"/>
    <m/>
    <m/>
    <m/>
    <x v="4"/>
    <n v="23.01"/>
    <x v="0"/>
    <m/>
    <m/>
  </r>
  <r>
    <s v="2014-2016"/>
    <n v="1498"/>
    <x v="0"/>
    <m/>
    <x v="6"/>
    <s v="ODM/SO/13"/>
    <s v="SILLA DE ESPERA COLOR NEGRO"/>
    <m/>
    <m/>
    <m/>
    <s v="EN USO"/>
    <n v="23.01"/>
    <x v="1"/>
    <m/>
    <m/>
    <m/>
    <x v="4"/>
    <n v="23.01"/>
    <x v="0"/>
    <m/>
    <m/>
  </r>
  <r>
    <s v="2014-2016"/>
    <n v="1499"/>
    <x v="0"/>
    <m/>
    <x v="6"/>
    <s v="ODM/SO/14"/>
    <s v="SILLA DE ESPERA COLOR NEGRO"/>
    <m/>
    <m/>
    <m/>
    <s v="EN USO"/>
    <n v="23.01"/>
    <x v="1"/>
    <m/>
    <m/>
    <m/>
    <x v="4"/>
    <n v="23.01"/>
    <x v="0"/>
    <m/>
    <m/>
  </r>
  <r>
    <s v="2014-2016"/>
    <n v="1500"/>
    <x v="0"/>
    <m/>
    <x v="6"/>
    <s v="ODM/SO/15"/>
    <s v="SILLA DE ESPERA COLOR NEGRO"/>
    <m/>
    <m/>
    <m/>
    <s v="EN USO"/>
    <n v="23.01"/>
    <x v="1"/>
    <m/>
    <m/>
    <m/>
    <x v="4"/>
    <n v="23.01"/>
    <x v="0"/>
    <m/>
    <m/>
  </r>
  <r>
    <s v="2014-2016"/>
    <n v="1501"/>
    <x v="0"/>
    <m/>
    <x v="6"/>
    <s v="ODM/SO/16"/>
    <s v="SILLA DE ESPERA COLOR NEGRO"/>
    <m/>
    <m/>
    <m/>
    <s v="EN USO"/>
    <n v="23.01"/>
    <x v="1"/>
    <m/>
    <m/>
    <m/>
    <x v="4"/>
    <n v="23.01"/>
    <x v="0"/>
    <m/>
    <m/>
  </r>
  <r>
    <s v="2014-2016"/>
    <n v="1502"/>
    <x v="0"/>
    <m/>
    <x v="6"/>
    <s v="ODM/SO/17"/>
    <s v="SILLA DE ESPERA COLOR NEGRO"/>
    <m/>
    <m/>
    <m/>
    <s v="EN USO"/>
    <n v="23.01"/>
    <x v="1"/>
    <m/>
    <m/>
    <m/>
    <x v="4"/>
    <n v="23.01"/>
    <x v="0"/>
    <m/>
    <m/>
  </r>
  <r>
    <s v="2014-2016"/>
    <n v="1503"/>
    <x v="0"/>
    <m/>
    <x v="6"/>
    <s v="ODM/SO/18"/>
    <s v="SILLA DE ESPERA COLOR NEGRO"/>
    <m/>
    <m/>
    <m/>
    <s v="EN USO"/>
    <n v="23.01"/>
    <x v="1"/>
    <m/>
    <m/>
    <m/>
    <x v="4"/>
    <n v="23.01"/>
    <x v="0"/>
    <m/>
    <m/>
  </r>
  <r>
    <s v="2014-2016"/>
    <n v="1504"/>
    <x v="0"/>
    <m/>
    <x v="6"/>
    <s v="ODM/SO/19"/>
    <s v="SILLA DE ESPERA COLOR NEGRO"/>
    <m/>
    <m/>
    <m/>
    <s v="EN USO"/>
    <n v="23.01"/>
    <x v="1"/>
    <m/>
    <m/>
    <m/>
    <x v="4"/>
    <n v="23.01"/>
    <x v="0"/>
    <m/>
    <m/>
  </r>
  <r>
    <s v="2014-2016"/>
    <n v="1505"/>
    <x v="0"/>
    <m/>
    <x v="6"/>
    <s v="ODM/SO/20"/>
    <s v="SILLA DE ESPERA COLOR NEGRO"/>
    <m/>
    <m/>
    <m/>
    <s v="EN USO"/>
    <n v="23.01"/>
    <x v="1"/>
    <m/>
    <m/>
    <m/>
    <x v="4"/>
    <n v="23.01"/>
    <x v="0"/>
    <m/>
    <m/>
  </r>
  <r>
    <s v="2014-2016"/>
    <n v="1506"/>
    <x v="0"/>
    <m/>
    <x v="6"/>
    <s v="ODM/SO/21"/>
    <s v="SILLA DE ESPERA COLOR NEGRO"/>
    <m/>
    <m/>
    <m/>
    <s v="EN USO"/>
    <n v="23.01"/>
    <x v="1"/>
    <m/>
    <m/>
    <m/>
    <x v="4"/>
    <n v="23.01"/>
    <x v="0"/>
    <m/>
    <m/>
  </r>
  <r>
    <s v="2014-2016"/>
    <n v="1507"/>
    <x v="0"/>
    <m/>
    <x v="6"/>
    <s v="ODM/SO/22"/>
    <s v="Mesas blancas plegables marca life time de 1.80 de largo por 75 de ancho"/>
    <s v="LIFE TIME"/>
    <m/>
    <m/>
    <s v="EN USO"/>
    <n v="74.5"/>
    <x v="1"/>
    <m/>
    <m/>
    <m/>
    <x v="4"/>
    <n v="74.5"/>
    <x v="0"/>
    <m/>
    <m/>
  </r>
  <r>
    <s v="2014-2016"/>
    <n v="1508"/>
    <x v="0"/>
    <m/>
    <x v="6"/>
    <s v="ODM/SO/23"/>
    <s v="Mesas blancas plegables marca life time de 1.80 de largo por 75 de ancho"/>
    <s v="LIFE TIME"/>
    <m/>
    <m/>
    <s v="EN USO"/>
    <n v="74.5"/>
    <x v="1"/>
    <m/>
    <m/>
    <m/>
    <x v="4"/>
    <n v="74.5"/>
    <x v="0"/>
    <m/>
    <m/>
  </r>
  <r>
    <s v="2014-2016"/>
    <n v="1509"/>
    <x v="0"/>
    <m/>
    <x v="6"/>
    <s v="ODM/SO/24"/>
    <s v="SILLA DE ESPERA COLOR NEGRO"/>
    <m/>
    <m/>
    <m/>
    <s v="EN USO"/>
    <n v="23.01"/>
    <x v="1"/>
    <m/>
    <m/>
    <m/>
    <x v="4"/>
    <n v="23.01"/>
    <x v="0"/>
    <m/>
    <m/>
  </r>
  <r>
    <s v="2014-2016"/>
    <n v="1510"/>
    <x v="0"/>
    <m/>
    <x v="6"/>
    <s v="ODM/SO/25"/>
    <s v="SILLA DE ESPERA COLOR NEGRO"/>
    <m/>
    <m/>
    <m/>
    <s v="EN USO"/>
    <n v="23.01"/>
    <x v="1"/>
    <m/>
    <m/>
    <m/>
    <x v="4"/>
    <n v="23.01"/>
    <x v="0"/>
    <m/>
    <m/>
  </r>
  <r>
    <s v="2014-2016"/>
    <n v="1511"/>
    <x v="0"/>
    <m/>
    <x v="6"/>
    <s v="ODM/SO/26"/>
    <s v="Ventilador industrial COLOR NEGRO"/>
    <m/>
    <m/>
    <m/>
    <s v="EN USO"/>
    <n v="194.61"/>
    <x v="1"/>
    <m/>
    <m/>
    <m/>
    <x v="1"/>
    <m/>
    <x v="8"/>
    <n v="194.61"/>
    <m/>
  </r>
  <r>
    <s v="2014-2016"/>
    <n v="1512"/>
    <x v="0"/>
    <m/>
    <x v="6"/>
    <s v="ODM/SO/27"/>
    <s v="Mesas blancas plegables marca life time de 1.80 de largo por 75 de ancho"/>
    <s v="LIFE TIME"/>
    <m/>
    <m/>
    <s v="EN USO"/>
    <n v="74.5"/>
    <x v="1"/>
    <m/>
    <m/>
    <m/>
    <x v="4"/>
    <n v="74.5"/>
    <x v="0"/>
    <m/>
    <m/>
  </r>
  <r>
    <s v="2014-2016"/>
    <n v="1513"/>
    <x v="0"/>
    <m/>
    <x v="6"/>
    <s v="ODM/SO/28"/>
    <s v="Ventilador de pedestal 16&quot;3 en 1"/>
    <s v="ambiance"/>
    <m/>
    <m/>
    <s v="FUERA DE USO"/>
    <n v="32.566000000000003"/>
    <x v="1"/>
    <s v="Orquideas del Mar"/>
    <n v="32.566000000000003"/>
    <m/>
    <x v="1"/>
    <m/>
    <x v="0"/>
    <m/>
    <m/>
  </r>
  <r>
    <s v="2014-2016"/>
    <n v="1514"/>
    <x v="0"/>
    <m/>
    <x v="6"/>
    <s v="ODM/SO/29"/>
    <s v="SILLA DE ESPERA COLOR NEGRO"/>
    <m/>
    <m/>
    <m/>
    <s v="EN USO"/>
    <n v="23.01"/>
    <x v="1"/>
    <m/>
    <m/>
    <m/>
    <x v="4"/>
    <n v="23.01"/>
    <x v="0"/>
    <m/>
    <m/>
  </r>
  <r>
    <s v="2014-2016"/>
    <n v="1515"/>
    <x v="0"/>
    <m/>
    <x v="6"/>
    <s v="ODM/SO/30"/>
    <s v="SILLA DE ESPERA COLOR NEGRO"/>
    <m/>
    <m/>
    <m/>
    <s v="EN USO"/>
    <n v="23.01"/>
    <x v="1"/>
    <m/>
    <m/>
    <m/>
    <x v="4"/>
    <n v="23.01"/>
    <x v="0"/>
    <m/>
    <m/>
  </r>
  <r>
    <s v="2014-2016"/>
    <n v="1516"/>
    <x v="0"/>
    <m/>
    <x v="6"/>
    <s v="ODM/SO/31"/>
    <s v="SILLA DE ESPERA COLOR NEGRO"/>
    <m/>
    <m/>
    <m/>
    <s v="EN USO"/>
    <n v="23.01"/>
    <x v="1"/>
    <m/>
    <m/>
    <m/>
    <x v="4"/>
    <n v="23.01"/>
    <x v="0"/>
    <m/>
    <m/>
  </r>
  <r>
    <s v="2014-2016"/>
    <n v="1517"/>
    <x v="0"/>
    <m/>
    <x v="6"/>
    <s v="ODM/SO/32"/>
    <s v="ESTANTES DE DOS CUERPOS COLOR GRIS DE 4 BANDEJAS DE 1.80 X 91 X38"/>
    <m/>
    <m/>
    <m/>
    <s v="EN USO"/>
    <n v="86.73"/>
    <x v="1"/>
    <m/>
    <m/>
    <m/>
    <x v="4"/>
    <n v="86.73"/>
    <x v="0"/>
    <m/>
    <m/>
  </r>
  <r>
    <s v="2014-2016"/>
    <n v="1518"/>
    <x v="0"/>
    <m/>
    <x v="6"/>
    <s v="ODM/SO/33"/>
    <s v="ESTANTES DE DOS CUERPOS COLOR GRIS DE 4 BANDEJAS DE 1.80 X 91 X38"/>
    <m/>
    <m/>
    <m/>
    <s v="EN USO"/>
    <n v="86.73"/>
    <x v="1"/>
    <m/>
    <m/>
    <m/>
    <x v="4"/>
    <n v="86.73"/>
    <x v="0"/>
    <m/>
    <m/>
  </r>
  <r>
    <s v="2014-2016"/>
    <n v="1519"/>
    <x v="0"/>
    <m/>
    <x v="6"/>
    <s v="ODM/SO/34"/>
    <s v="ESTANTES DE DOS CUERPOS COLOR GRIS DE 4 BANDEJAS DE 1.80 X 91 X38"/>
    <m/>
    <m/>
    <m/>
    <s v="EN USO"/>
    <n v="86.73"/>
    <x v="1"/>
    <m/>
    <m/>
    <m/>
    <x v="4"/>
    <n v="86.73"/>
    <x v="0"/>
    <m/>
    <m/>
  </r>
  <r>
    <s v="2014-2016"/>
    <n v="1520"/>
    <x v="0"/>
    <m/>
    <x v="6"/>
    <s v="ODM/SO/35"/>
    <s v="ESTANTES DE DOS CUERPOS COLOR BIGE DE 4 BANDEJAS DE 1.80 X 91 X38"/>
    <m/>
    <m/>
    <m/>
    <s v="EN USO"/>
    <n v="86.73"/>
    <x v="1"/>
    <m/>
    <m/>
    <m/>
    <x v="4"/>
    <n v="86.73"/>
    <x v="0"/>
    <m/>
    <m/>
  </r>
  <r>
    <s v="2014-2016"/>
    <n v="1521"/>
    <x v="0"/>
    <m/>
    <x v="6"/>
    <s v="ODM/SO/36"/>
    <s v="Pizarra acrílica de 8 x 4 pies x 3/4 de espesor "/>
    <m/>
    <m/>
    <m/>
    <s v="EN USO"/>
    <n v="84.07"/>
    <x v="1"/>
    <m/>
    <m/>
    <m/>
    <x v="4"/>
    <n v="84.07"/>
    <x v="0"/>
    <m/>
    <m/>
  </r>
  <r>
    <s v="2014-2016"/>
    <n v="1522"/>
    <x v="0"/>
    <m/>
    <x v="6"/>
    <n v="2829"/>
    <s v="MONITOR LED 21.5&quot;"/>
    <s v="HP"/>
    <s v="V221"/>
    <s v="6CM406159M"/>
    <s v="EN USO"/>
    <n v="238.43"/>
    <x v="1"/>
    <m/>
    <m/>
    <m/>
    <x v="4"/>
    <n v="238.43"/>
    <x v="0"/>
    <m/>
    <m/>
  </r>
  <r>
    <s v="2014-2016"/>
    <n v="1523"/>
    <x v="0"/>
    <m/>
    <x v="6"/>
    <n v="2840"/>
    <s v="MONITOR LED 21.5&quot;"/>
    <s v="HP"/>
    <s v="V221"/>
    <s v="6CM406159H"/>
    <s v="EN USO"/>
    <n v="238.43"/>
    <x v="1"/>
    <m/>
    <m/>
    <m/>
    <x v="4"/>
    <n v="238.43"/>
    <x v="0"/>
    <m/>
    <m/>
  </r>
  <r>
    <s v="2014-2016"/>
    <n v="1524"/>
    <x v="0"/>
    <m/>
    <x v="6"/>
    <n v="2889"/>
    <s v="MONITOR LED 21.5&quot;"/>
    <s v="HP"/>
    <s v="V221"/>
    <s v="6CM406166G"/>
    <s v="EN USO"/>
    <n v="238.43"/>
    <x v="1"/>
    <m/>
    <m/>
    <m/>
    <x v="4"/>
    <n v="238.43"/>
    <x v="0"/>
    <m/>
    <m/>
  </r>
  <r>
    <s v="2014-2016"/>
    <n v="1525"/>
    <x v="0"/>
    <m/>
    <x v="6"/>
    <n v="2896"/>
    <s v="UPS DE 750VA NEMA6"/>
    <s v="ORBITEC"/>
    <s v="750VA"/>
    <s v="E1310048985"/>
    <s v="FUERA DE USO"/>
    <n v="35.61"/>
    <x v="1"/>
    <s v="Orquideas del Mar"/>
    <n v="35.61"/>
    <m/>
    <x v="1"/>
    <m/>
    <x v="0"/>
    <m/>
    <m/>
  </r>
  <r>
    <s v="2014-2016"/>
    <n v="1526"/>
    <x v="0"/>
    <m/>
    <x v="6"/>
    <n v="2908"/>
    <s v="UPS DE 750VA NEMA6"/>
    <s v="ORBITEC"/>
    <s v="750VA"/>
    <s v="E1310049514"/>
    <s v="EN USO"/>
    <n v="35.61"/>
    <x v="1"/>
    <m/>
    <m/>
    <m/>
    <x v="4"/>
    <n v="35.61"/>
    <x v="0"/>
    <m/>
    <m/>
  </r>
  <r>
    <s v="2014-2016"/>
    <n v="1527"/>
    <x v="0"/>
    <m/>
    <x v="6"/>
    <n v="2909"/>
    <s v="UPS DE 750VA NEMA6"/>
    <s v="ORBITEC"/>
    <s v="750VA"/>
    <s v="E1310049513"/>
    <s v="FUERA DE USO"/>
    <n v="35.61"/>
    <x v="1"/>
    <s v="Orquideas del Mar"/>
    <n v="35.61"/>
    <m/>
    <x v="1"/>
    <m/>
    <x v="0"/>
    <m/>
    <m/>
  </r>
  <r>
    <s v="2014-2016"/>
    <n v="1528"/>
    <x v="0"/>
    <m/>
    <x v="6"/>
    <n v="3340"/>
    <s v="OASIS DE AGUA FRIA Y CALIENTE"/>
    <s v="Haier HLM-60"/>
    <m/>
    <m/>
    <s v="EN USO"/>
    <n v="142.08000000000001"/>
    <x v="1"/>
    <m/>
    <m/>
    <m/>
    <x v="4"/>
    <n v="142.08000000000001"/>
    <x v="0"/>
    <m/>
    <m/>
  </r>
  <r>
    <s v="2014-2016"/>
    <n v="1529"/>
    <x v="0"/>
    <m/>
    <x v="6"/>
    <n v="3110"/>
    <s v="IMPRESOR MULTIFUNCIONAL"/>
    <s v="EPSON"/>
    <s v="L210"/>
    <s v="S25K464823"/>
    <s v="FUERA DE USO"/>
    <n v="84.99"/>
    <x v="1"/>
    <s v="Orquideas del Mar"/>
    <m/>
    <n v="84.99"/>
    <x v="1"/>
    <m/>
    <x v="0"/>
    <m/>
    <m/>
  </r>
  <r>
    <s v="2014-2016"/>
    <n v="1530"/>
    <x v="0"/>
    <m/>
    <x v="6"/>
    <s v="ODM-STANA-01"/>
    <s v="ESTANTES DE DOS CUERPOS COLOR GRIS DE 4 BANDEJAS DE 1.80 X 91 X38"/>
    <m/>
    <m/>
    <m/>
    <s v="EN USO"/>
    <n v="86.73"/>
    <x v="1"/>
    <m/>
    <m/>
    <m/>
    <x v="4"/>
    <n v="86.73"/>
    <x v="0"/>
    <m/>
    <m/>
  </r>
  <r>
    <s v="2014-2016"/>
    <n v="1531"/>
    <x v="0"/>
    <m/>
    <x v="6"/>
    <s v="ODM-STANA-02"/>
    <s v="ESTANTES DE DOS CUERPOS COLOR GRIS DE 4 BANDEJAS DE 1.80 X 91 X38"/>
    <m/>
    <m/>
    <m/>
    <s v="EN USO"/>
    <n v="86.73"/>
    <x v="1"/>
    <m/>
    <m/>
    <m/>
    <x v="4"/>
    <n v="86.73"/>
    <x v="0"/>
    <m/>
    <m/>
  </r>
  <r>
    <s v="2014-2016"/>
    <n v="1532"/>
    <x v="0"/>
    <m/>
    <x v="6"/>
    <s v="ODM-STANA-03"/>
    <s v="Sillas secretariales"/>
    <m/>
    <m/>
    <m/>
    <s v="FUERA DE USO"/>
    <n v="60"/>
    <x v="1"/>
    <s v="Orquideas del Mar"/>
    <n v="60"/>
    <m/>
    <x v="1"/>
    <m/>
    <x v="0"/>
    <m/>
    <m/>
  </r>
  <r>
    <s v="2014-2016"/>
    <n v="1533"/>
    <x v="0"/>
    <m/>
    <x v="6"/>
    <s v="ODM-STANA-04"/>
    <s v="Sillas secretariales"/>
    <m/>
    <m/>
    <m/>
    <s v="FUERA DE USO"/>
    <n v="60"/>
    <x v="1"/>
    <s v="Orquideas del Mar"/>
    <n v="60"/>
    <m/>
    <x v="1"/>
    <m/>
    <x v="0"/>
    <m/>
    <m/>
  </r>
  <r>
    <s v="2014-2016"/>
    <n v="1534"/>
    <x v="0"/>
    <m/>
    <x v="6"/>
    <s v="ODM-STANA-05"/>
    <s v="Pizarra acrílica de 8 x 4 pies x 3/4 de espesor "/>
    <m/>
    <m/>
    <m/>
    <s v="EN USO"/>
    <n v="84.07"/>
    <x v="1"/>
    <m/>
    <m/>
    <m/>
    <x v="4"/>
    <n v="84.07"/>
    <x v="0"/>
    <m/>
    <m/>
  </r>
  <r>
    <s v="2014-2016"/>
    <n v="1535"/>
    <x v="0"/>
    <m/>
    <x v="6"/>
    <s v="ODM-STANA-06"/>
    <s v="ARCHIVADOR METÁLICOS DE 4 GAVETAS CON MARCO COLOR NEGRO"/>
    <m/>
    <m/>
    <m/>
    <s v="EN USO"/>
    <n v="123.89"/>
    <x v="1"/>
    <m/>
    <m/>
    <m/>
    <x v="4"/>
    <n v="123.89"/>
    <x v="0"/>
    <m/>
    <m/>
  </r>
  <r>
    <s v="2014-2016"/>
    <n v="1536"/>
    <x v="0"/>
    <m/>
    <x v="6"/>
    <s v="ODM-STANA-07"/>
    <s v="Sillas pleglables de metal color beige"/>
    <m/>
    <m/>
    <m/>
    <s v="EN USO"/>
    <n v="15.93"/>
    <x v="1"/>
    <m/>
    <m/>
    <m/>
    <x v="4"/>
    <n v="15.93"/>
    <x v="0"/>
    <m/>
    <m/>
  </r>
  <r>
    <s v="2014-2016"/>
    <n v="1537"/>
    <x v="0"/>
    <m/>
    <x v="6"/>
    <s v="ODM-STANA-08"/>
    <s v="Sillas pleglables de metal color beige"/>
    <m/>
    <m/>
    <m/>
    <s v="EN USO"/>
    <n v="15.93"/>
    <x v="1"/>
    <m/>
    <m/>
    <m/>
    <x v="4"/>
    <n v="15.93"/>
    <x v="0"/>
    <m/>
    <m/>
  </r>
  <r>
    <s v="2014-2016"/>
    <n v="1538"/>
    <x v="0"/>
    <m/>
    <x v="6"/>
    <s v="ODM-STANA-09"/>
    <s v="Sillas pleglables de metal color beige"/>
    <m/>
    <m/>
    <m/>
    <s v="EN USO"/>
    <n v="15.93"/>
    <x v="1"/>
    <m/>
    <m/>
    <m/>
    <x v="4"/>
    <n v="15.93"/>
    <x v="0"/>
    <m/>
    <m/>
  </r>
  <r>
    <s v="2014-2016"/>
    <n v="1539"/>
    <x v="0"/>
    <m/>
    <x v="6"/>
    <s v="ODM-STANA-10"/>
    <s v="Escritorio tipo cátedra"/>
    <m/>
    <m/>
    <m/>
    <s v="EN USO"/>
    <n v="94.69"/>
    <x v="1"/>
    <m/>
    <m/>
    <m/>
    <x v="4"/>
    <n v="94.69"/>
    <x v="0"/>
    <m/>
    <m/>
  </r>
  <r>
    <s v="2014-2016"/>
    <n v="1540"/>
    <x v="0"/>
    <m/>
    <x v="6"/>
    <s v="ODM-STANA-11"/>
    <s v="Escritorio tipo cátedra"/>
    <m/>
    <m/>
    <m/>
    <s v="EN USO"/>
    <n v="94.69"/>
    <x v="1"/>
    <m/>
    <m/>
    <m/>
    <x v="4"/>
    <n v="94.69"/>
    <x v="0"/>
    <m/>
    <m/>
  </r>
  <r>
    <s v="2014-2016"/>
    <n v="1541"/>
    <x v="0"/>
    <m/>
    <x v="6"/>
    <s v="ODM-STANA-12"/>
    <s v="Mesas blancas plegables marca life time de 1.80 de largo por 75 de ancho"/>
    <s v="LIFE TIME"/>
    <m/>
    <m/>
    <s v="EN USO"/>
    <n v="74.5"/>
    <x v="1"/>
    <m/>
    <m/>
    <m/>
    <x v="4"/>
    <n v="74.5"/>
    <x v="0"/>
    <m/>
    <m/>
  </r>
  <r>
    <s v="2014-2016"/>
    <n v="1542"/>
    <x v="0"/>
    <m/>
    <x v="6"/>
    <s v="ODM-STANA-13"/>
    <s v="Mesas blancas plegables marca life time de 1.80 de largo por 75 de ancho"/>
    <s v="LIFE TIME"/>
    <m/>
    <m/>
    <s v="EN USO"/>
    <n v="74.5"/>
    <x v="1"/>
    <m/>
    <m/>
    <m/>
    <x v="4"/>
    <n v="74.5"/>
    <x v="0"/>
    <m/>
    <m/>
  </r>
  <r>
    <s v="2014-2016"/>
    <n v="1543"/>
    <x v="0"/>
    <m/>
    <x v="6"/>
    <s v="ODM-STANA-14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44"/>
    <x v="0"/>
    <m/>
    <x v="6"/>
    <s v="ODM-STANA-15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45"/>
    <x v="0"/>
    <m/>
    <x v="6"/>
    <s v="ODM-STANA-16"/>
    <s v="Sillas plásticas color blanco con brazos "/>
    <s v="PETALILLO"/>
    <m/>
    <m/>
    <s v="FUERA DE USO"/>
    <n v="8.0500000000000007"/>
    <x v="1"/>
    <s v="Orquideas del Mar"/>
    <m/>
    <n v="8.0500000000000007"/>
    <x v="1"/>
    <m/>
    <x v="0"/>
    <m/>
    <m/>
  </r>
  <r>
    <s v="2014-2016"/>
    <n v="1546"/>
    <x v="0"/>
    <m/>
    <x v="6"/>
    <s v="ODM-STANA-17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47"/>
    <x v="0"/>
    <m/>
    <x v="6"/>
    <s v="ODM-STANA-18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48"/>
    <x v="0"/>
    <m/>
    <x v="6"/>
    <s v="ODM-STANA-19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49"/>
    <x v="0"/>
    <m/>
    <x v="6"/>
    <s v="ODM-STANA-20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50"/>
    <x v="0"/>
    <m/>
    <x v="6"/>
    <s v="ODM-STANA-22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51"/>
    <x v="0"/>
    <m/>
    <x v="6"/>
    <s v="ODM-STANA-23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52"/>
    <x v="0"/>
    <m/>
    <x v="6"/>
    <s v="ODM-STANA-24"/>
    <s v="Ventilador de pedestal 16&quot;3 en 1"/>
    <s v="ambiance"/>
    <m/>
    <m/>
    <s v="FUERA DE USO"/>
    <n v="32.566000000000003"/>
    <x v="1"/>
    <s v="Orquideas del Mar"/>
    <m/>
    <n v="32.566000000000003"/>
    <x v="1"/>
    <m/>
    <x v="0"/>
    <m/>
    <m/>
  </r>
  <r>
    <s v="2014-2016"/>
    <n v="1553"/>
    <x v="0"/>
    <m/>
    <x v="6"/>
    <s v="ODM-STANA-25"/>
    <s v="Ventilador de pedestal 16&quot;3 en 1"/>
    <s v="ambiance"/>
    <m/>
    <m/>
    <s v="FUERA DE USO"/>
    <n v="32.566000000000003"/>
    <x v="1"/>
    <s v="Orquideas del Mar"/>
    <n v="32.566000000000003"/>
    <m/>
    <x v="1"/>
    <m/>
    <x v="0"/>
    <m/>
    <m/>
  </r>
  <r>
    <s v="2014-2016"/>
    <n v="1554"/>
    <x v="0"/>
    <m/>
    <x v="6"/>
    <s v="ODM-STANA-26"/>
    <s v="Ventilador industrial COLOR NEGRO"/>
    <m/>
    <m/>
    <m/>
    <s v="EN USO"/>
    <n v="194.61"/>
    <x v="1"/>
    <m/>
    <m/>
    <m/>
    <x v="1"/>
    <m/>
    <x v="8"/>
    <n v="194.61"/>
    <m/>
  </r>
  <r>
    <s v="2014-2016"/>
    <n v="1555"/>
    <x v="0"/>
    <m/>
    <x v="6"/>
    <s v="ODM-STANA-27"/>
    <s v="SILLA DE ESPERA COLOR NEGRO"/>
    <m/>
    <m/>
    <m/>
    <s v="EN USO"/>
    <n v="23.01"/>
    <x v="1"/>
    <m/>
    <m/>
    <m/>
    <x v="4"/>
    <n v="23.01"/>
    <x v="0"/>
    <m/>
    <m/>
  </r>
  <r>
    <s v="2014-2016"/>
    <n v="1556"/>
    <x v="0"/>
    <m/>
    <x v="6"/>
    <s v="ODM-STANA-28"/>
    <s v="SILLA DE ESPERA COLOR NEGRO"/>
    <m/>
    <m/>
    <m/>
    <s v="EN USO"/>
    <n v="23.01"/>
    <x v="1"/>
    <m/>
    <m/>
    <m/>
    <x v="4"/>
    <n v="23.01"/>
    <x v="0"/>
    <m/>
    <m/>
  </r>
  <r>
    <s v="2014-2016"/>
    <n v="1557"/>
    <x v="0"/>
    <m/>
    <x v="6"/>
    <s v="ODM-STANA-29"/>
    <s v="SILLA DE ESPERA COLOR NEGRO"/>
    <m/>
    <m/>
    <m/>
    <s v="EN USO"/>
    <n v="23.01"/>
    <x v="1"/>
    <m/>
    <m/>
    <m/>
    <x v="4"/>
    <n v="23.01"/>
    <x v="0"/>
    <m/>
    <m/>
  </r>
  <r>
    <s v="2014-2016"/>
    <n v="1558"/>
    <x v="0"/>
    <m/>
    <x v="6"/>
    <s v="ODM-STANA-30"/>
    <s v="SILLA DE ESPERA COLOR NEGRO"/>
    <m/>
    <m/>
    <m/>
    <s v="EN USO"/>
    <n v="23.01"/>
    <x v="1"/>
    <m/>
    <m/>
    <m/>
    <x v="4"/>
    <n v="23.01"/>
    <x v="0"/>
    <m/>
    <m/>
  </r>
  <r>
    <s v="2014-2016"/>
    <n v="1559"/>
    <x v="0"/>
    <m/>
    <x v="6"/>
    <s v="ODM-STANA-31"/>
    <s v="SILLA DE ESPERA COLOR NEGRO"/>
    <m/>
    <m/>
    <m/>
    <s v="EN USO"/>
    <n v="23.01"/>
    <x v="1"/>
    <m/>
    <m/>
    <m/>
    <x v="4"/>
    <n v="23.01"/>
    <x v="0"/>
    <m/>
    <m/>
  </r>
  <r>
    <s v="2014-2016"/>
    <n v="1560"/>
    <x v="0"/>
    <m/>
    <x v="6"/>
    <s v="ODM-STANA-32"/>
    <s v="SILLA DE ESPERA COLOR NEGRO"/>
    <m/>
    <m/>
    <m/>
    <s v="EN USO"/>
    <n v="23.01"/>
    <x v="1"/>
    <m/>
    <m/>
    <m/>
    <x v="4"/>
    <n v="23.01"/>
    <x v="0"/>
    <m/>
    <m/>
  </r>
  <r>
    <s v="2014-2016"/>
    <n v="1561"/>
    <x v="0"/>
    <m/>
    <x v="6"/>
    <s v="ODM-STANA-33"/>
    <s v="SILLA DE ESPERA COLOR NEGRO"/>
    <m/>
    <m/>
    <m/>
    <s v="EN USO"/>
    <n v="23.01"/>
    <x v="1"/>
    <m/>
    <m/>
    <m/>
    <x v="4"/>
    <n v="23.01"/>
    <x v="0"/>
    <m/>
    <m/>
  </r>
  <r>
    <s v="2014-2016"/>
    <n v="1562"/>
    <x v="0"/>
    <m/>
    <x v="6"/>
    <s v="ODM-STANA-34"/>
    <s v="SILLA DE ESPERA COLOR NEGRO"/>
    <m/>
    <m/>
    <m/>
    <s v="EN USO"/>
    <n v="23.01"/>
    <x v="1"/>
    <m/>
    <m/>
    <m/>
    <x v="4"/>
    <n v="23.01"/>
    <x v="0"/>
    <m/>
    <m/>
  </r>
  <r>
    <s v="2014-2016"/>
    <n v="1563"/>
    <x v="0"/>
    <m/>
    <x v="6"/>
    <s v="ODM-STANA-35"/>
    <s v="SILLA DE ESPERA COLOR NEGRO"/>
    <m/>
    <m/>
    <m/>
    <s v="EN USO"/>
    <n v="23.01"/>
    <x v="1"/>
    <m/>
    <m/>
    <m/>
    <x v="4"/>
    <n v="23.01"/>
    <x v="0"/>
    <m/>
    <m/>
  </r>
  <r>
    <s v="2014-2016"/>
    <n v="1564"/>
    <x v="0"/>
    <m/>
    <x v="6"/>
    <s v="ODM-STANA-36"/>
    <s v="SILLA DE ESPERA COLOR NEGRO"/>
    <m/>
    <m/>
    <m/>
    <s v="EN USO"/>
    <n v="23.01"/>
    <x v="1"/>
    <m/>
    <m/>
    <m/>
    <x v="4"/>
    <n v="23.01"/>
    <x v="0"/>
    <m/>
    <m/>
  </r>
  <r>
    <s v="2014-2016"/>
    <n v="1565"/>
    <x v="0"/>
    <m/>
    <x v="6"/>
    <s v="ODM-STANA-37"/>
    <s v="SILLA DE ESPERA COLOR NEGRO"/>
    <m/>
    <m/>
    <m/>
    <s v="EN USO"/>
    <n v="23.01"/>
    <x v="1"/>
    <m/>
    <m/>
    <m/>
    <x v="4"/>
    <n v="23.01"/>
    <x v="0"/>
    <m/>
    <m/>
  </r>
  <r>
    <s v="2014-2016"/>
    <n v="1566"/>
    <x v="0"/>
    <m/>
    <x v="6"/>
    <s v="ODM-STANA-38"/>
    <s v="SILLA DE ESPERA COLOR NEGRO"/>
    <m/>
    <m/>
    <m/>
    <s v="EN USO"/>
    <n v="23.01"/>
    <x v="1"/>
    <m/>
    <m/>
    <m/>
    <x v="4"/>
    <n v="23.01"/>
    <x v="0"/>
    <m/>
    <m/>
  </r>
  <r>
    <s v="2014-2016"/>
    <n v="1567"/>
    <x v="0"/>
    <m/>
    <x v="6"/>
    <s v="ODM-STANA-39"/>
    <s v="SILLA DE ESPERA COLOR NEGRO"/>
    <m/>
    <m/>
    <m/>
    <s v="EN USO"/>
    <n v="23.01"/>
    <x v="1"/>
    <m/>
    <m/>
    <m/>
    <x v="4"/>
    <n v="23.01"/>
    <x v="0"/>
    <m/>
    <m/>
  </r>
  <r>
    <s v="2014-2016"/>
    <n v="1568"/>
    <x v="0"/>
    <m/>
    <x v="6"/>
    <s v="ODM-STANA-40"/>
    <s v="SILLA DE ESPERA COLOR NEGRO"/>
    <m/>
    <m/>
    <m/>
    <s v="EN USO"/>
    <n v="23.01"/>
    <x v="1"/>
    <m/>
    <m/>
    <m/>
    <x v="4"/>
    <n v="23.01"/>
    <x v="0"/>
    <m/>
    <m/>
  </r>
  <r>
    <s v="2014-2016"/>
    <n v="1569"/>
    <x v="0"/>
    <m/>
    <x v="6"/>
    <s v="ODM-STANA-41"/>
    <s v="SILLA DE ESPERA COLOR NEGRO"/>
    <m/>
    <m/>
    <m/>
    <s v="EN USO"/>
    <n v="23.01"/>
    <x v="1"/>
    <m/>
    <m/>
    <m/>
    <x v="4"/>
    <n v="23.01"/>
    <x v="0"/>
    <m/>
    <m/>
  </r>
  <r>
    <s v="2014-2016"/>
    <n v="1570"/>
    <x v="0"/>
    <m/>
    <x v="6"/>
    <n v="2818"/>
    <s v="UPS DE 750VA NEMA6"/>
    <s v="ORBITEC"/>
    <s v="750VA"/>
    <s v="E1310049577"/>
    <s v="FUERA DE USO"/>
    <n v="35.61"/>
    <x v="1"/>
    <s v="Orquideas del Mar"/>
    <m/>
    <n v="35.61"/>
    <x v="1"/>
    <m/>
    <x v="0"/>
    <m/>
    <m/>
  </r>
  <r>
    <s v="2014-2016"/>
    <n v="1571"/>
    <x v="0"/>
    <m/>
    <x v="6"/>
    <n v="2853"/>
    <s v="MONITOR LED 21.5&quot;"/>
    <s v="HP"/>
    <s v="V221"/>
    <s v="6CM40615V3"/>
    <s v="EN USO"/>
    <n v="238.43"/>
    <x v="1"/>
    <m/>
    <m/>
    <m/>
    <x v="4"/>
    <n v="238.43"/>
    <x v="0"/>
    <m/>
    <m/>
  </r>
  <r>
    <s v="2014-2016"/>
    <n v="1572"/>
    <x v="0"/>
    <m/>
    <x v="6"/>
    <n v="2854"/>
    <s v="MONITOR LED 21.5&quot;"/>
    <s v="HP"/>
    <s v="V221"/>
    <s v="6CM40615V0"/>
    <s v="EN USO"/>
    <n v="238.43"/>
    <x v="1"/>
    <m/>
    <m/>
    <m/>
    <x v="4"/>
    <n v="238.43"/>
    <x v="0"/>
    <m/>
    <m/>
  </r>
  <r>
    <s v="2014-2016"/>
    <n v="1573"/>
    <x v="0"/>
    <m/>
    <x v="6"/>
    <n v="2884"/>
    <s v="MONITOR LED 21.5&quot;"/>
    <s v="HP"/>
    <s v="V221"/>
    <s v="6CM40615GY"/>
    <s v="EN USO"/>
    <n v="238.43"/>
    <x v="1"/>
    <m/>
    <m/>
    <m/>
    <x v="4"/>
    <n v="238.43"/>
    <x v="0"/>
    <m/>
    <m/>
  </r>
  <r>
    <s v="2014-2016"/>
    <n v="1574"/>
    <x v="0"/>
    <m/>
    <x v="6"/>
    <n v="2904"/>
    <s v="UPS DE 750VA NEMA6"/>
    <s v="ORBITEC"/>
    <s v="750VA"/>
    <s v="E1310049359"/>
    <s v="FUERA DE USO"/>
    <n v="35.61"/>
    <x v="1"/>
    <s v="Orquideas del Mar"/>
    <m/>
    <n v="35.61"/>
    <x v="1"/>
    <m/>
    <x v="0"/>
    <m/>
    <m/>
  </r>
  <r>
    <s v="2014-2016"/>
    <n v="1575"/>
    <x v="0"/>
    <m/>
    <x v="6"/>
    <n v="2905"/>
    <s v="UPS DE 750VA NEMA6"/>
    <s v="ORBITEC"/>
    <s v="750VA"/>
    <s v="E1310049291"/>
    <s v="EN USO"/>
    <n v="35.61"/>
    <x v="1"/>
    <m/>
    <m/>
    <m/>
    <x v="4"/>
    <n v="35.61"/>
    <x v="0"/>
    <m/>
    <m/>
  </r>
  <r>
    <s v="2014-2016"/>
    <n v="1576"/>
    <x v="0"/>
    <m/>
    <x v="6"/>
    <n v="3106"/>
    <s v="IMPRESOR MULTIFUNCIONAL"/>
    <s v="EPSON"/>
    <s v="L210"/>
    <m/>
    <s v="FUERA DE USO"/>
    <n v="84.99"/>
    <x v="1"/>
    <s v="Orquideas del Mar"/>
    <m/>
    <n v="84.99"/>
    <x v="1"/>
    <m/>
    <x v="0"/>
    <m/>
    <m/>
  </r>
  <r>
    <s v="2014-2016"/>
    <n v="1577"/>
    <x v="0"/>
    <m/>
    <x v="6"/>
    <n v="3334"/>
    <s v="OASIS DE AGUA FRIA Y CALIENTE"/>
    <s v="Haier HLM-60"/>
    <m/>
    <m/>
    <s v="EN USO"/>
    <n v="142.08000000000001"/>
    <x v="1"/>
    <m/>
    <m/>
    <m/>
    <x v="4"/>
    <n v="142.08000000000001"/>
    <x v="0"/>
    <m/>
    <m/>
  </r>
  <r>
    <s v="2014-2016"/>
    <n v="1578"/>
    <x v="0"/>
    <m/>
    <x v="6"/>
    <s v="ODM/SM/1"/>
    <s v="Mesas blancas plegables marca life time de 1.80 de largo por 75 de ancho"/>
    <s v="LIFE TIME"/>
    <m/>
    <m/>
    <s v="EN USO"/>
    <n v="74.5"/>
    <x v="1"/>
    <m/>
    <m/>
    <m/>
    <x v="4"/>
    <n v="74.5"/>
    <x v="0"/>
    <m/>
    <m/>
  </r>
  <r>
    <s v="2014-2016"/>
    <n v="1579"/>
    <x v="0"/>
    <m/>
    <x v="6"/>
    <s v="ODM/SM/2"/>
    <s v="Mesas blancas plegables marca life time de 1.80 de largo por 75 de ancho"/>
    <s v="LIFE TIME"/>
    <m/>
    <m/>
    <s v="EN USO"/>
    <n v="74.5"/>
    <x v="1"/>
    <m/>
    <m/>
    <m/>
    <x v="4"/>
    <n v="74.5"/>
    <x v="0"/>
    <m/>
    <m/>
  </r>
  <r>
    <s v="2014-2016"/>
    <n v="1580"/>
    <x v="0"/>
    <m/>
    <x v="6"/>
    <s v="Plan/ODM/3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81"/>
    <x v="0"/>
    <m/>
    <x v="6"/>
    <s v="Plan/ODM/4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82"/>
    <x v="0"/>
    <m/>
    <x v="6"/>
    <s v="Plan/ODM/5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83"/>
    <x v="0"/>
    <m/>
    <x v="6"/>
    <s v="Plan/ODM/6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84"/>
    <x v="0"/>
    <m/>
    <x v="6"/>
    <s v="Plan/ODM/7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85"/>
    <x v="0"/>
    <m/>
    <x v="6"/>
    <s v="Plan/ODM/8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86"/>
    <x v="0"/>
    <m/>
    <x v="6"/>
    <s v="Plan/ODM/9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87"/>
    <x v="0"/>
    <m/>
    <x v="6"/>
    <s v="Plan/ODM/10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88"/>
    <x v="0"/>
    <m/>
    <x v="6"/>
    <s v="Plan/ODM/11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89"/>
    <x v="0"/>
    <m/>
    <x v="6"/>
    <s v="Plan/ODM/12"/>
    <s v="Sillas plásticas color blanco con brazos "/>
    <s v="PETALILLO"/>
    <m/>
    <m/>
    <s v="EN USO"/>
    <n v="8.0500000000000007"/>
    <x v="1"/>
    <m/>
    <m/>
    <m/>
    <x v="4"/>
    <n v="8.0500000000000007"/>
    <x v="0"/>
    <m/>
    <m/>
  </r>
  <r>
    <s v="2014-2016"/>
    <n v="1590"/>
    <x v="0"/>
    <m/>
    <x v="6"/>
    <s v="ODM/SM/13"/>
    <s v="Ventilador de pedestal 16&quot;3 en 1"/>
    <s v="ambiance"/>
    <m/>
    <m/>
    <s v="FUERA DE USO"/>
    <n v="32.566000000000003"/>
    <x v="1"/>
    <s v="Orquideas del Mar"/>
    <n v="32.566000000000003"/>
    <m/>
    <x v="1"/>
    <m/>
    <x v="0"/>
    <m/>
    <m/>
  </r>
  <r>
    <s v="2014-2016"/>
    <n v="1591"/>
    <x v="0"/>
    <m/>
    <x v="6"/>
    <s v="ODM/SM/14"/>
    <s v="Ventilador de pedestal 16&quot;3 en 1"/>
    <s v="ambiance"/>
    <m/>
    <m/>
    <s v="FUERA DE USO"/>
    <n v="32.566000000000003"/>
    <x v="1"/>
    <s v="Orquideas del Mar"/>
    <m/>
    <n v="32.566000000000003"/>
    <x v="1"/>
    <m/>
    <x v="0"/>
    <m/>
    <m/>
  </r>
  <r>
    <s v="2014-2016"/>
    <n v="1592"/>
    <x v="0"/>
    <m/>
    <x v="6"/>
    <s v="ODM/SM/15"/>
    <s v="ESTANTES DE DOS CUERPOS COLOR GRIS DE 4 BANDEJAS DE 1.80 X 91 X38"/>
    <m/>
    <m/>
    <m/>
    <s v="EN USO"/>
    <n v="86.73"/>
    <x v="1"/>
    <m/>
    <m/>
    <m/>
    <x v="4"/>
    <n v="86.73"/>
    <x v="0"/>
    <m/>
    <m/>
  </r>
  <r>
    <s v="2014-2016"/>
    <n v="1593"/>
    <x v="0"/>
    <m/>
    <x v="6"/>
    <s v="ODM/SM/16"/>
    <s v="ESTANTES DE DOS CUERPOS COLOR GRIS DE 4 BANDEJAS DE 1.80 X 91 X38"/>
    <m/>
    <m/>
    <m/>
    <s v="EN USO"/>
    <n v="86.73"/>
    <x v="1"/>
    <m/>
    <m/>
    <m/>
    <x v="4"/>
    <n v="86.73"/>
    <x v="0"/>
    <m/>
    <m/>
  </r>
  <r>
    <s v="2014-2016"/>
    <n v="1594"/>
    <x v="0"/>
    <m/>
    <x v="6"/>
    <s v="ODM/SM/17"/>
    <s v="Sillas Secretariales"/>
    <m/>
    <m/>
    <m/>
    <s v="FUERA DE USO"/>
    <n v="60"/>
    <x v="1"/>
    <s v="Orquideas del Mar"/>
    <m/>
    <n v="60"/>
    <x v="1"/>
    <m/>
    <x v="0"/>
    <m/>
    <m/>
  </r>
  <r>
    <s v="2014-2016"/>
    <n v="1595"/>
    <x v="0"/>
    <m/>
    <x v="6"/>
    <s v="ODM/SM/18"/>
    <s v="Sillas Secretariales"/>
    <m/>
    <m/>
    <m/>
    <s v="FUERA DE USO"/>
    <n v="60"/>
    <x v="1"/>
    <s v="Orquideas del Mar"/>
    <n v="60"/>
    <m/>
    <x v="1"/>
    <m/>
    <x v="0"/>
    <m/>
    <m/>
  </r>
  <r>
    <s v="2014-2016"/>
    <n v="1596"/>
    <x v="0"/>
    <m/>
    <x v="6"/>
    <s v="ODM/SM/19"/>
    <s v="Pizarra acrílica de 8 x 4 pies x 3/4 de espesor "/>
    <m/>
    <m/>
    <m/>
    <s v="EN USO"/>
    <n v="84.07"/>
    <x v="1"/>
    <m/>
    <m/>
    <m/>
    <x v="4"/>
    <n v="84.07"/>
    <x v="0"/>
    <m/>
    <m/>
  </r>
  <r>
    <s v="2014-2016"/>
    <n v="1597"/>
    <x v="0"/>
    <m/>
    <x v="6"/>
    <s v="ODM/SM/20"/>
    <s v="ARCHIVADOR METÁLICOS DE 4 GAVETAS CON MARCO"/>
    <m/>
    <m/>
    <m/>
    <s v="EN USO"/>
    <n v="123.89"/>
    <x v="1"/>
    <m/>
    <m/>
    <m/>
    <x v="4"/>
    <n v="123.89"/>
    <x v="0"/>
    <m/>
    <m/>
  </r>
  <r>
    <s v="2014-2016"/>
    <n v="1598"/>
    <x v="0"/>
    <m/>
    <x v="6"/>
    <s v="ODM/SM/21"/>
    <s v="Sillas pleglables de metal color beige"/>
    <m/>
    <m/>
    <m/>
    <s v="EN USO"/>
    <n v="15.93"/>
    <x v="1"/>
    <m/>
    <m/>
    <m/>
    <x v="4"/>
    <n v="15.93"/>
    <x v="0"/>
    <m/>
    <m/>
  </r>
  <r>
    <s v="2014-2016"/>
    <n v="1599"/>
    <x v="0"/>
    <m/>
    <x v="6"/>
    <s v="ODM/SM/22"/>
    <s v="Sillas pleglables de metal color beige"/>
    <m/>
    <m/>
    <m/>
    <s v="EN USO"/>
    <n v="15.93"/>
    <x v="1"/>
    <m/>
    <m/>
    <m/>
    <x v="4"/>
    <n v="15.93"/>
    <x v="0"/>
    <m/>
    <m/>
  </r>
  <r>
    <s v="2014-2016"/>
    <n v="1600"/>
    <x v="0"/>
    <m/>
    <x v="6"/>
    <s v="ODM/SM/23"/>
    <s v="Sillas pleglables de metal color beige"/>
    <m/>
    <m/>
    <m/>
    <s v="EN USO"/>
    <n v="15.93"/>
    <x v="1"/>
    <m/>
    <m/>
    <m/>
    <x v="4"/>
    <n v="15.93"/>
    <x v="0"/>
    <m/>
    <m/>
  </r>
  <r>
    <s v="2014-2016"/>
    <n v="1601"/>
    <x v="0"/>
    <m/>
    <x v="6"/>
    <s v="ODM/SM/24"/>
    <s v="Escritorio tipo catedra "/>
    <m/>
    <m/>
    <m/>
    <s v="FUERA DE USO"/>
    <n v="94.69"/>
    <x v="1"/>
    <s v="Orquideas del Mar"/>
    <n v="94.69"/>
    <m/>
    <x v="1"/>
    <m/>
    <x v="0"/>
    <m/>
    <m/>
  </r>
  <r>
    <s v="2014-2016"/>
    <n v="1602"/>
    <x v="0"/>
    <m/>
    <x v="6"/>
    <s v="ODM/SM/25"/>
    <s v="Escritorio tipo catedra "/>
    <m/>
    <m/>
    <m/>
    <s v="FUERA DE USO"/>
    <n v="94.69"/>
    <x v="1"/>
    <s v="Orquideas del Mar"/>
    <n v="94.69"/>
    <m/>
    <x v="1"/>
    <m/>
    <x v="0"/>
    <m/>
    <m/>
  </r>
  <r>
    <s v="2014-2016"/>
    <n v="1603"/>
    <x v="0"/>
    <m/>
    <x v="6"/>
    <s v="ODM/SM/26"/>
    <s v="Ventilador industrial COLOR NEGRO"/>
    <m/>
    <m/>
    <m/>
    <s v="EN USO"/>
    <n v="194.61"/>
    <x v="1"/>
    <m/>
    <m/>
    <m/>
    <x v="1"/>
    <m/>
    <x v="8"/>
    <n v="194.61"/>
    <m/>
  </r>
  <r>
    <s v="2014-2016"/>
    <n v="1604"/>
    <x v="0"/>
    <m/>
    <x v="6"/>
    <s v="ODM/SM/27"/>
    <s v="SILLA DE ESPERA COLOR NEGRO"/>
    <m/>
    <m/>
    <m/>
    <s v="EN USO"/>
    <n v="23.01"/>
    <x v="1"/>
    <m/>
    <m/>
    <m/>
    <x v="4"/>
    <n v="23.01"/>
    <x v="0"/>
    <m/>
    <m/>
  </r>
  <r>
    <s v="2014-2016"/>
    <n v="1605"/>
    <x v="0"/>
    <m/>
    <x v="6"/>
    <s v="ODM/SM/28"/>
    <s v="SILLA DE ESPERA COLOR NEGRO"/>
    <m/>
    <m/>
    <m/>
    <s v="EN USO"/>
    <n v="23.01"/>
    <x v="1"/>
    <m/>
    <m/>
    <m/>
    <x v="4"/>
    <n v="23.01"/>
    <x v="0"/>
    <m/>
    <m/>
  </r>
  <r>
    <s v="2014-2016"/>
    <n v="1606"/>
    <x v="0"/>
    <m/>
    <x v="6"/>
    <s v="ODM/SM/29"/>
    <s v="SILLA DE ESPERA COLOR NEGRO"/>
    <m/>
    <m/>
    <m/>
    <s v="EN USO"/>
    <n v="23.01"/>
    <x v="1"/>
    <m/>
    <m/>
    <m/>
    <x v="4"/>
    <n v="23.01"/>
    <x v="0"/>
    <m/>
    <m/>
  </r>
  <r>
    <s v="2014-2016"/>
    <n v="1607"/>
    <x v="0"/>
    <m/>
    <x v="6"/>
    <s v="ODM/SM/30"/>
    <s v="SILLA DE ESPERA COLOR NEGRO"/>
    <m/>
    <m/>
    <m/>
    <s v="EN USO"/>
    <n v="23.01"/>
    <x v="1"/>
    <m/>
    <m/>
    <m/>
    <x v="4"/>
    <n v="23.01"/>
    <x v="0"/>
    <m/>
    <m/>
  </r>
  <r>
    <s v="2014-2016"/>
    <n v="1608"/>
    <x v="0"/>
    <m/>
    <x v="6"/>
    <s v="ODM/SM/31"/>
    <s v="SILLA DE ESPERA COLOR NEGRO"/>
    <m/>
    <m/>
    <m/>
    <s v="EN USO"/>
    <n v="23.01"/>
    <x v="1"/>
    <m/>
    <m/>
    <m/>
    <x v="4"/>
    <n v="23.01"/>
    <x v="0"/>
    <m/>
    <m/>
  </r>
  <r>
    <s v="2014-2016"/>
    <n v="1609"/>
    <x v="0"/>
    <m/>
    <x v="6"/>
    <s v="ODM/SM/32"/>
    <s v="SILLA DE ESPERA COLOR NEGRO"/>
    <m/>
    <m/>
    <m/>
    <s v="EN USO"/>
    <n v="23.01"/>
    <x v="1"/>
    <m/>
    <m/>
    <m/>
    <x v="4"/>
    <n v="23.01"/>
    <x v="0"/>
    <m/>
    <m/>
  </r>
  <r>
    <s v="2014-2016"/>
    <n v="1610"/>
    <x v="0"/>
    <m/>
    <x v="6"/>
    <s v="ODM/SM/33"/>
    <s v="SILLA DE ESPERA COLOR NEGRO"/>
    <m/>
    <m/>
    <m/>
    <s v="EN USO"/>
    <n v="23.01"/>
    <x v="1"/>
    <m/>
    <m/>
    <m/>
    <x v="4"/>
    <n v="23.01"/>
    <x v="0"/>
    <m/>
    <m/>
  </r>
  <r>
    <s v="2014-2016"/>
    <n v="1611"/>
    <x v="0"/>
    <m/>
    <x v="6"/>
    <s v="ODM/SM/34"/>
    <s v="SILLA DE ESPERA COLOR NEGRO"/>
    <m/>
    <m/>
    <m/>
    <s v="EN USO"/>
    <n v="23.01"/>
    <x v="1"/>
    <m/>
    <m/>
    <m/>
    <x v="4"/>
    <n v="23.01"/>
    <x v="0"/>
    <m/>
    <m/>
  </r>
  <r>
    <s v="2014-2016"/>
    <n v="1612"/>
    <x v="0"/>
    <m/>
    <x v="6"/>
    <s v="ODM/SM/35"/>
    <s v="SILLA DE ESPERA COLOR NEGRO"/>
    <m/>
    <m/>
    <m/>
    <s v="EN USO"/>
    <n v="23.01"/>
    <x v="1"/>
    <m/>
    <m/>
    <m/>
    <x v="4"/>
    <n v="23.01"/>
    <x v="0"/>
    <m/>
    <m/>
  </r>
  <r>
    <s v="2014-2016"/>
    <n v="1613"/>
    <x v="0"/>
    <m/>
    <x v="6"/>
    <s v="ODM/SM/36"/>
    <s v="SILLA DE ESPERA COLOR NEGRO"/>
    <m/>
    <m/>
    <m/>
    <s v="EN USO"/>
    <n v="23.01"/>
    <x v="1"/>
    <m/>
    <m/>
    <m/>
    <x v="4"/>
    <n v="23.01"/>
    <x v="0"/>
    <m/>
    <m/>
  </r>
  <r>
    <s v="2014-2016"/>
    <n v="1614"/>
    <x v="0"/>
    <m/>
    <x v="6"/>
    <s v="ODM/SM/37"/>
    <s v="SILLA DE ESPERA COLOR NEGRO"/>
    <m/>
    <m/>
    <m/>
    <s v="EN USO"/>
    <n v="23.01"/>
    <x v="1"/>
    <m/>
    <m/>
    <m/>
    <x v="4"/>
    <n v="23.01"/>
    <x v="0"/>
    <m/>
    <m/>
  </r>
  <r>
    <s v="2014-2016"/>
    <n v="1615"/>
    <x v="0"/>
    <m/>
    <x v="6"/>
    <s v="ODM/SM/38"/>
    <s v="SILLA DE ESPERA COLOR NEGRO"/>
    <m/>
    <m/>
    <m/>
    <s v="EN USO"/>
    <n v="23.01"/>
    <x v="1"/>
    <m/>
    <m/>
    <m/>
    <x v="4"/>
    <n v="23.01"/>
    <x v="0"/>
    <m/>
    <m/>
  </r>
  <r>
    <s v="2014-2016"/>
    <n v="1616"/>
    <x v="0"/>
    <m/>
    <x v="6"/>
    <s v="ODM/SM/39"/>
    <s v="SILLA DE ESPERA COLOR NEGRO"/>
    <m/>
    <m/>
    <m/>
    <s v="EN USO"/>
    <n v="23.01"/>
    <x v="1"/>
    <m/>
    <m/>
    <m/>
    <x v="4"/>
    <n v="23.01"/>
    <x v="0"/>
    <m/>
    <m/>
  </r>
  <r>
    <s v="2014-2016"/>
    <n v="1617"/>
    <x v="0"/>
    <m/>
    <x v="6"/>
    <s v="ODM/SM/40"/>
    <s v="SILLA DE ESPERA COLOR NEGRO"/>
    <m/>
    <m/>
    <m/>
    <s v="EN USO"/>
    <n v="23.01"/>
    <x v="1"/>
    <m/>
    <m/>
    <m/>
    <x v="4"/>
    <n v="23.01"/>
    <x v="0"/>
    <m/>
    <m/>
  </r>
  <r>
    <s v="2014-2016"/>
    <n v="1618"/>
    <x v="0"/>
    <m/>
    <x v="6"/>
    <s v="ODM/SM/41"/>
    <s v="SILLA DE ESPERA COLOR NEGRO"/>
    <m/>
    <m/>
    <m/>
    <s v="EN USO"/>
    <n v="23.01"/>
    <x v="1"/>
    <m/>
    <m/>
    <m/>
    <x v="4"/>
    <n v="23.01"/>
    <x v="0"/>
    <m/>
    <m/>
  </r>
  <r>
    <s v="2014-2016"/>
    <n v="1619"/>
    <x v="0"/>
    <m/>
    <x v="6"/>
    <s v="ODM/SM/42"/>
    <s v="Escritorio  color nego con cubierta color madera"/>
    <m/>
    <m/>
    <m/>
    <s v="EN USO"/>
    <n v="160"/>
    <x v="1"/>
    <m/>
    <m/>
    <m/>
    <x v="4"/>
    <n v="160"/>
    <x v="0"/>
    <m/>
    <m/>
  </r>
  <r>
    <n v="2017"/>
    <n v="1620"/>
    <x v="2"/>
    <s v="31/01/2017"/>
    <x v="5"/>
    <s v="3348"/>
    <s v="Lavacabeza negro #HL-8002#006 LEGERA"/>
    <s v="N/A"/>
    <s v="N/A"/>
    <s v="N/A"/>
    <s v="EN USO"/>
    <n v="442.48"/>
    <x v="0"/>
    <m/>
    <m/>
    <m/>
    <x v="1"/>
    <m/>
    <x v="4"/>
    <n v="442.48"/>
    <m/>
  </r>
  <r>
    <n v="2017"/>
    <n v="1621"/>
    <x v="2"/>
    <d v="2017-11-28T00:00:00"/>
    <x v="5"/>
    <n v="3325"/>
    <s v="Aire acondicionado inverter 18,000 marca Samsung modelo ASV 18SBAN AA minisplit inverter con tecnología doctor virus"/>
    <s v="SAMSUNG"/>
    <s v="ASV18PSBAN AA"/>
    <s v="N/A"/>
    <s v="EN USO"/>
    <n v="707.08"/>
    <x v="0"/>
    <m/>
    <m/>
    <m/>
    <x v="1"/>
    <m/>
    <x v="4"/>
    <n v="707.08"/>
    <m/>
  </r>
  <r>
    <n v="2017"/>
    <n v="1622"/>
    <x v="2"/>
    <d v="2017-11-28T00:00:00"/>
    <x v="5"/>
    <s v="3326"/>
    <s v="Aire acondicionado inverter 18,000 marca Samsung modelo ASV 18SBAN AA minisplit inverter con tecnología doctor virus"/>
    <s v="SAMSUNG"/>
    <s v="ASV18PSBAN AA"/>
    <s v="N/A"/>
    <s v="EN USO"/>
    <n v="707.08"/>
    <x v="0"/>
    <m/>
    <m/>
    <m/>
    <x v="1"/>
    <m/>
    <x v="4"/>
    <n v="707.08"/>
    <m/>
  </r>
  <r>
    <n v="2017"/>
    <n v="1623"/>
    <x v="2"/>
    <d v="2017-09-18T00:00:00"/>
    <x v="5"/>
    <s v="3339"/>
    <s v="Televisor LG  led smart "/>
    <s v="LG"/>
    <s v="43LJ5500"/>
    <s v="N/A"/>
    <s v="EN USO"/>
    <n v="427.93"/>
    <x v="0"/>
    <m/>
    <m/>
    <m/>
    <x v="1"/>
    <m/>
    <x v="4"/>
    <n v="427.93"/>
    <m/>
  </r>
  <r>
    <n v="2017"/>
    <n v="1624"/>
    <x v="2"/>
    <d v="2017-10-19T00:00:00"/>
    <x v="1"/>
    <n v="3352"/>
    <s v="Electrocardiografo de 3 canales N° de serie FK- 76011637"/>
    <s v="MINDRAY"/>
    <s v="BENEHEART R3"/>
    <s v="N/A"/>
    <s v="EN USO"/>
    <n v="950"/>
    <x v="0"/>
    <m/>
    <m/>
    <m/>
    <x v="3"/>
    <n v="950"/>
    <x v="0"/>
    <m/>
    <m/>
  </r>
  <r>
    <n v="2017"/>
    <n v="1625"/>
    <x v="2"/>
    <d v="2017-11-28T00:00:00"/>
    <x v="1"/>
    <s v="3324"/>
    <s v="Aire acondicionado marca Samsung modelo ASV12PSBBN minisplit inverter de 12,000 BTU"/>
    <s v="SAMSUNG"/>
    <s v="MINISPLIT INVERTER ASV12PBBN"/>
    <s v="N/A"/>
    <s v="EN USO"/>
    <n v="530.09"/>
    <x v="0"/>
    <m/>
    <m/>
    <m/>
    <x v="3"/>
    <n v="530.09"/>
    <x v="0"/>
    <m/>
    <m/>
  </r>
  <r>
    <n v="2017"/>
    <n v="1626"/>
    <x v="2"/>
    <d v="2017-11-28T00:00:00"/>
    <x v="1"/>
    <s v="3327"/>
    <s v="Aire acondicionado marca Samsung modelo ASV18SBAN minisplit inverter de 18,000 BTU"/>
    <s v="SAMSUNG"/>
    <s v="ASV18PSBAN AA"/>
    <s v="N/A"/>
    <s v="EN USO"/>
    <n v="707.08"/>
    <x v="0"/>
    <m/>
    <m/>
    <m/>
    <x v="3"/>
    <n v="707.08"/>
    <x v="0"/>
    <m/>
    <m/>
  </r>
  <r>
    <n v="2017"/>
    <n v="1627"/>
    <x v="2"/>
    <s v="27/11/2017"/>
    <x v="2"/>
    <n v="3351"/>
    <s v="Cocina multifuncional fabricada en cubierta inoxidable y hierro"/>
    <s v="N/A"/>
    <s v="N/A"/>
    <s v="N/A"/>
    <s v="EN USO"/>
    <n v="1495"/>
    <x v="0"/>
    <m/>
    <m/>
    <m/>
    <x v="2"/>
    <n v="1495"/>
    <x v="0"/>
    <m/>
    <m/>
  </r>
  <r>
    <n v="2017"/>
    <n v="1628"/>
    <x v="2"/>
    <d v="2017-11-10T00:00:00"/>
    <x v="2"/>
    <n v="3338"/>
    <s v="Refrigeradora Mabe de 14 &quot;"/>
    <s v="MABE"/>
    <s v="RME1436YMXX0"/>
    <s v="N/A"/>
    <s v="EN USO"/>
    <n v="495.18"/>
    <x v="0"/>
    <m/>
    <m/>
    <m/>
    <x v="2"/>
    <n v="495.18"/>
    <x v="0"/>
    <m/>
    <m/>
  </r>
  <r>
    <n v="2017"/>
    <n v="1629"/>
    <x v="2"/>
    <d v="2017-10-25T00:00:00"/>
    <x v="3"/>
    <n v="3354"/>
    <s v="laringoscopio WELCH , adulto,  hojas de acero inoxidable de alta durabilidad con iluminacion de fibra optica"/>
    <s v="ADC"/>
    <s v="N/A"/>
    <s v="N/A"/>
    <s v="EN USO"/>
    <n v="575"/>
    <x v="0"/>
    <m/>
    <m/>
    <m/>
    <x v="6"/>
    <n v="575"/>
    <x v="0"/>
    <m/>
    <m/>
  </r>
  <r>
    <n v="2017"/>
    <n v="1630"/>
    <x v="2"/>
    <d v="2017-10-25T00:00:00"/>
    <x v="3"/>
    <s v="3355"/>
    <s v="electrocardiografo de 1 canal tamaño compacto, peso liviano, marca CAREWELL"/>
    <s v="CAREWELL"/>
    <s v="N/A"/>
    <s v="N/A"/>
    <s v="EN USO"/>
    <n v="1150"/>
    <x v="0"/>
    <m/>
    <m/>
    <m/>
    <x v="6"/>
    <n v="1150"/>
    <x v="0"/>
    <m/>
    <m/>
  </r>
  <r>
    <n v="2017"/>
    <n v="1631"/>
    <x v="2"/>
    <d v="2017-10-25T00:00:00"/>
    <x v="3"/>
    <s v="3353"/>
    <s v="mesa- ginecologica ,modelo mesa-gineco -503,  marca PREISA , 1.60 de largo, ancho 60 cm, alto 80cm,color beige con espuma y forro café"/>
    <s v="HOSPIMEDIC"/>
    <s v="N/A"/>
    <s v="N/A"/>
    <s v="EN USO"/>
    <n v="435"/>
    <x v="0"/>
    <m/>
    <m/>
    <m/>
    <x v="6"/>
    <n v="435"/>
    <x v="0"/>
    <m/>
    <m/>
  </r>
  <r>
    <n v="2017"/>
    <n v="1632"/>
    <x v="2"/>
    <d v="2017-10-16T00:00:00"/>
    <x v="3"/>
    <s v="3333"/>
    <s v="equipo esterilizador autoclave 16L presion"/>
    <s v="N/A"/>
    <s v="N/A"/>
    <s v="N/A"/>
    <s v="EN USO"/>
    <n v="1228.4000000000001"/>
    <x v="0"/>
    <m/>
    <m/>
    <m/>
    <x v="6"/>
    <n v="1228.4000000000001"/>
    <x v="0"/>
    <m/>
    <m/>
  </r>
  <r>
    <n v="2017"/>
    <n v="1633"/>
    <x v="2"/>
    <d v="2017-11-28T00:00:00"/>
    <x v="6"/>
    <n v="3332"/>
    <s v="Aire acondicionado marca Samsung modelo ASV18SBAN minisplit inverter de 18,000 BTU"/>
    <s v="SAMSUNG"/>
    <s v="ASV18PSBAN AA"/>
    <s v="N/A"/>
    <s v="EN USO"/>
    <n v="707.08"/>
    <x v="0"/>
    <m/>
    <m/>
    <m/>
    <x v="1"/>
    <m/>
    <x v="8"/>
    <n v="707.08"/>
    <m/>
  </r>
  <r>
    <n v="2017"/>
    <n v="1634"/>
    <x v="2"/>
    <d v="2017-11-28T00:00:00"/>
    <x v="3"/>
    <s v="3330"/>
    <s v="Aire acondicionado marca Samsung modelo ASV18SBAN minisplit inverter de 18,000 BTU"/>
    <s v="SAMSUNG"/>
    <s v="ASV18PSBAN AA"/>
    <s v="N/A"/>
    <s v="EN USO"/>
    <n v="707.08"/>
    <x v="0"/>
    <m/>
    <m/>
    <m/>
    <x v="6"/>
    <n v="707.08"/>
    <x v="0"/>
    <m/>
    <m/>
  </r>
  <r>
    <n v="2017"/>
    <n v="1635"/>
    <x v="2"/>
    <d v="2017-11-28T00:00:00"/>
    <x v="3"/>
    <s v="3322"/>
    <s v="Aire acondicionado marca Samsung modelo ASV12PSBBN minisplit inverter de 12,000 BTU"/>
    <s v="SAMSUNG"/>
    <s v="MINISPLIT INVERTER ASV12PBBN"/>
    <s v="N/A"/>
    <s v="EN USO"/>
    <n v="530.09"/>
    <x v="0"/>
    <m/>
    <m/>
    <m/>
    <x v="6"/>
    <n v="530.09"/>
    <x v="0"/>
    <m/>
    <m/>
  </r>
  <r>
    <n v="2017"/>
    <n v="1636"/>
    <x v="2"/>
    <d v="2017-11-28T00:00:00"/>
    <x v="6"/>
    <n v="3321"/>
    <s v="Aire acondicionado marca Samsung modelo ASV12PSBBN minisplit inverter de 12,000 BTU"/>
    <s v="SAMSUNG"/>
    <s v="MINISPLIT INVERTER ASV12PBBN"/>
    <s v="N/A"/>
    <s v="EN USO"/>
    <n v="530.09"/>
    <x v="0"/>
    <m/>
    <m/>
    <m/>
    <x v="1"/>
    <m/>
    <x v="8"/>
    <n v="530.09"/>
    <m/>
  </r>
  <r>
    <n v="2017"/>
    <n v="1637"/>
    <x v="2"/>
    <d v="2017-09-18T00:00:00"/>
    <x v="6"/>
    <n v="3340"/>
    <s v="Televisor LG LED SMART 43LI5500/ rack  de pared"/>
    <s v="LG"/>
    <s v="43LJ5500"/>
    <s v="N/A"/>
    <s v="EN USO"/>
    <n v="427.93"/>
    <x v="0"/>
    <m/>
    <m/>
    <m/>
    <x v="1"/>
    <m/>
    <x v="8"/>
    <n v="427.93"/>
    <m/>
  </r>
  <r>
    <n v="2017"/>
    <n v="1638"/>
    <x v="2"/>
    <d v="2017-11-20T00:00:00"/>
    <x v="8"/>
    <n v="3342"/>
    <s v="Máquina collaretera 5 hilos industrial"/>
    <s v="JUKI"/>
    <s v="W-1600"/>
    <s v="N/A"/>
    <s v="EN USO"/>
    <n v="900"/>
    <x v="0"/>
    <m/>
    <m/>
    <m/>
    <x v="1"/>
    <m/>
    <x v="9"/>
    <n v="900"/>
    <m/>
  </r>
  <r>
    <n v="2017"/>
    <n v="1639"/>
    <x v="2"/>
    <d v="2017-11-20T00:00:00"/>
    <x v="8"/>
    <n v="3343"/>
    <s v="Máquina rana 5 hilos industrial "/>
    <s v="SINGER"/>
    <n v="757"/>
    <s v="N/A"/>
    <s v="EN USO"/>
    <n v="450"/>
    <x v="0"/>
    <m/>
    <m/>
    <m/>
    <x v="1"/>
    <m/>
    <x v="9"/>
    <n v="450"/>
    <m/>
  </r>
  <r>
    <n v="2017"/>
    <n v="1640"/>
    <x v="2"/>
    <d v="2017-11-20T00:00:00"/>
    <x v="8"/>
    <n v="3344"/>
    <s v="Máquina rana 5 hilos industrial "/>
    <s v="SINGER"/>
    <n v="757"/>
    <s v="N/A"/>
    <s v="EN USO"/>
    <n v="450"/>
    <x v="0"/>
    <m/>
    <m/>
    <m/>
    <x v="1"/>
    <m/>
    <x v="9"/>
    <n v="450"/>
    <m/>
  </r>
  <r>
    <n v="2017"/>
    <n v="1641"/>
    <x v="2"/>
    <d v="2017-11-20T00:00:00"/>
    <x v="8"/>
    <s v="3345"/>
    <s v="Máquina para ojal industrial"/>
    <s v="JUKI"/>
    <s v="LBH-783"/>
    <s v="N/A"/>
    <s v="EN USO"/>
    <n v="1600"/>
    <x v="0"/>
    <m/>
    <m/>
    <m/>
    <x v="1"/>
    <m/>
    <x v="9"/>
    <n v="1600"/>
    <m/>
  </r>
  <r>
    <n v="2017"/>
    <n v="1642"/>
    <x v="2"/>
    <d v="2017-11-20T00:00:00"/>
    <x v="8"/>
    <s v="3317"/>
    <s v="Máquina tapacostura industrial"/>
    <s v="JUKI"/>
    <s v="SM-1190"/>
    <s v="N/A"/>
    <s v="EN USO"/>
    <n v="1350"/>
    <x v="0"/>
    <m/>
    <m/>
    <m/>
    <x v="1"/>
    <m/>
    <x v="9"/>
    <n v="1350"/>
    <m/>
  </r>
  <r>
    <n v="2017"/>
    <n v="1643"/>
    <x v="2"/>
    <s v="20/11/2017 - 29/11/17"/>
    <x v="8"/>
    <s v="3360"/>
    <s v="Máquina de bordar marca brother, modelo PR1050"/>
    <s v="RICOMA"/>
    <s v="RCM-1206C-H"/>
    <s v="PR1050"/>
    <s v="EN USO"/>
    <n v="8849.56"/>
    <x v="0"/>
    <m/>
    <m/>
    <m/>
    <x v="1"/>
    <m/>
    <x v="9"/>
    <n v="8849.56"/>
    <m/>
  </r>
  <r>
    <n v="2017"/>
    <n v="1644"/>
    <x v="2"/>
    <d v="2017-11-06T00:00:00"/>
    <x v="1"/>
    <s v="3356"/>
    <s v="Analizador"/>
    <s v="N/A"/>
    <s v="N/A"/>
    <s v="N/A"/>
    <s v="EN USO"/>
    <n v="2787.61"/>
    <x v="0"/>
    <m/>
    <m/>
    <m/>
    <x v="3"/>
    <n v="2787.61"/>
    <x v="0"/>
    <m/>
    <m/>
  </r>
  <r>
    <n v="2017"/>
    <n v="1645"/>
    <x v="2"/>
    <d v="2017-11-06T00:00:00"/>
    <x v="1"/>
    <s v="3357"/>
    <s v="Microscopio "/>
    <s v="N/A"/>
    <s v="N/A"/>
    <s v="N/A"/>
    <s v="EN USO"/>
    <n v="660.44"/>
    <x v="0"/>
    <m/>
    <m/>
    <m/>
    <x v="3"/>
    <n v="660.44"/>
    <x v="0"/>
    <m/>
    <m/>
  </r>
  <r>
    <n v="2017"/>
    <n v="1646"/>
    <x v="2"/>
    <d v="2017-11-06T00:00:00"/>
    <x v="1"/>
    <s v="3358"/>
    <s v="Microcentrifuga"/>
    <s v="N/A"/>
    <s v="N/A"/>
    <s v="N/A"/>
    <s v="EN USO"/>
    <n v="646.02"/>
    <x v="0"/>
    <m/>
    <m/>
    <m/>
    <x v="3"/>
    <n v="646.02"/>
    <x v="0"/>
    <m/>
    <m/>
  </r>
  <r>
    <n v="2017"/>
    <n v="1647"/>
    <x v="2"/>
    <d v="2017-11-06T00:00:00"/>
    <x v="1"/>
    <s v="3359"/>
    <s v="Baño en Seco "/>
    <s v="N/A"/>
    <s v="N/A"/>
    <s v="N/A"/>
    <s v="EN USO"/>
    <n v="575.22"/>
    <x v="0"/>
    <m/>
    <m/>
    <m/>
    <x v="3"/>
    <n v="575.22"/>
    <x v="0"/>
    <m/>
    <m/>
  </r>
  <r>
    <n v="2017"/>
    <n v="1648"/>
    <x v="2"/>
    <d v="2017-11-10T00:00:00"/>
    <x v="7"/>
    <n v="3367"/>
    <s v="Carro movil para carwash color amarillo"/>
    <s v="N/A"/>
    <s v="N/A"/>
    <s v="N/A"/>
    <s v="EN USO"/>
    <n v="450"/>
    <x v="0"/>
    <m/>
    <m/>
    <m/>
    <x v="1"/>
    <m/>
    <x v="5"/>
    <n v="450"/>
    <m/>
  </r>
  <r>
    <n v="2017"/>
    <n v="1649"/>
    <x v="2"/>
    <d v="2017-09-25T00:00:00"/>
    <x v="7"/>
    <n v="3341"/>
    <s v="Smart TV 42&quot; pulgadas con rac"/>
    <s v="LG"/>
    <s v="43 LJ5500"/>
    <s v="N/A"/>
    <s v="EN USO"/>
    <n v="441.8"/>
    <x v="0"/>
    <s v="Redsal"/>
    <m/>
    <n v="441.8"/>
    <x v="1"/>
    <m/>
    <x v="0"/>
    <m/>
    <s v="Tiene reporte de hurto en agosto 2019"/>
  </r>
  <r>
    <n v="2017"/>
    <n v="1650"/>
    <x v="2"/>
    <d v="2017-09-26T00:00:00"/>
    <x v="7"/>
    <n v="3334"/>
    <s v="Hidrolavadora"/>
    <s v="N/A"/>
    <s v="K585"/>
    <s v="N/A"/>
    <s v="EN USO"/>
    <n v="544.25"/>
    <x v="0"/>
    <s v="Redsal"/>
    <m/>
    <n v="544.25"/>
    <x v="1"/>
    <m/>
    <x v="0"/>
    <m/>
    <s v="Tiene reporte de hurto de fecha 16/02/2019"/>
  </r>
  <r>
    <n v="2017"/>
    <n v="1651"/>
    <x v="2"/>
    <d v="2017-09-26T00:00:00"/>
    <x v="7"/>
    <n v="3335"/>
    <s v="Hidrolavadora"/>
    <s v="N/A"/>
    <s v="K585"/>
    <s v="N/A"/>
    <s v="EN USO"/>
    <n v="544.25"/>
    <x v="0"/>
    <s v="Redsal"/>
    <m/>
    <n v="544.25"/>
    <x v="1"/>
    <m/>
    <x v="0"/>
    <m/>
    <s v="Tiene reporte de hurto de fecha 16/02/2019"/>
  </r>
  <r>
    <n v="2017"/>
    <n v="1652"/>
    <x v="0"/>
    <d v="2017-11-15T00:00:00"/>
    <x v="0"/>
    <n v="3361"/>
    <s v="Laptop con licencias procesador INTEL CORE i7 7700HP RAM 8GB DDR4 (2133MHZ) Pantalla LED de 15.6 COMPLETAS INCLUYE MOCHILA"/>
    <m/>
    <s v="DELL Inpiron 157567"/>
    <s v="17567-I781tgbw10 sp"/>
    <s v="EN USO"/>
    <n v="1612"/>
    <x v="0"/>
    <m/>
    <m/>
    <m/>
    <x v="0"/>
    <n v="1612"/>
    <x v="0"/>
    <m/>
    <m/>
  </r>
  <r>
    <n v="2017"/>
    <n v="1653"/>
    <x v="0"/>
    <d v="2017-11-15T00:00:00"/>
    <x v="0"/>
    <n v="3364"/>
    <s v="Laptop con licencias procesador INTEL CORE i7 7700HP RAM 8GB DDR4 (2133MHZ) Pantalla LED de 15.6 COMPLETAS INCLUYE MOCHILA"/>
    <m/>
    <s v="DELL Inpiron 157567"/>
    <s v="17567-I781tgbw10 sp"/>
    <s v="EN USO"/>
    <n v="1612"/>
    <x v="0"/>
    <m/>
    <m/>
    <m/>
    <x v="0"/>
    <n v="1612"/>
    <x v="0"/>
    <m/>
    <m/>
  </r>
  <r>
    <n v="2017"/>
    <n v="1654"/>
    <x v="0"/>
    <d v="2017-11-15T00:00:00"/>
    <x v="0"/>
    <n v="3363"/>
    <s v="Laptop con licencias procesador INTEL CORE i7 7700HP RAM 8GB DDR4 (2133MHZ) Pantalla LED de 15.6 COMPLETAS INCLUYE MOCHILA"/>
    <m/>
    <s v="DELL Inpiron 157567"/>
    <s v="17567-I781tgbw10 sp"/>
    <s v="EN USO"/>
    <n v="1612"/>
    <x v="0"/>
    <m/>
    <m/>
    <m/>
    <x v="0"/>
    <n v="1612"/>
    <x v="0"/>
    <m/>
    <m/>
  </r>
  <r>
    <n v="2017"/>
    <n v="1655"/>
    <x v="0"/>
    <d v="2017-11-06T00:00:00"/>
    <x v="0"/>
    <n v="3368"/>
    <s v="Suministros e Instalacion de Minisplit de 18,000 btu inverter"/>
    <m/>
    <s v="Confortstar"/>
    <s v="Inverter"/>
    <s v="EN USO"/>
    <n v="922.53"/>
    <x v="0"/>
    <m/>
    <m/>
    <m/>
    <x v="0"/>
    <n v="922.53"/>
    <x v="0"/>
    <m/>
    <m/>
  </r>
  <r>
    <n v="2017"/>
    <n v="1656"/>
    <x v="0"/>
    <d v="2017-07-07T00:00:00"/>
    <x v="0"/>
    <s v="3283"/>
    <s v="Vehiculo Hiace clase microbus No. Motor  2KDA930056 CILINDRAJE MOTOR 2500 CC COLOR AZUL OSCULO  AÑO 2017 COMBUSTIBLE DIESEL INVENTARIO 00117382 inv.#3283"/>
    <s v="TOYOTA"/>
    <s v="KDH222L-LEMDY "/>
    <s v="CHASIS GRABADO JTFS522P900163147"/>
    <s v="EN USO"/>
    <n v="33958.410000000003"/>
    <x v="0"/>
    <m/>
    <m/>
    <m/>
    <x v="0"/>
    <n v="33958.410000000003"/>
    <x v="0"/>
    <m/>
    <s v="Se hará transferencia a los socios SSR  en el tiempo especificado en la propuesta de subvención."/>
  </r>
  <r>
    <n v="2017"/>
    <n v="1657"/>
    <x v="0"/>
    <m/>
    <x v="0"/>
    <m/>
    <s v="Silla de Espera  Plegable "/>
    <m/>
    <m/>
    <s v="N/A"/>
    <s v="FUERA DE USO"/>
    <n v="25.66"/>
    <x v="1"/>
    <s v="Plan"/>
    <n v="25.66"/>
    <m/>
    <x v="1"/>
    <m/>
    <x v="0"/>
    <m/>
    <m/>
  </r>
  <r>
    <n v="2017"/>
    <n v="1658"/>
    <x v="0"/>
    <m/>
    <x v="0"/>
    <m/>
    <s v="Silla de Espera  Plegable "/>
    <m/>
    <m/>
    <s v="N/A"/>
    <s v="FUERA DE USO"/>
    <n v="25.66"/>
    <x v="1"/>
    <s v="Plan"/>
    <n v="25.66"/>
    <m/>
    <x v="1"/>
    <m/>
    <x v="0"/>
    <m/>
    <m/>
  </r>
  <r>
    <n v="2017"/>
    <n v="1659"/>
    <x v="0"/>
    <m/>
    <x v="0"/>
    <m/>
    <s v="Silla de Espera  Plegable "/>
    <m/>
    <m/>
    <s v="N/A"/>
    <s v="FUERA DE USO"/>
    <n v="25.66"/>
    <x v="1"/>
    <s v="Plan"/>
    <n v="25.66"/>
    <m/>
    <x v="1"/>
    <m/>
    <x v="0"/>
    <m/>
    <m/>
  </r>
  <r>
    <n v="2017"/>
    <n v="1660"/>
    <x v="0"/>
    <m/>
    <x v="0"/>
    <m/>
    <s v="Sopladora Mubio2 makita"/>
    <m/>
    <m/>
    <s v="N/A"/>
    <s v="FUERA DE USO"/>
    <n v="53.1"/>
    <x v="1"/>
    <s v="Plan"/>
    <n v="53.1"/>
    <m/>
    <x v="1"/>
    <m/>
    <x v="0"/>
    <m/>
    <m/>
  </r>
  <r>
    <n v="2017"/>
    <n v="1661"/>
    <x v="0"/>
    <m/>
    <x v="0"/>
    <n v="3416"/>
    <s v="Silla Vercelli baja cuero negro "/>
    <s v="Vercelli"/>
    <s v="silla ergonomica"/>
    <s v="vercelli"/>
    <s v="EN USO"/>
    <n v="159.29"/>
    <x v="1"/>
    <m/>
    <m/>
    <m/>
    <x v="0"/>
    <n v="159.29"/>
    <x v="0"/>
    <m/>
    <m/>
  </r>
  <r>
    <n v="2017"/>
    <n v="1662"/>
    <x v="0"/>
    <m/>
    <x v="0"/>
    <n v="3424"/>
    <s v="Modulo de trabajo de 1.2m de frente x 0.60m de fondo con divisiones de 1.2m alto, incluye pasacables"/>
    <m/>
    <s v="N/A"/>
    <s v="N/A"/>
    <s v="EN USO"/>
    <n v="166"/>
    <x v="1"/>
    <m/>
    <m/>
    <m/>
    <x v="0"/>
    <n v="166"/>
    <x v="0"/>
    <m/>
    <m/>
  </r>
  <r>
    <n v="2017"/>
    <n v="1663"/>
    <x v="0"/>
    <m/>
    <x v="0"/>
    <n v="3425"/>
    <s v="Modulo de trabajo de 1.2m de frente x 0.60m de fondo con divisiones de 1.2m alto, incluye pasacables"/>
    <m/>
    <s v="N/A"/>
    <s v="N/A"/>
    <s v="EN USO"/>
    <n v="166"/>
    <x v="1"/>
    <m/>
    <m/>
    <m/>
    <x v="0"/>
    <n v="166"/>
    <x v="0"/>
    <m/>
    <m/>
  </r>
  <r>
    <n v="2017"/>
    <n v="1664"/>
    <x v="0"/>
    <m/>
    <x v="0"/>
    <n v="3426"/>
    <s v="Modulo de trabajo de 1.2m de frente x 0.60m de fondo con divisiones de 1.2m alto, incluye pasacables"/>
    <m/>
    <s v="N/A"/>
    <s v="N/A"/>
    <s v="EN USO"/>
    <n v="166"/>
    <x v="1"/>
    <m/>
    <m/>
    <m/>
    <x v="0"/>
    <n v="166"/>
    <x v="0"/>
    <m/>
    <m/>
  </r>
  <r>
    <n v="2017"/>
    <n v="1665"/>
    <x v="0"/>
    <m/>
    <x v="0"/>
    <n v="3427"/>
    <s v="Modulo de trabajo de 1.2m de frente x 0.60m de fondo con divisiones de 1.2m alto, incluye pasacables"/>
    <m/>
    <s v="N/A"/>
    <s v="N/A"/>
    <s v="EN USO"/>
    <n v="166"/>
    <x v="1"/>
    <m/>
    <m/>
    <m/>
    <x v="0"/>
    <n v="166"/>
    <x v="0"/>
    <m/>
    <m/>
  </r>
  <r>
    <n v="2017"/>
    <n v="1666"/>
    <x v="0"/>
    <m/>
    <x v="0"/>
    <n v="3428"/>
    <s v="Modulo de trabajo de 1.2m de frente x 0.60m de fondo con divisiones de 1.2m alto, incluye pasacables"/>
    <m/>
    <s v="N/A"/>
    <s v="N/A"/>
    <s v="EN USO"/>
    <n v="166"/>
    <x v="1"/>
    <m/>
    <m/>
    <m/>
    <x v="0"/>
    <n v="166"/>
    <x v="0"/>
    <m/>
    <m/>
  </r>
  <r>
    <n v="2017"/>
    <n v="1667"/>
    <x v="0"/>
    <m/>
    <x v="0"/>
    <n v="3435"/>
    <s v="Modulo de trabajo de 1. m de frente x 0.60m de fondos con divisiones de 1.2m de alto, incluye pasacables"/>
    <m/>
    <s v="N/A"/>
    <s v="N/A"/>
    <s v="EN USO"/>
    <n v="155"/>
    <x v="1"/>
    <m/>
    <m/>
    <m/>
    <x v="0"/>
    <n v="155"/>
    <x v="0"/>
    <m/>
    <m/>
  </r>
  <r>
    <n v="2017"/>
    <n v="1668"/>
    <x v="0"/>
    <m/>
    <x v="0"/>
    <n v="3436"/>
    <s v="Modulo de trabajo de 1. m de frente x 0.60m de fondos con divisiones de 1.2m de alto, incluye pasacables"/>
    <m/>
    <s v="N/A"/>
    <s v="N/A"/>
    <s v="EN USO"/>
    <n v="155"/>
    <x v="1"/>
    <m/>
    <m/>
    <m/>
    <x v="0"/>
    <n v="155"/>
    <x v="0"/>
    <m/>
    <m/>
  </r>
  <r>
    <n v="2017"/>
    <n v="1669"/>
    <x v="0"/>
    <m/>
    <x v="0"/>
    <n v="3429"/>
    <s v="Modulo de Melanina compuesta por 4 superficies de 1.2m de largo x 0.60 de fondo "/>
    <m/>
    <s v="N/A"/>
    <s v="N/A"/>
    <s v="EN USO"/>
    <n v="150"/>
    <x v="1"/>
    <m/>
    <m/>
    <m/>
    <x v="0"/>
    <n v="150"/>
    <x v="0"/>
    <m/>
    <m/>
  </r>
  <r>
    <n v="2017"/>
    <n v="1670"/>
    <x v="0"/>
    <m/>
    <x v="0"/>
    <n v="3430"/>
    <s v="Modulo de Melanina compuesta por 4 superficies de 1.2m de largo x 0.60 de fondo "/>
    <m/>
    <s v="N/A"/>
    <s v="N/A"/>
    <s v="EN USO"/>
    <n v="150"/>
    <x v="1"/>
    <m/>
    <m/>
    <m/>
    <x v="0"/>
    <n v="150"/>
    <x v="0"/>
    <m/>
    <m/>
  </r>
  <r>
    <n v="2017"/>
    <n v="1671"/>
    <x v="2"/>
    <m/>
    <x v="7"/>
    <n v="98"/>
    <s v="Cafetera HAMILTON BEACH de 40 tazas"/>
    <s v="HAMILTON BEACH"/>
    <s v="Blanck &amp; Decker "/>
    <s v="CMU4000"/>
    <s v="FUERA DE USO"/>
    <n v="46.23"/>
    <x v="1"/>
    <s v="Redsal"/>
    <m/>
    <n v="46.23"/>
    <x v="1"/>
    <m/>
    <x v="0"/>
    <m/>
    <s v="Tiene reporte de hurto de fecha 16/02/2019"/>
  </r>
  <r>
    <n v="2017"/>
    <n v="1672"/>
    <x v="2"/>
    <m/>
    <x v="7"/>
    <n v="3600"/>
    <s v="Compresor rojo monofásico"/>
    <s v="FINI AMICO50"/>
    <s v="N/A"/>
    <s v="N/A"/>
    <s v="FUERA DE USO"/>
    <n v="212.39"/>
    <x v="1"/>
    <s v="Redsal"/>
    <m/>
    <n v="212.39"/>
    <x v="1"/>
    <m/>
    <x v="0"/>
    <m/>
    <s v="Tiene reporte de hurto de fecha 16/02/2019"/>
  </r>
  <r>
    <n v="2017"/>
    <n v="1673"/>
    <x v="2"/>
    <m/>
    <x v="7"/>
    <n v="3601"/>
    <s v="Compresor rojo monofásico"/>
    <s v="FINI AMICO50"/>
    <s v="N/A"/>
    <s v="N/A"/>
    <s v="FUERA DE USO"/>
    <n v="212.39"/>
    <x v="1"/>
    <s v="Redsal"/>
    <m/>
    <n v="212.39"/>
    <x v="1"/>
    <m/>
    <x v="0"/>
    <m/>
    <s v="Tiene reporte de hurto de fecha 16/02/2019"/>
  </r>
  <r>
    <n v="2017"/>
    <n v="1674"/>
    <x v="2"/>
    <m/>
    <x v="7"/>
    <n v="3605"/>
    <s v="Pulidora"/>
    <s v="N/A"/>
    <s v="SKIL 9071"/>
    <s v="N/A"/>
    <s v="FUERA DE USO"/>
    <n v="106.2"/>
    <x v="1"/>
    <s v="Redsal"/>
    <m/>
    <n v="106.2"/>
    <x v="1"/>
    <m/>
    <x v="0"/>
    <m/>
    <s v="Tiene reporte de hurto de fecha 16/02/2019"/>
  </r>
  <r>
    <n v="2017"/>
    <n v="1675"/>
    <x v="2"/>
    <m/>
    <x v="7"/>
    <n v="3606"/>
    <s v="Pulidora"/>
    <s v="N/A"/>
    <s v="SKIL 9071"/>
    <s v="N/A"/>
    <s v="FUERA DE USO"/>
    <n v="106.2"/>
    <x v="1"/>
    <s v="Redsal"/>
    <m/>
    <n v="106.2"/>
    <x v="1"/>
    <m/>
    <x v="0"/>
    <m/>
    <s v="Tiene reporte de hurto de fecha 16/02/2019"/>
  </r>
  <r>
    <n v="2017"/>
    <n v="1676"/>
    <x v="2"/>
    <m/>
    <x v="7"/>
    <n v="3607"/>
    <s v="Pulidora"/>
    <s v="N/A"/>
    <s v="SKIL 9071"/>
    <s v="N/A"/>
    <s v="FUERA DE USO"/>
    <n v="106.2"/>
    <x v="1"/>
    <s v="Redsal"/>
    <m/>
    <n v="106.2"/>
    <x v="1"/>
    <m/>
    <x v="0"/>
    <m/>
    <s v="Tiene reporte de hurto de fecha 16/02/2019"/>
  </r>
  <r>
    <n v="2017"/>
    <n v="1677"/>
    <x v="2"/>
    <m/>
    <x v="7"/>
    <n v="3602"/>
    <s v="Aspiradora RIDGID 14 galones"/>
    <s v="RIDGID"/>
    <s v="WD1450/518"/>
    <s v="N/A"/>
    <s v="FUERA DE USO"/>
    <n v="221.24"/>
    <x v="1"/>
    <s v="Redsal"/>
    <m/>
    <n v="221.24"/>
    <x v="1"/>
    <m/>
    <x v="0"/>
    <m/>
    <s v="Tiene reporte de hurto de fecha 16/02/2019"/>
  </r>
  <r>
    <n v="2017"/>
    <n v="1678"/>
    <x v="2"/>
    <m/>
    <x v="7"/>
    <n v="3604"/>
    <s v="Aspiradora RIDGID 14 galones"/>
    <s v="RIDGID"/>
    <s v="WD1450/518"/>
    <s v="N/A"/>
    <s v="FUERA DE USO"/>
    <n v="221.24"/>
    <x v="1"/>
    <s v="Redsal"/>
    <m/>
    <n v="221.24"/>
    <x v="1"/>
    <m/>
    <x v="0"/>
    <m/>
    <s v="Tiene reporte de hurto de fecha 16/02/2019"/>
  </r>
  <r>
    <n v="2017"/>
    <n v="1679"/>
    <x v="2"/>
    <m/>
    <x v="5"/>
    <n v="3580"/>
    <s v="Espejos negro brillante "/>
    <s v="N/A"/>
    <s v="N/A"/>
    <s v="N/A"/>
    <s v="EN USO"/>
    <n v="135"/>
    <x v="1"/>
    <m/>
    <m/>
    <m/>
    <x v="1"/>
    <m/>
    <x v="4"/>
    <n v="135"/>
    <m/>
  </r>
  <r>
    <n v="2017"/>
    <n v="1680"/>
    <x v="2"/>
    <m/>
    <x v="5"/>
    <n v="3581"/>
    <s v="Espejos negro brillante "/>
    <s v="N/A"/>
    <s v="N/A"/>
    <s v="N/A"/>
    <s v="EN USO"/>
    <n v="135"/>
    <x v="1"/>
    <m/>
    <m/>
    <m/>
    <x v="1"/>
    <m/>
    <x v="4"/>
    <n v="135"/>
    <m/>
  </r>
  <r>
    <n v="2017"/>
    <n v="1681"/>
    <x v="2"/>
    <m/>
    <x v="5"/>
    <n v="3582"/>
    <s v="recepcion negra de 1.20, negra"/>
    <s v="N/A"/>
    <s v="N/A"/>
    <s v="N/A"/>
    <s v="EN USO"/>
    <n v="225"/>
    <x v="1"/>
    <m/>
    <m/>
    <m/>
    <x v="1"/>
    <m/>
    <x v="4"/>
    <n v="225"/>
    <m/>
  </r>
  <r>
    <n v="2017"/>
    <n v="1682"/>
    <x v="2"/>
    <m/>
    <x v="5"/>
    <s v="04/2018/102/10"/>
    <s v="Cafetera percoladora Black &amp; Decker 40 tazas"/>
    <s v="HAMILTON BEACH"/>
    <s v="Black &amp; decker"/>
    <s v="CMU4000"/>
    <s v="EN USO"/>
    <n v="41.02"/>
    <x v="1"/>
    <m/>
    <m/>
    <m/>
    <x v="1"/>
    <m/>
    <x v="4"/>
    <n v="41.02"/>
    <m/>
  </r>
  <r>
    <n v="2017"/>
    <n v="1683"/>
    <x v="2"/>
    <m/>
    <x v="5"/>
    <s v="04-2018-102-005"/>
    <s v="silla de espera modelo BERLIN,estructura de acero color negro"/>
    <s v="N/A"/>
    <s v="BERLIN"/>
    <s v="N/A"/>
    <s v="EN USO"/>
    <n v="28.32"/>
    <x v="1"/>
    <m/>
    <m/>
    <m/>
    <x v="1"/>
    <m/>
    <x v="4"/>
    <n v="28.32"/>
    <m/>
  </r>
  <r>
    <n v="2017"/>
    <n v="1684"/>
    <x v="2"/>
    <m/>
    <x v="5"/>
    <s v="04-2018-102-006"/>
    <s v="silla de espera modelo BERLIN,estructura de acero color negro"/>
    <s v="N/A"/>
    <s v="BERLIN"/>
    <s v="N/A"/>
    <s v="EN USO"/>
    <n v="28.32"/>
    <x v="1"/>
    <m/>
    <m/>
    <m/>
    <x v="1"/>
    <m/>
    <x v="4"/>
    <n v="28.32"/>
    <m/>
  </r>
  <r>
    <n v="2017"/>
    <n v="1685"/>
    <x v="2"/>
    <m/>
    <x v="5"/>
    <s v="04-2018-102-007"/>
    <s v="silla de espera modelo BERLIN,estructura de acero color negro"/>
    <s v="N/A"/>
    <s v="BERLIN"/>
    <s v="N/A"/>
    <s v="EN USO"/>
    <n v="28.32"/>
    <x v="1"/>
    <m/>
    <m/>
    <m/>
    <x v="1"/>
    <m/>
    <x v="4"/>
    <n v="28.32"/>
    <m/>
  </r>
  <r>
    <n v="2017"/>
    <n v="1686"/>
    <x v="2"/>
    <m/>
    <x v="5"/>
    <s v="04-2018-102-008"/>
    <s v="silla de espera modelo BERLIN,estructura de acero color negro"/>
    <s v="N/A"/>
    <s v="BERLIN"/>
    <s v="N/A"/>
    <s v="EN USO"/>
    <n v="28.32"/>
    <x v="1"/>
    <m/>
    <m/>
    <m/>
    <x v="1"/>
    <m/>
    <x v="4"/>
    <n v="28.32"/>
    <m/>
  </r>
  <r>
    <n v="2017"/>
    <n v="1687"/>
    <x v="2"/>
    <m/>
    <x v="5"/>
    <s v="04-2018-102-009"/>
    <s v="silla de espera modelo BERLIN,estructura de acero color negro"/>
    <s v="N/A"/>
    <s v="BERLIN"/>
    <s v="N/A"/>
    <s v="EN USO"/>
    <n v="28.32"/>
    <x v="1"/>
    <m/>
    <m/>
    <m/>
    <x v="1"/>
    <m/>
    <x v="4"/>
    <n v="28.32"/>
    <m/>
  </r>
  <r>
    <n v="2017"/>
    <n v="1688"/>
    <x v="2"/>
    <m/>
    <x v="5"/>
    <s v="04/2018/102/011"/>
    <s v="calentador de cera"/>
    <s v="N/A"/>
    <s v="N/A"/>
    <s v="N/A"/>
    <s v="EN USO"/>
    <n v="53.09"/>
    <x v="1"/>
    <m/>
    <m/>
    <m/>
    <x v="1"/>
    <m/>
    <x v="4"/>
    <n v="53.09"/>
    <m/>
  </r>
  <r>
    <n v="2017"/>
    <n v="1689"/>
    <x v="2"/>
    <m/>
    <x v="5"/>
    <n v="3591"/>
    <s v="locker negro"/>
    <s v="N/A"/>
    <s v="N/A"/>
    <s v="N/A"/>
    <s v="EN USO"/>
    <n v="100"/>
    <x v="1"/>
    <m/>
    <m/>
    <m/>
    <x v="1"/>
    <m/>
    <x v="4"/>
    <n v="100"/>
    <m/>
  </r>
  <r>
    <n v="2017"/>
    <n v="1690"/>
    <x v="2"/>
    <m/>
    <x v="5"/>
    <n v="3569"/>
    <s v="lampara grande, para secado de acrilico, controles separados UV/LED #FSC-918 BURMAX"/>
    <s v="BURMAX"/>
    <s v="FSC-918"/>
    <s v="N/A"/>
    <s v="EN USO"/>
    <n v="156.37"/>
    <x v="1"/>
    <m/>
    <m/>
    <m/>
    <x v="1"/>
    <m/>
    <x v="4"/>
    <n v="156.37"/>
    <m/>
  </r>
  <r>
    <n v="2017"/>
    <n v="1691"/>
    <x v="2"/>
    <m/>
    <x v="5"/>
    <n v="3584"/>
    <s v="Vitrina negra de 180X40X40 "/>
    <s v="N/A"/>
    <s v="N/A"/>
    <s v="N/A"/>
    <s v="EN USO"/>
    <n v="190"/>
    <x v="1"/>
    <m/>
    <m/>
    <m/>
    <x v="1"/>
    <m/>
    <x v="4"/>
    <n v="190"/>
    <m/>
  </r>
  <r>
    <n v="2017"/>
    <n v="1692"/>
    <x v="2"/>
    <m/>
    <x v="1"/>
    <n v="3638"/>
    <s v="canape reclinable"/>
    <s v="hospimedic"/>
    <s v="N/A"/>
    <s v="N/A"/>
    <s v="EN USO"/>
    <n v="165"/>
    <x v="1"/>
    <m/>
    <m/>
    <m/>
    <x v="3"/>
    <n v="165"/>
    <x v="0"/>
    <m/>
    <m/>
  </r>
  <r>
    <n v="2017"/>
    <n v="1693"/>
    <x v="2"/>
    <m/>
    <x v="1"/>
    <n v="3639"/>
    <s v="canape reclinable"/>
    <s v="hospimedic"/>
    <s v="N/A"/>
    <s v="N/A"/>
    <s v="EN USO"/>
    <n v="165"/>
    <x v="1"/>
    <m/>
    <m/>
    <m/>
    <x v="3"/>
    <n v="165"/>
    <x v="0"/>
    <m/>
    <m/>
  </r>
  <r>
    <n v="2017"/>
    <n v="1694"/>
    <x v="2"/>
    <m/>
    <x v="1"/>
    <n v="3640"/>
    <s v="canape reclinable"/>
    <s v="hospimedic"/>
    <s v="N/A"/>
    <s v="N/A"/>
    <s v="EN USO"/>
    <n v="165"/>
    <x v="1"/>
    <m/>
    <m/>
    <m/>
    <x v="3"/>
    <n v="165"/>
    <x v="0"/>
    <m/>
    <m/>
  </r>
  <r>
    <n v="2017"/>
    <n v="1695"/>
    <x v="2"/>
    <m/>
    <x v="1"/>
    <n v="3641"/>
    <s v="canape reclinable"/>
    <s v="hospimedic"/>
    <s v="N/A"/>
    <s v="N/A"/>
    <s v="EN USO"/>
    <n v="165"/>
    <x v="1"/>
    <m/>
    <m/>
    <m/>
    <x v="3"/>
    <n v="165"/>
    <x v="0"/>
    <m/>
    <m/>
  </r>
  <r>
    <n v="2017"/>
    <n v="1696"/>
    <x v="2"/>
    <m/>
    <x v="1"/>
    <n v="3642"/>
    <s v="canape para examen ginecologico"/>
    <s v="hospimedic"/>
    <s v="N/A"/>
    <s v="N/A"/>
    <s v="EN USO"/>
    <n v="335"/>
    <x v="1"/>
    <m/>
    <m/>
    <m/>
    <x v="3"/>
    <n v="335"/>
    <x v="0"/>
    <m/>
    <m/>
  </r>
  <r>
    <n v="2017"/>
    <n v="1697"/>
    <x v="2"/>
    <m/>
    <x v="1"/>
    <s v="Entre/sos/015"/>
    <s v="Resucitador manual para adulto"/>
    <s v="MESMED"/>
    <s v="N/A"/>
    <s v="N/A"/>
    <s v="EN USO"/>
    <n v="44.25"/>
    <x v="1"/>
    <m/>
    <m/>
    <m/>
    <x v="3"/>
    <n v="44.25"/>
    <x v="0"/>
    <m/>
    <m/>
  </r>
  <r>
    <n v="2017"/>
    <n v="1698"/>
    <x v="2"/>
    <m/>
    <x v="1"/>
    <s v="Entre/sos/026"/>
    <s v="Tabla CPR para resucitacion"/>
    <s v="N/A"/>
    <s v="N/A"/>
    <s v="N/A"/>
    <s v="EN USO"/>
    <n v="78"/>
    <x v="1"/>
    <m/>
    <m/>
    <m/>
    <x v="3"/>
    <n v="78"/>
    <x v="0"/>
    <m/>
    <m/>
  </r>
  <r>
    <n v="2017"/>
    <n v="1699"/>
    <x v="2"/>
    <m/>
    <x v="1"/>
    <n v="3651"/>
    <s v="Bascula Mecanica para personas N° de serie E23017-0249"/>
    <s v="DETECTO"/>
    <s v="DEME339"/>
    <s v="N/A"/>
    <s v="EN USO"/>
    <n v="207.96"/>
    <x v="1"/>
    <m/>
    <m/>
    <m/>
    <x v="3"/>
    <n v="207.96"/>
    <x v="0"/>
    <m/>
    <m/>
  </r>
  <r>
    <n v="2017"/>
    <n v="1700"/>
    <x v="2"/>
    <m/>
    <x v="1"/>
    <n v="3652"/>
    <s v="Bascula ped cap 40LB  marca DETECTO"/>
    <s v="DETECTO"/>
    <s v="N/A"/>
    <s v="N/A"/>
    <s v="EN USO"/>
    <n v="265.91000000000003"/>
    <x v="1"/>
    <m/>
    <m/>
    <m/>
    <x v="3"/>
    <n v="265.91000000000003"/>
    <x v="0"/>
    <m/>
    <m/>
  </r>
  <r>
    <n v="2017"/>
    <n v="1701"/>
    <x v="2"/>
    <m/>
    <x v="1"/>
    <s v="Entre/sos/020"/>
    <s v="Lampara cuello de ganso cromada"/>
    <s v="MEDICAL MASTER"/>
    <s v="ML101"/>
    <s v="N/A"/>
    <s v="EN USO"/>
    <n v="63.72"/>
    <x v="1"/>
    <m/>
    <m/>
    <m/>
    <x v="3"/>
    <n v="63.72"/>
    <x v="0"/>
    <m/>
    <m/>
  </r>
  <r>
    <n v="2017"/>
    <n v="1702"/>
    <x v="2"/>
    <m/>
    <x v="1"/>
    <s v="Entre/sos/021"/>
    <s v="Lampara cuello de ganso cromada"/>
    <s v="MEDICAL MASTER"/>
    <s v="ML101"/>
    <s v="N/A"/>
    <s v="EN USO"/>
    <n v="63.72"/>
    <x v="1"/>
    <m/>
    <m/>
    <m/>
    <x v="3"/>
    <n v="63.72"/>
    <x v="0"/>
    <m/>
    <m/>
  </r>
  <r>
    <n v="2017"/>
    <n v="1703"/>
    <x v="2"/>
    <m/>
    <x v="1"/>
    <s v="Entre/sos/022"/>
    <s v="Lampara cuello de ganso cromada"/>
    <s v="MEDICAL MASTER"/>
    <s v="ML101"/>
    <s v="N/A"/>
    <s v="EN USO"/>
    <n v="63.72"/>
    <x v="1"/>
    <m/>
    <m/>
    <m/>
    <x v="3"/>
    <n v="63.72"/>
    <x v="0"/>
    <m/>
    <m/>
  </r>
  <r>
    <n v="2017"/>
    <n v="1704"/>
    <x v="2"/>
    <m/>
    <x v="1"/>
    <s v="Entre/sos/025"/>
    <s v="atril porta suero de 2 ganchos"/>
    <s v="N/A"/>
    <s v="N/A"/>
    <s v="N/A"/>
    <s v="EN USO"/>
    <n v="42"/>
    <x v="1"/>
    <m/>
    <m/>
    <m/>
    <x v="3"/>
    <n v="42"/>
    <x v="0"/>
    <m/>
    <m/>
  </r>
  <r>
    <n v="2017"/>
    <n v="1705"/>
    <x v="2"/>
    <m/>
    <x v="1"/>
    <s v="Entre/sos/018"/>
    <s v="Balde de acero inoxidable con base de 4 rodos giratorios"/>
    <s v="N/A"/>
    <s v="N/A"/>
    <s v="N/A"/>
    <s v="EN USO"/>
    <n v="95"/>
    <x v="1"/>
    <m/>
    <m/>
    <m/>
    <x v="3"/>
    <n v="95"/>
    <x v="0"/>
    <m/>
    <m/>
  </r>
  <r>
    <n v="2017"/>
    <n v="1706"/>
    <x v="2"/>
    <m/>
    <x v="1"/>
    <s v="Entre/sos/023"/>
    <s v="Balde de acero inoxidable con base de 4 rodos giratorios"/>
    <s v="N/A"/>
    <s v="N/A"/>
    <s v="N/A"/>
    <s v="EN USO"/>
    <n v="95"/>
    <x v="1"/>
    <m/>
    <m/>
    <m/>
    <x v="3"/>
    <n v="95"/>
    <x v="0"/>
    <m/>
    <m/>
  </r>
  <r>
    <n v="2017"/>
    <n v="1707"/>
    <x v="2"/>
    <m/>
    <x v="1"/>
    <s v="Entre/sos/024"/>
    <s v="Balde de acero inoxidable con base de 4 rodos giratorios"/>
    <s v="N/A"/>
    <s v="N/A"/>
    <m/>
    <s v="EN USO"/>
    <n v="95"/>
    <x v="1"/>
    <m/>
    <m/>
    <m/>
    <x v="3"/>
    <n v="95"/>
    <x v="0"/>
    <m/>
    <m/>
  </r>
  <r>
    <n v="2017"/>
    <n v="1708"/>
    <x v="2"/>
    <m/>
    <x v="1"/>
    <s v="Entre/sos/034"/>
    <s v="Nebulizador compresor pulmo mate N° de serie D7078503"/>
    <s v="DEVILBISS"/>
    <s v="DV-4650"/>
    <s v="N/A"/>
    <s v="EN USO"/>
    <n v="55.75"/>
    <x v="1"/>
    <m/>
    <m/>
    <m/>
    <x v="3"/>
    <n v="55.75"/>
    <x v="0"/>
    <m/>
    <m/>
  </r>
  <r>
    <n v="2017"/>
    <n v="1709"/>
    <x v="2"/>
    <m/>
    <x v="1"/>
    <s v="Entre/sos/010"/>
    <s v="Estetoscopio doble campana de acero inoxidable"/>
    <s v="N/A"/>
    <s v="N/A"/>
    <s v="N/A"/>
    <s v="EN USO"/>
    <n v="42.5"/>
    <x v="1"/>
    <m/>
    <m/>
    <m/>
    <x v="3"/>
    <n v="42.5"/>
    <x v="0"/>
    <m/>
    <m/>
  </r>
  <r>
    <n v="2017"/>
    <n v="1710"/>
    <x v="2"/>
    <m/>
    <x v="1"/>
    <s v="Entre/sos/011"/>
    <s v="Estetoscopio doble campana de acero inoxidable"/>
    <s v="N/A"/>
    <s v="N/A"/>
    <s v="N/A"/>
    <s v="EN USO"/>
    <n v="42.5"/>
    <x v="1"/>
    <m/>
    <m/>
    <m/>
    <x v="3"/>
    <n v="42.5"/>
    <x v="0"/>
    <m/>
    <m/>
  </r>
  <r>
    <n v="2017"/>
    <n v="1711"/>
    <x v="2"/>
    <m/>
    <x v="1"/>
    <s v="Entre/sos/012"/>
    <s v="Estetoscopio doble campana de acero inoxidable"/>
    <s v="N/A"/>
    <s v="N/A"/>
    <s v="N/A"/>
    <s v="EN USO"/>
    <n v="42.5"/>
    <x v="1"/>
    <m/>
    <m/>
    <m/>
    <x v="3"/>
    <n v="42.5"/>
    <x v="0"/>
    <m/>
    <m/>
  </r>
  <r>
    <n v="2017"/>
    <n v="1712"/>
    <x v="2"/>
    <m/>
    <x v="1"/>
    <s v="Entre/sos/013"/>
    <s v="Estetoscopio doble campana de acero inoxidable"/>
    <s v="N/A"/>
    <s v="N/A"/>
    <s v="N/A"/>
    <s v="EN USO"/>
    <n v="42.5"/>
    <x v="1"/>
    <m/>
    <m/>
    <m/>
    <x v="3"/>
    <n v="42.5"/>
    <x v="0"/>
    <m/>
    <m/>
  </r>
  <r>
    <n v="2017"/>
    <n v="1713"/>
    <x v="2"/>
    <m/>
    <x v="1"/>
    <s v="Entre/sos/014"/>
    <s v="Estetoscopio doble campana de acero inoxidable"/>
    <s v="N/A"/>
    <s v="N/A"/>
    <s v="N/A"/>
    <s v="EN USO"/>
    <n v="42.5"/>
    <x v="1"/>
    <m/>
    <m/>
    <m/>
    <x v="3"/>
    <n v="42.5"/>
    <x v="0"/>
    <m/>
    <m/>
  </r>
  <r>
    <n v="2017"/>
    <n v="1714"/>
    <x v="2"/>
    <m/>
    <x v="1"/>
    <s v="Entre/sos/007"/>
    <s v="Tensiometro aneroide pediatrico"/>
    <s v="RIDI"/>
    <s v="RIDI4014"/>
    <s v="N/A"/>
    <s v="EN USO"/>
    <n v="22"/>
    <x v="1"/>
    <m/>
    <m/>
    <m/>
    <x v="3"/>
    <n v="22"/>
    <x v="0"/>
    <m/>
    <m/>
  </r>
  <r>
    <n v="2017"/>
    <n v="1715"/>
    <x v="2"/>
    <m/>
    <x v="1"/>
    <s v="Entre/sos/008"/>
    <s v="Tensiometro aneroide Adulto"/>
    <s v="RIDI"/>
    <s v="RIDI4014"/>
    <s v="N/A"/>
    <s v="EN USO"/>
    <n v="22"/>
    <x v="1"/>
    <m/>
    <m/>
    <m/>
    <x v="3"/>
    <n v="22"/>
    <x v="0"/>
    <m/>
    <m/>
  </r>
  <r>
    <n v="2017"/>
    <n v="1716"/>
    <x v="2"/>
    <m/>
    <x v="1"/>
    <n v="3678"/>
    <s v="Oftalmoscopio de fibra óptica"/>
    <s v="Lord Medical"/>
    <s v="HS-OP10"/>
    <s v="N/A"/>
    <s v="EN USO"/>
    <n v="120"/>
    <x v="1"/>
    <m/>
    <m/>
    <m/>
    <x v="3"/>
    <n v="120"/>
    <x v="0"/>
    <m/>
    <m/>
  </r>
  <r>
    <n v="2017"/>
    <n v="1717"/>
    <x v="2"/>
    <m/>
    <x v="1"/>
    <n v="3679"/>
    <s v="Oftalmoscopio de fibra óptica"/>
    <s v="Lord Medical"/>
    <s v="HS-OP10"/>
    <s v="N/A"/>
    <s v="EN USO"/>
    <n v="120"/>
    <x v="1"/>
    <m/>
    <m/>
    <m/>
    <x v="3"/>
    <n v="120"/>
    <x v="0"/>
    <m/>
    <m/>
  </r>
  <r>
    <n v="2017"/>
    <n v="1718"/>
    <x v="2"/>
    <m/>
    <x v="1"/>
    <n v="3653"/>
    <s v="Silla de ruedas standard"/>
    <s v="MEDICAL MASTER"/>
    <n v="905"/>
    <s v="N/A"/>
    <s v="EN USO"/>
    <n v="137.16999999999999"/>
    <x v="1"/>
    <m/>
    <m/>
    <m/>
    <x v="3"/>
    <n v="137.16999999999999"/>
    <x v="0"/>
    <m/>
    <m/>
  </r>
  <r>
    <n v="2017"/>
    <n v="1719"/>
    <x v="2"/>
    <m/>
    <x v="1"/>
    <n v="3654"/>
    <s v="sillon silla toma de muestra DE"/>
    <s v="S.T. MEDIC"/>
    <s v="N/A"/>
    <s v="N/A"/>
    <s v="EN USO"/>
    <n v="141.59"/>
    <x v="1"/>
    <m/>
    <m/>
    <m/>
    <x v="3"/>
    <n v="141.59"/>
    <x v="0"/>
    <m/>
    <m/>
  </r>
  <r>
    <n v="2017"/>
    <n v="1720"/>
    <x v="2"/>
    <m/>
    <x v="1"/>
    <s v="Entre/sos/004"/>
    <s v="Tensiometro aneroide para adultos"/>
    <s v="Riester"/>
    <s v="1250-107"/>
    <s v="N/A"/>
    <s v="EN USO"/>
    <n v="45"/>
    <x v="1"/>
    <m/>
    <m/>
    <m/>
    <x v="3"/>
    <n v="45"/>
    <x v="0"/>
    <m/>
    <m/>
  </r>
  <r>
    <n v="2017"/>
    <n v="1721"/>
    <x v="2"/>
    <m/>
    <x v="1"/>
    <s v="Entre/sos/005"/>
    <s v="Tensiometro aneroide para adultos"/>
    <s v="Riester"/>
    <s v="1250-107"/>
    <s v="N/A"/>
    <s v="EN USO"/>
    <n v="45"/>
    <x v="1"/>
    <m/>
    <m/>
    <m/>
    <x v="3"/>
    <n v="45"/>
    <x v="0"/>
    <m/>
    <m/>
  </r>
  <r>
    <n v="2017"/>
    <n v="1722"/>
    <x v="2"/>
    <m/>
    <x v="1"/>
    <s v="Entre/sos/006"/>
    <s v="Tensiometro aneroide para adultos"/>
    <s v="Riester"/>
    <s v="1250-107"/>
    <s v="N/A"/>
    <s v="EN USO"/>
    <n v="45"/>
    <x v="1"/>
    <m/>
    <m/>
    <m/>
    <x v="3"/>
    <n v="45"/>
    <x v="0"/>
    <m/>
    <m/>
  </r>
  <r>
    <n v="2017"/>
    <n v="1723"/>
    <x v="2"/>
    <m/>
    <x v="1"/>
    <s v="Entre/sos/009"/>
    <s v="Tensiometro aneroide pedriatrico"/>
    <s v="Riester"/>
    <s v="1250-107"/>
    <s v="N/A"/>
    <s v="EN USO"/>
    <n v="45"/>
    <x v="1"/>
    <m/>
    <m/>
    <m/>
    <x v="3"/>
    <n v="45"/>
    <x v="0"/>
    <m/>
    <m/>
  </r>
  <r>
    <n v="2017"/>
    <n v="1724"/>
    <x v="2"/>
    <m/>
    <x v="1"/>
    <n v="3644"/>
    <s v="Doppler fetal digital"/>
    <s v="N/A"/>
    <s v="N/A"/>
    <s v="N/A"/>
    <s v="EN USO"/>
    <n v="225"/>
    <x v="1"/>
    <m/>
    <m/>
    <m/>
    <x v="3"/>
    <n v="225"/>
    <x v="0"/>
    <m/>
    <m/>
  </r>
  <r>
    <n v="2017"/>
    <n v="1725"/>
    <x v="2"/>
    <m/>
    <x v="1"/>
    <s v="Entre/sos/001"/>
    <s v="kit de pequeña cirugía de 12 instrumentos"/>
    <s v="WELDON"/>
    <s v="23-494"/>
    <s v="N/A"/>
    <s v="EN USO"/>
    <n v="37"/>
    <x v="1"/>
    <m/>
    <m/>
    <m/>
    <x v="3"/>
    <n v="37"/>
    <x v="0"/>
    <m/>
    <m/>
  </r>
  <r>
    <n v="2017"/>
    <n v="1726"/>
    <x v="2"/>
    <m/>
    <x v="1"/>
    <s v="Entre/sos/002"/>
    <s v="kit de pequeña cirugía de 12 instrumentos"/>
    <s v="WELDON"/>
    <s v="23-494"/>
    <s v="N/A"/>
    <s v="EN USO"/>
    <n v="37"/>
    <x v="1"/>
    <m/>
    <m/>
    <m/>
    <x v="3"/>
    <n v="37"/>
    <x v="0"/>
    <m/>
    <m/>
  </r>
  <r>
    <n v="2017"/>
    <n v="1727"/>
    <x v="2"/>
    <m/>
    <x v="1"/>
    <s v="Entre/sos/003"/>
    <s v="kit de pequeña cirugía de 12 instrumentos"/>
    <s v="WELDON"/>
    <s v="23-494"/>
    <s v="N/A"/>
    <s v="EN USO"/>
    <n v="37"/>
    <x v="1"/>
    <m/>
    <m/>
    <m/>
    <x v="3"/>
    <n v="37"/>
    <x v="0"/>
    <m/>
    <m/>
  </r>
  <r>
    <n v="2017"/>
    <n v="1728"/>
    <x v="2"/>
    <m/>
    <x v="1"/>
    <n v="3655"/>
    <s v="gabinete para instrumental puerta"/>
    <s v="N/A"/>
    <s v="N/A"/>
    <s v="N/A"/>
    <s v="EN USO"/>
    <n v="170.26"/>
    <x v="1"/>
    <m/>
    <m/>
    <m/>
    <x v="3"/>
    <n v="170.26"/>
    <x v="0"/>
    <m/>
    <m/>
  </r>
  <r>
    <n v="2017"/>
    <n v="1729"/>
    <x v="2"/>
    <m/>
    <x v="1"/>
    <n v="3659"/>
    <s v="gabinete para instrumental puerta"/>
    <s v="N/A"/>
    <s v="N/A"/>
    <s v="N/A"/>
    <s v="EN USO"/>
    <n v="170.26"/>
    <x v="1"/>
    <m/>
    <m/>
    <m/>
    <x v="3"/>
    <n v="170.26"/>
    <x v="0"/>
    <m/>
    <m/>
  </r>
  <r>
    <n v="2017"/>
    <n v="1730"/>
    <x v="2"/>
    <m/>
    <x v="1"/>
    <n v="3660"/>
    <s v="gabinete para instrumental puerta"/>
    <s v="N/A"/>
    <s v="N/A"/>
    <s v="N/A"/>
    <s v="EN USO"/>
    <n v="170.26"/>
    <x v="1"/>
    <m/>
    <m/>
    <m/>
    <x v="3"/>
    <n v="170.26"/>
    <x v="0"/>
    <m/>
    <m/>
  </r>
  <r>
    <n v="2017"/>
    <n v="1731"/>
    <x v="2"/>
    <m/>
    <x v="1"/>
    <n v="3661"/>
    <s v="gabinete para instrumental puerta"/>
    <s v="N/A"/>
    <s v="N/A"/>
    <s v="N/A"/>
    <s v="EN USO"/>
    <n v="170.26"/>
    <x v="1"/>
    <m/>
    <m/>
    <m/>
    <x v="3"/>
    <n v="170.26"/>
    <x v="0"/>
    <m/>
    <m/>
  </r>
  <r>
    <n v="2017"/>
    <n v="1732"/>
    <x v="2"/>
    <m/>
    <x v="1"/>
    <n v="3662"/>
    <s v="gabinete para instrumental puerta"/>
    <s v="N/A"/>
    <s v="N/A"/>
    <s v="N/A"/>
    <s v="EN USO"/>
    <n v="170.26"/>
    <x v="1"/>
    <m/>
    <m/>
    <m/>
    <x v="3"/>
    <n v="170.26"/>
    <x v="0"/>
    <m/>
    <m/>
  </r>
  <r>
    <n v="2017"/>
    <n v="1733"/>
    <x v="2"/>
    <m/>
    <x v="1"/>
    <n v="3663"/>
    <s v="gabinete para instrumental puerta"/>
    <s v="N/A"/>
    <s v="N/A"/>
    <s v="N/A"/>
    <s v="EN USO"/>
    <n v="170.26"/>
    <x v="1"/>
    <m/>
    <m/>
    <m/>
    <x v="3"/>
    <n v="170.26"/>
    <x v="0"/>
    <m/>
    <m/>
  </r>
  <r>
    <n v="2017"/>
    <n v="1734"/>
    <x v="2"/>
    <m/>
    <x v="1"/>
    <s v="Entre/sos/035"/>
    <s v="termo capacidad 10L"/>
    <m/>
    <m/>
    <m/>
    <s v="EN USO"/>
    <n v="69.12"/>
    <x v="1"/>
    <m/>
    <m/>
    <m/>
    <x v="3"/>
    <n v="69.12"/>
    <x v="0"/>
    <m/>
    <m/>
  </r>
  <r>
    <n v="2017"/>
    <n v="1735"/>
    <x v="2"/>
    <m/>
    <x v="1"/>
    <s v="Entre/sos/036"/>
    <s v="termo capacidad 10L"/>
    <m/>
    <m/>
    <m/>
    <s v="EN USO"/>
    <n v="69.12"/>
    <x v="1"/>
    <m/>
    <m/>
    <m/>
    <x v="3"/>
    <n v="69.12"/>
    <x v="0"/>
    <m/>
    <m/>
  </r>
  <r>
    <n v="2017"/>
    <n v="1736"/>
    <x v="2"/>
    <m/>
    <x v="1"/>
    <s v="Entre/sos/038"/>
    <s v="Cauterio a tip high temp handle"/>
    <s v="BOVIE"/>
    <s v="BV-HIT1"/>
    <s v="N/A"/>
    <s v="EN USO"/>
    <n v="51"/>
    <x v="1"/>
    <m/>
    <m/>
    <m/>
    <x v="3"/>
    <n v="51"/>
    <x v="0"/>
    <m/>
    <m/>
  </r>
  <r>
    <n v="2017"/>
    <n v="1737"/>
    <x v="2"/>
    <m/>
    <x v="1"/>
    <n v="3656"/>
    <s v="mesa auxiliar metal 1.15x0.73x0.75 M"/>
    <s v="N/A"/>
    <s v="PMMESA115-73"/>
    <m/>
    <s v="EN USO"/>
    <n v="144.07"/>
    <x v="1"/>
    <m/>
    <m/>
    <m/>
    <x v="3"/>
    <n v="144.07"/>
    <x v="0"/>
    <m/>
    <m/>
  </r>
  <r>
    <n v="2017"/>
    <n v="1738"/>
    <x v="2"/>
    <m/>
    <x v="1"/>
    <n v="3657"/>
    <s v="mesa auxiliar metal 1.15x0.73x0.75 M"/>
    <s v="N/A"/>
    <s v="PMMESA115-73"/>
    <m/>
    <s v="EN USO"/>
    <n v="144.07"/>
    <x v="1"/>
    <m/>
    <m/>
    <m/>
    <x v="3"/>
    <n v="144.07"/>
    <x v="0"/>
    <m/>
    <m/>
  </r>
  <r>
    <n v="2017"/>
    <n v="1739"/>
    <x v="2"/>
    <m/>
    <x v="1"/>
    <n v="3658"/>
    <s v="mesa auxiliar metal 1.15x0.73x0.75 M"/>
    <s v="N/A"/>
    <s v="PMMESA115-73"/>
    <m/>
    <s v="EN USO"/>
    <n v="144.07"/>
    <x v="1"/>
    <m/>
    <m/>
    <m/>
    <x v="3"/>
    <n v="144.07"/>
    <x v="0"/>
    <m/>
    <m/>
  </r>
  <r>
    <n v="2017"/>
    <n v="1740"/>
    <x v="2"/>
    <m/>
    <x v="1"/>
    <m/>
    <s v="pinza dorester curva 23 cm"/>
    <s v="N/A"/>
    <s v="N/A"/>
    <m/>
    <s v="EN USO"/>
    <n v="14.88"/>
    <x v="1"/>
    <m/>
    <m/>
    <m/>
    <x v="3"/>
    <n v="14.88"/>
    <x v="0"/>
    <m/>
    <m/>
  </r>
  <r>
    <n v="2017"/>
    <n v="1741"/>
    <x v="2"/>
    <m/>
    <x v="1"/>
    <m/>
    <s v="pinza dorester curva 23 cm"/>
    <s v="N/A"/>
    <s v="N/A"/>
    <m/>
    <s v="EN USO"/>
    <n v="14.88"/>
    <x v="1"/>
    <m/>
    <m/>
    <m/>
    <x v="3"/>
    <n v="14.88"/>
    <x v="0"/>
    <m/>
    <m/>
  </r>
  <r>
    <n v="2017"/>
    <n v="1742"/>
    <x v="2"/>
    <m/>
    <x v="1"/>
    <m/>
    <s v="pinza dorester curva 23 cm"/>
    <s v="N/A"/>
    <s v="N/A"/>
    <m/>
    <s v="EN USO"/>
    <n v="14.88"/>
    <x v="1"/>
    <m/>
    <m/>
    <m/>
    <x v="3"/>
    <n v="14.88"/>
    <x v="0"/>
    <m/>
    <m/>
  </r>
  <r>
    <n v="2017"/>
    <n v="1743"/>
    <x v="2"/>
    <m/>
    <x v="1"/>
    <m/>
    <s v="pinza dorester curva 23 cm"/>
    <s v="N/A"/>
    <s v="N/A"/>
    <m/>
    <s v="EN USO"/>
    <n v="14.88"/>
    <x v="1"/>
    <m/>
    <m/>
    <m/>
    <x v="3"/>
    <n v="14.88"/>
    <x v="0"/>
    <m/>
    <m/>
  </r>
  <r>
    <n v="2017"/>
    <n v="1744"/>
    <x v="2"/>
    <m/>
    <x v="1"/>
    <m/>
    <s v="pinza dorester curva 23 cm"/>
    <s v="N/A"/>
    <s v="N/A"/>
    <m/>
    <s v="EN USO"/>
    <n v="14.88"/>
    <x v="1"/>
    <m/>
    <m/>
    <m/>
    <x v="3"/>
    <n v="14.88"/>
    <x v="0"/>
    <m/>
    <m/>
  </r>
  <r>
    <n v="2017"/>
    <n v="1745"/>
    <x v="2"/>
    <m/>
    <x v="1"/>
    <n v="3671"/>
    <s v="Mesa Mayo de acero inoxidable"/>
    <s v="N/A"/>
    <s v="N/A"/>
    <s v="N/A"/>
    <s v="EN USO"/>
    <n v="106.19"/>
    <x v="1"/>
    <m/>
    <m/>
    <m/>
    <x v="3"/>
    <n v="106.19"/>
    <x v="0"/>
    <m/>
    <m/>
  </r>
  <r>
    <n v="2017"/>
    <n v="1746"/>
    <x v="2"/>
    <m/>
    <x v="1"/>
    <n v="3643"/>
    <s v="carro de curaciones acero inoxidable"/>
    <s v="MEDICAL MASTER"/>
    <s v="MS-MS-33"/>
    <s v="N/A"/>
    <s v="EN USO"/>
    <n v="305"/>
    <x v="1"/>
    <m/>
    <m/>
    <m/>
    <x v="3"/>
    <n v="305"/>
    <x v="0"/>
    <m/>
    <s v="Duplicado"/>
  </r>
  <r>
    <n v="2017"/>
    <n v="1747"/>
    <x v="2"/>
    <m/>
    <x v="2"/>
    <n v="3570"/>
    <s v="mesas de trabajo diseño al centro"/>
    <s v="N/A"/>
    <s v="N/A"/>
    <s v="N/A"/>
    <s v="EN USO"/>
    <n v="263.5"/>
    <x v="1"/>
    <m/>
    <m/>
    <m/>
    <x v="2"/>
    <n v="263.5"/>
    <x v="0"/>
    <m/>
    <m/>
  </r>
  <r>
    <n v="2017"/>
    <n v="1748"/>
    <x v="2"/>
    <m/>
    <x v="2"/>
    <n v="3611"/>
    <s v="mesas de trabajo diseño al centro"/>
    <s v="N/A"/>
    <s v="N/A"/>
    <s v="N/A"/>
    <s v="EN USO"/>
    <n v="263.5"/>
    <x v="1"/>
    <m/>
    <m/>
    <m/>
    <x v="2"/>
    <n v="263.5"/>
    <x v="0"/>
    <m/>
    <m/>
  </r>
  <r>
    <n v="2017"/>
    <n v="1749"/>
    <x v="2"/>
    <m/>
    <x v="2"/>
    <n v="3635"/>
    <s v="Plancha 1.50 mts fabricada en hierro y acero inoxidable"/>
    <s v="N/A"/>
    <s v="N/A"/>
    <s v="N/A"/>
    <s v="EN USO"/>
    <n v="250"/>
    <x v="1"/>
    <m/>
    <m/>
    <m/>
    <x v="2"/>
    <n v="250"/>
    <x v="0"/>
    <m/>
    <m/>
  </r>
  <r>
    <n v="2017"/>
    <n v="1750"/>
    <x v="2"/>
    <m/>
    <x v="2"/>
    <n v="3577"/>
    <s v="licuadora 2 vel oster bpst02-b"/>
    <s v="OSTER"/>
    <s v="BPST02"/>
    <s v="N/A"/>
    <s v="EN USO"/>
    <n v="117.7"/>
    <x v="1"/>
    <m/>
    <m/>
    <m/>
    <x v="2"/>
    <n v="117.7"/>
    <x v="0"/>
    <m/>
    <m/>
  </r>
  <r>
    <n v="2017"/>
    <n v="1751"/>
    <x v="2"/>
    <m/>
    <x v="2"/>
    <n v="3578"/>
    <s v=" Microondas 1.4 pies LG MS1440S"/>
    <s v="LG"/>
    <s v="MS1440S"/>
    <s v="N/A"/>
    <s v="EN USO"/>
    <n v="143.36000000000001"/>
    <x v="1"/>
    <m/>
    <m/>
    <m/>
    <x v="2"/>
    <n v="143.36000000000001"/>
    <x v="0"/>
    <m/>
    <m/>
  </r>
  <r>
    <n v="2017"/>
    <n v="1752"/>
    <x v="2"/>
    <m/>
    <x v="2"/>
    <n v="3571"/>
    <s v="Freezer AIER"/>
    <s v="HAIER"/>
    <s v="HCM-14"/>
    <s v="HZT"/>
    <s v="EN USO"/>
    <n v="360.67"/>
    <x v="1"/>
    <m/>
    <m/>
    <m/>
    <x v="2"/>
    <n v="360.67"/>
    <x v="0"/>
    <m/>
    <m/>
  </r>
  <r>
    <n v="2017"/>
    <n v="1753"/>
    <x v="2"/>
    <m/>
    <x v="2"/>
    <s v="Pendiente Código"/>
    <s v="Set hielera 54 QT RJ COLEMAN"/>
    <s v="COLEMAN"/>
    <s v="QTRJ"/>
    <s v="N/A"/>
    <s v="EN USO"/>
    <n v="70.8"/>
    <x v="1"/>
    <m/>
    <m/>
    <m/>
    <x v="2"/>
    <n v="70.8"/>
    <x v="0"/>
    <m/>
    <m/>
  </r>
  <r>
    <n v="2017"/>
    <n v="1754"/>
    <x v="2"/>
    <m/>
    <x v="2"/>
    <n v="3579"/>
    <s v="Enfriador de Agua HAIER HSM-63LB"/>
    <s v="HAIER"/>
    <s v="HSM/63LB"/>
    <s v="N/A"/>
    <s v="EN USO"/>
    <n v="116.386"/>
    <x v="1"/>
    <m/>
    <m/>
    <m/>
    <x v="2"/>
    <n v="116.386"/>
    <x v="0"/>
    <m/>
    <m/>
  </r>
  <r>
    <n v="2017"/>
    <n v="1755"/>
    <x v="2"/>
    <m/>
    <x v="2"/>
    <s v="Pendiente Código"/>
    <s v="olla tamalera 50x40 80 qt alsa"/>
    <s v="QT ALSA"/>
    <s v="N/A"/>
    <s v="N/A"/>
    <s v="EN USO"/>
    <n v="80.53"/>
    <x v="1"/>
    <m/>
    <m/>
    <m/>
    <x v="2"/>
    <n v="80.53"/>
    <x v="0"/>
    <m/>
    <m/>
  </r>
  <r>
    <n v="2017"/>
    <n v="1756"/>
    <x v="2"/>
    <m/>
    <x v="3"/>
    <n v="3573"/>
    <s v="Negatoscopio de 1 cuerpo, marca CL1, fabricado en lamina de acero con pantalla de acrilico blanco, de 1 sola pieza, 75cm de ancho por 50 de alto, por 14 cm de fondo, con 2 laminas para colgar"/>
    <s v="MEDICAL MASTER"/>
    <s v="N/A"/>
    <s v="N/A"/>
    <s v="EN USO"/>
    <n v="143.36000000000001"/>
    <x v="1"/>
    <m/>
    <m/>
    <m/>
    <x v="6"/>
    <n v="143.36000000000001"/>
    <x v="0"/>
    <m/>
    <m/>
  </r>
  <r>
    <n v="2017"/>
    <n v="1757"/>
    <x v="2"/>
    <m/>
    <x v="3"/>
    <n v="3574"/>
    <s v="Negatoscopio de 1 cuerpo, marca CL1, fabricado en lamina de acero con pantalla de acrilico blanco, de 1 sola pieza, 75cm de ancho por 50 de alto, por 14 cm de fondo, con 2 laminas para colgar"/>
    <s v="MEDICAL MASTER"/>
    <s v="N/A"/>
    <s v="N/A"/>
    <s v="EN USO"/>
    <n v="143.36000000000001"/>
    <x v="1"/>
    <m/>
    <m/>
    <m/>
    <x v="6"/>
    <n v="143.36000000000001"/>
    <x v="0"/>
    <m/>
    <m/>
  </r>
  <r>
    <n v="2017"/>
    <n v="1758"/>
    <x v="2"/>
    <m/>
    <x v="3"/>
    <n v="3666"/>
    <s v="tambo de oxigeno tambo completo 85 litros con regulador"/>
    <s v="MADA"/>
    <s v="N/A"/>
    <s v="N/A"/>
    <s v="EN USO"/>
    <n v="198"/>
    <x v="1"/>
    <m/>
    <m/>
    <m/>
    <x v="6"/>
    <n v="198"/>
    <x v="0"/>
    <m/>
    <m/>
  </r>
  <r>
    <n v="2017"/>
    <n v="1759"/>
    <x v="2"/>
    <m/>
    <x v="3"/>
    <s v="FMSOS-S8-006"/>
    <s v="oximetro de pulso de dedo"/>
    <s v="CHOICEMMED"/>
    <s v="N/A"/>
    <s v="N/A"/>
    <s v="EN USO"/>
    <n v="38"/>
    <x v="1"/>
    <m/>
    <m/>
    <m/>
    <x v="6"/>
    <n v="38"/>
    <x v="0"/>
    <m/>
    <m/>
  </r>
  <r>
    <n v="2017"/>
    <n v="1760"/>
    <x v="2"/>
    <m/>
    <x v="3"/>
    <s v="FMSOS-S8-013"/>
    <s v="estetoscopio doble campana de acero inoxidable"/>
    <s v="LITMAN"/>
    <s v="N/A"/>
    <s v="N/A"/>
    <s v="EN USO"/>
    <n v="42.5"/>
    <x v="1"/>
    <m/>
    <m/>
    <m/>
    <x v="6"/>
    <n v="42.5"/>
    <x v="0"/>
    <m/>
    <m/>
  </r>
  <r>
    <n v="2017"/>
    <n v="1761"/>
    <x v="2"/>
    <m/>
    <x v="3"/>
    <s v="FMSOS-S8-005"/>
    <s v="tensiometro aneroide para adultos"/>
    <s v="Prospyg"/>
    <s v="N/A"/>
    <s v="N/A"/>
    <s v="EN USO"/>
    <n v="45"/>
    <x v="1"/>
    <m/>
    <m/>
    <m/>
    <x v="6"/>
    <n v="45"/>
    <x v="0"/>
    <m/>
    <m/>
  </r>
  <r>
    <n v="2017"/>
    <n v="1762"/>
    <x v="2"/>
    <m/>
    <x v="3"/>
    <n v="3575"/>
    <s v="canape de un plano, metalico con espuma , color café oscuro"/>
    <s v="N/A"/>
    <s v="N/A"/>
    <s v="N/A"/>
    <s v="EN USO"/>
    <n v="146.02000000000001"/>
    <x v="1"/>
    <m/>
    <m/>
    <m/>
    <x v="6"/>
    <n v="146.02000000000001"/>
    <x v="0"/>
    <m/>
    <m/>
  </r>
  <r>
    <n v="2017"/>
    <n v="1763"/>
    <x v="2"/>
    <m/>
    <x v="3"/>
    <n v="3576"/>
    <s v="canape de un plano, metalico con espuma , color café oscuro"/>
    <s v="N/A"/>
    <s v="N/A"/>
    <s v="N/A"/>
    <s v="EN USO"/>
    <n v="146.02000000000001"/>
    <x v="1"/>
    <m/>
    <m/>
    <m/>
    <x v="6"/>
    <n v="146.02000000000001"/>
    <x v="0"/>
    <m/>
    <m/>
  </r>
  <r>
    <n v="2017"/>
    <n v="1764"/>
    <x v="2"/>
    <m/>
    <x v="3"/>
    <s v="FMSOS-S8-001"/>
    <s v="banco giratorio pintado sin marca, "/>
    <s v="N/A"/>
    <s v="N/A"/>
    <s v="N/A"/>
    <s v="EN USO"/>
    <n v="90.27"/>
    <x v="1"/>
    <m/>
    <m/>
    <m/>
    <x v="6"/>
    <n v="90.27"/>
    <x v="0"/>
    <m/>
    <m/>
  </r>
  <r>
    <n v="2017"/>
    <n v="1765"/>
    <x v="2"/>
    <m/>
    <x v="3"/>
    <s v="FMSOS-S8-002"/>
    <s v="banco giratorio pintado sin marca, "/>
    <s v="N/A"/>
    <s v="N/A"/>
    <s v="N/A"/>
    <s v="EN USO"/>
    <n v="90.27"/>
    <x v="1"/>
    <m/>
    <m/>
    <m/>
    <x v="6"/>
    <n v="90.27"/>
    <x v="0"/>
    <m/>
    <m/>
  </r>
  <r>
    <n v="2017"/>
    <n v="1766"/>
    <x v="2"/>
    <m/>
    <x v="3"/>
    <s v="FMSOS-S8-032"/>
    <s v="lampara cuello de ganso"/>
    <s v="GRAFCO"/>
    <s v="1696M"/>
    <s v="N/A"/>
    <s v="EN USO"/>
    <n v="92"/>
    <x v="1"/>
    <m/>
    <m/>
    <m/>
    <x v="6"/>
    <n v="92"/>
    <x v="0"/>
    <m/>
    <m/>
  </r>
  <r>
    <n v="2017"/>
    <n v="1767"/>
    <x v="2"/>
    <m/>
    <x v="3"/>
    <n v="3667"/>
    <s v="mesas pasteur , medida 100 cm de alto,60cm de largo y 45ccm de ancho, marca CASTILLO LANE, cubierta y pestañas laterales en madera forrada, con formica blanca 2 gavetas y rodos, con un entrepaño de metal."/>
    <s v="CASTILLO LAND"/>
    <s v="N/A"/>
    <s v="N/A"/>
    <s v="EN USO"/>
    <n v="150"/>
    <x v="1"/>
    <m/>
    <m/>
    <m/>
    <x v="6"/>
    <n v="150"/>
    <x v="0"/>
    <m/>
    <m/>
  </r>
  <r>
    <n v="2017"/>
    <n v="1768"/>
    <x v="2"/>
    <m/>
    <x v="3"/>
    <n v="3668"/>
    <s v="mesas pasteur , medida 100 cm de alto,60cm de largo y 45ccm de ancho, marca CASTILLO LANE, cubierta y pestañas laterales en madera forrada, con formica blanca 2 gavetas y rodos, con un entrepaño de metal."/>
    <s v="CASTILLO LAND"/>
    <s v="N/A"/>
    <s v="N/A"/>
    <s v="EN USO"/>
    <n v="150"/>
    <x v="1"/>
    <m/>
    <m/>
    <m/>
    <x v="6"/>
    <n v="150"/>
    <x v="0"/>
    <m/>
    <m/>
  </r>
  <r>
    <n v="2017"/>
    <n v="1769"/>
    <x v="2"/>
    <m/>
    <x v="3"/>
    <n v="3669"/>
    <s v="mesas pasteur , medida 100 cm de alto,60cm de largo y 45ccm de ancho, marca CASTILLO LANE, cubierta y pestañas laterales en madera forrada, con formica blanca 2 gavetas y rodos, con un entrepaño de metal."/>
    <s v="CASTILLO LAND"/>
    <s v="N/A"/>
    <s v="N/A"/>
    <s v="EN USO"/>
    <n v="150"/>
    <x v="1"/>
    <m/>
    <m/>
    <m/>
    <x v="6"/>
    <n v="150"/>
    <x v="0"/>
    <m/>
    <m/>
  </r>
  <r>
    <n v="2017"/>
    <n v="1770"/>
    <x v="2"/>
    <m/>
    <x v="3"/>
    <n v="3670"/>
    <s v="mesas pasteur , medida 100 cm de alto,60cm de largo y 45ccm de ancho, marca CASTILLO LANE, cubierta y pestañas laterales en madera forrada, con formica blanca 2 gavetas y rodos, con un entrepaño de metal."/>
    <s v="CASTILLO LAND"/>
    <s v="N/A"/>
    <s v="N/A"/>
    <s v="EN USO"/>
    <n v="150"/>
    <x v="1"/>
    <m/>
    <m/>
    <m/>
    <x v="6"/>
    <n v="150"/>
    <x v="0"/>
    <m/>
    <m/>
  </r>
  <r>
    <n v="2017"/>
    <n v="1771"/>
    <x v="2"/>
    <m/>
    <x v="3"/>
    <s v="FMSOS-S8-018"/>
    <s v="sillas de espera individuales modelo Monza ergonomica"/>
    <s v="NOVASIO"/>
    <s v="MONZA"/>
    <s v="N/A"/>
    <s v="EN USO"/>
    <n v="23.888999999999999"/>
    <x v="1"/>
    <m/>
    <m/>
    <m/>
    <x v="6"/>
    <n v="23.888999999999999"/>
    <x v="0"/>
    <m/>
    <m/>
  </r>
  <r>
    <n v="2017"/>
    <n v="1772"/>
    <x v="2"/>
    <m/>
    <x v="3"/>
    <s v="FMSOS-S8-019"/>
    <s v="sillas de espera individuales modelo Monza ergonomica"/>
    <s v="NOVASIO"/>
    <s v="MONZA"/>
    <s v="N/A"/>
    <s v="EN USO"/>
    <n v="23.888999999999999"/>
    <x v="1"/>
    <m/>
    <m/>
    <m/>
    <x v="6"/>
    <n v="23.888999999999999"/>
    <x v="0"/>
    <m/>
    <m/>
  </r>
  <r>
    <n v="2017"/>
    <n v="1773"/>
    <x v="2"/>
    <m/>
    <x v="3"/>
    <s v="FMSOS-S8-020"/>
    <s v="sillas de espera individuales modelo Monza ergonomica"/>
    <s v="NOVASIO"/>
    <s v="MONZA"/>
    <s v="N/A"/>
    <s v="EN USO"/>
    <n v="23.888999999999999"/>
    <x v="1"/>
    <m/>
    <m/>
    <m/>
    <x v="6"/>
    <n v="23.888999999999999"/>
    <x v="0"/>
    <m/>
    <m/>
  </r>
  <r>
    <n v="2017"/>
    <n v="1774"/>
    <x v="2"/>
    <m/>
    <x v="3"/>
    <s v="FMSOS-S8-021"/>
    <s v="sillas de espera individuales modelo Monza ergonomica"/>
    <s v="NOVASIO"/>
    <s v="MONZA"/>
    <s v="N/A"/>
    <s v="EN USO"/>
    <n v="23.888999999999999"/>
    <x v="1"/>
    <m/>
    <m/>
    <m/>
    <x v="6"/>
    <n v="23.888999999999999"/>
    <x v="0"/>
    <m/>
    <m/>
  </r>
  <r>
    <n v="2017"/>
    <n v="1775"/>
    <x v="2"/>
    <m/>
    <x v="3"/>
    <s v="FMSOS-S8-022"/>
    <s v="sillas de espera individuales modelo Monza ergonomica"/>
    <s v="NOVASIO"/>
    <s v="MONZA"/>
    <s v="N/A"/>
    <s v="EN USO"/>
    <n v="23.888999999999999"/>
    <x v="1"/>
    <m/>
    <m/>
    <m/>
    <x v="6"/>
    <n v="23.888999999999999"/>
    <x v="0"/>
    <m/>
    <m/>
  </r>
  <r>
    <n v="2017"/>
    <n v="1776"/>
    <x v="2"/>
    <m/>
    <x v="3"/>
    <s v="FMSOS-S8-023"/>
    <s v="sillas de espera individuales modelo Monza ergonomica"/>
    <s v="NOVASIO"/>
    <s v="MONZA"/>
    <s v="N/A"/>
    <s v="EN USO"/>
    <n v="23.888999999999999"/>
    <x v="1"/>
    <m/>
    <m/>
    <m/>
    <x v="6"/>
    <n v="23.888999999999999"/>
    <x v="0"/>
    <m/>
    <m/>
  </r>
  <r>
    <n v="2017"/>
    <n v="1777"/>
    <x v="2"/>
    <m/>
    <x v="3"/>
    <s v="FMSOS-S8-024"/>
    <s v="sillas de espera individuales modelo Monza ergonomica"/>
    <s v="NOVASIO"/>
    <s v="MONZA"/>
    <s v="N/A"/>
    <s v="EN USO"/>
    <n v="23.888999999999999"/>
    <x v="1"/>
    <m/>
    <m/>
    <m/>
    <x v="6"/>
    <n v="23.888999999999999"/>
    <x v="0"/>
    <m/>
    <m/>
  </r>
  <r>
    <n v="2017"/>
    <n v="1778"/>
    <x v="2"/>
    <m/>
    <x v="3"/>
    <s v="FMSOS-S8-025"/>
    <s v="sillas de espera individuales modelo Monza ergonomica"/>
    <s v="NOVASIO"/>
    <s v="MONZA"/>
    <s v="N/A"/>
    <s v="EN USO"/>
    <n v="23.888999999999999"/>
    <x v="1"/>
    <m/>
    <m/>
    <m/>
    <x v="6"/>
    <n v="23.888999999999999"/>
    <x v="0"/>
    <m/>
    <m/>
  </r>
  <r>
    <n v="2017"/>
    <n v="1779"/>
    <x v="2"/>
    <m/>
    <x v="3"/>
    <s v="FMSOS-S8-026"/>
    <s v="sillas de espera individuales modelo Monza ergonomica"/>
    <s v="NOVASIO"/>
    <s v="MONZA"/>
    <s v="N/A"/>
    <s v="EN USO"/>
    <n v="23.888999999999999"/>
    <x v="1"/>
    <m/>
    <m/>
    <m/>
    <x v="6"/>
    <n v="23.888999999999999"/>
    <x v="0"/>
    <m/>
    <m/>
  </r>
  <r>
    <n v="2017"/>
    <n v="1780"/>
    <x v="2"/>
    <m/>
    <x v="3"/>
    <s v="FMSOS-S8-027"/>
    <s v="sillas de espera individuales modelo Monza ergonomica"/>
    <s v="NOVASIO"/>
    <s v="MONZA"/>
    <s v="N/A"/>
    <s v="EN USO"/>
    <n v="23.888999999999999"/>
    <x v="1"/>
    <m/>
    <m/>
    <m/>
    <x v="6"/>
    <n v="23.888999999999999"/>
    <x v="0"/>
    <m/>
    <m/>
  </r>
  <r>
    <n v="2017"/>
    <n v="1781"/>
    <x v="2"/>
    <m/>
    <x v="3"/>
    <s v="FMSOS-S8-028"/>
    <s v="sillas de espera individuales modelo Monza ergonomica"/>
    <s v="NOVASIO"/>
    <s v="MONZA"/>
    <s v="N/A"/>
    <s v="EN USO"/>
    <n v="23.888999999999999"/>
    <x v="1"/>
    <m/>
    <m/>
    <m/>
    <x v="6"/>
    <n v="23.888999999999999"/>
    <x v="0"/>
    <m/>
    <m/>
  </r>
  <r>
    <n v="2017"/>
    <n v="1782"/>
    <x v="2"/>
    <m/>
    <x v="3"/>
    <s v="FMSOS-S8-029"/>
    <s v="sillas de espera individuales modelo Monza ergonomica"/>
    <s v="NOVASIO"/>
    <s v="MONZA"/>
    <s v="N/A"/>
    <s v="EN USO"/>
    <n v="23.888999999999999"/>
    <x v="1"/>
    <m/>
    <m/>
    <m/>
    <x v="6"/>
    <n v="23.888999999999999"/>
    <x v="0"/>
    <m/>
    <m/>
  </r>
  <r>
    <n v="2017"/>
    <n v="1783"/>
    <x v="2"/>
    <m/>
    <x v="3"/>
    <s v="FMSOS-S8-030"/>
    <s v="sillas de espera individuales modelo Monza ergonomica"/>
    <s v="NOVASIO"/>
    <s v="MONZA"/>
    <s v="N/A"/>
    <s v="EN USO"/>
    <n v="23.888999999999999"/>
    <x v="1"/>
    <m/>
    <m/>
    <m/>
    <x v="6"/>
    <n v="23.888999999999999"/>
    <x v="0"/>
    <m/>
    <m/>
  </r>
  <r>
    <n v="2017"/>
    <n v="1784"/>
    <x v="2"/>
    <m/>
    <x v="3"/>
    <s v="FMSOS-S8-031"/>
    <s v="sillas de espera individuales modelo Monza ergonomica"/>
    <s v="NOVASIO"/>
    <s v="MONZA"/>
    <s v="N/A"/>
    <s v="EN USO"/>
    <n v="23.888999999999999"/>
    <x v="1"/>
    <m/>
    <m/>
    <m/>
    <x v="6"/>
    <n v="23.888999999999999"/>
    <x v="0"/>
    <m/>
    <m/>
  </r>
  <r>
    <n v="2017"/>
    <n v="1785"/>
    <x v="2"/>
    <m/>
    <x v="3"/>
    <n v="3664"/>
    <s v="carro de curaciones de acero inoxidable, grado 304 con 2 entrepaños, marca SIGMACARE, modelo SE-011"/>
    <s v="SIGMACARE"/>
    <s v="SE-011"/>
    <s v="N/A"/>
    <s v="EN USO"/>
    <n v="305"/>
    <x v="1"/>
    <m/>
    <m/>
    <m/>
    <x v="6"/>
    <n v="305"/>
    <x v="0"/>
    <m/>
    <m/>
  </r>
  <r>
    <n v="2017"/>
    <n v="1786"/>
    <x v="2"/>
    <m/>
    <x v="3"/>
    <s v="FMSOS-S8-016"/>
    <s v="equipo de pequeña cirugia"/>
    <s v="WELDON"/>
    <s v="N/A"/>
    <s v="N/A"/>
    <s v="EN USO"/>
    <n v="47"/>
    <x v="1"/>
    <m/>
    <m/>
    <m/>
    <x v="6"/>
    <n v="47"/>
    <x v="0"/>
    <m/>
    <m/>
  </r>
  <r>
    <n v="2017"/>
    <n v="1787"/>
    <x v="2"/>
    <m/>
    <x v="3"/>
    <n v="3610"/>
    <s v="Refrigeradora de 11 pies de 1 puerta"/>
    <s v="MABE"/>
    <s v="RM04B"/>
    <s v="N/A"/>
    <s v="EN USO"/>
    <n v="159"/>
    <x v="1"/>
    <m/>
    <m/>
    <m/>
    <x v="6"/>
    <n v="159"/>
    <x v="0"/>
    <m/>
    <m/>
  </r>
  <r>
    <n v="2017"/>
    <n v="1788"/>
    <x v="2"/>
    <m/>
    <x v="3"/>
    <n v="3645"/>
    <s v="escritorio modeo LODI, cherry 2 gavetas"/>
    <m/>
    <s v="LODI"/>
    <s v="CHERRY 2"/>
    <s v="EN USO"/>
    <n v="163.72"/>
    <x v="1"/>
    <m/>
    <m/>
    <m/>
    <x v="6"/>
    <n v="163.72"/>
    <x v="0"/>
    <m/>
    <m/>
  </r>
  <r>
    <n v="2017"/>
    <n v="1789"/>
    <x v="2"/>
    <m/>
    <x v="3"/>
    <n v="3646"/>
    <s v="archivo metalico pintado en color gris"/>
    <s v="N/A"/>
    <s v="N/A"/>
    <s v="N/A"/>
    <s v="EN USO"/>
    <n v="168.14"/>
    <x v="1"/>
    <m/>
    <m/>
    <m/>
    <x v="6"/>
    <n v="168.14"/>
    <x v="0"/>
    <m/>
    <m/>
  </r>
  <r>
    <n v="2017"/>
    <n v="1790"/>
    <x v="2"/>
    <m/>
    <x v="3"/>
    <n v="3647"/>
    <s v="archivo metalico pintado en color gris"/>
    <s v="N/A"/>
    <s v="N/A"/>
    <s v="N/A"/>
    <s v="EN USO"/>
    <n v="168.14"/>
    <x v="1"/>
    <m/>
    <m/>
    <m/>
    <x v="6"/>
    <n v="168.14"/>
    <x v="0"/>
    <m/>
    <m/>
  </r>
  <r>
    <n v="2017"/>
    <n v="1791"/>
    <x v="2"/>
    <m/>
    <x v="3"/>
    <n v="3648"/>
    <s v="Bancada MONZA de 3 asientos"/>
    <s v="N/A"/>
    <s v="MONZA"/>
    <m/>
    <s v="EN USO"/>
    <n v="132.74"/>
    <x v="1"/>
    <m/>
    <m/>
    <m/>
    <x v="6"/>
    <n v="132.74"/>
    <x v="0"/>
    <m/>
    <m/>
  </r>
  <r>
    <n v="2017"/>
    <n v="1792"/>
    <x v="2"/>
    <m/>
    <x v="3"/>
    <n v="3649"/>
    <s v="Bancada MONZA de 3 asientos"/>
    <s v="N/A"/>
    <s v="MONZA"/>
    <m/>
    <s v="EN USO"/>
    <n v="132.74"/>
    <x v="1"/>
    <m/>
    <m/>
    <m/>
    <x v="6"/>
    <n v="132.74"/>
    <x v="0"/>
    <m/>
    <m/>
  </r>
  <r>
    <n v="2017"/>
    <n v="1793"/>
    <x v="2"/>
    <m/>
    <x v="3"/>
    <n v="3650"/>
    <s v="Bancada MONZA de 3 asientos"/>
    <s v="N/A"/>
    <s v="MONZA"/>
    <m/>
    <s v="EN USO"/>
    <n v="132.74"/>
    <x v="1"/>
    <m/>
    <m/>
    <m/>
    <x v="6"/>
    <n v="132.74"/>
    <x v="0"/>
    <m/>
    <m/>
  </r>
  <r>
    <n v="2017"/>
    <n v="1794"/>
    <x v="2"/>
    <m/>
    <x v="3"/>
    <n v="3665"/>
    <s v="mesa de pequeña cirugia con rodos para curacion, estructura fabricada en metal pintado, color beige marca CASTILLO LANE 4 rodos tipo bolo de 50 mm sin freno 45cm de frente por 45cm de fondo por 85 cm de alto"/>
    <s v="CASTILLO LAND"/>
    <s v="N/A"/>
    <s v="N/A"/>
    <s v="EN USO"/>
    <n v="139"/>
    <x v="1"/>
    <m/>
    <m/>
    <m/>
    <x v="6"/>
    <n v="139"/>
    <x v="0"/>
    <m/>
    <m/>
  </r>
  <r>
    <n v="2017"/>
    <n v="1795"/>
    <x v="2"/>
    <m/>
    <x v="6"/>
    <n v="3587"/>
    <s v="espejo con marco grande y repisa"/>
    <s v="N/A"/>
    <s v="N/A"/>
    <s v="N/A"/>
    <s v="EN USO"/>
    <n v="135"/>
    <x v="1"/>
    <m/>
    <m/>
    <m/>
    <x v="1"/>
    <m/>
    <x v="8"/>
    <n v="135"/>
    <m/>
  </r>
  <r>
    <n v="2017"/>
    <n v="1796"/>
    <x v="2"/>
    <m/>
    <x v="6"/>
    <n v="3626"/>
    <s v="Rulera M-3015B"/>
    <s v="N/A"/>
    <s v="N/A"/>
    <s v="N/A"/>
    <s v="EN USO"/>
    <n v="135.80000000000001"/>
    <x v="1"/>
    <m/>
    <m/>
    <m/>
    <x v="1"/>
    <m/>
    <x v="8"/>
    <n v="135.80000000000001"/>
    <m/>
  </r>
  <r>
    <n v="2017"/>
    <n v="1797"/>
    <x v="2"/>
    <m/>
    <x v="6"/>
    <n v="3588"/>
    <s v="espejo con marco grande y repisa"/>
    <s v="N/A"/>
    <s v="N/A"/>
    <s v="N/A"/>
    <s v="EN USO"/>
    <n v="135"/>
    <x v="1"/>
    <m/>
    <m/>
    <m/>
    <x v="1"/>
    <m/>
    <x v="8"/>
    <n v="135"/>
    <m/>
  </r>
  <r>
    <n v="2017"/>
    <n v="1798"/>
    <x v="2"/>
    <m/>
    <x v="6"/>
    <n v="3589"/>
    <s v="espejo con marco grande y repisa"/>
    <s v="N/A"/>
    <s v="N/A"/>
    <s v="N/A"/>
    <s v="EN USO"/>
    <n v="135"/>
    <x v="1"/>
    <m/>
    <m/>
    <m/>
    <x v="1"/>
    <m/>
    <x v="8"/>
    <n v="135"/>
    <m/>
  </r>
  <r>
    <n v="2017"/>
    <n v="1799"/>
    <x v="2"/>
    <m/>
    <x v="6"/>
    <s v="ODM/TSF/95"/>
    <s v="silla para mesa de colocacion de acrilico,con rodos, color rojas"/>
    <s v="N/A"/>
    <s v="N/A"/>
    <s v="N/A"/>
    <s v="EN USO"/>
    <n v="40"/>
    <x v="1"/>
    <m/>
    <m/>
    <m/>
    <x v="1"/>
    <m/>
    <x v="8"/>
    <n v="40"/>
    <m/>
  </r>
  <r>
    <n v="2017"/>
    <n v="1800"/>
    <x v="2"/>
    <m/>
    <x v="6"/>
    <s v="ODM/TSF/96"/>
    <s v="silla para mesa de colocacion de acrilico,con rodos, color rojas"/>
    <s v="N/A"/>
    <s v="N/A"/>
    <s v="N/A"/>
    <s v="EN USO"/>
    <n v="40"/>
    <x v="1"/>
    <m/>
    <m/>
    <m/>
    <x v="1"/>
    <m/>
    <x v="8"/>
    <n v="40"/>
    <m/>
  </r>
  <r>
    <n v="2017"/>
    <n v="1801"/>
    <x v="2"/>
    <m/>
    <x v="6"/>
    <n v="3590"/>
    <s v="Recepcion de 1.20 negra"/>
    <s v="N/A"/>
    <s v="N/A"/>
    <s v="N/A"/>
    <s v="EN USO"/>
    <n v="225"/>
    <x v="1"/>
    <m/>
    <m/>
    <m/>
    <x v="1"/>
    <m/>
    <x v="8"/>
    <n v="225"/>
    <m/>
  </r>
  <r>
    <n v="2017"/>
    <n v="1802"/>
    <x v="2"/>
    <m/>
    <x v="6"/>
    <n v="3633"/>
    <s v="Silla profesional de corte"/>
    <s v="N/A"/>
    <s v="N/A"/>
    <s v="N/A"/>
    <s v="EN USO"/>
    <n v="350"/>
    <x v="1"/>
    <m/>
    <m/>
    <m/>
    <x v="1"/>
    <m/>
    <x v="8"/>
    <n v="350"/>
    <m/>
  </r>
  <r>
    <n v="2017"/>
    <n v="1803"/>
    <x v="2"/>
    <m/>
    <x v="6"/>
    <n v="3585"/>
    <s v="camilla para masaje-canape"/>
    <s v="N/A"/>
    <s v="N/A"/>
    <s v="N/A"/>
    <s v="EN USO"/>
    <n v="215"/>
    <x v="1"/>
    <m/>
    <m/>
    <m/>
    <x v="1"/>
    <m/>
    <x v="8"/>
    <n v="215"/>
    <m/>
  </r>
  <r>
    <n v="2017"/>
    <n v="1804"/>
    <x v="2"/>
    <m/>
    <x v="6"/>
    <n v="3572"/>
    <s v="enfriador de agua HAIER "/>
    <s v="HAIER"/>
    <s v="HSM63LB"/>
    <s v="N/A"/>
    <s v="EN USO"/>
    <n v="117"/>
    <x v="1"/>
    <m/>
    <m/>
    <m/>
    <x v="1"/>
    <m/>
    <x v="8"/>
    <n v="117"/>
    <m/>
  </r>
  <r>
    <n v="2017"/>
    <n v="1805"/>
    <x v="2"/>
    <m/>
    <x v="6"/>
    <n v="3593"/>
    <s v="Bancada MONZA de 3 asientos"/>
    <s v="N/A"/>
    <s v="MONZA"/>
    <s v="N/A"/>
    <s v="EN USO"/>
    <n v="132.74"/>
    <x v="1"/>
    <m/>
    <m/>
    <m/>
    <x v="1"/>
    <m/>
    <x v="8"/>
    <n v="132.74"/>
    <m/>
  </r>
  <r>
    <n v="2017"/>
    <n v="1806"/>
    <x v="2"/>
    <m/>
    <x v="6"/>
    <s v="ODM/TSF/104"/>
    <s v="Cafetera precoladora (40 Tazas)"/>
    <s v="BLACK &amp; DECKER"/>
    <s v="CMU4000"/>
    <s v="N/A"/>
    <s v="EN USO"/>
    <n v="41"/>
    <x v="1"/>
    <m/>
    <m/>
    <m/>
    <x v="1"/>
    <m/>
    <x v="8"/>
    <n v="41"/>
    <m/>
  </r>
  <r>
    <n v="2017"/>
    <n v="1807"/>
    <x v="2"/>
    <m/>
    <x v="6"/>
    <s v="ODM/TSF/97"/>
    <s v="calentador de cera"/>
    <s v="N/A"/>
    <s v="N/A"/>
    <s v="N/A"/>
    <s v="EN USO"/>
    <n v="53.09"/>
    <x v="1"/>
    <m/>
    <m/>
    <m/>
    <x v="1"/>
    <m/>
    <x v="8"/>
    <n v="53.09"/>
    <m/>
  </r>
  <r>
    <n v="2017"/>
    <n v="1808"/>
    <x v="2"/>
    <m/>
    <x v="6"/>
    <n v="3599"/>
    <s v="Vitrina de 2.00 mts"/>
    <s v="N/A"/>
    <s v="N/A"/>
    <s v="N/A"/>
    <s v="EN USO"/>
    <n v="190"/>
    <x v="1"/>
    <m/>
    <m/>
    <m/>
    <x v="1"/>
    <m/>
    <x v="8"/>
    <n v="190"/>
    <m/>
  </r>
  <r>
    <n v="2017"/>
    <n v="1809"/>
    <x v="2"/>
    <m/>
    <x v="6"/>
    <n v="3596"/>
    <s v="Locker de metal de 5 niveles"/>
    <s v="N/A"/>
    <s v="N/A"/>
    <s v="N/A"/>
    <s v="EN USO"/>
    <n v="100"/>
    <x v="1"/>
    <m/>
    <m/>
    <m/>
    <x v="1"/>
    <m/>
    <x v="8"/>
    <n v="100"/>
    <m/>
  </r>
  <r>
    <n v="2017"/>
    <n v="1810"/>
    <x v="2"/>
    <m/>
    <x v="6"/>
    <s v="ODM/TSF/98"/>
    <s v="Lampara grande controles UV LED #FSC-918 BURMAX"/>
    <s v="BURMAX"/>
    <s v="FSC-918"/>
    <s v="N/A"/>
    <s v="EN USO"/>
    <n v="156.37"/>
    <x v="1"/>
    <m/>
    <m/>
    <m/>
    <x v="1"/>
    <m/>
    <x v="8"/>
    <n v="156.37"/>
    <m/>
  </r>
  <r>
    <n v="2017"/>
    <n v="1811"/>
    <x v="2"/>
    <m/>
    <x v="8"/>
    <n v="3612"/>
    <s v="Máquina plana industrial"/>
    <s v="JUKI"/>
    <s v="DDL-5550"/>
    <s v="N/A"/>
    <s v="EN USO"/>
    <n v="300"/>
    <x v="1"/>
    <m/>
    <m/>
    <m/>
    <x v="1"/>
    <m/>
    <x v="9"/>
    <n v="300"/>
    <m/>
  </r>
  <r>
    <n v="2017"/>
    <n v="1812"/>
    <x v="2"/>
    <m/>
    <x v="8"/>
    <n v="3613"/>
    <s v="Máquina plana industrial"/>
    <s v="JUKI"/>
    <s v="DDL-5550"/>
    <s v="N/A"/>
    <s v="EN USO"/>
    <n v="300"/>
    <x v="1"/>
    <m/>
    <m/>
    <m/>
    <x v="1"/>
    <m/>
    <x v="9"/>
    <n v="300"/>
    <m/>
  </r>
  <r>
    <n v="2017"/>
    <n v="1813"/>
    <x v="2"/>
    <m/>
    <x v="8"/>
    <n v="3614"/>
    <s v="Cortadora de tela de 8&quot; pulgadas vertical"/>
    <s v="CAUXUAN"/>
    <s v="CZD-3"/>
    <s v="N/A"/>
    <s v="EN USO"/>
    <n v="375"/>
    <x v="1"/>
    <m/>
    <m/>
    <m/>
    <x v="1"/>
    <m/>
    <x v="9"/>
    <n v="375"/>
    <m/>
  </r>
  <r>
    <n v="2017"/>
    <n v="1814"/>
    <x v="2"/>
    <m/>
    <x v="1"/>
    <n v="3672"/>
    <s v="Macrocentrifuga"/>
    <s v="N/A"/>
    <s v="N/A"/>
    <s v="N/A"/>
    <s v="EN USO"/>
    <n v="234.51"/>
    <x v="1"/>
    <m/>
    <m/>
    <m/>
    <x v="3"/>
    <n v="234.51"/>
    <x v="0"/>
    <m/>
    <m/>
  </r>
  <r>
    <n v="2017"/>
    <n v="1815"/>
    <x v="2"/>
    <m/>
    <x v="1"/>
    <n v="3673"/>
    <s v="Refrigerador "/>
    <s v="N/A"/>
    <s v="N/A"/>
    <s v="N/A"/>
    <s v="EN USO"/>
    <n v="331.86"/>
    <x v="1"/>
    <m/>
    <m/>
    <m/>
    <x v="3"/>
    <n v="331.86"/>
    <x v="0"/>
    <m/>
    <m/>
  </r>
  <r>
    <n v="2017"/>
    <n v="1816"/>
    <x v="2"/>
    <m/>
    <x v="1"/>
    <n v="3674"/>
    <s v="Rotador"/>
    <s v="N/A"/>
    <s v="N/A"/>
    <s v="N/A"/>
    <s v="EN USO"/>
    <n v="368.14"/>
    <x v="1"/>
    <m/>
    <m/>
    <m/>
    <x v="3"/>
    <n v="368.14"/>
    <x v="0"/>
    <m/>
    <m/>
  </r>
  <r>
    <n v="2017"/>
    <n v="1817"/>
    <x v="2"/>
    <m/>
    <x v="1"/>
    <n v="3675"/>
    <s v="contador de Celulas"/>
    <s v="N/A"/>
    <s v="N/A"/>
    <s v="N/A"/>
    <s v="EN USO"/>
    <n v="172.57"/>
    <x v="1"/>
    <m/>
    <m/>
    <m/>
    <x v="3"/>
    <n v="172.57"/>
    <x v="0"/>
    <m/>
    <m/>
  </r>
  <r>
    <n v="2017"/>
    <n v="1818"/>
    <x v="2"/>
    <m/>
    <x v="1"/>
    <s v="Entre/sos/037"/>
    <s v="Cronometro"/>
    <s v="N/A"/>
    <s v="N/A"/>
    <s v="N/A"/>
    <s v="EN USO"/>
    <n v="23.89"/>
    <x v="1"/>
    <m/>
    <m/>
    <m/>
    <x v="3"/>
    <n v="23.89"/>
    <x v="0"/>
    <m/>
    <m/>
  </r>
  <r>
    <n v="2017"/>
    <n v="1819"/>
    <x v="2"/>
    <m/>
    <x v="1"/>
    <n v="3676"/>
    <s v="Pipeta Automat."/>
    <s v="N/A"/>
    <s v="N/A"/>
    <s v="N/A"/>
    <s v="EN USO"/>
    <n v="110.62"/>
    <x v="1"/>
    <m/>
    <m/>
    <m/>
    <x v="3"/>
    <n v="110.62"/>
    <x v="0"/>
    <m/>
    <m/>
  </r>
  <r>
    <n v="2017"/>
    <n v="1820"/>
    <x v="2"/>
    <m/>
    <x v="1"/>
    <s v="Entre/sos/039"/>
    <s v="Tabla para Hematocritos+ tabla lectora"/>
    <s v="N/A"/>
    <s v="N/A"/>
    <s v="N/A"/>
    <s v="EN USO"/>
    <n v="57.120000000000005"/>
    <x v="1"/>
    <m/>
    <m/>
    <m/>
    <x v="3"/>
    <n v="57.120000000000005"/>
    <x v="0"/>
    <m/>
    <m/>
  </r>
  <r>
    <n v="2017"/>
    <n v="1821"/>
    <x v="2"/>
    <m/>
    <x v="1"/>
    <n v="3677"/>
    <s v="Pipeta Automat. de 100-1000 ul "/>
    <s v="N/A"/>
    <s v="N/A"/>
    <s v="N/A"/>
    <s v="EN USO"/>
    <n v="110.62"/>
    <x v="1"/>
    <m/>
    <m/>
    <m/>
    <x v="3"/>
    <n v="110.62"/>
    <x v="0"/>
    <m/>
    <m/>
  </r>
  <r>
    <n v="2017"/>
    <n v="1822"/>
    <x v="2"/>
    <m/>
    <x v="1"/>
    <s v="Entre/sos/016"/>
    <s v="Silla tipo banco"/>
    <s v="N/A"/>
    <s v="N/A"/>
    <s v="N/A"/>
    <s v="EN USO"/>
    <n v="84.07"/>
    <x v="1"/>
    <m/>
    <m/>
    <m/>
    <x v="3"/>
    <n v="84.07"/>
    <x v="0"/>
    <m/>
    <m/>
  </r>
  <r>
    <n v="2017"/>
    <n v="1823"/>
    <x v="2"/>
    <m/>
    <x v="1"/>
    <s v="Entre/sos/040"/>
    <s v="Camara de Neubawer"/>
    <s v="N/A"/>
    <s v="N/A"/>
    <s v="N/A"/>
    <s v="EN USO"/>
    <n v="45"/>
    <x v="1"/>
    <m/>
    <m/>
    <m/>
    <x v="3"/>
    <n v="45"/>
    <x v="0"/>
    <m/>
    <m/>
  </r>
  <r>
    <n v="2017"/>
    <n v="1824"/>
    <x v="2"/>
    <m/>
    <x v="1"/>
    <s v="Entre/sos/017"/>
    <s v="UPS APC-550"/>
    <s v="N/A"/>
    <s v="N/A"/>
    <s v="N/A"/>
    <s v="EN USO"/>
    <n v="75.22"/>
    <x v="1"/>
    <m/>
    <m/>
    <m/>
    <x v="3"/>
    <n v="75.22"/>
    <x v="0"/>
    <m/>
    <m/>
  </r>
  <r>
    <n v="2017"/>
    <n v="1825"/>
    <x v="2"/>
    <m/>
    <x v="7"/>
    <n v="3609"/>
    <s v="Equipo de sonido"/>
    <s v="SONY"/>
    <s v="GTK-XB7"/>
    <s v="N/A"/>
    <s v="EN USO"/>
    <n v="301.81"/>
    <x v="1"/>
    <m/>
    <m/>
    <m/>
    <x v="1"/>
    <m/>
    <x v="5"/>
    <n v="301.81"/>
    <m/>
  </r>
  <r>
    <n v="2017"/>
    <n v="1826"/>
    <x v="2"/>
    <m/>
    <x v="7"/>
    <n v="3595"/>
    <s v="Vitrina de 1.80 X1"/>
    <s v="N/A"/>
    <s v="N/A"/>
    <s v="N/A"/>
    <s v="EN USO"/>
    <n v="190"/>
    <x v="1"/>
    <m/>
    <m/>
    <m/>
    <x v="1"/>
    <m/>
    <x v="5"/>
    <n v="190"/>
    <m/>
  </r>
  <r>
    <n v="2017"/>
    <n v="1827"/>
    <x v="2"/>
    <m/>
    <x v="7"/>
    <n v="84"/>
    <s v="Exhibidor de vidrio vertical de 5 nivele"/>
    <s v="N/A"/>
    <s v="N/A"/>
    <s v="N/A"/>
    <s v="EN USO"/>
    <n v="180"/>
    <x v="1"/>
    <m/>
    <m/>
    <m/>
    <x v="1"/>
    <m/>
    <x v="5"/>
    <n v="180"/>
    <m/>
  </r>
  <r>
    <n v="2017"/>
    <n v="1828"/>
    <x v="2"/>
    <m/>
    <x v="7"/>
    <n v="3608"/>
    <s v="Juego de sala pequeño color café obscuro (sofa y dos sillones individuales)"/>
    <s v="N/A"/>
    <s v="CAP311 SHARI CAFÉ"/>
    <s v="N/A"/>
    <s v="EN USO"/>
    <n v="385.88"/>
    <x v="1"/>
    <m/>
    <m/>
    <m/>
    <x v="1"/>
    <m/>
    <x v="5"/>
    <n v="385.88"/>
    <m/>
  </r>
  <r>
    <n v="2017"/>
    <n v="1829"/>
    <x v="2"/>
    <m/>
    <x v="7"/>
    <n v="82"/>
    <s v="Estante repisa de metal, de 4 niveles color negro"/>
    <s v="N/A"/>
    <s v="N/A"/>
    <s v="N/A"/>
    <s v="EN USO"/>
    <n v="60"/>
    <x v="1"/>
    <m/>
    <m/>
    <m/>
    <x v="1"/>
    <m/>
    <x v="5"/>
    <n v="60"/>
    <m/>
  </r>
  <r>
    <n v="2017"/>
    <n v="1830"/>
    <x v="2"/>
    <m/>
    <x v="7"/>
    <n v="83"/>
    <s v="Estante repisa de metal, de 4 niveles color negro"/>
    <s v="N/A"/>
    <s v="N/A"/>
    <s v="N/A"/>
    <s v="EN USO"/>
    <n v="60"/>
    <x v="1"/>
    <m/>
    <m/>
    <m/>
    <x v="1"/>
    <m/>
    <x v="5"/>
    <n v="60"/>
    <m/>
  </r>
  <r>
    <n v="2017"/>
    <n v="1831"/>
    <x v="2"/>
    <m/>
    <x v="7"/>
    <n v="3597"/>
    <s v="Locker metalico de color negro, de 5 niveles"/>
    <s v="N/A"/>
    <s v="N/A"/>
    <s v="N/A"/>
    <s v="EN USO"/>
    <n v="100"/>
    <x v="1"/>
    <m/>
    <m/>
    <m/>
    <x v="1"/>
    <m/>
    <x v="5"/>
    <n v="100"/>
    <m/>
  </r>
  <r>
    <n v="2017"/>
    <n v="1832"/>
    <x v="2"/>
    <m/>
    <x v="7"/>
    <n v="3583"/>
    <s v="Locker metalico de color negro, de 5 niveles"/>
    <s v="N/A"/>
    <s v="N/A"/>
    <s v="N/A"/>
    <s v="EN USO"/>
    <n v="100"/>
    <x v="1"/>
    <m/>
    <m/>
    <m/>
    <x v="1"/>
    <m/>
    <x v="5"/>
    <n v="100"/>
    <m/>
  </r>
  <r>
    <n v="2017"/>
    <n v="1833"/>
    <x v="2"/>
    <m/>
    <x v="7"/>
    <n v="92"/>
    <s v="Sillas plasticas para adulto, color blanco, individuales"/>
    <s v="N/A"/>
    <s v="Grecia "/>
    <s v="N/A"/>
    <s v="EN USO"/>
    <n v="24.78"/>
    <x v="1"/>
    <m/>
    <m/>
    <m/>
    <x v="1"/>
    <m/>
    <x v="5"/>
    <n v="24.78"/>
    <m/>
  </r>
  <r>
    <n v="2017"/>
    <n v="1834"/>
    <x v="2"/>
    <m/>
    <x v="7"/>
    <s v="99Plan/FM"/>
    <s v="Ventiladores de torre"/>
    <s v="HAIER"/>
    <s v="N/A"/>
    <s v="TH-34DT"/>
    <s v="EN USO"/>
    <n v="32.79"/>
    <x v="1"/>
    <m/>
    <m/>
    <m/>
    <x v="1"/>
    <m/>
    <x v="5"/>
    <n v="32.79"/>
    <m/>
  </r>
  <r>
    <n v="2017"/>
    <n v="1835"/>
    <x v="2"/>
    <m/>
    <x v="7"/>
    <n v="101"/>
    <s v="Extintores de bioxido de carbono de 15 Lb"/>
    <s v="N/A"/>
    <s v="N/A"/>
    <s v="N/A"/>
    <s v="EN USO"/>
    <n v="53.01"/>
    <x v="1"/>
    <m/>
    <m/>
    <m/>
    <x v="1"/>
    <m/>
    <x v="5"/>
    <n v="53.01"/>
    <m/>
  </r>
  <r>
    <n v="2017"/>
    <n v="1836"/>
    <x v="2"/>
    <m/>
    <x v="7"/>
    <n v="102"/>
    <s v="Extintores de bioxido de carbono de 15 Lb"/>
    <s v="N/A"/>
    <s v="N/A"/>
    <s v="N/A"/>
    <s v="EN USO"/>
    <n v="53.01"/>
    <x v="1"/>
    <m/>
    <m/>
    <m/>
    <x v="1"/>
    <m/>
    <x v="5"/>
    <n v="53.01"/>
    <m/>
  </r>
  <r>
    <n v="2017"/>
    <n v="1837"/>
    <x v="2"/>
    <m/>
    <x v="7"/>
    <n v="3604"/>
    <s v="Aspiradora RIDGID 14 galones"/>
    <s v="RIDGID"/>
    <s v="WD1450/518"/>
    <s v="N/A"/>
    <s v="EN USO"/>
    <n v="221.24"/>
    <x v="1"/>
    <m/>
    <m/>
    <m/>
    <x v="1"/>
    <m/>
    <x v="5"/>
    <n v="221.24"/>
    <m/>
  </r>
  <r>
    <n v="2017"/>
    <n v="1838"/>
    <x v="2"/>
    <m/>
    <x v="7"/>
    <n v="3598"/>
    <s v="Mueble para caja de 60 cm."/>
    <s v="N/A"/>
    <s v="N/A"/>
    <s v="N/A"/>
    <s v="EN USO"/>
    <n v="275"/>
    <x v="1"/>
    <m/>
    <m/>
    <m/>
    <x v="1"/>
    <m/>
    <x v="5"/>
    <n v="275"/>
    <m/>
  </r>
  <r>
    <n v="2017"/>
    <n v="1839"/>
    <x v="2"/>
    <m/>
    <x v="7"/>
    <n v="93"/>
    <s v="Sillas plasticas para adulto, color blanco, individuales"/>
    <s v="N/A"/>
    <s v="Grecia "/>
    <s v="N/A"/>
    <s v="EN USO"/>
    <n v="24.78"/>
    <x v="1"/>
    <m/>
    <m/>
    <m/>
    <x v="1"/>
    <m/>
    <x v="5"/>
    <n v="24.78"/>
    <m/>
  </r>
  <r>
    <n v="2017"/>
    <n v="1840"/>
    <x v="2"/>
    <m/>
    <x v="7"/>
    <n v="94"/>
    <s v="Sillas plasticas para adulto, color blanco, individuales"/>
    <s v="N/A"/>
    <s v="Grecia "/>
    <s v="N/A"/>
    <s v="EN USO"/>
    <n v="24.78"/>
    <x v="1"/>
    <m/>
    <m/>
    <m/>
    <x v="1"/>
    <m/>
    <x v="5"/>
    <n v="24.78"/>
    <m/>
  </r>
  <r>
    <n v="2017"/>
    <n v="1841"/>
    <x v="2"/>
    <m/>
    <x v="7"/>
    <n v="95"/>
    <s v="Sillas plasticas para adulto, color blanco, individuales"/>
    <s v="N/A"/>
    <s v="Grecia "/>
    <s v="N/A"/>
    <s v="EN USO"/>
    <n v="24.78"/>
    <x v="1"/>
    <m/>
    <m/>
    <m/>
    <x v="1"/>
    <m/>
    <x v="5"/>
    <n v="24.78"/>
    <m/>
  </r>
  <r>
    <n v="2017"/>
    <n v="1842"/>
    <x v="2"/>
    <m/>
    <x v="7"/>
    <n v="96"/>
    <s v="Sillas plasticas para adulto, color blanco, individuales"/>
    <s v="N/A"/>
    <s v="Grecia "/>
    <s v="N/A"/>
    <s v="EN USO"/>
    <n v="24.78"/>
    <x v="1"/>
    <m/>
    <m/>
    <m/>
    <x v="1"/>
    <m/>
    <x v="5"/>
    <n v="24.78"/>
    <m/>
  </r>
  <r>
    <n v="2017"/>
    <n v="1843"/>
    <x v="2"/>
    <m/>
    <x v="7"/>
    <n v="97"/>
    <s v="Sillas plasticas para adulto, color blanco, individuales"/>
    <s v="N/A"/>
    <s v="Grecia "/>
    <s v="N/A"/>
    <s v="EN USO"/>
    <n v="24.77"/>
    <x v="1"/>
    <m/>
    <m/>
    <m/>
    <x v="1"/>
    <m/>
    <x v="5"/>
    <n v="24.77"/>
    <m/>
  </r>
  <r>
    <n v="2017"/>
    <n v="1844"/>
    <x v="2"/>
    <m/>
    <x v="7"/>
    <n v="100"/>
    <s v="Ventiladores de torre"/>
    <s v="HAIER"/>
    <s v="N/A"/>
    <s v="TH-34DT"/>
    <s v="EN USO"/>
    <n v="32.79"/>
    <x v="1"/>
    <m/>
    <m/>
    <m/>
    <x v="1"/>
    <m/>
    <x v="5"/>
    <n v="32.79"/>
    <m/>
  </r>
  <r>
    <n v="2017"/>
    <n v="1845"/>
    <x v="2"/>
    <m/>
    <x v="7"/>
    <n v="3594"/>
    <s v="Tanque Rototec"/>
    <s v="N/A"/>
    <s v="N/A"/>
    <s v="N/A"/>
    <s v="EN USO"/>
    <n v="265.49"/>
    <x v="1"/>
    <m/>
    <m/>
    <m/>
    <x v="1"/>
    <m/>
    <x v="5"/>
    <n v="265.49"/>
    <m/>
  </r>
  <r>
    <n v="2017"/>
    <n v="1846"/>
    <x v="2"/>
    <m/>
    <x v="2"/>
    <n v="3686"/>
    <s v="Batidora 400949"/>
    <s v="N/A"/>
    <s v="N/A"/>
    <s v="N/A"/>
    <s v="EN USO"/>
    <n v="219.99"/>
    <x v="1"/>
    <m/>
    <m/>
    <m/>
    <x v="2"/>
    <n v="219.99"/>
    <x v="0"/>
    <m/>
    <m/>
  </r>
  <r>
    <n v="2017"/>
    <n v="1847"/>
    <x v="2"/>
    <m/>
    <x v="2"/>
    <n v="3683"/>
    <s v="Escalfor 831011"/>
    <s v="N/A"/>
    <s v="N/A"/>
    <s v="N/A"/>
    <s v="EN USO"/>
    <n v="124.99"/>
    <x v="1"/>
    <m/>
    <m/>
    <m/>
    <x v="2"/>
    <n v="124.99"/>
    <x v="0"/>
    <m/>
    <m/>
  </r>
  <r>
    <n v="2017"/>
    <n v="1848"/>
    <x v="2"/>
    <m/>
    <x v="2"/>
    <n v="3684"/>
    <s v="Escalfor 831011"/>
    <s v="N/A"/>
    <s v="N/A"/>
    <s v="N/A"/>
    <s v="EN USO"/>
    <n v="124.99"/>
    <x v="1"/>
    <m/>
    <m/>
    <m/>
    <x v="2"/>
    <n v="124.99"/>
    <x v="0"/>
    <m/>
    <m/>
  </r>
  <r>
    <n v="2017"/>
    <n v="1849"/>
    <x v="2"/>
    <m/>
    <x v="2"/>
    <n v="3685"/>
    <s v="Escalfor 831011"/>
    <s v="N/A"/>
    <s v="N/A"/>
    <s v="N/A"/>
    <s v="EN USO"/>
    <n v="124.99"/>
    <x v="1"/>
    <m/>
    <m/>
    <m/>
    <x v="2"/>
    <n v="124.99"/>
    <x v="0"/>
    <m/>
    <m/>
  </r>
  <r>
    <n v="2018"/>
    <n v="1850"/>
    <x v="2"/>
    <m/>
    <x v="2"/>
    <n v="3636"/>
    <s v="Olla de presión de 5 litros marca OSTER"/>
    <m/>
    <m/>
    <m/>
    <s v="EN USO"/>
    <n v="129.19999999999999"/>
    <x v="1"/>
    <m/>
    <m/>
    <m/>
    <x v="2"/>
    <n v="129.19999999999999"/>
    <x v="0"/>
    <m/>
    <m/>
  </r>
  <r>
    <n v="2018"/>
    <n v="1851"/>
    <x v="2"/>
    <m/>
    <x v="2"/>
    <n v="3637"/>
    <s v="Extractor de cítricos M6042"/>
    <m/>
    <m/>
    <m/>
    <s v="EN USO"/>
    <n v="336.2"/>
    <x v="1"/>
    <m/>
    <m/>
    <m/>
    <x v="2"/>
    <n v="336.2"/>
    <x v="0"/>
    <m/>
    <m/>
  </r>
  <r>
    <n v="2018"/>
    <n v="1852"/>
    <x v="2"/>
    <m/>
    <x v="3"/>
    <n v="3634"/>
    <s v="Lupa binocular 5520"/>
    <m/>
    <m/>
    <m/>
    <s v="EN USO"/>
    <n v="140"/>
    <x v="1"/>
    <m/>
    <m/>
    <m/>
    <x v="6"/>
    <n v="140"/>
    <x v="0"/>
    <m/>
    <m/>
  </r>
  <r>
    <n v="2018"/>
    <n v="1853"/>
    <x v="2"/>
    <m/>
    <x v="3"/>
    <n v="3350"/>
    <s v="Oto-oftalmo set WA97200"/>
    <m/>
    <m/>
    <m/>
    <s v="EN USO"/>
    <n v="441.59"/>
    <x v="0"/>
    <m/>
    <m/>
    <m/>
    <x v="6"/>
    <n v="441.59"/>
    <x v="0"/>
    <m/>
    <m/>
  </r>
  <r>
    <n v="2018"/>
    <n v="1854"/>
    <x v="2"/>
    <m/>
    <x v="3"/>
    <n v="3615"/>
    <s v="UPS marca FORZA modelo SL1011LCD"/>
    <m/>
    <m/>
    <m/>
    <s v="EN USO"/>
    <n v="103.73"/>
    <x v="1"/>
    <m/>
    <m/>
    <m/>
    <x v="6"/>
    <n v="103.73"/>
    <x v="0"/>
    <m/>
    <m/>
  </r>
  <r>
    <n v="2018"/>
    <n v="1855"/>
    <x v="2"/>
    <m/>
    <x v="3"/>
    <n v="3616"/>
    <s v="UPS marca FORZA modelo SL1011LCD"/>
    <m/>
    <m/>
    <m/>
    <s v="EN USO"/>
    <n v="103.73"/>
    <x v="1"/>
    <m/>
    <m/>
    <m/>
    <x v="6"/>
    <n v="103.73"/>
    <x v="0"/>
    <m/>
    <m/>
  </r>
  <r>
    <n v="2018"/>
    <n v="1856"/>
    <x v="2"/>
    <m/>
    <x v="3"/>
    <n v="3331"/>
    <s v="Aire acondicionado inverter 18000 BTU"/>
    <m/>
    <m/>
    <m/>
    <s v="EN USO"/>
    <n v="707.08"/>
    <x v="0"/>
    <m/>
    <m/>
    <m/>
    <x v="6"/>
    <n v="707.08"/>
    <x v="0"/>
    <m/>
    <m/>
  </r>
  <r>
    <n v="2018"/>
    <n v="1857"/>
    <x v="2"/>
    <m/>
    <x v="3"/>
    <n v="3346"/>
    <s v="Laptop HP 15VS0041A"/>
    <m/>
    <m/>
    <m/>
    <s v="EN USO"/>
    <n v="411.09"/>
    <x v="0"/>
    <m/>
    <m/>
    <m/>
    <x v="6"/>
    <n v="411.09"/>
    <x v="0"/>
    <m/>
    <m/>
  </r>
  <r>
    <n v="2018"/>
    <n v="1858"/>
    <x v="2"/>
    <m/>
    <x v="5"/>
    <n v="3347"/>
    <s v="Computadora ASUS Core i3 más Monitor AOC 18.5&quot;"/>
    <m/>
    <m/>
    <m/>
    <s v="EN USO"/>
    <n v="459.33"/>
    <x v="0"/>
    <m/>
    <m/>
    <m/>
    <x v="1"/>
    <m/>
    <x v="4"/>
    <n v="459.33"/>
    <m/>
  </r>
  <r>
    <n v="2018"/>
    <n v="1859"/>
    <x v="2"/>
    <m/>
    <x v="1"/>
    <n v="3617"/>
    <s v="Dopler bascular sonda 8MHZ"/>
    <m/>
    <m/>
    <m/>
    <s v="EN USO"/>
    <n v="178.72"/>
    <x v="1"/>
    <m/>
    <m/>
    <m/>
    <x v="3"/>
    <n v="178.72"/>
    <x v="0"/>
    <m/>
    <m/>
  </r>
  <r>
    <n v="2018"/>
    <n v="1860"/>
    <x v="2"/>
    <m/>
    <x v="1"/>
    <n v="3643"/>
    <s v="Carro de curaciones de acero inoxidable con rodos"/>
    <m/>
    <m/>
    <m/>
    <s v="EN USO"/>
    <n v="305"/>
    <x v="1"/>
    <m/>
    <m/>
    <m/>
    <x v="3"/>
    <n v="305"/>
    <x v="0"/>
    <m/>
    <m/>
  </r>
  <r>
    <n v="2018"/>
    <n v="1861"/>
    <x v="2"/>
    <m/>
    <x v="1"/>
    <n v="3328"/>
    <s v="Aire acondicionado marca Samsung Mini Split inverter de 18000 BTU"/>
    <m/>
    <m/>
    <m/>
    <s v="EN USO"/>
    <n v="707.08"/>
    <x v="0"/>
    <m/>
    <m/>
    <m/>
    <x v="3"/>
    <n v="707.08"/>
    <x v="0"/>
    <m/>
    <m/>
  </r>
  <r>
    <n v="2018"/>
    <n v="1862"/>
    <x v="2"/>
    <m/>
    <x v="1"/>
    <n v="3329"/>
    <s v="Aire acondicionado marca Samsung Mini Split inverter de 18000 BTU"/>
    <m/>
    <m/>
    <m/>
    <s v="EN USO"/>
    <n v="707.08"/>
    <x v="0"/>
    <m/>
    <m/>
    <m/>
    <x v="3"/>
    <n v="707.08"/>
    <x v="0"/>
    <m/>
    <m/>
  </r>
  <r>
    <n v="2018"/>
    <n v="1863"/>
    <x v="2"/>
    <m/>
    <x v="1"/>
    <n v="3320"/>
    <s v="Aire acondicionado marca Samsung Mini Split inverter de 12000 BTU"/>
    <m/>
    <m/>
    <m/>
    <s v="EN USO"/>
    <n v="530.09"/>
    <x v="0"/>
    <m/>
    <m/>
    <m/>
    <x v="3"/>
    <n v="530.09"/>
    <x v="0"/>
    <m/>
    <m/>
  </r>
  <r>
    <n v="2018"/>
    <n v="1864"/>
    <x v="2"/>
    <m/>
    <x v="1"/>
    <n v="3323"/>
    <s v="Aire acondicionado marca Samsung Mini Split inverter de 12000 BTU"/>
    <m/>
    <m/>
    <m/>
    <s v="EN USO"/>
    <n v="530.09"/>
    <x v="0"/>
    <m/>
    <m/>
    <m/>
    <x v="3"/>
    <n v="530.09"/>
    <x v="0"/>
    <m/>
    <m/>
  </r>
  <r>
    <n v="2018"/>
    <n v="1865"/>
    <x v="2"/>
    <m/>
    <x v="1"/>
    <n v="3318"/>
    <s v="Aire acondicionado marca Samsung Mini Split inverter de 12000 BTU"/>
    <m/>
    <m/>
    <m/>
    <s v="EN USO"/>
    <n v="530.09"/>
    <x v="0"/>
    <m/>
    <m/>
    <m/>
    <x v="3"/>
    <n v="530.09"/>
    <x v="0"/>
    <m/>
    <m/>
  </r>
  <r>
    <n v="2018"/>
    <n v="1866"/>
    <x v="2"/>
    <m/>
    <x v="1"/>
    <n v="3319"/>
    <s v="Aire acondicionado marca Samsung Mini Split inverter de 12000 BTU"/>
    <m/>
    <m/>
    <m/>
    <s v="EN USO"/>
    <n v="530.09"/>
    <x v="0"/>
    <m/>
    <m/>
    <m/>
    <x v="3"/>
    <n v="530.09"/>
    <x v="0"/>
    <m/>
    <m/>
  </r>
  <r>
    <n v="2018"/>
    <n v="1867"/>
    <x v="2"/>
    <m/>
    <x v="5"/>
    <n v="3631"/>
    <s v="Silla profesional de corte"/>
    <m/>
    <m/>
    <m/>
    <s v="EN USO"/>
    <n v="350"/>
    <x v="1"/>
    <m/>
    <m/>
    <m/>
    <x v="1"/>
    <m/>
    <x v="4"/>
    <n v="350"/>
    <m/>
  </r>
  <r>
    <n v="2018"/>
    <n v="1868"/>
    <x v="2"/>
    <m/>
    <x v="5"/>
    <n v="3632"/>
    <s v="Silla profesional de corte"/>
    <m/>
    <m/>
    <m/>
    <s v="EN USO"/>
    <n v="350"/>
    <x v="1"/>
    <m/>
    <m/>
    <m/>
    <x v="1"/>
    <m/>
    <x v="4"/>
    <n v="350"/>
    <m/>
  </r>
  <r>
    <n v="2018"/>
    <n v="1869"/>
    <x v="2"/>
    <m/>
    <x v="6"/>
    <n v="3586"/>
    <s v="Silla profesional de corte"/>
    <m/>
    <m/>
    <m/>
    <s v="EN USO"/>
    <n v="350"/>
    <x v="1"/>
    <m/>
    <m/>
    <m/>
    <x v="1"/>
    <m/>
    <x v="8"/>
    <n v="350"/>
    <m/>
  </r>
  <r>
    <n v="2018"/>
    <n v="1870"/>
    <x v="2"/>
    <m/>
    <x v="1"/>
    <s v="Entre/sos/019"/>
    <s v="1- Grabador digital de 8 canales marca ETCON, 4- cámaras profesionales, 1-fuente de poder regulada"/>
    <m/>
    <m/>
    <m/>
    <s v="EN USO"/>
    <n v="452"/>
    <x v="0"/>
    <m/>
    <m/>
    <m/>
    <x v="3"/>
    <n v="452"/>
    <x v="0"/>
    <m/>
    <m/>
  </r>
  <r>
    <n v="2018"/>
    <n v="1871"/>
    <x v="2"/>
    <m/>
    <x v="1"/>
    <s v="Entre/sos/033"/>
    <s v="Kit básico de alarma HONEYWELL incluye sistema de seguridad ante incendios más 6-sensores de movimiento, 3-detectores de incendio, 1-estación manual de incendio."/>
    <m/>
    <m/>
    <m/>
    <s v="EN USO"/>
    <n v="326.57"/>
    <x v="1"/>
    <m/>
    <m/>
    <m/>
    <x v="3"/>
    <n v="326.57"/>
    <x v="0"/>
    <m/>
    <m/>
  </r>
  <r>
    <n v="2018"/>
    <n v="1872"/>
    <x v="2"/>
    <m/>
    <x v="5"/>
    <n v="3348"/>
    <s v="Lavacabezas negro"/>
    <m/>
    <m/>
    <m/>
    <s v="FUERA DE USO"/>
    <n v="442.48"/>
    <x v="0"/>
    <s v="ASPIDH"/>
    <n v="442.48"/>
    <m/>
    <x v="1"/>
    <m/>
    <x v="0"/>
    <m/>
    <s v="Duplicado"/>
  </r>
  <r>
    <n v="2018"/>
    <n v="1873"/>
    <x v="2"/>
    <m/>
    <x v="5"/>
    <n v="3619"/>
    <s v="Plancha de cabello marca IRON modelo 450"/>
    <m/>
    <m/>
    <m/>
    <s v="EN USO"/>
    <n v="145.41"/>
    <x v="1"/>
    <m/>
    <m/>
    <m/>
    <x v="1"/>
    <m/>
    <x v="4"/>
    <n v="145.41"/>
    <m/>
  </r>
  <r>
    <n v="2018"/>
    <n v="1874"/>
    <x v="2"/>
    <m/>
    <x v="5"/>
    <n v="3620"/>
    <s v="Plancha de cabello marca IRON modelo 450"/>
    <m/>
    <m/>
    <m/>
    <s v="EN USO"/>
    <n v="145.41"/>
    <x v="1"/>
    <m/>
    <m/>
    <m/>
    <x v="1"/>
    <m/>
    <x v="4"/>
    <n v="145.41"/>
    <m/>
  </r>
  <r>
    <n v="2018"/>
    <n v="1875"/>
    <x v="2"/>
    <m/>
    <x v="5"/>
    <n v="2624"/>
    <s v="Silla para pedicure blanca"/>
    <m/>
    <m/>
    <m/>
    <s v="EN USO"/>
    <n v="184.25"/>
    <x v="1"/>
    <m/>
    <m/>
    <m/>
    <x v="1"/>
    <m/>
    <x v="4"/>
    <n v="184.25"/>
    <m/>
  </r>
  <r>
    <n v="2018"/>
    <n v="1876"/>
    <x v="2"/>
    <m/>
    <x v="5"/>
    <n v="3625"/>
    <s v="Rulera M-3015B"/>
    <m/>
    <m/>
    <m/>
    <s v="EN USO"/>
    <n v="135.80000000000001"/>
    <x v="1"/>
    <m/>
    <m/>
    <m/>
    <x v="1"/>
    <m/>
    <x v="4"/>
    <n v="135.80000000000001"/>
    <m/>
  </r>
  <r>
    <n v="2018"/>
    <n v="1877"/>
    <x v="2"/>
    <m/>
    <x v="5"/>
    <n v="3627"/>
    <s v="Mesa de manicure negra moderna"/>
    <m/>
    <m/>
    <m/>
    <s v="EN USO"/>
    <n v="250.58"/>
    <x v="1"/>
    <m/>
    <m/>
    <m/>
    <x v="1"/>
    <m/>
    <x v="4"/>
    <n v="250.58"/>
    <m/>
  </r>
  <r>
    <n v="2018"/>
    <n v="1878"/>
    <x v="2"/>
    <m/>
    <x v="6"/>
    <n v="3628"/>
    <s v="Mesa de manicure negra moderna"/>
    <m/>
    <m/>
    <m/>
    <s v="EN USO"/>
    <n v="250.58"/>
    <x v="1"/>
    <m/>
    <m/>
    <m/>
    <x v="1"/>
    <m/>
    <x v="8"/>
    <n v="250.58"/>
    <m/>
  </r>
  <r>
    <n v="2018"/>
    <n v="1879"/>
    <x v="2"/>
    <m/>
    <x v="6"/>
    <n v="3349"/>
    <s v="Lavacabezas negro"/>
    <m/>
    <m/>
    <m/>
    <s v="EN USO"/>
    <n v="442.48"/>
    <x v="0"/>
    <m/>
    <m/>
    <m/>
    <x v="1"/>
    <m/>
    <x v="8"/>
    <n v="442.48"/>
    <m/>
  </r>
  <r>
    <n v="2018"/>
    <n v="1880"/>
    <x v="2"/>
    <m/>
    <x v="6"/>
    <n v="3622"/>
    <s v="Plancha de cabello marca RUSK modelo 450"/>
    <m/>
    <m/>
    <m/>
    <s v="EN USO"/>
    <n v="145.41"/>
    <x v="1"/>
    <m/>
    <m/>
    <m/>
    <x v="1"/>
    <m/>
    <x v="8"/>
    <n v="145.41"/>
    <m/>
  </r>
  <r>
    <n v="2018"/>
    <n v="1881"/>
    <x v="2"/>
    <m/>
    <x v="6"/>
    <n v="3621"/>
    <s v="Plancha de cabello marca RUSK modelo 450"/>
    <m/>
    <m/>
    <m/>
    <s v="EN USO"/>
    <n v="145.41"/>
    <x v="1"/>
    <m/>
    <m/>
    <m/>
    <x v="1"/>
    <m/>
    <x v="8"/>
    <n v="145.41"/>
    <m/>
  </r>
  <r>
    <n v="2018"/>
    <n v="1882"/>
    <x v="2"/>
    <m/>
    <x v="6"/>
    <n v="3618"/>
    <s v="Plancha de cabello marca IRON modelo 450"/>
    <m/>
    <m/>
    <m/>
    <s v="EN USO"/>
    <n v="145.41"/>
    <x v="1"/>
    <m/>
    <m/>
    <m/>
    <x v="1"/>
    <m/>
    <x v="8"/>
    <n v="145.41"/>
    <m/>
  </r>
  <r>
    <n v="2018"/>
    <n v="1883"/>
    <x v="2"/>
    <m/>
    <x v="6"/>
    <n v="3623"/>
    <s v="Silla para pedicure blanca"/>
    <m/>
    <m/>
    <m/>
    <s v="EN USO"/>
    <n v="184.25"/>
    <x v="1"/>
    <m/>
    <m/>
    <m/>
    <x v="1"/>
    <m/>
    <x v="8"/>
    <n v="184.25"/>
    <m/>
  </r>
  <r>
    <n v="2018"/>
    <n v="1884"/>
    <x v="2"/>
    <m/>
    <x v="6"/>
    <n v="3629"/>
    <s v="Mesa de manicure negra moderna"/>
    <m/>
    <m/>
    <m/>
    <s v="EN USO"/>
    <n v="250.58"/>
    <x v="1"/>
    <m/>
    <m/>
    <m/>
    <x v="1"/>
    <m/>
    <x v="8"/>
    <n v="250.58"/>
    <m/>
  </r>
  <r>
    <n v="2018"/>
    <n v="1885"/>
    <x v="2"/>
    <m/>
    <x v="6"/>
    <n v="3626"/>
    <s v="Rulera M-3015B"/>
    <m/>
    <m/>
    <m/>
    <s v="FUERA DE USO"/>
    <n v="135.80000000000001"/>
    <x v="1"/>
    <s v="Orquideas del Mar"/>
    <m/>
    <n v="135.80000000000001"/>
    <x v="1"/>
    <m/>
    <x v="0"/>
    <m/>
    <s v="Duplicado"/>
  </r>
  <r>
    <n v="2018"/>
    <n v="1886"/>
    <x v="2"/>
    <m/>
    <x v="6"/>
    <n v="3630"/>
    <s v="Vaporizador facial con lupa M-201A "/>
    <m/>
    <m/>
    <m/>
    <s v="EN USO"/>
    <n v="220.88"/>
    <x v="1"/>
    <m/>
    <m/>
    <m/>
    <x v="1"/>
    <m/>
    <x v="8"/>
    <n v="220.88"/>
    <m/>
  </r>
  <r>
    <n v="2018"/>
    <n v="1887"/>
    <x v="2"/>
    <m/>
    <x v="1"/>
    <n v="3369"/>
    <s v="Esterilizador a vapor autoclave de 16L a presión N° Serie 170904201-002"/>
    <m/>
    <m/>
    <m/>
    <s v="EN USO"/>
    <n v="1287.08"/>
    <x v="0"/>
    <m/>
    <m/>
    <m/>
    <x v="3"/>
    <n v="1287.08"/>
    <x v="0"/>
    <m/>
    <m/>
  </r>
  <r>
    <n v="2018"/>
    <n v="1888"/>
    <x v="2"/>
    <m/>
    <x v="6"/>
    <s v="ODM/TSF/100"/>
    <s v="Plancha bioionica"/>
    <m/>
    <m/>
    <m/>
    <s v="EN USO"/>
    <n v="216.8"/>
    <x v="1"/>
    <m/>
    <m/>
    <m/>
    <x v="1"/>
    <m/>
    <x v="8"/>
    <n v="216.8"/>
    <m/>
  </r>
  <r>
    <n v="2018"/>
    <n v="1889"/>
    <x v="2"/>
    <m/>
    <x v="6"/>
    <s v="ODM/TSF/99"/>
    <s v="Teléfono Samsung Galaxy J5 Prime"/>
    <m/>
    <m/>
    <m/>
    <s v="EN USO"/>
    <n v="229.2"/>
    <x v="1"/>
    <m/>
    <m/>
    <m/>
    <x v="1"/>
    <m/>
    <x v="8"/>
    <n v="229.2"/>
    <m/>
  </r>
  <r>
    <n v="2018"/>
    <n v="1890"/>
    <x v="2"/>
    <m/>
    <x v="6"/>
    <s v="ODM/TSF/114"/>
    <s v="Lavadora LG modelo WT12WS8"/>
    <m/>
    <m/>
    <m/>
    <s v="EN USO"/>
    <n v="308.85000000000002"/>
    <x v="1"/>
    <m/>
    <m/>
    <m/>
    <x v="1"/>
    <m/>
    <x v="8"/>
    <n v="308.85000000000002"/>
    <m/>
  </r>
  <r>
    <n v="2018"/>
    <n v="1891"/>
    <x v="2"/>
    <m/>
    <x v="6"/>
    <s v="ODM/TSF/103"/>
    <s v="Librera metálica 1.50X1.00X0.38 con puertas corredizas color negro"/>
    <m/>
    <m/>
    <m/>
    <s v="EN USO"/>
    <n v="194"/>
    <x v="1"/>
    <m/>
    <m/>
    <m/>
    <x v="1"/>
    <m/>
    <x v="8"/>
    <n v="194"/>
    <m/>
  </r>
  <r>
    <n v="2018"/>
    <n v="1892"/>
    <x v="2"/>
    <m/>
    <x v="6"/>
    <s v="ODM/TSF/102"/>
    <s v="Armario metálico de 1.80X0.90X0.38, 4 entrepaños movibles, puertas corredizas de vidrio con chapa"/>
    <m/>
    <m/>
    <m/>
    <s v="EN USO"/>
    <n v="301"/>
    <x v="1"/>
    <m/>
    <m/>
    <m/>
    <x v="1"/>
    <m/>
    <x v="8"/>
    <n v="301"/>
    <m/>
  </r>
  <r>
    <n v="2018"/>
    <n v="1893"/>
    <x v="2"/>
    <m/>
    <x v="6"/>
    <s v="ODM/TSF/105"/>
    <s v="Cafetera de 100 tazas"/>
    <m/>
    <m/>
    <m/>
    <s v="EN USO"/>
    <n v="235"/>
    <x v="1"/>
    <m/>
    <m/>
    <m/>
    <x v="1"/>
    <m/>
    <x v="8"/>
    <n v="235"/>
    <m/>
  </r>
  <r>
    <n v="2018"/>
    <n v="1894"/>
    <x v="2"/>
    <m/>
    <x v="6"/>
    <s v="ODM/TSF/115"/>
    <s v="Tanque ROTOTEC 1,100 litros con bomba 1HP y válvula Flippen 3/4 marca ROTOTEC"/>
    <m/>
    <m/>
    <m/>
    <s v="EN USO"/>
    <n v="274.33"/>
    <x v="1"/>
    <m/>
    <m/>
    <m/>
    <x v="1"/>
    <m/>
    <x v="8"/>
    <n v="274.33"/>
    <m/>
  </r>
  <r>
    <n v="2018"/>
    <n v="1895"/>
    <x v="2"/>
    <m/>
    <x v="6"/>
    <s v="ODM/TSF/101"/>
    <s v="Plancha bionic"/>
    <m/>
    <m/>
    <m/>
    <s v="EN USO"/>
    <n v="194.69"/>
    <x v="1"/>
    <m/>
    <m/>
    <m/>
    <x v="1"/>
    <m/>
    <x v="8"/>
    <n v="194.69"/>
    <m/>
  </r>
  <r>
    <n v="2018"/>
    <n v="1896"/>
    <x v="2"/>
    <m/>
    <x v="6"/>
    <s v="ODM/TSF/106"/>
    <s v="Equipo de audio / pendiente factura"/>
    <m/>
    <m/>
    <m/>
    <s v="EN USO"/>
    <n v="338"/>
    <x v="1"/>
    <m/>
    <m/>
    <m/>
    <x v="1"/>
    <m/>
    <x v="8"/>
    <n v="338"/>
    <m/>
  </r>
  <r>
    <n v="2018"/>
    <n v="1897"/>
    <x v="2"/>
    <m/>
    <x v="2"/>
    <m/>
    <s v="Vehiculo tipo panel Susuki, Chasis MHYDN71VJJ403910 color blanco"/>
    <m/>
    <m/>
    <m/>
    <s v="EN USO"/>
    <n v="12940.44"/>
    <x v="0"/>
    <m/>
    <m/>
    <m/>
    <x v="2"/>
    <n v="12940.44"/>
    <x v="0"/>
    <m/>
    <m/>
  </r>
  <r>
    <n v="2018"/>
    <n v="1898"/>
    <x v="0"/>
    <m/>
    <x v="0"/>
    <m/>
    <s v="Silla ejecutiva de Vinil Gerencia"/>
    <m/>
    <m/>
    <m/>
    <s v="EN USO"/>
    <n v="168.15"/>
    <x v="1"/>
    <m/>
    <m/>
    <m/>
    <x v="0"/>
    <n v="168.15"/>
    <x v="0"/>
    <m/>
    <m/>
  </r>
  <r>
    <n v="2018"/>
    <n v="1899"/>
    <x v="0"/>
    <m/>
    <x v="6"/>
    <s v="ODM/TSF/112"/>
    <s v="Computadora portátil HP, procesador CORE I3, memoria RAM 4GB, disco duro 500GB, Windows 10, blanca"/>
    <m/>
    <m/>
    <m/>
    <s v="EN USO"/>
    <n v="495"/>
    <x v="0"/>
    <m/>
    <m/>
    <m/>
    <x v="4"/>
    <n v="495"/>
    <x v="0"/>
    <m/>
    <m/>
  </r>
  <r>
    <n v="2018"/>
    <n v="1900"/>
    <x v="0"/>
    <m/>
    <x v="6"/>
    <s v="ODM/SM/104"/>
    <s v="Computadora portátil HP, procesador CORE I3, memoria RAM 4GB, disco duro 500GB, Windows 10, blanca"/>
    <m/>
    <m/>
    <m/>
    <s v="EN USO"/>
    <n v="495"/>
    <x v="0"/>
    <m/>
    <m/>
    <m/>
    <x v="4"/>
    <n v="495"/>
    <x v="0"/>
    <m/>
    <m/>
  </r>
  <r>
    <n v="2018"/>
    <n v="1901"/>
    <x v="0"/>
    <m/>
    <x v="6"/>
    <s v="ODM-STANA-42"/>
    <s v="UPS de 500 VA"/>
    <m/>
    <m/>
    <m/>
    <s v="EN USO"/>
    <n v="34.5"/>
    <x v="1"/>
    <m/>
    <m/>
    <m/>
    <x v="4"/>
    <n v="34.5"/>
    <x v="0"/>
    <m/>
    <m/>
  </r>
  <r>
    <n v="2018"/>
    <n v="1902"/>
    <x v="0"/>
    <m/>
    <x v="6"/>
    <s v="ODM-STANA-46"/>
    <s v="UPS de 500 VA"/>
    <m/>
    <m/>
    <m/>
    <s v="EN USO"/>
    <n v="34.5"/>
    <x v="1"/>
    <m/>
    <m/>
    <m/>
    <x v="4"/>
    <n v="34.5"/>
    <x v="0"/>
    <m/>
    <m/>
  </r>
  <r>
    <n v="2018"/>
    <n v="1903"/>
    <x v="0"/>
    <m/>
    <x v="6"/>
    <s v="ODM/SM/108"/>
    <s v="UPS de 500 VA"/>
    <m/>
    <m/>
    <m/>
    <s v="EN USO"/>
    <n v="34.5"/>
    <x v="1"/>
    <m/>
    <m/>
    <m/>
    <x v="4"/>
    <n v="34.5"/>
    <x v="0"/>
    <m/>
    <m/>
  </r>
  <r>
    <n v="2018"/>
    <n v="1904"/>
    <x v="0"/>
    <m/>
    <x v="6"/>
    <s v="ODM/SM/109"/>
    <s v="UPS de 500 VA"/>
    <m/>
    <m/>
    <m/>
    <s v="EN USO"/>
    <n v="34.5"/>
    <x v="1"/>
    <m/>
    <m/>
    <m/>
    <x v="4"/>
    <n v="34.5"/>
    <x v="0"/>
    <m/>
    <m/>
  </r>
  <r>
    <n v="2018"/>
    <n v="1905"/>
    <x v="0"/>
    <m/>
    <x v="6"/>
    <s v="ODM-SO-50"/>
    <s v="UPS de 500 VA"/>
    <m/>
    <m/>
    <m/>
    <s v="EN USO"/>
    <n v="34.5"/>
    <x v="1"/>
    <m/>
    <m/>
    <m/>
    <x v="4"/>
    <n v="34.5"/>
    <x v="0"/>
    <m/>
    <m/>
  </r>
  <r>
    <n v="2018"/>
    <n v="1906"/>
    <x v="0"/>
    <m/>
    <x v="6"/>
    <s v="ODM-SO-53"/>
    <s v="UPS de 500 VA"/>
    <m/>
    <m/>
    <m/>
    <s v="EN USO"/>
    <n v="34.5"/>
    <x v="1"/>
    <m/>
    <m/>
    <m/>
    <x v="4"/>
    <n v="34.5"/>
    <x v="0"/>
    <m/>
    <m/>
  </r>
  <r>
    <n v="2018"/>
    <n v="1907"/>
    <x v="0"/>
    <m/>
    <x v="6"/>
    <s v="ODM-SO-45"/>
    <s v="UPS de 500 VA"/>
    <m/>
    <m/>
    <m/>
    <s v="EN USO"/>
    <n v="34.5"/>
    <x v="1"/>
    <m/>
    <m/>
    <m/>
    <x v="4"/>
    <n v="34.5"/>
    <x v="0"/>
    <m/>
    <m/>
  </r>
  <r>
    <n v="2018"/>
    <n v="1908"/>
    <x v="0"/>
    <m/>
    <x v="6"/>
    <s v="ODM/TSF/107"/>
    <s v="UPS de 500 VA"/>
    <m/>
    <m/>
    <m/>
    <s v="EN USO"/>
    <n v="34.5"/>
    <x v="1"/>
    <m/>
    <m/>
    <m/>
    <x v="4"/>
    <n v="34.5"/>
    <x v="0"/>
    <m/>
    <m/>
  </r>
  <r>
    <n v="2018"/>
    <n v="1909"/>
    <x v="0"/>
    <m/>
    <x v="6"/>
    <s v="ODM/TSF/108"/>
    <s v="UPS de 500 VA"/>
    <m/>
    <m/>
    <m/>
    <s v="EN USO"/>
    <n v="34.5"/>
    <x v="1"/>
    <m/>
    <m/>
    <m/>
    <x v="4"/>
    <n v="34.5"/>
    <x v="0"/>
    <m/>
    <m/>
  </r>
  <r>
    <n v="2018"/>
    <n v="1910"/>
    <x v="0"/>
    <m/>
    <x v="6"/>
    <s v="ODM/TSF/109"/>
    <s v="UPS de 500 VA"/>
    <m/>
    <m/>
    <m/>
    <s v="EN USO"/>
    <n v="34.5"/>
    <x v="1"/>
    <m/>
    <m/>
    <m/>
    <x v="4"/>
    <n v="34.5"/>
    <x v="0"/>
    <m/>
    <m/>
  </r>
  <r>
    <n v="2018"/>
    <n v="1911"/>
    <x v="0"/>
    <m/>
    <x v="6"/>
    <s v="ODM/TSF/110"/>
    <s v="UPS de 500 VA"/>
    <m/>
    <m/>
    <m/>
    <s v="EN USO"/>
    <n v="34.5"/>
    <x v="1"/>
    <m/>
    <m/>
    <m/>
    <x v="4"/>
    <n v="34.5"/>
    <x v="0"/>
    <m/>
    <m/>
  </r>
  <r>
    <n v="2018"/>
    <n v="1912"/>
    <x v="0"/>
    <m/>
    <x v="6"/>
    <s v="ODM/TSF/111"/>
    <s v="UPS de 500 VA"/>
    <m/>
    <m/>
    <m/>
    <s v="EN USO"/>
    <n v="34.5"/>
    <x v="1"/>
    <m/>
    <m/>
    <m/>
    <x v="4"/>
    <n v="34.5"/>
    <x v="0"/>
    <m/>
    <m/>
  </r>
  <r>
    <n v="2018"/>
    <n v="1913"/>
    <x v="0"/>
    <m/>
    <x v="6"/>
    <s v="ODM-STANA-43"/>
    <s v="Impresora Multifuncional CANNON"/>
    <m/>
    <m/>
    <m/>
    <s v="EN USO"/>
    <n v="169.91200000000001"/>
    <x v="1"/>
    <m/>
    <m/>
    <m/>
    <x v="4"/>
    <n v="169.91200000000001"/>
    <x v="0"/>
    <m/>
    <m/>
  </r>
  <r>
    <n v="2018"/>
    <n v="1914"/>
    <x v="0"/>
    <m/>
    <x v="6"/>
    <s v="ODM/SM/106"/>
    <s v="Impresora Multifuncional CANNON"/>
    <m/>
    <m/>
    <m/>
    <s v="EN USO"/>
    <n v="169.91200000000001"/>
    <x v="1"/>
    <m/>
    <m/>
    <m/>
    <x v="4"/>
    <n v="169.91200000000001"/>
    <x v="0"/>
    <m/>
    <m/>
  </r>
  <r>
    <n v="2018"/>
    <n v="1915"/>
    <x v="0"/>
    <m/>
    <x v="6"/>
    <s v="ODM/SO/40"/>
    <s v="Escritorio semiejecutivo 160X8"/>
    <m/>
    <m/>
    <m/>
    <s v="EN USO"/>
    <n v="247.79"/>
    <x v="1"/>
    <m/>
    <m/>
    <m/>
    <x v="4"/>
    <n v="247.79"/>
    <x v="0"/>
    <m/>
    <m/>
  </r>
  <r>
    <n v="2018"/>
    <n v="1916"/>
    <x v="0"/>
    <m/>
    <x v="6"/>
    <s v="ODM/SO/39"/>
    <s v="Silla ejecutiva de vinil negra"/>
    <m/>
    <m/>
    <m/>
    <s v="EN USO"/>
    <n v="169.03"/>
    <x v="1"/>
    <m/>
    <m/>
    <m/>
    <x v="4"/>
    <n v="169.03"/>
    <x v="0"/>
    <m/>
    <m/>
  </r>
  <r>
    <n v="2018"/>
    <n v="1917"/>
    <x v="0"/>
    <m/>
    <x v="6"/>
    <s v="ODM/SO/52"/>
    <s v="Silla ejecutiva de vinil negra"/>
    <m/>
    <m/>
    <m/>
    <s v="EN USO"/>
    <n v="169.03"/>
    <x v="1"/>
    <m/>
    <m/>
    <m/>
    <x v="4"/>
    <n v="169.03"/>
    <x v="0"/>
    <m/>
    <m/>
  </r>
  <r>
    <n v="2018"/>
    <n v="1918"/>
    <x v="0"/>
    <m/>
    <x v="6"/>
    <s v="ODM/SO/62"/>
    <s v="Silla ejecutiva de vinil negra"/>
    <m/>
    <m/>
    <m/>
    <s v="EN USO"/>
    <n v="155.75"/>
    <x v="1"/>
    <m/>
    <m/>
    <m/>
    <x v="4"/>
    <n v="155.75"/>
    <x v="0"/>
    <m/>
    <m/>
  </r>
  <r>
    <n v="2018"/>
    <n v="1919"/>
    <x v="0"/>
    <m/>
    <x v="6"/>
    <s v="ODM/TSF/116"/>
    <s v="Multifuncional RICOH MP 305+SPF 120V Copiadora/ Impresora / Escaner en Red"/>
    <m/>
    <m/>
    <m/>
    <s v="EN USO"/>
    <n v="1200"/>
    <x v="0"/>
    <m/>
    <m/>
    <m/>
    <x v="4"/>
    <n v="1200"/>
    <x v="0"/>
    <m/>
    <m/>
  </r>
  <r>
    <n v="2018"/>
    <n v="1920"/>
    <x v="0"/>
    <m/>
    <x v="6"/>
    <s v="ODM/TSF/113"/>
    <s v="Armario color negro tipo persiana"/>
    <m/>
    <m/>
    <m/>
    <s v="EN USO"/>
    <n v="317.45999999999998"/>
    <x v="1"/>
    <m/>
    <m/>
    <m/>
    <x v="4"/>
    <n v="317.45999999999998"/>
    <x v="0"/>
    <m/>
    <m/>
  </r>
  <r>
    <n v="2018"/>
    <n v="1921"/>
    <x v="0"/>
    <m/>
    <x v="6"/>
    <s v="ODM/STANA/87"/>
    <s v="Silla color negro "/>
    <m/>
    <m/>
    <m/>
    <s v="EN USO"/>
    <n v="181.31"/>
    <x v="1"/>
    <m/>
    <m/>
    <m/>
    <x v="4"/>
    <n v="181.31"/>
    <x v="0"/>
    <m/>
    <m/>
  </r>
  <r>
    <n v="2018"/>
    <n v="1922"/>
    <x v="0"/>
    <m/>
    <x v="6"/>
    <s v="ODM/STANA/45"/>
    <s v="Silla color negro "/>
    <m/>
    <m/>
    <m/>
    <s v="EN USO"/>
    <n v="181.31"/>
    <x v="1"/>
    <m/>
    <m/>
    <m/>
    <x v="4"/>
    <n v="181.31"/>
    <x v="0"/>
    <m/>
    <m/>
  </r>
  <r>
    <n v="2018"/>
    <n v="1923"/>
    <x v="0"/>
    <m/>
    <x v="6"/>
    <s v="ODM/STANA/44"/>
    <s v="Silla color negro "/>
    <m/>
    <m/>
    <m/>
    <s v="EN USO"/>
    <n v="181.31"/>
    <x v="1"/>
    <m/>
    <m/>
    <m/>
    <x v="4"/>
    <n v="181.31"/>
    <x v="0"/>
    <m/>
    <m/>
  </r>
  <r>
    <n v="2018"/>
    <n v="1924"/>
    <x v="0"/>
    <m/>
    <x v="6"/>
    <s v="ODM/SM/111"/>
    <s v="Silla color negro "/>
    <m/>
    <m/>
    <m/>
    <s v="EN USO"/>
    <n v="181.31"/>
    <x v="1"/>
    <m/>
    <m/>
    <m/>
    <x v="4"/>
    <n v="181.31"/>
    <x v="0"/>
    <m/>
    <m/>
  </r>
  <r>
    <n v="2018"/>
    <n v="1925"/>
    <x v="0"/>
    <m/>
    <x v="6"/>
    <s v="ODM/SM/110"/>
    <s v="Silla color negro "/>
    <m/>
    <m/>
    <m/>
    <s v="EN USO"/>
    <n v="181.31"/>
    <x v="1"/>
    <m/>
    <m/>
    <m/>
    <x v="4"/>
    <n v="181.31"/>
    <x v="0"/>
    <m/>
    <m/>
  </r>
  <r>
    <n v="2018"/>
    <n v="1926"/>
    <x v="0"/>
    <m/>
    <x v="6"/>
    <s v="ODM/TSF/117"/>
    <s v="Silla color negro "/>
    <m/>
    <m/>
    <m/>
    <s v="EN USO"/>
    <n v="181.31"/>
    <x v="1"/>
    <m/>
    <m/>
    <m/>
    <x v="4"/>
    <n v="181.31"/>
    <x v="0"/>
    <m/>
    <m/>
  </r>
  <r>
    <n v="2018"/>
    <n v="1927"/>
    <x v="0"/>
    <m/>
    <x v="6"/>
    <s v="ODM/TSF/126"/>
    <s v="Silla color negro "/>
    <m/>
    <m/>
    <m/>
    <s v="EN USO"/>
    <n v="181.31"/>
    <x v="1"/>
    <m/>
    <m/>
    <m/>
    <x v="4"/>
    <n v="181.31"/>
    <x v="0"/>
    <m/>
    <m/>
  </r>
  <r>
    <n v="2018"/>
    <n v="1928"/>
    <x v="0"/>
    <m/>
    <x v="6"/>
    <s v="ODM/TSF/118"/>
    <s v="Silla ejecutiva con brazos ajustables, asiento alto, giratorio, capacidad 300 lbs"/>
    <m/>
    <m/>
    <m/>
    <s v="EN USO"/>
    <n v="216.81399999999999"/>
    <x v="1"/>
    <m/>
    <m/>
    <m/>
    <x v="4"/>
    <n v="216.81399999999999"/>
    <x v="0"/>
    <m/>
    <m/>
  </r>
  <r>
    <n v="2018"/>
    <n v="1929"/>
    <x v="0"/>
    <m/>
    <x v="6"/>
    <s v="ODM/TSF/119"/>
    <s v="Silla ejecutiva con brazos ajustables, asiento alto, giratorio, capacidad 300 lbs"/>
    <m/>
    <m/>
    <m/>
    <s v="EN USO"/>
    <n v="216.81399999999999"/>
    <x v="1"/>
    <m/>
    <m/>
    <m/>
    <x v="4"/>
    <n v="216.81399999999999"/>
    <x v="0"/>
    <m/>
    <m/>
  </r>
  <r>
    <n v="2018"/>
    <n v="1930"/>
    <x v="0"/>
    <m/>
    <x v="6"/>
    <s v="ODM/TSF/120"/>
    <s v="Silla ejecutiva con brazos ajustables, asiento alto, giratorio, capacidad 300 lbs"/>
    <m/>
    <m/>
    <m/>
    <s v="EN USO"/>
    <n v="216.81399999999999"/>
    <x v="1"/>
    <m/>
    <m/>
    <m/>
    <x v="4"/>
    <n v="216.81399999999999"/>
    <x v="0"/>
    <m/>
    <m/>
  </r>
  <r>
    <n v="2018"/>
    <n v="1931"/>
    <x v="0"/>
    <m/>
    <x v="6"/>
    <s v="ODM/TSF/121"/>
    <s v="Silla ejecutiva con brazos ajustables, asiento alto, giratorio, capacidad 300 lbs"/>
    <m/>
    <m/>
    <m/>
    <s v="EN USO"/>
    <n v="216.81399999999999"/>
    <x v="1"/>
    <m/>
    <m/>
    <m/>
    <x v="4"/>
    <n v="216.81399999999999"/>
    <x v="0"/>
    <m/>
    <m/>
  </r>
  <r>
    <n v="2018"/>
    <n v="1932"/>
    <x v="0"/>
    <m/>
    <x v="6"/>
    <s v="ODM/TSF/122"/>
    <s v="Silla ejecutiva con brazos ajustables, asiento alto, giratorio, capacidad 300 lbs"/>
    <m/>
    <m/>
    <m/>
    <s v="EN USO"/>
    <n v="216.81399999999999"/>
    <x v="1"/>
    <m/>
    <m/>
    <m/>
    <x v="4"/>
    <n v="216.81399999999999"/>
    <x v="0"/>
    <m/>
    <m/>
  </r>
  <r>
    <n v="2018"/>
    <n v="1933"/>
    <x v="0"/>
    <m/>
    <x v="6"/>
    <s v="ODM/TSF/123"/>
    <s v="Silla ejecutiva con brazos ajustables, asiento alto, giratorio, capacidad 300 lbs"/>
    <m/>
    <m/>
    <m/>
    <s v="EN USO"/>
    <n v="216.81399999999999"/>
    <x v="1"/>
    <m/>
    <m/>
    <m/>
    <x v="4"/>
    <n v="216.81399999999999"/>
    <x v="0"/>
    <m/>
    <m/>
  </r>
  <r>
    <n v="2018"/>
    <n v="1934"/>
    <x v="0"/>
    <m/>
    <x v="6"/>
    <s v="ODM/TSF/124"/>
    <s v="Silla ejecutiva con brazos ajustables, asiento alto, giratorio, capacidad 300 lbs"/>
    <m/>
    <m/>
    <m/>
    <s v="EN USO"/>
    <n v="216.81399999999999"/>
    <x v="1"/>
    <m/>
    <m/>
    <m/>
    <x v="4"/>
    <n v="216.81399999999999"/>
    <x v="0"/>
    <m/>
    <m/>
  </r>
  <r>
    <n v="2018"/>
    <n v="1935"/>
    <x v="0"/>
    <m/>
    <x v="6"/>
    <s v="ODM/TSF/125"/>
    <s v="Silla ejecutiva con brazos ajustables, asiento alto, giratorio, capacidad 300 lbs"/>
    <m/>
    <m/>
    <m/>
    <s v="EN USO"/>
    <n v="216.81399999999999"/>
    <x v="1"/>
    <m/>
    <m/>
    <m/>
    <x v="4"/>
    <n v="216.81399999999999"/>
    <x v="0"/>
    <m/>
    <m/>
  </r>
  <r>
    <n v="2018"/>
    <n v="1936"/>
    <x v="0"/>
    <m/>
    <x v="6"/>
    <s v="ODM/SM/103"/>
    <s v="Silla ejecutiva con brazos ajustables, asiento alto, giratorio, capacidad 300 lbs"/>
    <m/>
    <m/>
    <m/>
    <s v="EN USO"/>
    <n v="216.81399999999999"/>
    <x v="1"/>
    <m/>
    <m/>
    <m/>
    <x v="4"/>
    <n v="216.81399999999999"/>
    <x v="0"/>
    <m/>
    <m/>
  </r>
  <r>
    <n v="2018"/>
    <n v="1937"/>
    <x v="0"/>
    <m/>
    <x v="6"/>
    <s v="ODM/TSF/129"/>
    <s v="Estante 4 anaqueles"/>
    <m/>
    <m/>
    <m/>
    <s v="EN USO"/>
    <n v="87.5"/>
    <x v="1"/>
    <m/>
    <m/>
    <m/>
    <x v="4"/>
    <n v="87.5"/>
    <x v="0"/>
    <m/>
    <m/>
  </r>
  <r>
    <n v="2018"/>
    <n v="1938"/>
    <x v="0"/>
    <m/>
    <x v="6"/>
    <s v="ODM/TSF/127"/>
    <s v="Archivero metálico negro de 4 gavetas"/>
    <m/>
    <m/>
    <m/>
    <s v="EN USO"/>
    <n v="169"/>
    <x v="1"/>
    <m/>
    <m/>
    <m/>
    <x v="4"/>
    <n v="169"/>
    <x v="0"/>
    <m/>
    <m/>
  </r>
  <r>
    <n v="2018"/>
    <n v="1939"/>
    <x v="0"/>
    <m/>
    <x v="6"/>
    <s v="ODM/TSF/128"/>
    <s v="Archivero metálico negro de 4 gavetas"/>
    <m/>
    <m/>
    <m/>
    <s v="EN USO"/>
    <n v="169"/>
    <x v="1"/>
    <m/>
    <m/>
    <m/>
    <x v="4"/>
    <n v="169"/>
    <x v="0"/>
    <m/>
    <m/>
  </r>
  <r>
    <n v="2018"/>
    <n v="1940"/>
    <x v="0"/>
    <m/>
    <x v="5"/>
    <s v="04/2018/100/004"/>
    <s v="Computadora de escritorio HACER, procesador i3-5005 U, RAM 6GB, pantalla 21.5&quot;"/>
    <m/>
    <m/>
    <m/>
    <s v="EN USO"/>
    <n v="689.01"/>
    <x v="0"/>
    <m/>
    <m/>
    <m/>
    <x v="1"/>
    <m/>
    <x v="4"/>
    <n v="689.01"/>
    <m/>
  </r>
  <r>
    <n v="2018"/>
    <n v="1941"/>
    <x v="0"/>
    <m/>
    <x v="5"/>
    <s v="04/2608/101/003"/>
    <s v="Fotocopiadora multifuncional HP"/>
    <m/>
    <m/>
    <m/>
    <s v="EN USO"/>
    <n v="259"/>
    <x v="1"/>
    <m/>
    <m/>
    <m/>
    <x v="1"/>
    <m/>
    <x v="4"/>
    <n v="259"/>
    <m/>
  </r>
  <r>
    <n v="2018"/>
    <n v="1942"/>
    <x v="0"/>
    <m/>
    <x v="5"/>
    <s v="04/2608/101/004"/>
    <s v="Fotocopiadora multifuncional HP"/>
    <m/>
    <m/>
    <m/>
    <s v="EN USO"/>
    <n v="259"/>
    <x v="1"/>
    <m/>
    <m/>
    <m/>
    <x v="1"/>
    <m/>
    <x v="4"/>
    <n v="259"/>
    <m/>
  </r>
  <r>
    <n v="2018"/>
    <n v="1943"/>
    <x v="0"/>
    <m/>
    <x v="1"/>
    <s v="Entre/ss/178"/>
    <s v="Impresor multifuncional ESPSON L380 "/>
    <m/>
    <m/>
    <m/>
    <s v="EN USO"/>
    <n v="180"/>
    <x v="1"/>
    <m/>
    <m/>
    <m/>
    <x v="3"/>
    <n v="180"/>
    <x v="0"/>
    <m/>
    <m/>
  </r>
  <r>
    <n v="2018"/>
    <n v="1944"/>
    <x v="0"/>
    <m/>
    <x v="1"/>
    <s v="Entre/ss/185"/>
    <s v="Escalera aluminio multiuso"/>
    <m/>
    <m/>
    <m/>
    <s v="EN USO"/>
    <n v="80.819999999999993"/>
    <x v="1"/>
    <m/>
    <m/>
    <m/>
    <x v="3"/>
    <n v="80.819999999999993"/>
    <x v="0"/>
    <m/>
    <m/>
  </r>
  <r>
    <n v="2018"/>
    <n v="1945"/>
    <x v="0"/>
    <m/>
    <x v="1"/>
    <s v="Entre/ss/173"/>
    <s v="UPS ORBITEC 750VA"/>
    <m/>
    <m/>
    <m/>
    <s v="EN USO"/>
    <n v="41.7"/>
    <x v="1"/>
    <m/>
    <m/>
    <m/>
    <x v="3"/>
    <n v="41.7"/>
    <x v="0"/>
    <m/>
    <m/>
  </r>
  <r>
    <n v="2018"/>
    <n v="1946"/>
    <x v="0"/>
    <m/>
    <x v="1"/>
    <s v="Entre/ss/179"/>
    <s v="UPS ORBITEC 750VA"/>
    <m/>
    <m/>
    <m/>
    <s v="EN USO"/>
    <n v="41.7"/>
    <x v="1"/>
    <m/>
    <m/>
    <m/>
    <x v="3"/>
    <n v="41.7"/>
    <x v="0"/>
    <m/>
    <m/>
  </r>
  <r>
    <n v="2018"/>
    <n v="1947"/>
    <x v="0"/>
    <m/>
    <x v="1"/>
    <s v="Entre/ss/180"/>
    <s v="UPS ORBITEC 750VA"/>
    <m/>
    <m/>
    <m/>
    <s v="EN USO"/>
    <n v="41.7"/>
    <x v="1"/>
    <m/>
    <m/>
    <m/>
    <x v="3"/>
    <n v="41.7"/>
    <x v="0"/>
    <m/>
    <m/>
  </r>
  <r>
    <n v="2018"/>
    <n v="1948"/>
    <x v="0"/>
    <m/>
    <x v="1"/>
    <s v="Entre/ss/183"/>
    <s v="UPS ORBITEC 750VA"/>
    <m/>
    <m/>
    <m/>
    <s v="EN USO"/>
    <n v="41.7"/>
    <x v="1"/>
    <m/>
    <m/>
    <m/>
    <x v="3"/>
    <n v="41.7"/>
    <x v="0"/>
    <m/>
    <m/>
  </r>
  <r>
    <n v="2018"/>
    <n v="1949"/>
    <x v="0"/>
    <m/>
    <x v="1"/>
    <s v="Entre/sos/027"/>
    <s v="Biombo de tela color celeste "/>
    <m/>
    <m/>
    <m/>
    <s v="EN USO"/>
    <n v="91.85"/>
    <x v="1"/>
    <m/>
    <m/>
    <m/>
    <x v="3"/>
    <n v="91.85"/>
    <x v="0"/>
    <m/>
    <m/>
  </r>
  <r>
    <n v="2018"/>
    <n v="1950"/>
    <x v="0"/>
    <m/>
    <x v="1"/>
    <s v="Entre/sos/028"/>
    <s v="Biombo de tela color celeste "/>
    <m/>
    <m/>
    <m/>
    <s v="EN USO"/>
    <n v="91.85"/>
    <x v="1"/>
    <m/>
    <m/>
    <m/>
    <x v="3"/>
    <n v="91.85"/>
    <x v="0"/>
    <m/>
    <m/>
  </r>
  <r>
    <n v="2018"/>
    <n v="1951"/>
    <x v="0"/>
    <m/>
    <x v="1"/>
    <s v="Entre/sos/029"/>
    <s v="Biombo de tela color celeste "/>
    <m/>
    <m/>
    <m/>
    <s v="EN USO"/>
    <n v="91.85"/>
    <x v="1"/>
    <m/>
    <m/>
    <m/>
    <x v="3"/>
    <n v="91.85"/>
    <x v="0"/>
    <m/>
    <m/>
  </r>
  <r>
    <n v="2018"/>
    <n v="1952"/>
    <x v="0"/>
    <m/>
    <x v="1"/>
    <s v="Entre/sos/030"/>
    <s v="Biombo de tela color celeste "/>
    <m/>
    <m/>
    <m/>
    <s v="EN USO"/>
    <n v="91.85"/>
    <x v="1"/>
    <m/>
    <m/>
    <m/>
    <x v="3"/>
    <n v="91.85"/>
    <x v="0"/>
    <m/>
    <m/>
  </r>
  <r>
    <n v="2018"/>
    <n v="1953"/>
    <x v="0"/>
    <m/>
    <x v="1"/>
    <s v="Entre/sos/031"/>
    <s v="Biombo de tela color celeste "/>
    <m/>
    <m/>
    <m/>
    <s v="EN USO"/>
    <n v="91.85"/>
    <x v="1"/>
    <m/>
    <m/>
    <m/>
    <x v="3"/>
    <n v="91.85"/>
    <x v="0"/>
    <m/>
    <m/>
  </r>
  <r>
    <n v="2018"/>
    <n v="1954"/>
    <x v="0"/>
    <m/>
    <x v="1"/>
    <s v="Entre/sos/032"/>
    <s v="Biombo de tela color celeste "/>
    <m/>
    <m/>
    <m/>
    <s v="EN USO"/>
    <n v="91.85"/>
    <x v="1"/>
    <m/>
    <m/>
    <m/>
    <x v="3"/>
    <n v="91.85"/>
    <x v="0"/>
    <m/>
    <m/>
  </r>
  <r>
    <n v="2018"/>
    <n v="1955"/>
    <x v="0"/>
    <m/>
    <x v="1"/>
    <s v="Entre/ss/186"/>
    <s v="Ventilador de pared KAWAKI de 18&quot;"/>
    <m/>
    <m/>
    <m/>
    <s v="EN USO"/>
    <n v="43.58"/>
    <x v="1"/>
    <m/>
    <m/>
    <m/>
    <x v="3"/>
    <n v="43.58"/>
    <x v="0"/>
    <m/>
    <m/>
  </r>
  <r>
    <n v="2018"/>
    <n v="1956"/>
    <x v="0"/>
    <m/>
    <x v="1"/>
    <s v="Entre/ss/187"/>
    <s v="Ventilador de pared KAWAKI de 18&quot;"/>
    <m/>
    <m/>
    <m/>
    <s v="EN USO"/>
    <n v="43.58"/>
    <x v="1"/>
    <m/>
    <m/>
    <m/>
    <x v="3"/>
    <n v="43.58"/>
    <x v="0"/>
    <m/>
    <m/>
  </r>
  <r>
    <n v="2018"/>
    <n v="1957"/>
    <x v="0"/>
    <m/>
    <x v="1"/>
    <s v="Entre/ss/188"/>
    <s v="Ventilador de pared KAWAKI de 18&quot;"/>
    <m/>
    <m/>
    <m/>
    <s v="EN USO"/>
    <n v="43.58"/>
    <x v="1"/>
    <m/>
    <m/>
    <m/>
    <x v="3"/>
    <n v="43.58"/>
    <x v="0"/>
    <m/>
    <m/>
  </r>
  <r>
    <n v="2018"/>
    <n v="1958"/>
    <x v="0"/>
    <m/>
    <x v="1"/>
    <s v="Entre/ss/189"/>
    <s v="Ventilador de pared KAWAKI de 18&quot;"/>
    <m/>
    <m/>
    <m/>
    <s v="EN USO"/>
    <n v="43.58"/>
    <x v="1"/>
    <m/>
    <m/>
    <m/>
    <x v="3"/>
    <n v="43.58"/>
    <x v="0"/>
    <m/>
    <m/>
  </r>
  <r>
    <n v="2018"/>
    <n v="1959"/>
    <x v="0"/>
    <m/>
    <x v="1"/>
    <s v="Entre/ss/190"/>
    <s v="Ventilador de pared KAWAKI de 18&quot;"/>
    <m/>
    <m/>
    <m/>
    <s v="EN USO"/>
    <n v="43.58"/>
    <x v="1"/>
    <m/>
    <m/>
    <m/>
    <x v="3"/>
    <n v="43.58"/>
    <x v="0"/>
    <m/>
    <m/>
  </r>
  <r>
    <n v="2018"/>
    <n v="1960"/>
    <x v="0"/>
    <m/>
    <x v="1"/>
    <s v="Entre/ss/172"/>
    <s v="Silla semiejecutiva con brazo, con respaldo de maya"/>
    <m/>
    <m/>
    <m/>
    <s v="EN USO"/>
    <n v="95"/>
    <x v="1"/>
    <m/>
    <m/>
    <m/>
    <x v="3"/>
    <n v="95"/>
    <x v="0"/>
    <m/>
    <m/>
  </r>
  <r>
    <n v="2018"/>
    <n v="1961"/>
    <x v="0"/>
    <m/>
    <x v="1"/>
    <s v="Entre/ss/174"/>
    <s v="Silla semiejecutiva con brazo, con respaldo de maya"/>
    <m/>
    <m/>
    <m/>
    <s v="EN USO"/>
    <n v="95"/>
    <x v="1"/>
    <m/>
    <m/>
    <m/>
    <x v="3"/>
    <n v="95"/>
    <x v="0"/>
    <m/>
    <m/>
  </r>
  <r>
    <n v="2018"/>
    <n v="1962"/>
    <x v="0"/>
    <m/>
    <x v="1"/>
    <s v="Entre/ss/175"/>
    <s v="Silla semiejecutiva con brazo, con respaldo de maya"/>
    <m/>
    <m/>
    <m/>
    <s v="EN USO"/>
    <n v="95"/>
    <x v="1"/>
    <m/>
    <m/>
    <m/>
    <x v="3"/>
    <n v="95"/>
    <x v="0"/>
    <m/>
    <m/>
  </r>
  <r>
    <n v="2018"/>
    <n v="1963"/>
    <x v="0"/>
    <m/>
    <x v="1"/>
    <s v="Entre/ss/176"/>
    <s v="Silla semiejecutiva con brazo, con respaldo de maya"/>
    <m/>
    <m/>
    <m/>
    <s v="EN USO"/>
    <n v="95"/>
    <x v="1"/>
    <m/>
    <m/>
    <m/>
    <x v="3"/>
    <n v="95"/>
    <x v="0"/>
    <m/>
    <m/>
  </r>
  <r>
    <n v="2018"/>
    <n v="1964"/>
    <x v="0"/>
    <m/>
    <x v="1"/>
    <s v="Entre/ss/177"/>
    <s v="Silla semiejecutiva con brazo, con respaldo de maya"/>
    <m/>
    <m/>
    <m/>
    <s v="EN USO"/>
    <n v="95"/>
    <x v="1"/>
    <m/>
    <m/>
    <m/>
    <x v="3"/>
    <n v="95"/>
    <x v="0"/>
    <m/>
    <m/>
  </r>
  <r>
    <n v="2018"/>
    <n v="1965"/>
    <x v="0"/>
    <m/>
    <x v="1"/>
    <s v="Entre/ss/181"/>
    <s v="Silla semiejecutiva con brazo, con respaldo de maya"/>
    <m/>
    <m/>
    <m/>
    <s v="EN USO"/>
    <n v="95"/>
    <x v="1"/>
    <m/>
    <m/>
    <m/>
    <x v="3"/>
    <n v="95"/>
    <x v="0"/>
    <m/>
    <m/>
  </r>
  <r>
    <n v="2018"/>
    <n v="1966"/>
    <x v="0"/>
    <m/>
    <x v="1"/>
    <s v="Entre/ss/182"/>
    <s v="Silla semiejecutiva con brazo, con respaldo de maya"/>
    <m/>
    <m/>
    <m/>
    <s v="EN USO"/>
    <n v="95"/>
    <x v="1"/>
    <m/>
    <m/>
    <m/>
    <x v="3"/>
    <n v="95"/>
    <x v="0"/>
    <m/>
    <m/>
  </r>
  <r>
    <n v="2018"/>
    <n v="1967"/>
    <x v="0"/>
    <m/>
    <x v="1"/>
    <s v="AEA2018-22"/>
    <s v="UPS ORBITEC 750VA"/>
    <m/>
    <m/>
    <m/>
    <s v="EN USO"/>
    <n v="41.7"/>
    <x v="1"/>
    <m/>
    <m/>
    <m/>
    <x v="3"/>
    <n v="41.7"/>
    <x v="0"/>
    <m/>
    <m/>
  </r>
  <r>
    <n v="2018"/>
    <n v="1968"/>
    <x v="0"/>
    <m/>
    <x v="1"/>
    <s v="AEA2018-24"/>
    <s v="UPS ORBITEC 750VA"/>
    <m/>
    <m/>
    <m/>
    <s v="EN USO"/>
    <n v="41.7"/>
    <x v="1"/>
    <m/>
    <m/>
    <m/>
    <x v="3"/>
    <n v="41.7"/>
    <x v="0"/>
    <m/>
    <m/>
  </r>
  <r>
    <n v="2018"/>
    <n v="1969"/>
    <x v="0"/>
    <m/>
    <x v="1"/>
    <s v="AEA2018-23"/>
    <s v="UPS ORBITEC 750VA"/>
    <m/>
    <m/>
    <m/>
    <s v="EN USO"/>
    <n v="41.7"/>
    <x v="1"/>
    <m/>
    <m/>
    <m/>
    <x v="3"/>
    <n v="41.7"/>
    <x v="0"/>
    <m/>
    <m/>
  </r>
  <r>
    <n v="2018"/>
    <n v="1970"/>
    <x v="0"/>
    <m/>
    <x v="1"/>
    <s v="Entre/ss/184"/>
    <s v="Smart UPS 700VA"/>
    <m/>
    <m/>
    <m/>
    <s v="EN USO"/>
    <n v="116.85"/>
    <x v="1"/>
    <m/>
    <m/>
    <m/>
    <x v="3"/>
    <n v="116.85"/>
    <x v="0"/>
    <m/>
    <m/>
  </r>
  <r>
    <n v="2018"/>
    <n v="1971"/>
    <x v="0"/>
    <m/>
    <x v="4"/>
    <s v="CALMA/HSHS/159"/>
    <s v="Smart UPS 700V"/>
    <m/>
    <m/>
    <m/>
    <s v="EN USO"/>
    <n v="116.85"/>
    <x v="1"/>
    <m/>
    <m/>
    <m/>
    <x v="1"/>
    <m/>
    <x v="3"/>
    <n v="116.85"/>
    <m/>
  </r>
  <r>
    <n v="2018"/>
    <n v="1972"/>
    <x v="0"/>
    <m/>
    <x v="4"/>
    <s v="CALMA/HSHS/148"/>
    <s v="Armario de persiana color negro de 1.05x1.19 mts"/>
    <m/>
    <m/>
    <m/>
    <s v="EN USO"/>
    <n v="294.88"/>
    <x v="1"/>
    <m/>
    <m/>
    <m/>
    <x v="1"/>
    <m/>
    <x v="3"/>
    <n v="294.88"/>
    <m/>
  </r>
  <r>
    <n v="2018"/>
    <n v="1973"/>
    <x v="0"/>
    <m/>
    <x v="4"/>
    <s v="CALMA/HSHS/141"/>
    <s v="Armario de persiana color negro de 1.05x1.19 mts"/>
    <m/>
    <m/>
    <m/>
    <s v="EN USO"/>
    <n v="294.88"/>
    <x v="1"/>
    <m/>
    <m/>
    <m/>
    <x v="1"/>
    <m/>
    <x v="3"/>
    <n v="294.88"/>
    <m/>
  </r>
  <r>
    <n v="2018"/>
    <n v="1974"/>
    <x v="0"/>
    <m/>
    <x v="4"/>
    <s v="CALMA/HSHS/174"/>
    <s v="Armario de persiana color negro de 1.05x1.19 mts"/>
    <m/>
    <m/>
    <m/>
    <s v="EN USO"/>
    <n v="294.88"/>
    <x v="1"/>
    <m/>
    <m/>
    <m/>
    <x v="1"/>
    <m/>
    <x v="3"/>
    <n v="294.88"/>
    <m/>
  </r>
  <r>
    <n v="2018"/>
    <n v="1975"/>
    <x v="0"/>
    <m/>
    <x v="4"/>
    <s v="CALMA/HSHSTA/169"/>
    <s v="Silla secretarial ergonómica con brazo"/>
    <m/>
    <m/>
    <m/>
    <s v="EN USO"/>
    <n v="64.599999999999994"/>
    <x v="1"/>
    <m/>
    <m/>
    <m/>
    <x v="1"/>
    <m/>
    <x v="3"/>
    <n v="64.599999999999994"/>
    <m/>
  </r>
  <r>
    <n v="2018"/>
    <n v="1976"/>
    <x v="0"/>
    <m/>
    <x v="4"/>
    <s v="CALMA/HSHSTA/166"/>
    <s v="Silla secretarial ergonómica con brazo"/>
    <m/>
    <m/>
    <m/>
    <s v="EN USO"/>
    <n v="64.599999999999994"/>
    <x v="1"/>
    <m/>
    <m/>
    <m/>
    <x v="1"/>
    <m/>
    <x v="3"/>
    <n v="64.599999999999994"/>
    <m/>
  </r>
  <r>
    <n v="2018"/>
    <n v="1977"/>
    <x v="0"/>
    <m/>
    <x v="4"/>
    <s v="CALMA/HSHSTA/167"/>
    <s v="Silla secretarial ergonómica con brazo"/>
    <m/>
    <m/>
    <m/>
    <s v="EN USO"/>
    <n v="64.599999999999994"/>
    <x v="1"/>
    <m/>
    <m/>
    <m/>
    <x v="1"/>
    <m/>
    <x v="3"/>
    <n v="64.599999999999994"/>
    <m/>
  </r>
  <r>
    <n v="2018"/>
    <n v="1978"/>
    <x v="0"/>
    <m/>
    <x v="4"/>
    <m/>
    <s v="Silla secretarial ergonómica con brazo"/>
    <m/>
    <m/>
    <m/>
    <s v="EN USO"/>
    <n v="64.599999999999994"/>
    <x v="1"/>
    <m/>
    <m/>
    <m/>
    <x v="1"/>
    <m/>
    <x v="3"/>
    <n v="64.599999999999994"/>
    <m/>
  </r>
  <r>
    <n v="2018"/>
    <n v="1979"/>
    <x v="0"/>
    <m/>
    <x v="4"/>
    <s v="CALMA/HSHS/175"/>
    <s v="Silla secretarial ergonómica con brazo"/>
    <m/>
    <m/>
    <m/>
    <s v="EN USO"/>
    <n v="64.599999999999994"/>
    <x v="1"/>
    <m/>
    <m/>
    <m/>
    <x v="1"/>
    <m/>
    <x v="3"/>
    <n v="64.599999999999994"/>
    <m/>
  </r>
  <r>
    <n v="2018"/>
    <n v="1980"/>
    <x v="0"/>
    <m/>
    <x v="4"/>
    <s v="CALMA/HSHS/176"/>
    <s v="Silla secretarial ergonómica con brazo"/>
    <m/>
    <m/>
    <m/>
    <s v="EN USO"/>
    <n v="64.599999999999994"/>
    <x v="1"/>
    <m/>
    <m/>
    <m/>
    <x v="1"/>
    <m/>
    <x v="3"/>
    <n v="64.599999999999994"/>
    <m/>
  </r>
  <r>
    <n v="2018"/>
    <n v="1981"/>
    <x v="0"/>
    <m/>
    <x v="4"/>
    <s v="CALMA/HSHS/183"/>
    <s v="Silla secretarial ergonómica con brazo"/>
    <m/>
    <m/>
    <m/>
    <s v="EN USO"/>
    <n v="64.599999999999994"/>
    <x v="1"/>
    <m/>
    <m/>
    <m/>
    <x v="1"/>
    <m/>
    <x v="3"/>
    <n v="64.599999999999994"/>
    <m/>
  </r>
  <r>
    <n v="2018"/>
    <n v="1982"/>
    <x v="0"/>
    <m/>
    <x v="4"/>
    <m/>
    <s v="Silla secretarial ergonómica con brazo"/>
    <m/>
    <m/>
    <m/>
    <s v="EN USO"/>
    <n v="64.599999999999994"/>
    <x v="1"/>
    <m/>
    <m/>
    <m/>
    <x v="1"/>
    <m/>
    <x v="3"/>
    <n v="64.599999999999994"/>
    <m/>
  </r>
  <r>
    <n v="2018"/>
    <n v="1983"/>
    <x v="0"/>
    <m/>
    <x v="4"/>
    <m/>
    <s v="Silla secretarial ergonómica con brazo"/>
    <m/>
    <m/>
    <m/>
    <s v="EN USO"/>
    <n v="64.599999999999994"/>
    <x v="1"/>
    <m/>
    <m/>
    <m/>
    <x v="1"/>
    <m/>
    <x v="3"/>
    <n v="64.599999999999994"/>
    <m/>
  </r>
  <r>
    <n v="2018"/>
    <n v="1984"/>
    <x v="0"/>
    <m/>
    <x v="4"/>
    <s v="CALMA/HSHS/182"/>
    <s v="Estante metálico de ángulo ranarado de 4 ángulos"/>
    <m/>
    <m/>
    <m/>
    <s v="EN USO"/>
    <n v="70.13"/>
    <x v="1"/>
    <m/>
    <m/>
    <m/>
    <x v="1"/>
    <m/>
    <x v="3"/>
    <n v="70.13"/>
    <m/>
  </r>
  <r>
    <n v="2018"/>
    <n v="1985"/>
    <x v="0"/>
    <m/>
    <x v="4"/>
    <m/>
    <s v="Estante metálico de ángulo ranarado de 4 ángulos"/>
    <m/>
    <m/>
    <m/>
    <s v="EN USO"/>
    <n v="70.13"/>
    <x v="1"/>
    <m/>
    <m/>
    <m/>
    <x v="1"/>
    <m/>
    <x v="3"/>
    <n v="70.13"/>
    <m/>
  </r>
  <r>
    <n v="2018"/>
    <n v="1986"/>
    <x v="0"/>
    <m/>
    <x v="4"/>
    <m/>
    <s v="Estante metálico de ángulo ranarado de 4 ángulos"/>
    <m/>
    <m/>
    <m/>
    <s v="EN USO"/>
    <n v="70.13"/>
    <x v="1"/>
    <m/>
    <m/>
    <m/>
    <x v="1"/>
    <m/>
    <x v="3"/>
    <n v="70.13"/>
    <m/>
  </r>
  <r>
    <n v="2018"/>
    <n v="1987"/>
    <x v="0"/>
    <m/>
    <x v="4"/>
    <s v="CALMA/HSHS/177"/>
    <s v="Estante metálico de ángulo ranarado de 4 ángulos"/>
    <m/>
    <m/>
    <m/>
    <s v="EN USO"/>
    <n v="70.13"/>
    <x v="1"/>
    <m/>
    <m/>
    <m/>
    <x v="1"/>
    <m/>
    <x v="3"/>
    <n v="70.13"/>
    <m/>
  </r>
  <r>
    <n v="2018"/>
    <n v="1988"/>
    <x v="0"/>
    <m/>
    <x v="4"/>
    <s v="CALMA/HSHSTA/153"/>
    <s v="Mueble para computadora individual color negro con porta teclado"/>
    <m/>
    <m/>
    <m/>
    <s v="EN USO"/>
    <n v="98"/>
    <x v="1"/>
    <m/>
    <m/>
    <m/>
    <x v="1"/>
    <m/>
    <x v="3"/>
    <n v="98"/>
    <m/>
  </r>
  <r>
    <n v="2018"/>
    <n v="1989"/>
    <x v="0"/>
    <m/>
    <x v="4"/>
    <s v="CALMA/HSHSTA/149"/>
    <s v="Mueble para computadora individual color negro con porta teclado"/>
    <m/>
    <m/>
    <m/>
    <s v="EN USO"/>
    <n v="98"/>
    <x v="1"/>
    <m/>
    <m/>
    <m/>
    <x v="1"/>
    <m/>
    <x v="3"/>
    <n v="98"/>
    <m/>
  </r>
  <r>
    <n v="2018"/>
    <n v="1990"/>
    <x v="0"/>
    <m/>
    <x v="4"/>
    <s v="CALMA/HSHSTA/176"/>
    <s v="Mueble para computadora individual color negro con porta teclado"/>
    <m/>
    <m/>
    <m/>
    <s v="EN USO"/>
    <n v="98"/>
    <x v="1"/>
    <m/>
    <m/>
    <m/>
    <x v="1"/>
    <m/>
    <x v="3"/>
    <n v="98"/>
    <m/>
  </r>
  <r>
    <n v="2018"/>
    <n v="1991"/>
    <x v="0"/>
    <m/>
    <x v="4"/>
    <s v="CALMA/HSHS/179"/>
    <s v="Mueble para computadora individual color negro con porta teclado"/>
    <m/>
    <m/>
    <m/>
    <s v="EN USO"/>
    <n v="98"/>
    <x v="1"/>
    <m/>
    <m/>
    <m/>
    <x v="1"/>
    <m/>
    <x v="3"/>
    <n v="98"/>
    <m/>
  </r>
  <r>
    <n v="2018"/>
    <n v="1992"/>
    <x v="0"/>
    <m/>
    <x v="4"/>
    <s v="CALMA/HSHS/180"/>
    <s v="Mueble para computadora individual color negro con porta teclado"/>
    <m/>
    <m/>
    <m/>
    <s v="EN USO"/>
    <n v="98"/>
    <x v="1"/>
    <m/>
    <m/>
    <m/>
    <x v="1"/>
    <m/>
    <x v="3"/>
    <n v="98"/>
    <m/>
  </r>
  <r>
    <n v="2018"/>
    <n v="1993"/>
    <x v="0"/>
    <m/>
    <x v="4"/>
    <s v="CALMA/HSHS/181"/>
    <s v="Mueble para computadora individual color negro con porta teclado"/>
    <m/>
    <m/>
    <m/>
    <s v="EN USO"/>
    <n v="98"/>
    <x v="1"/>
    <m/>
    <m/>
    <m/>
    <x v="1"/>
    <m/>
    <x v="3"/>
    <n v="98"/>
    <m/>
  </r>
  <r>
    <n v="2018"/>
    <n v="1994"/>
    <x v="0"/>
    <m/>
    <x v="0"/>
    <m/>
    <s v="Disco duro externo de 2.5&quot; de 1TB SEAGATE"/>
    <s v="SEAGATE"/>
    <s v="1 TB"/>
    <m/>
    <s v="EN USO"/>
    <n v="74"/>
    <x v="1"/>
    <m/>
    <m/>
    <m/>
    <x v="0"/>
    <n v="74"/>
    <x v="0"/>
    <m/>
    <m/>
  </r>
  <r>
    <n v="2018"/>
    <n v="1995"/>
    <x v="0"/>
    <m/>
    <x v="0"/>
    <m/>
    <s v="Disco duro externo de 2.5&quot; de 1TB SEAGATE"/>
    <s v="SEAGATE"/>
    <s v="1 TB"/>
    <m/>
    <s v="EN USO"/>
    <n v="74"/>
    <x v="1"/>
    <m/>
    <m/>
    <m/>
    <x v="0"/>
    <n v="74"/>
    <x v="0"/>
    <m/>
    <m/>
  </r>
  <r>
    <n v="2018"/>
    <n v="1996"/>
    <x v="0"/>
    <m/>
    <x v="0"/>
    <m/>
    <s v="Disco duro externo de 3.5&quot; de 3TB SEAGATE"/>
    <s v="SEAGATE"/>
    <s v="3 TB"/>
    <m/>
    <s v="EN USO"/>
    <n v="130"/>
    <x v="1"/>
    <m/>
    <m/>
    <m/>
    <x v="0"/>
    <n v="130"/>
    <x v="0"/>
    <m/>
    <m/>
  </r>
  <r>
    <n v="2018"/>
    <n v="1997"/>
    <x v="0"/>
    <m/>
    <x v="0"/>
    <m/>
    <s v="Disco duro externo de 3.5&quot; de 3TB SEAGATE"/>
    <s v="SEAGATE"/>
    <s v="3 TB"/>
    <m/>
    <s v="EN USO"/>
    <n v="130"/>
    <x v="1"/>
    <m/>
    <m/>
    <m/>
    <x v="0"/>
    <n v="130"/>
    <x v="0"/>
    <m/>
    <m/>
  </r>
  <r>
    <n v="2018"/>
    <n v="1998"/>
    <x v="0"/>
    <m/>
    <x v="0"/>
    <m/>
    <s v="Disco duro externo de 3.5&quot; de 4TB SEAGATE backup plus"/>
    <s v="SEAGATE"/>
    <s v="4 TB"/>
    <m/>
    <s v="EN USO"/>
    <n v="160"/>
    <x v="1"/>
    <m/>
    <m/>
    <m/>
    <x v="0"/>
    <n v="160"/>
    <x v="0"/>
    <m/>
    <m/>
  </r>
  <r>
    <n v="2018"/>
    <n v="1999"/>
    <x v="0"/>
    <m/>
    <x v="0"/>
    <m/>
    <s v="Sistema de videoconferencia marca LOGITECH modelo CONNET"/>
    <s v="LOGITECH"/>
    <s v="CONNECT"/>
    <m/>
    <s v="EN USO"/>
    <n v="619.79"/>
    <x v="0"/>
    <m/>
    <m/>
    <m/>
    <x v="0"/>
    <n v="619.79"/>
    <x v="0"/>
    <m/>
    <m/>
  </r>
  <r>
    <n v="2018"/>
    <n v="2000"/>
    <x v="2"/>
    <m/>
    <x v="3"/>
    <m/>
    <s v="Kit de pequeña cirujia"/>
    <m/>
    <m/>
    <m/>
    <s v="EN USO"/>
    <n v="173"/>
    <x v="1"/>
    <m/>
    <m/>
    <m/>
    <x v="6"/>
    <n v="173"/>
    <x v="0"/>
    <m/>
    <m/>
  </r>
  <r>
    <n v="2018"/>
    <n v="2001"/>
    <x v="2"/>
    <m/>
    <x v="3"/>
    <m/>
    <s v="Canapé para niño con gradilla y banco giratorio"/>
    <m/>
    <m/>
    <m/>
    <s v="EN USO"/>
    <n v="275"/>
    <x v="1"/>
    <m/>
    <m/>
    <m/>
    <x v="6"/>
    <n v="275"/>
    <x v="0"/>
    <m/>
    <m/>
  </r>
  <r>
    <n v="2018"/>
    <n v="2002"/>
    <x v="2"/>
    <m/>
    <x v="3"/>
    <m/>
    <s v="Silla toma de muestra"/>
    <m/>
    <m/>
    <m/>
    <s v="EN USO"/>
    <n v="180"/>
    <x v="1"/>
    <m/>
    <m/>
    <m/>
    <x v="6"/>
    <n v="180"/>
    <x v="0"/>
    <m/>
    <m/>
  </r>
  <r>
    <n v="2018"/>
    <n v="2003"/>
    <x v="2"/>
    <m/>
    <x v="3"/>
    <m/>
    <s v="Báscula mecánica pesa personas"/>
    <m/>
    <m/>
    <m/>
    <s v="EN USO"/>
    <n v="221.24"/>
    <x v="1"/>
    <m/>
    <m/>
    <m/>
    <x v="6"/>
    <n v="221.24"/>
    <x v="0"/>
    <m/>
    <m/>
  </r>
  <r>
    <n v="2018"/>
    <n v="2004"/>
    <x v="2"/>
    <m/>
    <x v="3"/>
    <m/>
    <s v="Tensiómetro mercurio de pared"/>
    <m/>
    <m/>
    <m/>
    <s v="EN USO"/>
    <n v="122.5"/>
    <x v="1"/>
    <m/>
    <m/>
    <m/>
    <x v="6"/>
    <n v="122.5"/>
    <x v="0"/>
    <m/>
    <m/>
  </r>
  <r>
    <n v="2018"/>
    <n v="2005"/>
    <x v="2"/>
    <m/>
    <x v="3"/>
    <m/>
    <s v="Mesa pediátrca"/>
    <m/>
    <m/>
    <m/>
    <s v="EN USO"/>
    <n v="464"/>
    <x v="0"/>
    <m/>
    <m/>
    <m/>
    <x v="6"/>
    <n v="464"/>
    <x v="0"/>
    <m/>
    <m/>
  </r>
  <r>
    <n v="2018"/>
    <n v="2006"/>
    <x v="2"/>
    <m/>
    <x v="3"/>
    <m/>
    <s v="Báscula pediátrica"/>
    <m/>
    <m/>
    <m/>
    <s v="EN USO"/>
    <n v="287.33"/>
    <x v="1"/>
    <m/>
    <m/>
    <m/>
    <x v="6"/>
    <n v="287.33"/>
    <x v="0"/>
    <m/>
    <m/>
  </r>
  <r>
    <n v="2018"/>
    <n v="2007"/>
    <x v="2"/>
    <m/>
    <x v="3"/>
    <m/>
    <s v="Escritorio color negro"/>
    <m/>
    <m/>
    <m/>
    <s v="EN USO"/>
    <n v="141"/>
    <x v="1"/>
    <m/>
    <m/>
    <m/>
    <x v="6"/>
    <n v="141"/>
    <x v="0"/>
    <m/>
    <m/>
  </r>
  <r>
    <n v="2018"/>
    <n v="2008"/>
    <x v="2"/>
    <m/>
    <x v="3"/>
    <m/>
    <s v="Escritorio color negro"/>
    <m/>
    <m/>
    <m/>
    <s v="EN USO"/>
    <n v="141"/>
    <x v="1"/>
    <m/>
    <m/>
    <m/>
    <x v="6"/>
    <n v="141"/>
    <x v="0"/>
    <m/>
    <m/>
  </r>
  <r>
    <n v="2018"/>
    <n v="2009"/>
    <x v="2"/>
    <m/>
    <x v="3"/>
    <m/>
    <s v="Escritorio color negro"/>
    <m/>
    <m/>
    <m/>
    <s v="EN USO"/>
    <n v="141"/>
    <x v="1"/>
    <m/>
    <m/>
    <m/>
    <x v="6"/>
    <n v="141"/>
    <x v="0"/>
    <m/>
    <m/>
  </r>
  <r>
    <n v="2018"/>
    <n v="2010"/>
    <x v="2"/>
    <m/>
    <x v="3"/>
    <m/>
    <s v="Escritorio color negro"/>
    <m/>
    <m/>
    <m/>
    <s v="EN USO"/>
    <n v="141"/>
    <x v="1"/>
    <m/>
    <m/>
    <m/>
    <x v="6"/>
    <n v="141"/>
    <x v="0"/>
    <m/>
    <m/>
  </r>
  <r>
    <n v="2018"/>
    <n v="2011"/>
    <x v="2"/>
    <m/>
    <x v="3"/>
    <m/>
    <s v="Estante metálico de 5 anaqueles"/>
    <m/>
    <m/>
    <m/>
    <s v="EN USO"/>
    <n v="85"/>
    <x v="1"/>
    <m/>
    <m/>
    <m/>
    <x v="6"/>
    <n v="85"/>
    <x v="0"/>
    <m/>
    <m/>
  </r>
  <r>
    <n v="2018"/>
    <n v="2012"/>
    <x v="2"/>
    <m/>
    <x v="3"/>
    <m/>
    <s v="Estante metálico de 5 anaqueles"/>
    <m/>
    <m/>
    <m/>
    <s v="EN USO"/>
    <n v="85"/>
    <x v="1"/>
    <m/>
    <m/>
    <m/>
    <x v="6"/>
    <n v="85"/>
    <x v="0"/>
    <m/>
    <m/>
  </r>
  <r>
    <n v="2018"/>
    <n v="2013"/>
    <x v="2"/>
    <m/>
    <x v="3"/>
    <m/>
    <s v="Armario tipo persiana"/>
    <m/>
    <m/>
    <m/>
    <s v="EN USO"/>
    <n v="376.1"/>
    <x v="1"/>
    <m/>
    <m/>
    <m/>
    <x v="6"/>
    <n v="376.1"/>
    <x v="0"/>
    <m/>
    <m/>
  </r>
  <r>
    <n v="2018"/>
    <n v="2014"/>
    <x v="2"/>
    <m/>
    <x v="3"/>
    <m/>
    <s v="Armario tipo persiana"/>
    <m/>
    <m/>
    <m/>
    <s v="EN USO"/>
    <n v="376.1"/>
    <x v="1"/>
    <m/>
    <m/>
    <m/>
    <x v="6"/>
    <n v="376.1"/>
    <x v="0"/>
    <m/>
    <m/>
  </r>
  <r>
    <n v="2018"/>
    <n v="2015"/>
    <x v="2"/>
    <m/>
    <x v="3"/>
    <m/>
    <s v="Laptop HP14-CK00131 intel core i5-7250u"/>
    <m/>
    <m/>
    <m/>
    <s v="EN USO"/>
    <n v="900"/>
    <x v="0"/>
    <m/>
    <m/>
    <m/>
    <x v="6"/>
    <n v="900"/>
    <x v="0"/>
    <m/>
    <m/>
  </r>
  <r>
    <n v="2018"/>
    <n v="2016"/>
    <x v="2"/>
    <m/>
    <x v="3"/>
    <m/>
    <s v="Impresora Epson multifunción"/>
    <m/>
    <m/>
    <m/>
    <s v="EN USO"/>
    <n v="240"/>
    <x v="1"/>
    <m/>
    <m/>
    <m/>
    <x v="6"/>
    <n v="240"/>
    <x v="0"/>
    <m/>
    <m/>
  </r>
  <r>
    <n v="2018"/>
    <n v="2017"/>
    <x v="2"/>
    <m/>
    <x v="3"/>
    <m/>
    <s v="Tanque ROTOTEC 3,100 litros "/>
    <m/>
    <m/>
    <m/>
    <s v="EN USO"/>
    <n v="469.03"/>
    <x v="0"/>
    <m/>
    <m/>
    <m/>
    <x v="1"/>
    <m/>
    <x v="2"/>
    <n v="469.03"/>
    <m/>
  </r>
  <r>
    <n v="2018"/>
    <n v="2018"/>
    <x v="2"/>
    <m/>
    <x v="3"/>
    <m/>
    <s v="Bomba para cisterna 2 HP"/>
    <m/>
    <m/>
    <m/>
    <s v="EN USO"/>
    <n v="256.64"/>
    <x v="1"/>
    <m/>
    <m/>
    <m/>
    <x v="1"/>
    <m/>
    <x v="2"/>
    <n v="256.64"/>
    <m/>
  </r>
  <r>
    <n v="2018"/>
    <n v="2019"/>
    <x v="2"/>
    <m/>
    <x v="3"/>
    <m/>
    <s v="Tanque de presión 160 galones"/>
    <m/>
    <m/>
    <m/>
    <s v="EN USO"/>
    <n v="340.71"/>
    <x v="1"/>
    <m/>
    <m/>
    <m/>
    <x v="1"/>
    <m/>
    <x v="2"/>
    <n v="340.71"/>
    <m/>
  </r>
  <r>
    <n v="2018"/>
    <n v="2020"/>
    <x v="2"/>
    <m/>
    <x v="3"/>
    <m/>
    <s v="Maquina selladora manual 16 pulgadas"/>
    <m/>
    <m/>
    <m/>
    <s v="EN USO"/>
    <n v="300"/>
    <x v="1"/>
    <m/>
    <m/>
    <m/>
    <x v="6"/>
    <n v="300"/>
    <x v="0"/>
    <m/>
    <m/>
  </r>
  <r>
    <n v="2018"/>
    <n v="2021"/>
    <x v="2"/>
    <m/>
    <x v="3"/>
    <m/>
    <s v="Sistema de videovigilancia"/>
    <m/>
    <m/>
    <m/>
    <s v="EN USO"/>
    <n v="527.85"/>
    <x v="0"/>
    <m/>
    <m/>
    <m/>
    <x v="1"/>
    <m/>
    <x v="2"/>
    <n v="527.85"/>
    <m/>
  </r>
  <r>
    <n v="2018"/>
    <n v="2022"/>
    <x v="2"/>
    <m/>
    <x v="6"/>
    <m/>
    <s v="Secadora Babyliss"/>
    <m/>
    <m/>
    <m/>
    <s v="EN USO"/>
    <n v="132.74"/>
    <x v="1"/>
    <m/>
    <m/>
    <m/>
    <x v="1"/>
    <m/>
    <x v="8"/>
    <n v="132.74"/>
    <m/>
  </r>
  <r>
    <n v="2018"/>
    <n v="2023"/>
    <x v="0"/>
    <m/>
    <x v="0"/>
    <m/>
    <s v="Horno microondas 1.4&quot; GENERAL ELECTRIC"/>
    <m/>
    <m/>
    <m/>
    <s v="EN USO"/>
    <n v="121.95"/>
    <x v="1"/>
    <m/>
    <m/>
    <m/>
    <x v="0"/>
    <n v="121.95"/>
    <x v="0"/>
    <m/>
    <m/>
  </r>
  <r>
    <n v="2018"/>
    <n v="2024"/>
    <x v="0"/>
    <m/>
    <x v="0"/>
    <m/>
    <s v="Aspiradora anitestática"/>
    <m/>
    <m/>
    <m/>
    <s v="EN USO"/>
    <n v="680.29"/>
    <x v="0"/>
    <m/>
    <m/>
    <m/>
    <x v="0"/>
    <n v="680.29"/>
    <x v="0"/>
    <m/>
    <m/>
  </r>
  <r>
    <n v="2018"/>
    <n v="2025"/>
    <x v="0"/>
    <m/>
    <x v="0"/>
    <m/>
    <s v="Aire acondicionado 18,000 BTU AREA SERVIDORES"/>
    <m/>
    <m/>
    <m/>
    <s v="EN USO"/>
    <n v="695"/>
    <x v="0"/>
    <m/>
    <m/>
    <m/>
    <x v="0"/>
    <n v="695"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aDinámica7" cacheId="3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6:F9" firstHeaderRow="0" firstDataRow="1" firstDataCol="1"/>
  <pivotFields count="21">
    <pivotField compact="0" outline="0" showAll="0" defaultSubtotal="0"/>
    <pivotField compact="0" outline="0" showAll="0" defaultSubtotal="0"/>
    <pivotField compact="0" outline="0" multipleItemSelectionAllowed="1" showAll="0" defaultSubtotal="0"/>
    <pivotField compact="0" outline="0" showAll="0" defaultSubtotal="0"/>
    <pivotField compact="0" outline="0" multipleItemSelectionAllowed="1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multipleItemSelectionAllowed="1" showAll="0" defaultSubtotal="0"/>
    <pivotField dataField="1" compact="0" outline="0" showAll="0" defaultSubtotal="0"/>
    <pivotField axis="axisRow" compact="0" outline="0" multipleItemSelectionAllowed="1" showAll="0" defaultSubtotal="0">
      <items count="2">
        <item x="0"/>
        <item x="1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</pivotFields>
  <rowFields count="1">
    <field x="12"/>
  </rowFields>
  <rowItems count="3">
    <i>
      <x/>
    </i>
    <i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a de Valor" fld="11" baseField="0" baseItem="0"/>
    <dataField name="Suma de Monto donado" fld="19" baseField="0" baseItem="0"/>
    <dataField name="Suma de Monto Transferido a la nueva subvención" fld="17" baseField="0" baseItem="0"/>
    <dataField name="Suma de Bajas Identificadas entre enero y julio 2019" fld="15" baseField="0" baseItem="0"/>
    <dataField name="Suma de Bajas determinada al cierre de la auditoría 2018" fld="14" baseField="0" baseItem="0"/>
  </dataFields>
  <formats count="28">
    <format dxfId="722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721">
      <pivotArea outline="0" collapsedLevelsAreSubtotals="1" fieldPosition="0"/>
    </format>
    <format dxfId="720">
      <pivotArea outline="0" fieldPosition="0">
        <references count="1">
          <reference field="4294967294" count="4" selected="0">
            <x v="1"/>
            <x v="2"/>
            <x v="3"/>
            <x v="4"/>
          </reference>
        </references>
      </pivotArea>
    </format>
    <format dxfId="719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718">
      <pivotArea outline="0" fieldPosition="0">
        <references count="1">
          <reference field="4294967294" count="1" selected="0">
            <x v="0"/>
          </reference>
        </references>
      </pivotArea>
    </format>
    <format dxfId="717">
      <pivotArea field="12" type="button" dataOnly="0" labelOnly="1" outline="0" axis="axisRow" fieldPosition="0"/>
    </format>
    <format dxfId="716">
      <pivotArea dataOnly="0" labelOnly="1" outline="0" fieldPosition="0">
        <references count="1">
          <reference field="12" count="0"/>
        </references>
      </pivotArea>
    </format>
    <format dxfId="715">
      <pivotArea dataOnly="0" labelOnly="1" grandRow="1" outline="0" fieldPosition="0"/>
    </format>
    <format dxfId="7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3">
      <pivotArea field="12" type="button" dataOnly="0" labelOnly="1" outline="0" axis="axisRow" fieldPosition="0"/>
    </format>
    <format dxfId="71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11">
      <pivotArea grandRow="1" outline="0" collapsedLevelsAreSubtotals="1" fieldPosition="0"/>
    </format>
    <format dxfId="710">
      <pivotArea dataOnly="0" labelOnly="1" grandRow="1" outline="0" fieldPosition="0"/>
    </format>
    <format dxfId="709">
      <pivotArea outline="0" fieldPosition="0">
        <references count="1">
          <reference field="4294967294" count="2" selected="0">
            <x v="1"/>
            <x v="2"/>
          </reference>
        </references>
      </pivotArea>
    </format>
    <format dxfId="708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707">
      <pivotArea dataOnly="0" outline="0" fieldPosition="0">
        <references count="1">
          <reference field="4294967294" count="2">
            <x v="3"/>
            <x v="4"/>
          </reference>
        </references>
      </pivotArea>
    </format>
    <format dxfId="706">
      <pivotArea outline="0" fieldPosition="0">
        <references count="1">
          <reference field="4294967294" count="1" selected="0">
            <x v="1"/>
          </reference>
        </references>
      </pivotArea>
    </format>
    <format dxfId="70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04">
      <pivotArea outline="0" fieldPosition="0">
        <references count="1">
          <reference field="4294967294" count="1" selected="0">
            <x v="2"/>
          </reference>
        </references>
      </pivotArea>
    </format>
    <format dxfId="70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02">
      <pivotArea outline="0" fieldPosition="0">
        <references count="1">
          <reference field="4294967294" count="2" selected="0">
            <x v="3"/>
            <x v="4"/>
          </reference>
        </references>
      </pivotArea>
    </format>
    <format dxfId="701">
      <pivotArea dataOnly="0" labelOnly="1" outline="0" fieldPosition="0">
        <references count="1">
          <reference field="4294967294" count="2">
            <x v="3"/>
            <x v="4"/>
          </reference>
        </references>
      </pivotArea>
    </format>
    <format dxfId="70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699">
      <pivotArea field="12" grandRow="1" outline="0" axis="axisRow" fieldPosition="0">
        <references count="1">
          <reference field="4294967294" count="4" selected="0">
            <x v="1"/>
            <x v="2"/>
            <x v="3"/>
            <x v="4"/>
          </reference>
        </references>
      </pivotArea>
    </format>
    <format dxfId="698">
      <pivotArea field="12" type="button" dataOnly="0" labelOnly="1" outline="0" axis="axisRow" fieldPosition="0"/>
    </format>
    <format dxfId="69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96">
      <pivotArea field="12" type="button" dataOnly="0" labelOnly="1" outline="0" axis="axisRow" fieldPosition="0"/>
    </format>
    <format dxfId="69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0" cacheId="3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65:B72" firstHeaderRow="1" firstDataRow="1" firstDataCol="1" rowPageCount="3" colPageCount="1"/>
  <pivotFields count="21"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3">
        <item x="1"/>
        <item x="0"/>
        <item x="2"/>
      </items>
    </pivotField>
    <pivotField compact="0" outline="0" showAll="0" defaultSubtotal="0"/>
    <pivotField axis="axisPage" compact="0" outline="0" multipleItemSelectionAllowed="1" showAll="0" defaultSubtotal="0">
      <items count="9">
        <item x="5"/>
        <item x="4"/>
        <item x="2"/>
        <item x="3"/>
        <item x="1"/>
        <item x="6"/>
        <item x="0"/>
        <item x="7"/>
        <item x="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multipleItemSelectionAllowed="1" showAll="0" defaultSubtotal="0"/>
    <pivotField compact="0" outline="0" showAll="0" defaultSubtotal="0"/>
    <pivotField axis="axisPage" compact="0" outline="0" multipleItemSelectionAllowed="1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8">
        <item x="2"/>
        <item x="6"/>
        <item x="3"/>
        <item x="4"/>
        <item x="0"/>
        <item m="1" x="7"/>
        <item x="5"/>
        <item h="1" x="1"/>
      </items>
    </pivotField>
    <pivotField dataField="1" compact="0" outline="0" showAll="0" defaultSubtotal="0"/>
    <pivotField compact="0" outline="0" multipleItemSelectionAllowed="1" showAll="0" defaultSubtotal="0"/>
    <pivotField compact="0" outline="0" showAll="0" defaultSubtotal="0"/>
    <pivotField compact="0" outline="0" showAll="0" defaultSubtotal="0"/>
  </pivotFields>
  <rowFields count="1">
    <field x="16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Items count="1">
    <i/>
  </colItems>
  <pageFields count="3">
    <pageField fld="2" hier="-1"/>
    <pageField fld="12" hier="-1"/>
    <pageField fld="4" hier="-1"/>
  </pageFields>
  <dataFields count="1">
    <dataField name="Suma de Monto Transferido a la nueva subvención" fld="17" baseField="0" baseItem="0" numFmtId="44"/>
  </dataFields>
  <formats count="12">
    <format dxfId="734">
      <pivotArea field="16" type="button" dataOnly="0" labelOnly="1" outline="0" axis="axisRow" fieldPosition="0"/>
    </format>
    <format dxfId="733">
      <pivotArea dataOnly="0" labelOnly="1" outline="0" axis="axisValues" fieldPosition="0"/>
    </format>
    <format dxfId="732">
      <pivotArea type="all" dataOnly="0" outline="0" fieldPosition="0"/>
    </format>
    <format dxfId="731">
      <pivotArea outline="0" collapsedLevelsAreSubtotals="1" fieldPosition="0"/>
    </format>
    <format dxfId="730">
      <pivotArea dataOnly="0" labelOnly="1" outline="0" fieldPosition="0">
        <references count="1">
          <reference field="16" count="0"/>
        </references>
      </pivotArea>
    </format>
    <format dxfId="729">
      <pivotArea field="16" type="button" dataOnly="0" labelOnly="1" outline="0" axis="axisRow" fieldPosition="0"/>
    </format>
    <format dxfId="728">
      <pivotArea dataOnly="0" labelOnly="1" outline="0" axis="axisValues" fieldPosition="0"/>
    </format>
    <format dxfId="727">
      <pivotArea grandRow="1" outline="0" collapsedLevelsAreSubtotals="1" fieldPosition="0"/>
    </format>
    <format dxfId="726">
      <pivotArea dataOnly="0" labelOnly="1" grandRow="1" outline="0" fieldPosition="0"/>
    </format>
    <format dxfId="725">
      <pivotArea outline="0" collapsedLevelsAreSubtotals="1" fieldPosition="0"/>
    </format>
    <format dxfId="724">
      <pivotArea dataOnly="0" labelOnly="1" outline="0" axis="axisValues" fieldPosition="0"/>
    </format>
    <format dxfId="723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TablaDinámica9" cacheId="3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42:B52" firstHeaderRow="1" firstDataRow="1" firstDataCol="1" rowPageCount="3" colPageCount="1"/>
  <pivotFields count="21"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3">
        <item x="1"/>
        <item x="0"/>
        <item x="2"/>
      </items>
    </pivotField>
    <pivotField compact="0" outline="0" showAll="0" defaultSubtotal="0"/>
    <pivotField axis="axisPage" compact="0" outline="0" multipleItemSelectionAllowed="1" showAll="0" defaultSubtotal="0">
      <items count="9">
        <item x="5"/>
        <item x="4"/>
        <item x="2"/>
        <item x="3"/>
        <item x="1"/>
        <item x="6"/>
        <item x="0"/>
        <item x="7"/>
        <item x="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multipleItemSelectionAllowed="1" showAll="0" defaultSubtotal="0"/>
    <pivotField compact="0" outline="0" showAll="0" defaultSubtotal="0"/>
    <pivotField axis="axisPage" compact="0" outline="0" multipleItemSelectionAllowed="1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multipleItemSelectionAllowed="1" showAll="0" defaultSubtotal="0">
      <items count="12">
        <item m="1" x="10"/>
        <item x="4"/>
        <item x="3"/>
        <item x="6"/>
        <item x="2"/>
        <item x="7"/>
        <item x="8"/>
        <item m="1" x="11"/>
        <item x="5"/>
        <item x="9"/>
        <item h="1" x="0"/>
        <item x="1"/>
      </items>
    </pivotField>
    <pivotField dataField="1" compact="0" outline="0" showAll="0" defaultSubtotal="0"/>
    <pivotField compact="0" outline="0" showAll="0" defaultSubtotal="0"/>
  </pivotFields>
  <rowFields count="1">
    <field x="18"/>
  </rowFields>
  <rowItems count="10"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 t="grand">
      <x/>
    </i>
  </rowItems>
  <colItems count="1">
    <i/>
  </colItems>
  <pageFields count="3">
    <pageField fld="2" hier="-1"/>
    <pageField fld="12" hier="-1"/>
    <pageField fld="4" hier="-1"/>
  </pageFields>
  <dataFields count="1">
    <dataField name="Suma de Monto donado" fld="19" baseField="0" baseItem="0" numFmtId="44"/>
  </dataFields>
  <formats count="12">
    <format dxfId="746">
      <pivotArea field="18" type="button" dataOnly="0" labelOnly="1" outline="0" axis="axisRow" fieldPosition="0"/>
    </format>
    <format dxfId="745">
      <pivotArea dataOnly="0" labelOnly="1" outline="0" axis="axisValues" fieldPosition="0"/>
    </format>
    <format dxfId="744">
      <pivotArea outline="0" collapsedLevelsAreSubtotals="1" fieldPosition="0"/>
    </format>
    <format dxfId="743">
      <pivotArea type="all" dataOnly="0" outline="0" fieldPosition="0"/>
    </format>
    <format dxfId="742">
      <pivotArea outline="0" collapsedLevelsAreSubtotals="1" fieldPosition="0"/>
    </format>
    <format dxfId="741">
      <pivotArea dataOnly="0" labelOnly="1" outline="0" fieldPosition="0">
        <references count="1">
          <reference field="18" count="0"/>
        </references>
      </pivotArea>
    </format>
    <format dxfId="740">
      <pivotArea field="18" type="button" dataOnly="0" labelOnly="1" outline="0" axis="axisRow" fieldPosition="0"/>
    </format>
    <format dxfId="739">
      <pivotArea dataOnly="0" labelOnly="1" outline="0" axis="axisValues" fieldPosition="0"/>
    </format>
    <format dxfId="738">
      <pivotArea grandRow="1" outline="0" collapsedLevelsAreSubtotals="1" fieldPosition="0"/>
    </format>
    <format dxfId="737">
      <pivotArea dataOnly="0" labelOnly="1" grandRow="1" outline="0" fieldPosition="0"/>
    </format>
    <format dxfId="736">
      <pivotArea dataOnly="0" labelOnly="1" outline="0" axis="axisValues" fieldPosition="0"/>
    </format>
    <format dxfId="735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TablaDinámica8" cacheId="3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21:F31" firstHeaderRow="0" firstDataRow="1" firstDataCol="1" rowPageCount="3" colPageCount="1"/>
  <pivotFields count="21"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3">
        <item x="1"/>
        <item x="0"/>
        <item x="2"/>
      </items>
    </pivotField>
    <pivotField compact="0" outline="0" showAll="0" defaultSubtotal="0"/>
    <pivotField axis="axisRow" compact="0" outline="0" multipleItemSelectionAllowed="1" showAll="0" defaultSubtotal="0">
      <items count="9">
        <item x="5"/>
        <item x="4"/>
        <item x="2"/>
        <item x="3"/>
        <item x="1"/>
        <item x="6"/>
        <item x="0"/>
        <item x="7"/>
        <item x="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multipleItemSelectionAllowed="1" showAll="0" defaultSubtotal="0"/>
    <pivotField dataField="1" compact="0" outline="0" showAll="0" defaultSubtotal="0"/>
    <pivotField axis="axisPage" compact="0" outline="0" multipleItemSelectionAllowed="1" showAll="0" defaultSubtotal="0">
      <items count="2">
        <item x="0"/>
        <item x="1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axis="axisPage" compact="0" outline="0" multipleItemSelectionAllowed="1" showAll="0" defaultSubtotal="0">
      <items count="12">
        <item m="1" x="10"/>
        <item x="4"/>
        <item x="3"/>
        <item x="6"/>
        <item x="2"/>
        <item x="7"/>
        <item x="8"/>
        <item m="1" x="11"/>
        <item x="5"/>
        <item x="9"/>
        <item x="0"/>
        <item x="1"/>
      </items>
    </pivotField>
    <pivotField dataField="1" compact="0" outline="0" showAll="0" defaultSubtotal="0"/>
    <pivotField compact="0" outline="0" showAll="0" defaultSubtota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3">
    <pageField fld="18" hier="-1"/>
    <pageField fld="2" hier="-1"/>
    <pageField fld="12" hier="-1"/>
  </pageFields>
  <dataFields count="5">
    <dataField name="Suma de Valor" fld="11" baseField="0" baseItem="0"/>
    <dataField name="Suma de Bajas determinada al cierre de la auditoría 2018" fld="14" baseField="0" baseItem="0"/>
    <dataField name="Suma de Bajas Identificadas entre enero y julio 2019" fld="15" baseField="0" baseItem="0"/>
    <dataField name="Suma de Monto Transferido a la nueva subvención" fld="17" baseField="0" baseItem="0"/>
    <dataField name="Suma de Monto donado" fld="19" baseField="0" baseItem="0"/>
  </dataFields>
  <formats count="32">
    <format dxfId="778">
      <pivotArea field="4" type="button" dataOnly="0" labelOnly="1" outline="0" axis="axisRow" fieldPosition="0"/>
    </format>
    <format dxfId="77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76">
      <pivotArea field="4" type="button" dataOnly="0" labelOnly="1" outline="0" axis="axisRow" fieldPosition="0"/>
    </format>
    <format dxfId="77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74">
      <pivotArea dataOnly="0" grandRow="1" outline="0" axis="axisRow" fieldPosition="0"/>
    </format>
    <format dxfId="773">
      <pivotArea outline="0" fieldPosition="0">
        <references count="1">
          <reference field="4294967294" count="1" selected="0">
            <x v="0"/>
          </reference>
        </references>
      </pivotArea>
    </format>
    <format dxfId="772">
      <pivotArea field="4" type="button" dataOnly="0" labelOnly="1" outline="0" axis="axisRow" fieldPosition="0"/>
    </format>
    <format dxfId="771">
      <pivotArea dataOnly="0" labelOnly="1" outline="0" fieldPosition="0">
        <references count="1">
          <reference field="4" count="0"/>
        </references>
      </pivotArea>
    </format>
    <format dxfId="770">
      <pivotArea dataOnly="0" labelOnly="1" grandRow="1" outline="0" fieldPosition="0"/>
    </format>
    <format dxfId="76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68">
      <pivotArea dataOnly="0" outline="0" fieldPosition="0">
        <references count="1">
          <reference field="4294967294" count="2">
            <x v="1"/>
            <x v="2"/>
          </reference>
        </references>
      </pivotArea>
    </format>
    <format dxfId="767">
      <pivotArea dataOnly="0" outline="0" fieldPosition="0">
        <references count="1">
          <reference field="4294967294" count="1">
            <x v="3"/>
          </reference>
        </references>
      </pivotArea>
    </format>
    <format dxfId="766">
      <pivotArea dataOnly="0" outline="0" fieldPosition="0">
        <references count="1">
          <reference field="4294967294" count="1">
            <x v="4"/>
          </reference>
        </references>
      </pivotArea>
    </format>
    <format dxfId="765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764">
      <pivotArea field="4" grandRow="1" outline="0" axis="axisRow" fieldPosition="0">
        <references count="1">
          <reference field="4294967294" count="2" selected="0">
            <x v="1"/>
            <x v="2"/>
          </reference>
        </references>
      </pivotArea>
    </format>
    <format dxfId="76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62">
      <pivotArea field="4" grandRow="1" outline="0" axis="axisRow" fieldPosition="0">
        <references count="1">
          <reference field="4294967294" count="1" selected="0">
            <x v="3"/>
          </reference>
        </references>
      </pivotArea>
    </format>
    <format dxfId="76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60">
      <pivotArea field="4" grandRow="1" outline="0" axis="axisRow" fieldPosition="0">
        <references count="1">
          <reference field="4294967294" count="1" selected="0">
            <x v="4"/>
          </reference>
        </references>
      </pivotArea>
    </format>
    <format dxfId="759">
      <pivotArea outline="0" collapsedLevelsAreSubtotals="1" fieldPosition="0"/>
    </format>
    <format dxfId="758">
      <pivotArea field="4" type="button" dataOnly="0" labelOnly="1" outline="0" axis="axisRow" fieldPosition="0"/>
    </format>
    <format dxfId="75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56">
      <pivotArea field="4" type="button" dataOnly="0" labelOnly="1" outline="0" axis="axisRow" fieldPosition="0"/>
    </format>
    <format dxfId="75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54">
      <pivotArea outline="0" fieldPosition="0">
        <references count="1">
          <reference field="4294967294" count="4" selected="0">
            <x v="1"/>
            <x v="2"/>
            <x v="3"/>
            <x v="4"/>
          </reference>
        </references>
      </pivotArea>
    </format>
    <format dxfId="753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752">
      <pivotArea field="4" grandRow="1" outline="0" axis="axisRow" fieldPosition="0">
        <references count="1">
          <reference field="4294967294" count="4" selected="0">
            <x v="1"/>
            <x v="2"/>
            <x v="3"/>
            <x v="4"/>
          </reference>
        </references>
      </pivotArea>
    </format>
    <format dxfId="751">
      <pivotArea outline="0" fieldPosition="0">
        <references count="1">
          <reference field="4294967294" count="2" selected="0">
            <x v="1"/>
            <x v="2"/>
          </reference>
        </references>
      </pivotArea>
    </format>
    <format dxfId="75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749">
      <pivotArea dataOnly="0" outline="0" fieldPosition="0">
        <references count="1">
          <reference field="4294967294" count="1">
            <x v="3"/>
          </reference>
        </references>
      </pivotArea>
    </format>
    <format dxfId="748">
      <pivotArea outline="0" fieldPosition="0">
        <references count="1">
          <reference field="4294967294" count="1" selected="0">
            <x v="4"/>
          </reference>
        </references>
      </pivotArea>
    </format>
    <format dxfId="747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3:N142"/>
  <sheetViews>
    <sheetView topLeftCell="C91" zoomScale="110" zoomScaleNormal="110" workbookViewId="0">
      <selection activeCell="F126" sqref="F126"/>
    </sheetView>
  </sheetViews>
  <sheetFormatPr baseColWidth="10" defaultRowHeight="14.4" x14ac:dyDescent="0.3"/>
  <cols>
    <col min="3" max="3" width="47.44140625" customWidth="1"/>
    <col min="4" max="4" width="12.6640625" customWidth="1"/>
    <col min="5" max="9" width="13.6640625" customWidth="1"/>
    <col min="10" max="10" width="18.33203125" bestFit="1" customWidth="1"/>
    <col min="11" max="11" width="21.6640625" bestFit="1" customWidth="1"/>
    <col min="13" max="13" width="17.6640625" bestFit="1" customWidth="1"/>
    <col min="14" max="14" width="18.33203125" bestFit="1" customWidth="1"/>
  </cols>
  <sheetData>
    <row r="3" spans="2:10" ht="15.6" x14ac:dyDescent="0.3">
      <c r="B3" s="18" t="s">
        <v>38</v>
      </c>
    </row>
    <row r="5" spans="2:10" x14ac:dyDescent="0.3">
      <c r="C5" s="48" t="s">
        <v>0</v>
      </c>
      <c r="D5" s="48" t="s">
        <v>40</v>
      </c>
      <c r="E5" s="36" t="s">
        <v>35</v>
      </c>
      <c r="F5" s="131"/>
    </row>
    <row r="6" spans="2:10" ht="21.75" customHeight="1" x14ac:dyDescent="0.3">
      <c r="C6" s="45" t="s">
        <v>36</v>
      </c>
      <c r="D6" s="46"/>
      <c r="E6" s="47">
        <v>316215.11</v>
      </c>
      <c r="F6" s="132"/>
    </row>
    <row r="7" spans="2:10" x14ac:dyDescent="0.3">
      <c r="C7" s="49" t="s">
        <v>41</v>
      </c>
      <c r="D7" s="50"/>
      <c r="E7" s="42">
        <f>SUM(D8:D15)</f>
        <v>16700.95</v>
      </c>
      <c r="F7" s="133"/>
      <c r="G7" s="12"/>
      <c r="H7" s="12"/>
      <c r="I7" s="12"/>
      <c r="J7" s="12"/>
    </row>
    <row r="8" spans="2:10" x14ac:dyDescent="0.3">
      <c r="C8" s="43" t="s">
        <v>4</v>
      </c>
      <c r="D8" s="44">
        <v>6103.56</v>
      </c>
      <c r="E8" s="39"/>
      <c r="F8" s="132"/>
      <c r="J8" s="15"/>
    </row>
    <row r="9" spans="2:10" x14ac:dyDescent="0.3">
      <c r="C9" s="37" t="s">
        <v>32</v>
      </c>
      <c r="D9" s="38">
        <v>1458.91</v>
      </c>
      <c r="E9" s="40"/>
      <c r="F9" s="6"/>
    </row>
    <row r="10" spans="2:10" x14ac:dyDescent="0.3">
      <c r="C10" s="37" t="s">
        <v>31</v>
      </c>
      <c r="D10" s="38">
        <v>4091.34</v>
      </c>
      <c r="E10" s="40"/>
      <c r="F10" s="6"/>
    </row>
    <row r="11" spans="2:10" x14ac:dyDescent="0.3">
      <c r="C11" s="37" t="s">
        <v>26</v>
      </c>
      <c r="D11" s="38">
        <v>2629.23</v>
      </c>
      <c r="E11" s="40"/>
      <c r="F11" s="6"/>
    </row>
    <row r="12" spans="2:10" x14ac:dyDescent="0.3">
      <c r="C12" s="37" t="s">
        <v>29</v>
      </c>
      <c r="D12" s="38">
        <v>694.3</v>
      </c>
      <c r="E12" s="40"/>
      <c r="F12" s="6"/>
    </row>
    <row r="13" spans="2:10" x14ac:dyDescent="0.3">
      <c r="C13" s="37" t="s">
        <v>6</v>
      </c>
      <c r="D13" s="38">
        <v>209.16</v>
      </c>
      <c r="E13" s="40"/>
      <c r="F13" s="6"/>
    </row>
    <row r="14" spans="2:10" x14ac:dyDescent="0.3">
      <c r="C14" s="37" t="s">
        <v>5</v>
      </c>
      <c r="D14" s="38">
        <v>645.33000000000004</v>
      </c>
      <c r="E14" s="40"/>
      <c r="F14" s="6"/>
    </row>
    <row r="15" spans="2:10" x14ac:dyDescent="0.3">
      <c r="C15" s="37" t="s">
        <v>30</v>
      </c>
      <c r="D15" s="38">
        <v>869.12</v>
      </c>
      <c r="E15" s="41"/>
      <c r="F15" s="6"/>
    </row>
    <row r="16" spans="2:10" x14ac:dyDescent="0.3">
      <c r="C16" s="314" t="s">
        <v>14</v>
      </c>
      <c r="D16" s="315"/>
      <c r="E16" s="51">
        <f>SUM(E6:E15)</f>
        <v>332916.06</v>
      </c>
      <c r="F16" s="134"/>
    </row>
    <row r="18" spans="3:6" ht="15" thickBot="1" x14ac:dyDescent="0.35"/>
    <row r="19" spans="3:6" ht="15" thickBot="1" x14ac:dyDescent="0.35">
      <c r="C19" s="19" t="s">
        <v>0</v>
      </c>
      <c r="D19" s="20" t="s">
        <v>39</v>
      </c>
      <c r="E19" s="21" t="s">
        <v>2</v>
      </c>
      <c r="F19" s="135"/>
    </row>
    <row r="20" spans="3:6" ht="15" thickBot="1" x14ac:dyDescent="0.35">
      <c r="C20" s="22" t="s">
        <v>11</v>
      </c>
      <c r="D20" s="24"/>
      <c r="E20" s="25">
        <f>SUM(D21:D25)</f>
        <v>3714061.6199999996</v>
      </c>
      <c r="F20" s="136"/>
    </row>
    <row r="21" spans="3:6" x14ac:dyDescent="0.3">
      <c r="C21" s="3" t="s">
        <v>384</v>
      </c>
      <c r="D21" s="5">
        <v>1667005.5699999994</v>
      </c>
      <c r="E21" s="28"/>
      <c r="F21" s="28"/>
    </row>
    <row r="22" spans="3:6" x14ac:dyDescent="0.3">
      <c r="C22" s="3" t="s">
        <v>385</v>
      </c>
      <c r="D22" s="5">
        <v>23.61</v>
      </c>
      <c r="E22" s="23"/>
      <c r="F22" s="23"/>
    </row>
    <row r="23" spans="3:6" x14ac:dyDescent="0.3">
      <c r="C23" s="3" t="s">
        <v>8</v>
      </c>
      <c r="D23" s="5">
        <v>2025919.7</v>
      </c>
      <c r="E23" s="23"/>
      <c r="F23" s="23"/>
    </row>
    <row r="24" spans="3:6" ht="15.6" x14ac:dyDescent="0.3">
      <c r="C24" s="3" t="s">
        <v>3</v>
      </c>
      <c r="D24" s="8">
        <v>21112.74</v>
      </c>
      <c r="E24" s="23"/>
      <c r="F24" s="23"/>
    </row>
    <row r="25" spans="3:6" ht="15" thickBot="1" x14ac:dyDescent="0.35">
      <c r="C25" s="26"/>
      <c r="E25" s="23"/>
      <c r="F25" s="23"/>
    </row>
    <row r="26" spans="3:6" ht="15" thickBot="1" x14ac:dyDescent="0.35">
      <c r="C26" s="29" t="s">
        <v>12</v>
      </c>
      <c r="D26" s="30"/>
      <c r="E26" s="31" t="e">
        <f>SUM(D27:D30)</f>
        <v>#REF!</v>
      </c>
      <c r="F26" s="136"/>
    </row>
    <row r="27" spans="3:6" x14ac:dyDescent="0.3">
      <c r="C27" s="32" t="s">
        <v>13</v>
      </c>
      <c r="D27" s="33">
        <v>-1471705.77</v>
      </c>
      <c r="E27" s="23"/>
      <c r="F27" s="23"/>
    </row>
    <row r="28" spans="3:6" x14ac:dyDescent="0.3">
      <c r="C28" s="32" t="s">
        <v>15</v>
      </c>
      <c r="D28" s="33">
        <f>-1934814.06-D29</f>
        <v>-2119388.54</v>
      </c>
      <c r="E28" s="23"/>
      <c r="F28" s="23"/>
    </row>
    <row r="29" spans="3:6" x14ac:dyDescent="0.3">
      <c r="C29" s="32" t="e">
        <f>+#REF!</f>
        <v>#REF!</v>
      </c>
      <c r="D29" s="33">
        <v>184574.47999999998</v>
      </c>
      <c r="E29" s="23"/>
      <c r="F29" s="23"/>
    </row>
    <row r="30" spans="3:6" ht="15" thickBot="1" x14ac:dyDescent="0.35">
      <c r="C30" s="3" t="s">
        <v>425</v>
      </c>
      <c r="D30" s="33" t="e">
        <f>+#REF!</f>
        <v>#REF!</v>
      </c>
      <c r="E30" s="23"/>
      <c r="F30" s="23"/>
    </row>
    <row r="31" spans="3:6" ht="15" thickBot="1" x14ac:dyDescent="0.35">
      <c r="C31" s="34" t="s">
        <v>18</v>
      </c>
      <c r="D31" s="30"/>
      <c r="E31" s="35" t="e">
        <f>SUM(E20:E26)</f>
        <v>#REF!</v>
      </c>
      <c r="F31" s="137"/>
    </row>
    <row r="32" spans="3:6" x14ac:dyDescent="0.3">
      <c r="C32" s="23"/>
      <c r="D32" s="23"/>
      <c r="E32" s="23"/>
      <c r="F32" s="23"/>
    </row>
    <row r="33" spans="2:6" x14ac:dyDescent="0.3">
      <c r="E33" s="15"/>
      <c r="F33" s="15"/>
    </row>
    <row r="36" spans="2:6" ht="15.6" x14ac:dyDescent="0.3">
      <c r="B36" s="18" t="s">
        <v>50</v>
      </c>
      <c r="E36" s="15"/>
      <c r="F36" s="15"/>
    </row>
    <row r="39" spans="2:6" x14ac:dyDescent="0.3">
      <c r="C39" s="52" t="s">
        <v>399</v>
      </c>
      <c r="D39" s="53" t="s">
        <v>42</v>
      </c>
      <c r="E39" s="53" t="s">
        <v>2</v>
      </c>
      <c r="F39" s="138"/>
    </row>
    <row r="40" spans="2:6" x14ac:dyDescent="0.3">
      <c r="C40" s="7" t="s">
        <v>7</v>
      </c>
      <c r="D40" s="4"/>
      <c r="E40" s="10">
        <f>SUM(D41:D45)</f>
        <v>3625248.73</v>
      </c>
      <c r="F40" s="10"/>
    </row>
    <row r="41" spans="2:6" x14ac:dyDescent="0.3">
      <c r="C41" s="3" t="s">
        <v>384</v>
      </c>
      <c r="D41" s="5">
        <v>1557689.93</v>
      </c>
      <c r="E41" s="1"/>
      <c r="F41" s="1"/>
    </row>
    <row r="42" spans="2:6" x14ac:dyDescent="0.3">
      <c r="C42" s="3" t="s">
        <v>8</v>
      </c>
      <c r="D42" s="5">
        <v>2025919.7</v>
      </c>
      <c r="E42" s="1"/>
      <c r="F42" s="1"/>
    </row>
    <row r="43" spans="2:6" x14ac:dyDescent="0.3">
      <c r="C43" s="3" t="s">
        <v>3</v>
      </c>
      <c r="D43" s="5">
        <v>21112.74</v>
      </c>
      <c r="E43" s="1"/>
      <c r="F43" s="1"/>
    </row>
    <row r="44" spans="2:6" x14ac:dyDescent="0.3">
      <c r="C44" s="3" t="s">
        <v>425</v>
      </c>
      <c r="D44" s="5">
        <v>20502.75</v>
      </c>
      <c r="E44" s="1"/>
      <c r="F44" s="1"/>
    </row>
    <row r="45" spans="2:6" ht="15.6" x14ac:dyDescent="0.3">
      <c r="C45" s="3" t="s">
        <v>385</v>
      </c>
      <c r="D45" s="8">
        <v>23.61</v>
      </c>
      <c r="E45" s="1"/>
      <c r="F45" s="1"/>
    </row>
    <row r="47" spans="2:6" x14ac:dyDescent="0.3">
      <c r="C47" s="9" t="s">
        <v>10</v>
      </c>
      <c r="D47" s="5"/>
      <c r="E47" s="10">
        <f>SUM(D48:D49)</f>
        <v>295.42</v>
      </c>
      <c r="F47" s="10"/>
    </row>
    <row r="48" spans="2:6" x14ac:dyDescent="0.3">
      <c r="C48" s="3" t="s">
        <v>3</v>
      </c>
      <c r="D48" s="5">
        <v>271.12</v>
      </c>
      <c r="E48" s="1"/>
      <c r="F48" s="1"/>
    </row>
    <row r="49" spans="3:8" x14ac:dyDescent="0.3">
      <c r="C49" s="3" t="s">
        <v>9</v>
      </c>
      <c r="D49" s="5">
        <v>24.3</v>
      </c>
      <c r="E49" s="1"/>
      <c r="F49" s="1"/>
      <c r="G49" s="12">
        <v>0.36</v>
      </c>
      <c r="H49" t="s">
        <v>428</v>
      </c>
    </row>
    <row r="50" spans="3:8" x14ac:dyDescent="0.3">
      <c r="C50" s="316" t="s">
        <v>14</v>
      </c>
      <c r="D50" s="317"/>
      <c r="E50" s="54">
        <f>SUM(E40:E47)</f>
        <v>3625544.15</v>
      </c>
      <c r="F50" s="10"/>
      <c r="G50" s="12">
        <v>23.41</v>
      </c>
      <c r="H50" t="s">
        <v>429</v>
      </c>
    </row>
    <row r="51" spans="3:8" x14ac:dyDescent="0.3">
      <c r="G51" s="88">
        <v>0.53</v>
      </c>
      <c r="H51" t="s">
        <v>430</v>
      </c>
    </row>
    <row r="52" spans="3:8" x14ac:dyDescent="0.3">
      <c r="G52" s="13">
        <f>SUM(G49:G51)</f>
        <v>24.3</v>
      </c>
    </row>
    <row r="53" spans="3:8" ht="15.6" x14ac:dyDescent="0.3">
      <c r="C53" s="100" t="s">
        <v>400</v>
      </c>
    </row>
    <row r="54" spans="3:8" ht="15" thickBot="1" x14ac:dyDescent="0.35"/>
    <row r="55" spans="3:8" ht="15" thickBot="1" x14ac:dyDescent="0.35">
      <c r="C55" s="89" t="s">
        <v>0</v>
      </c>
      <c r="D55" s="90" t="s">
        <v>42</v>
      </c>
      <c r="E55" s="90" t="s">
        <v>2</v>
      </c>
    </row>
    <row r="56" spans="3:8" ht="15" thickBot="1" x14ac:dyDescent="0.35">
      <c r="C56" s="91" t="s">
        <v>386</v>
      </c>
      <c r="D56" s="92"/>
      <c r="E56" s="93">
        <f>SUM(D57:D60)</f>
        <v>2025919.7</v>
      </c>
    </row>
    <row r="57" spans="3:8" ht="15" thickBot="1" x14ac:dyDescent="0.35">
      <c r="C57" s="94" t="s">
        <v>401</v>
      </c>
      <c r="D57" s="95">
        <v>719245</v>
      </c>
      <c r="E57" s="96"/>
    </row>
    <row r="58" spans="3:8" ht="15" thickBot="1" x14ac:dyDescent="0.35">
      <c r="C58" s="94" t="s">
        <v>402</v>
      </c>
      <c r="D58" s="95">
        <v>719227</v>
      </c>
      <c r="E58" s="96"/>
    </row>
    <row r="59" spans="3:8" ht="15" thickBot="1" x14ac:dyDescent="0.35">
      <c r="C59" s="94" t="s">
        <v>403</v>
      </c>
      <c r="D59" s="95">
        <v>6086.14</v>
      </c>
      <c r="E59" s="96"/>
    </row>
    <row r="60" spans="3:8" ht="15" thickBot="1" x14ac:dyDescent="0.35">
      <c r="C60" s="94" t="s">
        <v>404</v>
      </c>
      <c r="D60" s="95">
        <v>581361.56000000006</v>
      </c>
      <c r="E60" s="96"/>
    </row>
    <row r="61" spans="3:8" ht="15" thickBot="1" x14ac:dyDescent="0.35">
      <c r="C61" s="91" t="s">
        <v>405</v>
      </c>
      <c r="D61" s="97"/>
      <c r="E61" s="98">
        <f>SUM(D62:D63)</f>
        <v>21383.86</v>
      </c>
    </row>
    <row r="62" spans="3:8" ht="15" thickBot="1" x14ac:dyDescent="0.35">
      <c r="C62" s="94" t="s">
        <v>387</v>
      </c>
      <c r="D62" s="95">
        <f>+D43</f>
        <v>21112.74</v>
      </c>
      <c r="E62" s="96"/>
    </row>
    <row r="63" spans="3:8" ht="15" thickBot="1" x14ac:dyDescent="0.35">
      <c r="C63" s="94" t="s">
        <v>388</v>
      </c>
      <c r="D63" s="120">
        <f>+D48</f>
        <v>271.12</v>
      </c>
      <c r="E63" s="96"/>
    </row>
    <row r="64" spans="3:8" ht="15" thickBot="1" x14ac:dyDescent="0.35">
      <c r="C64" s="318" t="s">
        <v>14</v>
      </c>
      <c r="D64" s="319"/>
      <c r="E64" s="99">
        <f>SUM(E56:E61)</f>
        <v>2047303.56</v>
      </c>
      <c r="F64" s="55">
        <f>+E64-E50</f>
        <v>-1578240.5899999999</v>
      </c>
    </row>
    <row r="68" spans="3:12" ht="15" thickBot="1" x14ac:dyDescent="0.35">
      <c r="C68" s="101" t="s">
        <v>389</v>
      </c>
    </row>
    <row r="69" spans="3:12" ht="15" thickBot="1" x14ac:dyDescent="0.35">
      <c r="C69" s="102" t="s">
        <v>62</v>
      </c>
      <c r="D69" s="103" t="s">
        <v>390</v>
      </c>
      <c r="E69" s="103" t="s">
        <v>391</v>
      </c>
      <c r="F69" s="102" t="s">
        <v>408</v>
      </c>
      <c r="G69" s="124" t="s">
        <v>407</v>
      </c>
      <c r="H69" s="126" t="s">
        <v>14</v>
      </c>
    </row>
    <row r="70" spans="3:12" ht="15" thickBot="1" x14ac:dyDescent="0.35">
      <c r="C70" s="104" t="s">
        <v>392</v>
      </c>
      <c r="D70" s="105">
        <f>+'[14]PR Expenditure_7A'!$F$226</f>
        <v>2119314.58</v>
      </c>
      <c r="E70" s="105">
        <v>328044.53999999998</v>
      </c>
      <c r="F70" s="122">
        <v>316215.11</v>
      </c>
      <c r="G70" s="125">
        <v>11829.43</v>
      </c>
      <c r="H70" s="127">
        <f>+F70+G70</f>
        <v>328044.53999999998</v>
      </c>
    </row>
    <row r="71" spans="3:12" ht="15" thickBot="1" x14ac:dyDescent="0.35">
      <c r="C71" s="104" t="s">
        <v>63</v>
      </c>
      <c r="D71" s="105" t="e">
        <f>+SUM(F81:F88)</f>
        <v>#REF!</v>
      </c>
      <c r="E71" s="105">
        <v>19691.59</v>
      </c>
      <c r="F71" s="122">
        <v>16700.95</v>
      </c>
      <c r="G71" s="125">
        <v>2990.64</v>
      </c>
      <c r="H71" s="122">
        <f>+F71+G71</f>
        <v>19691.59</v>
      </c>
    </row>
    <row r="72" spans="3:12" ht="15" thickBot="1" x14ac:dyDescent="0.35">
      <c r="C72" s="106" t="s">
        <v>14</v>
      </c>
      <c r="D72" s="107" t="e">
        <f>SUM(D70:D71)</f>
        <v>#REF!</v>
      </c>
      <c r="E72" s="107">
        <f>SUM(E70:E71)</f>
        <v>347736.13</v>
      </c>
      <c r="F72" s="123">
        <f>SUM(F70:F71)</f>
        <v>332916.06</v>
      </c>
      <c r="G72" s="123">
        <f>SUM(G70:G71)</f>
        <v>14820.07</v>
      </c>
      <c r="H72" s="123">
        <f>SUM(H70:H71)</f>
        <v>347736.13</v>
      </c>
    </row>
    <row r="77" spans="3:12" x14ac:dyDescent="0.3">
      <c r="C77" s="101" t="s">
        <v>406</v>
      </c>
      <c r="E77" s="12"/>
      <c r="F77" s="12"/>
      <c r="G77" s="12"/>
      <c r="H77" s="12"/>
      <c r="I77" s="12"/>
      <c r="J77" s="12"/>
      <c r="K77" s="12"/>
      <c r="L77" s="12"/>
    </row>
    <row r="78" spans="3:12" ht="15" thickBot="1" x14ac:dyDescent="0.35">
      <c r="C78" s="101"/>
      <c r="I78" s="12"/>
    </row>
    <row r="79" spans="3:12" ht="28.2" thickBot="1" x14ac:dyDescent="0.35">
      <c r="C79" s="108" t="s">
        <v>51</v>
      </c>
      <c r="D79" s="109" t="s">
        <v>21</v>
      </c>
      <c r="E79" s="109" t="s">
        <v>431</v>
      </c>
      <c r="F79" s="109" t="s">
        <v>16</v>
      </c>
      <c r="G79" s="109" t="s">
        <v>17</v>
      </c>
      <c r="H79" s="109" t="s">
        <v>52</v>
      </c>
      <c r="I79" s="109" t="s">
        <v>394</v>
      </c>
    </row>
    <row r="80" spans="3:12" ht="15" thickBot="1" x14ac:dyDescent="0.35">
      <c r="C80" s="110" t="s">
        <v>395</v>
      </c>
      <c r="D80" s="111">
        <f>+'[14]PR Expenditure_7A'!$E$226</f>
        <v>1224226.7</v>
      </c>
      <c r="E80" s="111">
        <f>+D80</f>
        <v>1224226.7</v>
      </c>
      <c r="F80" s="111">
        <f>+D70</f>
        <v>2119314.58</v>
      </c>
      <c r="G80" s="111">
        <f>+E80-F80</f>
        <v>-895087.88000000012</v>
      </c>
      <c r="H80" s="112">
        <f>+F80/E80</f>
        <v>1.7311455304805885</v>
      </c>
      <c r="I80" s="113" t="s">
        <v>396</v>
      </c>
    </row>
    <row r="81" spans="3:10" ht="15" thickBot="1" x14ac:dyDescent="0.35">
      <c r="C81" s="114" t="s">
        <v>4</v>
      </c>
      <c r="D81" s="111">
        <f>+'[14]PR Expenditure_7A'!$E$229</f>
        <v>383401.09</v>
      </c>
      <c r="E81" s="111">
        <v>538151.89</v>
      </c>
      <c r="F81" s="111" t="e">
        <f>+#REF!</f>
        <v>#REF!</v>
      </c>
      <c r="G81" s="111" t="e">
        <f t="shared" ref="G81:G88" si="0">+E81-F81</f>
        <v>#REF!</v>
      </c>
      <c r="H81" s="112" t="e">
        <f t="shared" ref="H81:H88" si="1">+F81/E81</f>
        <v>#REF!</v>
      </c>
      <c r="I81" s="113" t="s">
        <v>397</v>
      </c>
      <c r="J81" s="15">
        <f>+E81-D81</f>
        <v>154750.79999999999</v>
      </c>
    </row>
    <row r="82" spans="3:10" ht="15" thickBot="1" x14ac:dyDescent="0.35">
      <c r="C82" s="114" t="s">
        <v>32</v>
      </c>
      <c r="D82" s="111">
        <f>+'[14]PR Expenditure_7A'!$E$227</f>
        <v>98080.89</v>
      </c>
      <c r="E82" s="111">
        <f>+'[16]2-Ejecucion 2018-SIGPRO SR'!$C$14</f>
        <v>97660.89</v>
      </c>
      <c r="F82" s="111" t="e">
        <f>+#REF!</f>
        <v>#REF!</v>
      </c>
      <c r="G82" s="111" t="e">
        <f t="shared" si="0"/>
        <v>#REF!</v>
      </c>
      <c r="H82" s="112" t="e">
        <f t="shared" si="1"/>
        <v>#REF!</v>
      </c>
      <c r="I82" s="113"/>
    </row>
    <row r="83" spans="3:10" ht="15" thickBot="1" x14ac:dyDescent="0.35">
      <c r="C83" s="114" t="s">
        <v>31</v>
      </c>
      <c r="D83" s="111">
        <f>+'[14]PR Expenditure_7A'!$E$230</f>
        <v>415877.8</v>
      </c>
      <c r="E83" s="111">
        <f>+'[16]2-Ejecucion 2018-SIGPRO SR'!$B$23</f>
        <v>415877.8</v>
      </c>
      <c r="F83" s="111" t="e">
        <f>+#REF!</f>
        <v>#REF!</v>
      </c>
      <c r="G83" s="111" t="e">
        <f t="shared" si="0"/>
        <v>#REF!</v>
      </c>
      <c r="H83" s="112" t="e">
        <f t="shared" si="1"/>
        <v>#REF!</v>
      </c>
      <c r="I83" s="113"/>
    </row>
    <row r="84" spans="3:10" ht="15" thickBot="1" x14ac:dyDescent="0.35">
      <c r="C84" s="114" t="s">
        <v>26</v>
      </c>
      <c r="D84" s="111">
        <f>+'[14]PR Expenditure_7A'!$E$225</f>
        <v>444445.09</v>
      </c>
      <c r="E84" s="111">
        <f>+'[16]2-Ejecucion 2018-SIGPRO SR'!$C$32</f>
        <v>263571.76</v>
      </c>
      <c r="F84" s="111" t="e">
        <f>+#REF!</f>
        <v>#REF!</v>
      </c>
      <c r="G84" s="111" t="e">
        <f t="shared" si="0"/>
        <v>#REF!</v>
      </c>
      <c r="H84" s="112" t="e">
        <f t="shared" si="1"/>
        <v>#REF!</v>
      </c>
      <c r="I84" s="113" t="s">
        <v>398</v>
      </c>
    </row>
    <row r="85" spans="3:10" ht="15" thickBot="1" x14ac:dyDescent="0.35">
      <c r="C85" s="114" t="s">
        <v>29</v>
      </c>
      <c r="D85" s="111">
        <f>+'[14]PR Expenditure_7A'!$E$228</f>
        <v>71524.91</v>
      </c>
      <c r="E85" s="111">
        <f>+'[16]2-Ejecucion 2018-SIGPRO SR'!$C$41</f>
        <v>71944.91</v>
      </c>
      <c r="F85" s="111" t="e">
        <f>+#REF!</f>
        <v>#REF!</v>
      </c>
      <c r="G85" s="111" t="e">
        <f t="shared" si="0"/>
        <v>#REF!</v>
      </c>
      <c r="H85" s="112" t="e">
        <f t="shared" si="1"/>
        <v>#REF!</v>
      </c>
      <c r="I85" s="115"/>
    </row>
    <row r="86" spans="3:10" ht="15" thickBot="1" x14ac:dyDescent="0.35">
      <c r="C86" s="114" t="s">
        <v>6</v>
      </c>
      <c r="D86" s="111">
        <f>+'[14]PR Expenditure_7A'!$E$231</f>
        <v>42843.360000000001</v>
      </c>
      <c r="E86" s="111">
        <f>+D86</f>
        <v>42843.360000000001</v>
      </c>
      <c r="F86" s="111" t="e">
        <f>+#REF!</f>
        <v>#REF!</v>
      </c>
      <c r="G86" s="111" t="e">
        <f t="shared" si="0"/>
        <v>#REF!</v>
      </c>
      <c r="H86" s="112" t="e">
        <f t="shared" si="1"/>
        <v>#REF!</v>
      </c>
      <c r="I86" s="115"/>
    </row>
    <row r="87" spans="3:10" ht="15" thickBot="1" x14ac:dyDescent="0.35">
      <c r="C87" s="114" t="s">
        <v>5</v>
      </c>
      <c r="D87" s="111">
        <f>+'[14]PR Expenditure_7A'!$E$232</f>
        <v>42843.360000000001</v>
      </c>
      <c r="E87" s="111">
        <f t="shared" ref="E87:E88" si="2">+D87</f>
        <v>42843.360000000001</v>
      </c>
      <c r="F87" s="111" t="e">
        <f>+#REF!</f>
        <v>#REF!</v>
      </c>
      <c r="G87" s="111" t="e">
        <f t="shared" si="0"/>
        <v>#REF!</v>
      </c>
      <c r="H87" s="112" t="e">
        <f t="shared" si="1"/>
        <v>#REF!</v>
      </c>
      <c r="I87" s="115"/>
    </row>
    <row r="88" spans="3:10" ht="15" thickBot="1" x14ac:dyDescent="0.35">
      <c r="C88" s="114" t="s">
        <v>30</v>
      </c>
      <c r="D88" s="111">
        <f>+'[14]PR Expenditure_7A'!$E$233</f>
        <v>42843.360000000001</v>
      </c>
      <c r="E88" s="111">
        <f t="shared" si="2"/>
        <v>42843.360000000001</v>
      </c>
      <c r="F88" s="111" t="e">
        <f>+#REF!</f>
        <v>#REF!</v>
      </c>
      <c r="G88" s="111" t="e">
        <f t="shared" si="0"/>
        <v>#REF!</v>
      </c>
      <c r="H88" s="112" t="e">
        <f t="shared" si="1"/>
        <v>#REF!</v>
      </c>
      <c r="I88" s="115"/>
    </row>
    <row r="89" spans="3:10" ht="15" thickBot="1" x14ac:dyDescent="0.35">
      <c r="C89" s="116" t="s">
        <v>54</v>
      </c>
      <c r="D89" s="117">
        <f>SUM(D80:D88)</f>
        <v>2766086.5599999996</v>
      </c>
      <c r="E89" s="117">
        <f>SUM(E80:E88)</f>
        <v>2739964.03</v>
      </c>
      <c r="F89" s="117" t="e">
        <f t="shared" ref="F89" si="3">SUM(F80:F88)</f>
        <v>#REF!</v>
      </c>
      <c r="G89" s="117" t="e">
        <f>SUM(G80:G88)</f>
        <v>#REF!</v>
      </c>
      <c r="H89" s="121" t="e">
        <f>+F89/E89</f>
        <v>#REF!</v>
      </c>
      <c r="I89" s="119"/>
    </row>
    <row r="90" spans="3:10" x14ac:dyDescent="0.3">
      <c r="I90" s="12"/>
    </row>
    <row r="91" spans="3:10" x14ac:dyDescent="0.3">
      <c r="E91" s="15"/>
    </row>
    <row r="94" spans="3:10" x14ac:dyDescent="0.3">
      <c r="C94" s="11" t="s">
        <v>393</v>
      </c>
      <c r="E94" s="15"/>
      <c r="F94" s="15"/>
      <c r="G94" s="15"/>
      <c r="H94" s="15"/>
      <c r="I94" s="15"/>
    </row>
    <row r="95" spans="3:10" ht="15" thickBot="1" x14ac:dyDescent="0.35"/>
    <row r="96" spans="3:10" ht="15" thickBot="1" x14ac:dyDescent="0.35">
      <c r="C96" s="108" t="s">
        <v>51</v>
      </c>
      <c r="D96" s="109" t="s">
        <v>21</v>
      </c>
      <c r="E96" s="109" t="s">
        <v>16</v>
      </c>
      <c r="F96" s="109" t="s">
        <v>17</v>
      </c>
      <c r="G96" s="109" t="s">
        <v>52</v>
      </c>
      <c r="H96" s="109" t="s">
        <v>394</v>
      </c>
    </row>
    <row r="97" spans="3:14" ht="15" thickBot="1" x14ac:dyDescent="0.35">
      <c r="C97" s="110" t="s">
        <v>395</v>
      </c>
      <c r="D97" s="111">
        <v>2657973.09</v>
      </c>
      <c r="E97" s="111">
        <v>1553594.05</v>
      </c>
      <c r="F97" s="111">
        <v>1104379.04</v>
      </c>
      <c r="G97" s="112">
        <v>0.58450000000000002</v>
      </c>
      <c r="H97" s="113" t="s">
        <v>396</v>
      </c>
    </row>
    <row r="98" spans="3:14" ht="15" thickBot="1" x14ac:dyDescent="0.35">
      <c r="C98" s="114" t="s">
        <v>4</v>
      </c>
      <c r="D98" s="111">
        <v>386481.09</v>
      </c>
      <c r="E98" s="111">
        <v>501992.34</v>
      </c>
      <c r="F98" s="111">
        <v>-115511.25</v>
      </c>
      <c r="G98" s="112">
        <v>1.2988999999999999</v>
      </c>
      <c r="H98" s="113" t="s">
        <v>397</v>
      </c>
    </row>
    <row r="99" spans="3:14" ht="15" thickBot="1" x14ac:dyDescent="0.35">
      <c r="C99" s="114" t="s">
        <v>32</v>
      </c>
      <c r="D99" s="111">
        <v>101280.89</v>
      </c>
      <c r="E99" s="111">
        <v>96118.89</v>
      </c>
      <c r="F99" s="111">
        <v>5162</v>
      </c>
      <c r="G99" s="112">
        <v>0.94899999999999995</v>
      </c>
      <c r="H99" s="113"/>
    </row>
    <row r="100" spans="3:14" ht="15" thickBot="1" x14ac:dyDescent="0.35">
      <c r="C100" s="114" t="s">
        <v>31</v>
      </c>
      <c r="D100" s="111">
        <v>432277.8</v>
      </c>
      <c r="E100" s="111">
        <v>392509.29</v>
      </c>
      <c r="F100" s="111">
        <v>39768.51</v>
      </c>
      <c r="G100" s="112">
        <v>0.90800000000000003</v>
      </c>
      <c r="H100" s="113"/>
    </row>
    <row r="101" spans="3:14" ht="15" thickBot="1" x14ac:dyDescent="0.35">
      <c r="C101" s="114" t="s">
        <v>26</v>
      </c>
      <c r="D101" s="111">
        <v>454125.09</v>
      </c>
      <c r="E101" s="111">
        <v>236428.97</v>
      </c>
      <c r="F101" s="111">
        <v>217696.12</v>
      </c>
      <c r="G101" s="112">
        <v>0.52059999999999995</v>
      </c>
      <c r="H101" s="113" t="s">
        <v>398</v>
      </c>
    </row>
    <row r="102" spans="3:14" ht="15" thickBot="1" x14ac:dyDescent="0.35">
      <c r="C102" s="114" t="s">
        <v>29</v>
      </c>
      <c r="D102" s="111">
        <v>74724.91</v>
      </c>
      <c r="E102" s="111">
        <v>72314.34</v>
      </c>
      <c r="F102" s="111">
        <v>2410.5700000000002</v>
      </c>
      <c r="G102" s="112">
        <v>0.9677</v>
      </c>
      <c r="H102" s="115"/>
    </row>
    <row r="103" spans="3:14" ht="15" thickBot="1" x14ac:dyDescent="0.35">
      <c r="C103" s="114" t="s">
        <v>6</v>
      </c>
      <c r="D103" s="111">
        <v>42843.360000000001</v>
      </c>
      <c r="E103" s="111">
        <v>41296.699999999997</v>
      </c>
      <c r="F103" s="111">
        <v>1546.66</v>
      </c>
      <c r="G103" s="112">
        <v>0.96389999999999998</v>
      </c>
      <c r="H103" s="115"/>
    </row>
    <row r="104" spans="3:14" ht="15" thickBot="1" x14ac:dyDescent="0.35">
      <c r="C104" s="114" t="s">
        <v>5</v>
      </c>
      <c r="D104" s="111">
        <v>42843.360000000001</v>
      </c>
      <c r="E104" s="111">
        <v>40326.550000000003</v>
      </c>
      <c r="F104" s="111">
        <v>2516.81</v>
      </c>
      <c r="G104" s="112">
        <v>0.94130000000000003</v>
      </c>
      <c r="H104" s="115"/>
    </row>
    <row r="105" spans="3:14" ht="15" thickBot="1" x14ac:dyDescent="0.35">
      <c r="C105" s="114" t="s">
        <v>30</v>
      </c>
      <c r="D105" s="111">
        <v>42843.360000000001</v>
      </c>
      <c r="E105" s="111">
        <v>38007.74</v>
      </c>
      <c r="F105" s="111">
        <v>4835.62</v>
      </c>
      <c r="G105" s="112">
        <v>0.8871</v>
      </c>
      <c r="H105" s="115"/>
    </row>
    <row r="106" spans="3:14" ht="15" thickBot="1" x14ac:dyDescent="0.35">
      <c r="C106" s="116" t="s">
        <v>54</v>
      </c>
      <c r="D106" s="117">
        <v>4235392.95</v>
      </c>
      <c r="E106" s="117">
        <v>2972588.87</v>
      </c>
      <c r="F106" s="117">
        <v>1262804.08</v>
      </c>
      <c r="G106" s="118">
        <v>0.70179999999999998</v>
      </c>
      <c r="H106" s="119"/>
    </row>
    <row r="109" spans="3:14" x14ac:dyDescent="0.3">
      <c r="C109" s="11" t="s">
        <v>424</v>
      </c>
      <c r="K109" s="15"/>
      <c r="M109" s="79"/>
      <c r="N109" s="12"/>
    </row>
    <row r="110" spans="3:14" ht="15" thickBot="1" x14ac:dyDescent="0.35"/>
    <row r="111" spans="3:14" ht="28.2" thickBot="1" x14ac:dyDescent="0.35">
      <c r="C111" s="108" t="s">
        <v>51</v>
      </c>
      <c r="D111" s="109" t="s">
        <v>409</v>
      </c>
      <c r="E111" s="109" t="s">
        <v>410</v>
      </c>
      <c r="F111" s="109" t="s">
        <v>20</v>
      </c>
      <c r="G111" s="109" t="s">
        <v>411</v>
      </c>
      <c r="H111" s="109" t="s">
        <v>20</v>
      </c>
      <c r="I111" s="109" t="s">
        <v>414</v>
      </c>
      <c r="J111" s="109" t="s">
        <v>412</v>
      </c>
      <c r="K111" s="109" t="s">
        <v>17</v>
      </c>
      <c r="L111" s="109" t="s">
        <v>52</v>
      </c>
    </row>
    <row r="112" spans="3:14" ht="15" thickBot="1" x14ac:dyDescent="0.35">
      <c r="C112" s="110" t="s">
        <v>395</v>
      </c>
      <c r="D112" s="111">
        <f>+D80+D97</f>
        <v>3882199.79</v>
      </c>
      <c r="E112" s="111">
        <f>+E97</f>
        <v>1553594.05</v>
      </c>
      <c r="F112" s="111">
        <v>-190972.93</v>
      </c>
      <c r="G112" s="111">
        <f t="shared" ref="G112:G120" si="4">+F80</f>
        <v>2119314.58</v>
      </c>
      <c r="H112" s="111">
        <f>-184574.48-H118</f>
        <v>-184500.52000000002</v>
      </c>
      <c r="I112" s="111">
        <v>-20502.75</v>
      </c>
      <c r="J112" s="130">
        <f>SUM(E112:I112)</f>
        <v>3276932.43</v>
      </c>
      <c r="K112" s="128">
        <f>+D112-J112</f>
        <v>605267.35999999987</v>
      </c>
      <c r="L112" s="112">
        <f>+J112/D112</f>
        <v>0.84409165093484284</v>
      </c>
    </row>
    <row r="113" spans="3:14" ht="15" thickBot="1" x14ac:dyDescent="0.35">
      <c r="C113" s="114" t="s">
        <v>4</v>
      </c>
      <c r="D113" s="111">
        <f t="shared" ref="D113:D120" si="5">+D81+D98</f>
        <v>769882.18</v>
      </c>
      <c r="E113" s="111">
        <f t="shared" ref="E113:E120" si="6">+E98</f>
        <v>501992.34</v>
      </c>
      <c r="F113" s="111"/>
      <c r="G113" s="111" t="e">
        <f t="shared" si="4"/>
        <v>#REF!</v>
      </c>
      <c r="H113" s="111"/>
      <c r="I113" s="111"/>
      <c r="J113" s="130" t="e">
        <f t="shared" ref="J113:J120" si="7">SUM(E113:I113)</f>
        <v>#REF!</v>
      </c>
      <c r="K113" s="128" t="e">
        <f t="shared" ref="K113:K120" si="8">+D113-J113</f>
        <v>#REF!</v>
      </c>
      <c r="L113" s="112" t="e">
        <f t="shared" ref="L113:L121" si="9">+J113/D113</f>
        <v>#REF!</v>
      </c>
    </row>
    <row r="114" spans="3:14" ht="15" thickBot="1" x14ac:dyDescent="0.35">
      <c r="C114" s="114" t="s">
        <v>32</v>
      </c>
      <c r="D114" s="111">
        <f t="shared" si="5"/>
        <v>199361.78</v>
      </c>
      <c r="E114" s="111">
        <f t="shared" si="6"/>
        <v>96118.89</v>
      </c>
      <c r="F114" s="111"/>
      <c r="G114" s="111" t="e">
        <f t="shared" si="4"/>
        <v>#REF!</v>
      </c>
      <c r="H114" s="111"/>
      <c r="I114" s="111"/>
      <c r="J114" s="130" t="e">
        <f t="shared" si="7"/>
        <v>#REF!</v>
      </c>
      <c r="K114" s="128" t="e">
        <f t="shared" si="8"/>
        <v>#REF!</v>
      </c>
      <c r="L114" s="112" t="e">
        <f t="shared" si="9"/>
        <v>#REF!</v>
      </c>
    </row>
    <row r="115" spans="3:14" ht="15" thickBot="1" x14ac:dyDescent="0.35">
      <c r="C115" s="114" t="s">
        <v>31</v>
      </c>
      <c r="D115" s="111">
        <f t="shared" si="5"/>
        <v>848155.6</v>
      </c>
      <c r="E115" s="111">
        <f t="shared" si="6"/>
        <v>392509.29</v>
      </c>
      <c r="F115" s="111"/>
      <c r="G115" s="111" t="e">
        <f t="shared" si="4"/>
        <v>#REF!</v>
      </c>
      <c r="H115" s="111"/>
      <c r="I115" s="111"/>
      <c r="J115" s="130" t="e">
        <f t="shared" si="7"/>
        <v>#REF!</v>
      </c>
      <c r="K115" s="128" t="e">
        <f t="shared" si="8"/>
        <v>#REF!</v>
      </c>
      <c r="L115" s="112" t="e">
        <f t="shared" si="9"/>
        <v>#REF!</v>
      </c>
    </row>
    <row r="116" spans="3:14" ht="15" thickBot="1" x14ac:dyDescent="0.35">
      <c r="C116" s="114" t="s">
        <v>26</v>
      </c>
      <c r="D116" s="111">
        <f t="shared" si="5"/>
        <v>898570.18</v>
      </c>
      <c r="E116" s="111">
        <f t="shared" si="6"/>
        <v>236428.97</v>
      </c>
      <c r="F116" s="111"/>
      <c r="G116" s="111" t="e">
        <f t="shared" si="4"/>
        <v>#REF!</v>
      </c>
      <c r="H116" s="111"/>
      <c r="I116" s="111"/>
      <c r="J116" s="130" t="e">
        <f t="shared" si="7"/>
        <v>#REF!</v>
      </c>
      <c r="K116" s="128" t="e">
        <f t="shared" si="8"/>
        <v>#REF!</v>
      </c>
      <c r="L116" s="112" t="e">
        <f t="shared" si="9"/>
        <v>#REF!</v>
      </c>
    </row>
    <row r="117" spans="3:14" ht="15" thickBot="1" x14ac:dyDescent="0.35">
      <c r="C117" s="114" t="s">
        <v>29</v>
      </c>
      <c r="D117" s="111">
        <f t="shared" si="5"/>
        <v>146249.82</v>
      </c>
      <c r="E117" s="111">
        <f t="shared" si="6"/>
        <v>72314.34</v>
      </c>
      <c r="F117" s="111"/>
      <c r="G117" s="111" t="e">
        <f t="shared" si="4"/>
        <v>#REF!</v>
      </c>
      <c r="H117" s="111"/>
      <c r="I117" s="111"/>
      <c r="J117" s="130" t="e">
        <f t="shared" si="7"/>
        <v>#REF!</v>
      </c>
      <c r="K117" s="128" t="e">
        <f t="shared" si="8"/>
        <v>#REF!</v>
      </c>
      <c r="L117" s="112" t="e">
        <f t="shared" si="9"/>
        <v>#REF!</v>
      </c>
    </row>
    <row r="118" spans="3:14" ht="15" thickBot="1" x14ac:dyDescent="0.35">
      <c r="C118" s="114" t="s">
        <v>6</v>
      </c>
      <c r="D118" s="111">
        <f t="shared" si="5"/>
        <v>85686.720000000001</v>
      </c>
      <c r="E118" s="111">
        <f t="shared" si="6"/>
        <v>41296.699999999997</v>
      </c>
      <c r="F118" s="111"/>
      <c r="G118" s="111" t="e">
        <f t="shared" si="4"/>
        <v>#REF!</v>
      </c>
      <c r="H118" s="111">
        <v>-73.959999999999994</v>
      </c>
      <c r="I118" s="111"/>
      <c r="J118" s="130" t="e">
        <f t="shared" si="7"/>
        <v>#REF!</v>
      </c>
      <c r="K118" s="128" t="e">
        <f t="shared" si="8"/>
        <v>#REF!</v>
      </c>
      <c r="L118" s="112" t="e">
        <f t="shared" si="9"/>
        <v>#REF!</v>
      </c>
    </row>
    <row r="119" spans="3:14" ht="15" thickBot="1" x14ac:dyDescent="0.35">
      <c r="C119" s="114" t="s">
        <v>5</v>
      </c>
      <c r="D119" s="111">
        <f t="shared" si="5"/>
        <v>85686.720000000001</v>
      </c>
      <c r="E119" s="111">
        <f t="shared" si="6"/>
        <v>40326.550000000003</v>
      </c>
      <c r="F119" s="111"/>
      <c r="G119" s="111" t="e">
        <f t="shared" si="4"/>
        <v>#REF!</v>
      </c>
      <c r="H119" s="111"/>
      <c r="I119" s="111"/>
      <c r="J119" s="130" t="e">
        <f t="shared" si="7"/>
        <v>#REF!</v>
      </c>
      <c r="K119" s="128" t="e">
        <f t="shared" si="8"/>
        <v>#REF!</v>
      </c>
      <c r="L119" s="112" t="e">
        <f t="shared" si="9"/>
        <v>#REF!</v>
      </c>
    </row>
    <row r="120" spans="3:14" ht="15" thickBot="1" x14ac:dyDescent="0.35">
      <c r="C120" s="114" t="s">
        <v>30</v>
      </c>
      <c r="D120" s="111">
        <f t="shared" si="5"/>
        <v>85686.720000000001</v>
      </c>
      <c r="E120" s="111">
        <f t="shared" si="6"/>
        <v>38007.74</v>
      </c>
      <c r="F120" s="111"/>
      <c r="G120" s="111" t="e">
        <f t="shared" si="4"/>
        <v>#REF!</v>
      </c>
      <c r="H120" s="111"/>
      <c r="I120" s="111"/>
      <c r="J120" s="130" t="e">
        <f t="shared" si="7"/>
        <v>#REF!</v>
      </c>
      <c r="K120" s="128" t="e">
        <f t="shared" si="8"/>
        <v>#REF!</v>
      </c>
      <c r="L120" s="112" t="e">
        <f t="shared" si="9"/>
        <v>#REF!</v>
      </c>
    </row>
    <row r="121" spans="3:14" ht="15" thickBot="1" x14ac:dyDescent="0.35">
      <c r="C121" s="116" t="s">
        <v>54</v>
      </c>
      <c r="D121" s="117">
        <f>SUM(D112:D120)</f>
        <v>7001479.5099999988</v>
      </c>
      <c r="E121" s="117">
        <f t="shared" ref="E121:K121" si="10">SUM(E112:E120)</f>
        <v>2972588.8700000006</v>
      </c>
      <c r="F121" s="117">
        <f t="shared" si="10"/>
        <v>-190972.93</v>
      </c>
      <c r="G121" s="117" t="e">
        <f t="shared" si="10"/>
        <v>#REF!</v>
      </c>
      <c r="H121" s="117">
        <f t="shared" si="10"/>
        <v>-184574.48</v>
      </c>
      <c r="I121" s="117">
        <f t="shared" si="10"/>
        <v>-20502.75</v>
      </c>
      <c r="J121" s="117" t="e">
        <f t="shared" si="10"/>
        <v>#REF!</v>
      </c>
      <c r="K121" s="117" t="e">
        <f t="shared" si="10"/>
        <v>#REF!</v>
      </c>
      <c r="L121" s="129" t="e">
        <f t="shared" si="9"/>
        <v>#REF!</v>
      </c>
    </row>
    <row r="122" spans="3:14" s="139" customFormat="1" x14ac:dyDescent="0.3">
      <c r="C122" s="140"/>
      <c r="D122" s="141"/>
      <c r="E122" s="141"/>
      <c r="F122" s="141"/>
      <c r="G122" s="141"/>
      <c r="H122" s="141"/>
      <c r="I122" s="141"/>
      <c r="J122" s="141" t="s">
        <v>415</v>
      </c>
      <c r="K122" s="141"/>
      <c r="L122" s="142"/>
    </row>
    <row r="123" spans="3:14" s="139" customFormat="1" x14ac:dyDescent="0.3">
      <c r="C123" s="140"/>
      <c r="D123" s="141"/>
      <c r="E123" s="141"/>
      <c r="F123" s="141"/>
      <c r="G123" s="141"/>
      <c r="H123" s="141"/>
      <c r="I123" s="141"/>
      <c r="J123" s="141"/>
      <c r="K123" s="141"/>
      <c r="L123" s="142"/>
    </row>
    <row r="124" spans="3:14" s="139" customFormat="1" x14ac:dyDescent="0.3">
      <c r="E124" s="144"/>
      <c r="F124" s="143"/>
      <c r="H124" s="14"/>
      <c r="J124" s="14"/>
      <c r="K124" s="143"/>
      <c r="M124" s="16"/>
      <c r="N124" s="16"/>
    </row>
    <row r="125" spans="3:14" s="139" customFormat="1" x14ac:dyDescent="0.3">
      <c r="D125" s="145" t="s">
        <v>419</v>
      </c>
      <c r="F125" s="143"/>
      <c r="H125" s="14"/>
      <c r="I125" s="144"/>
      <c r="L125" s="14"/>
      <c r="M125" s="14"/>
    </row>
    <row r="126" spans="3:14" x14ac:dyDescent="0.3">
      <c r="F126" s="55"/>
      <c r="H126" s="12"/>
      <c r="K126" s="146"/>
      <c r="L126" s="14"/>
      <c r="M126" s="14"/>
    </row>
    <row r="127" spans="3:14" x14ac:dyDescent="0.3">
      <c r="D127" s="148" t="s">
        <v>417</v>
      </c>
      <c r="E127" s="148"/>
      <c r="F127" s="148"/>
      <c r="G127" s="149"/>
      <c r="H127" s="15"/>
      <c r="I127" s="15"/>
      <c r="K127" s="139"/>
      <c r="L127" s="139"/>
      <c r="M127" s="14"/>
    </row>
    <row r="128" spans="3:14" x14ac:dyDescent="0.3">
      <c r="D128" s="2" t="s">
        <v>420</v>
      </c>
      <c r="E128" s="2"/>
      <c r="F128" s="2"/>
      <c r="G128" s="79">
        <v>4530278.8</v>
      </c>
      <c r="K128" s="143"/>
      <c r="L128" s="139"/>
      <c r="M128" s="14"/>
    </row>
    <row r="129" spans="3:13" x14ac:dyDescent="0.3">
      <c r="C129" s="79"/>
      <c r="D129" s="2" t="s">
        <v>421</v>
      </c>
      <c r="E129" s="2"/>
      <c r="F129" s="15">
        <f>+E50</f>
        <v>3625544.15</v>
      </c>
      <c r="G129" s="15">
        <f>+F129+F130</f>
        <v>2067854.22</v>
      </c>
      <c r="K129" s="139"/>
      <c r="L129" s="139"/>
      <c r="M129" s="14"/>
    </row>
    <row r="130" spans="3:13" x14ac:dyDescent="0.3">
      <c r="D130" t="s">
        <v>384</v>
      </c>
      <c r="F130" s="15">
        <f>-D41</f>
        <v>-1557689.93</v>
      </c>
      <c r="K130" s="139"/>
      <c r="L130" s="139"/>
      <c r="M130" s="139"/>
    </row>
    <row r="131" spans="3:13" x14ac:dyDescent="0.3">
      <c r="D131" s="155" t="s">
        <v>426</v>
      </c>
      <c r="E131" s="155"/>
      <c r="F131" s="155"/>
      <c r="G131" s="156">
        <f>-D44</f>
        <v>-20502.75</v>
      </c>
      <c r="H131" s="155" t="s">
        <v>427</v>
      </c>
      <c r="K131" s="14"/>
      <c r="L131" s="139"/>
      <c r="M131" s="139"/>
    </row>
    <row r="132" spans="3:13" x14ac:dyDescent="0.3">
      <c r="D132" s="148" t="s">
        <v>413</v>
      </c>
      <c r="E132" s="148"/>
      <c r="F132" s="148"/>
      <c r="G132" s="150">
        <f>SUM(G128:G131)</f>
        <v>6577630.2699999996</v>
      </c>
      <c r="K132" s="143"/>
      <c r="L132" s="139"/>
      <c r="M132" s="139"/>
    </row>
    <row r="133" spans="3:13" x14ac:dyDescent="0.3">
      <c r="K133" s="144"/>
      <c r="L133" s="139"/>
      <c r="M133" s="139"/>
    </row>
    <row r="134" spans="3:13" x14ac:dyDescent="0.3">
      <c r="D134" s="147" t="s">
        <v>418</v>
      </c>
      <c r="E134" s="79"/>
      <c r="F134" s="79"/>
      <c r="G134" s="55" t="e">
        <f>-J121</f>
        <v>#REF!</v>
      </c>
      <c r="K134" s="144"/>
      <c r="L134" s="139"/>
      <c r="M134" s="139"/>
    </row>
    <row r="135" spans="3:13" x14ac:dyDescent="0.3">
      <c r="E135" s="79"/>
      <c r="F135" s="79"/>
      <c r="K135" s="139"/>
      <c r="L135" s="139"/>
      <c r="M135" s="139"/>
    </row>
    <row r="136" spans="3:13" x14ac:dyDescent="0.3">
      <c r="D136" s="151" t="s">
        <v>416</v>
      </c>
      <c r="E136" s="151"/>
      <c r="F136" s="151"/>
      <c r="G136" s="152" t="e">
        <f>SUM(G132:G134)</f>
        <v>#REF!</v>
      </c>
    </row>
    <row r="137" spans="3:13" x14ac:dyDescent="0.3">
      <c r="G137" s="12"/>
    </row>
    <row r="138" spans="3:13" x14ac:dyDescent="0.3">
      <c r="E138" t="s">
        <v>422</v>
      </c>
      <c r="G138" s="12" t="e">
        <f>+#REF!</f>
        <v>#REF!</v>
      </c>
    </row>
    <row r="139" spans="3:13" x14ac:dyDescent="0.3">
      <c r="E139" s="153" t="s">
        <v>423</v>
      </c>
      <c r="F139" s="153"/>
      <c r="G139" s="154" t="e">
        <f>+G136-G138</f>
        <v>#REF!</v>
      </c>
    </row>
    <row r="141" spans="3:13" x14ac:dyDescent="0.3">
      <c r="F141" s="55"/>
    </row>
    <row r="142" spans="3:13" x14ac:dyDescent="0.3">
      <c r="F142" s="55"/>
    </row>
  </sheetData>
  <mergeCells count="3">
    <mergeCell ref="C16:D16"/>
    <mergeCell ref="C50:D50"/>
    <mergeCell ref="C64:D6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72"/>
  <sheetViews>
    <sheetView showGridLines="0" tabSelected="1" topLeftCell="A51" zoomScale="90" zoomScaleNormal="90" workbookViewId="0">
      <selection activeCell="A59" sqref="A59:B72"/>
    </sheetView>
  </sheetViews>
  <sheetFormatPr baseColWidth="10" defaultRowHeight="14.4" x14ac:dyDescent="0.3"/>
  <cols>
    <col min="1" max="1" width="30.33203125" bestFit="1" customWidth="1"/>
    <col min="2" max="2" width="13.6640625" bestFit="1" customWidth="1"/>
    <col min="3" max="3" width="20" bestFit="1" customWidth="1"/>
    <col min="4" max="4" width="17.5546875" bestFit="1" customWidth="1"/>
    <col min="5" max="5" width="16.77734375" bestFit="1" customWidth="1"/>
    <col min="6" max="6" width="15" bestFit="1" customWidth="1"/>
    <col min="7" max="7" width="22.33203125" bestFit="1" customWidth="1"/>
    <col min="8" max="8" width="21.6640625" bestFit="1" customWidth="1"/>
    <col min="9" max="9" width="11" bestFit="1" customWidth="1"/>
    <col min="10" max="10" width="11.88671875" bestFit="1" customWidth="1"/>
    <col min="11" max="11" width="16.109375" bestFit="1" customWidth="1"/>
    <col min="12" max="12" width="11" bestFit="1" customWidth="1"/>
    <col min="13" max="13" width="11.88671875" bestFit="1" customWidth="1"/>
  </cols>
  <sheetData>
    <row r="2" spans="1:6" ht="18" x14ac:dyDescent="0.35">
      <c r="A2" s="276" t="s">
        <v>2557</v>
      </c>
      <c r="B2" s="276"/>
      <c r="C2" s="276"/>
      <c r="D2" s="276"/>
      <c r="E2" s="276"/>
      <c r="F2" s="276"/>
    </row>
    <row r="3" spans="1:6" ht="18" x14ac:dyDescent="0.35">
      <c r="A3" s="296"/>
      <c r="B3" s="296"/>
      <c r="C3" s="296"/>
      <c r="D3" s="296"/>
      <c r="E3" s="296"/>
      <c r="F3" s="296"/>
    </row>
    <row r="4" spans="1:6" ht="15.6" x14ac:dyDescent="0.3">
      <c r="A4" s="320" t="s">
        <v>2568</v>
      </c>
      <c r="B4" s="320"/>
      <c r="C4" s="320"/>
      <c r="D4" s="320"/>
      <c r="E4" s="320"/>
      <c r="F4" s="320"/>
    </row>
    <row r="5" spans="1:6" ht="16.2" thickBot="1" x14ac:dyDescent="0.35">
      <c r="A5" s="294"/>
      <c r="B5" s="294"/>
      <c r="C5" s="295"/>
      <c r="D5" s="295"/>
      <c r="E5" s="295"/>
      <c r="F5" s="295"/>
    </row>
    <row r="6" spans="1:6" ht="58.2" thickBot="1" x14ac:dyDescent="0.35">
      <c r="A6" s="289" t="s">
        <v>2542</v>
      </c>
      <c r="B6" s="312" t="s">
        <v>2558</v>
      </c>
      <c r="C6" s="290" t="s">
        <v>2563</v>
      </c>
      <c r="D6" s="291" t="s">
        <v>2560</v>
      </c>
      <c r="E6" s="313" t="s">
        <v>2562</v>
      </c>
      <c r="F6" s="291" t="s">
        <v>2561</v>
      </c>
    </row>
    <row r="7" spans="1:6" x14ac:dyDescent="0.3">
      <c r="A7" s="307" t="s">
        <v>437</v>
      </c>
      <c r="B7" s="306">
        <v>504376.93000000133</v>
      </c>
      <c r="C7" s="308">
        <v>63259.07</v>
      </c>
      <c r="D7" s="309">
        <v>421425.79000000103</v>
      </c>
      <c r="E7" s="310">
        <v>2403.46</v>
      </c>
      <c r="F7" s="309">
        <v>17288.609999999997</v>
      </c>
    </row>
    <row r="8" spans="1:6" ht="15" thickBot="1" x14ac:dyDescent="0.35">
      <c r="A8" s="278" t="s">
        <v>433</v>
      </c>
      <c r="B8" s="277">
        <v>141972.79499999987</v>
      </c>
      <c r="C8" s="284">
        <v>41021.606999999887</v>
      </c>
      <c r="D8" s="286">
        <v>83127.467000000062</v>
      </c>
      <c r="E8" s="283">
        <v>7350.5299999999961</v>
      </c>
      <c r="F8" s="286">
        <v>10473.191999999988</v>
      </c>
    </row>
    <row r="9" spans="1:6" ht="15" thickBot="1" x14ac:dyDescent="0.35">
      <c r="A9" s="279" t="s">
        <v>2559</v>
      </c>
      <c r="B9" s="280">
        <v>646349.72500000126</v>
      </c>
      <c r="C9" s="287">
        <v>104280.67699999988</v>
      </c>
      <c r="D9" s="288">
        <v>504553.25700000109</v>
      </c>
      <c r="E9" s="311">
        <v>9753.9899999999961</v>
      </c>
      <c r="F9" s="288">
        <v>27761.801999999985</v>
      </c>
    </row>
    <row r="14" spans="1:6" x14ac:dyDescent="0.3">
      <c r="A14" s="56"/>
      <c r="B14" s="56"/>
      <c r="C14" s="56"/>
      <c r="D14" s="56"/>
      <c r="E14" s="56"/>
      <c r="F14" s="56"/>
    </row>
    <row r="15" spans="1:6" ht="15.6" x14ac:dyDescent="0.3">
      <c r="A15" s="320" t="s">
        <v>2569</v>
      </c>
      <c r="B15" s="320"/>
      <c r="C15" s="320"/>
      <c r="D15" s="320"/>
      <c r="E15" s="320"/>
      <c r="F15" s="320"/>
    </row>
    <row r="17" spans="1:13" x14ac:dyDescent="0.3">
      <c r="A17" s="269" t="s">
        <v>2545</v>
      </c>
      <c r="B17" t="s">
        <v>2564</v>
      </c>
    </row>
    <row r="18" spans="1:13" x14ac:dyDescent="0.3">
      <c r="A18" s="269" t="s">
        <v>554</v>
      </c>
      <c r="B18" t="s">
        <v>2564</v>
      </c>
    </row>
    <row r="19" spans="1:13" x14ac:dyDescent="0.3">
      <c r="A19" s="269" t="s">
        <v>2542</v>
      </c>
      <c r="B19" t="s">
        <v>2564</v>
      </c>
    </row>
    <row r="20" spans="1:13" ht="15" thickBot="1" x14ac:dyDescent="0.35"/>
    <row r="21" spans="1:13" ht="58.2" thickBot="1" x14ac:dyDescent="0.35">
      <c r="A21" s="303" t="s">
        <v>2541</v>
      </c>
      <c r="B21" s="290" t="s">
        <v>2558</v>
      </c>
      <c r="C21" s="292" t="s">
        <v>2561</v>
      </c>
      <c r="D21" s="293" t="s">
        <v>2562</v>
      </c>
      <c r="E21" s="304" t="s">
        <v>2560</v>
      </c>
      <c r="F21" s="300" t="s">
        <v>2563</v>
      </c>
      <c r="I21" s="269"/>
      <c r="J21" s="269"/>
      <c r="K21" s="269"/>
      <c r="L21" s="269"/>
      <c r="M21" s="269"/>
    </row>
    <row r="22" spans="1:13" x14ac:dyDescent="0.3">
      <c r="A22" s="302" t="s">
        <v>19</v>
      </c>
      <c r="B22" s="281">
        <v>17179.824000000001</v>
      </c>
      <c r="C22" s="285">
        <v>1264.44</v>
      </c>
      <c r="D22" s="286">
        <v>874.3660000000001</v>
      </c>
      <c r="E22" s="286"/>
      <c r="F22" s="286">
        <v>15041.018000000002</v>
      </c>
    </row>
    <row r="23" spans="1:13" x14ac:dyDescent="0.3">
      <c r="A23" s="302" t="s">
        <v>429</v>
      </c>
      <c r="B23" s="281">
        <v>27965.19199999993</v>
      </c>
      <c r="C23" s="285">
        <v>2352.0810000000001</v>
      </c>
      <c r="D23" s="286">
        <v>184.9</v>
      </c>
      <c r="E23" s="286"/>
      <c r="F23" s="286">
        <v>25428.214999999927</v>
      </c>
    </row>
    <row r="24" spans="1:13" x14ac:dyDescent="0.3">
      <c r="A24" s="302" t="s">
        <v>683</v>
      </c>
      <c r="B24" s="281">
        <v>34875.860000000008</v>
      </c>
      <c r="C24" s="285">
        <v>1843.4800000000012</v>
      </c>
      <c r="D24" s="286">
        <v>319.65999999999997</v>
      </c>
      <c r="E24" s="286">
        <v>32116.426000000007</v>
      </c>
      <c r="F24" s="286">
        <v>596.30999999999995</v>
      </c>
    </row>
    <row r="25" spans="1:13" x14ac:dyDescent="0.3">
      <c r="A25" s="302" t="s">
        <v>1037</v>
      </c>
      <c r="B25" s="281">
        <v>23089.977999999988</v>
      </c>
      <c r="C25" s="285"/>
      <c r="D25" s="286"/>
      <c r="E25" s="286">
        <v>14839.526000000003</v>
      </c>
      <c r="F25" s="286">
        <v>8250.4520000000011</v>
      </c>
    </row>
    <row r="26" spans="1:13" x14ac:dyDescent="0.3">
      <c r="A26" s="302" t="s">
        <v>27</v>
      </c>
      <c r="B26" s="281">
        <v>84290.885000000257</v>
      </c>
      <c r="C26" s="285">
        <v>3224.2230000000072</v>
      </c>
      <c r="D26" s="286">
        <v>4071.02</v>
      </c>
      <c r="E26" s="286">
        <v>74786.789000000106</v>
      </c>
      <c r="F26" s="286">
        <v>2208.8260000000005</v>
      </c>
    </row>
    <row r="27" spans="1:13" x14ac:dyDescent="0.3">
      <c r="A27" s="302" t="s">
        <v>543</v>
      </c>
      <c r="B27" s="281">
        <v>51435.287999999935</v>
      </c>
      <c r="C27" s="285">
        <v>6105.1579999999985</v>
      </c>
      <c r="D27" s="286">
        <v>915.85400000000004</v>
      </c>
      <c r="E27" s="286">
        <v>34794.265999999887</v>
      </c>
      <c r="F27" s="286">
        <v>9620.01</v>
      </c>
    </row>
    <row r="28" spans="1:13" x14ac:dyDescent="0.3">
      <c r="A28" s="302" t="s">
        <v>314</v>
      </c>
      <c r="B28" s="281">
        <v>373764.91999999987</v>
      </c>
      <c r="C28" s="285">
        <v>10981.709999999992</v>
      </c>
      <c r="D28" s="286"/>
      <c r="E28" s="286">
        <v>340894.70999999985</v>
      </c>
      <c r="F28" s="286">
        <v>21888.5</v>
      </c>
    </row>
    <row r="29" spans="1:13" x14ac:dyDescent="0.3">
      <c r="A29" s="302" t="s">
        <v>1029</v>
      </c>
      <c r="B29" s="281">
        <v>10549.266000000003</v>
      </c>
      <c r="C29" s="285">
        <v>575.09999999999991</v>
      </c>
      <c r="D29" s="286">
        <v>3301.3799999999992</v>
      </c>
      <c r="E29" s="286"/>
      <c r="F29" s="286">
        <v>6672.7859999999991</v>
      </c>
    </row>
    <row r="30" spans="1:13" ht="15" thickBot="1" x14ac:dyDescent="0.35">
      <c r="A30" s="302" t="s">
        <v>1033</v>
      </c>
      <c r="B30" s="281">
        <v>23198.511999999999</v>
      </c>
      <c r="C30" s="285">
        <v>1415.61</v>
      </c>
      <c r="D30" s="286">
        <v>86.81</v>
      </c>
      <c r="E30" s="286">
        <v>7121.54</v>
      </c>
      <c r="F30" s="286">
        <v>14574.56</v>
      </c>
    </row>
    <row r="31" spans="1:13" ht="15" thickBot="1" x14ac:dyDescent="0.35">
      <c r="A31" s="301" t="s">
        <v>2559</v>
      </c>
      <c r="B31" s="287">
        <v>646349.72499999998</v>
      </c>
      <c r="C31" s="297">
        <v>27761.802</v>
      </c>
      <c r="D31" s="299">
        <v>9753.99</v>
      </c>
      <c r="E31" s="305">
        <v>504553.25699999981</v>
      </c>
      <c r="F31" s="298">
        <v>104280.67699999991</v>
      </c>
    </row>
    <row r="36" spans="1:2" x14ac:dyDescent="0.3">
      <c r="A36" s="11" t="s">
        <v>2566</v>
      </c>
    </row>
    <row r="38" spans="1:2" x14ac:dyDescent="0.3">
      <c r="A38" s="325" t="s">
        <v>554</v>
      </c>
      <c r="B38" s="157" t="s">
        <v>2564</v>
      </c>
    </row>
    <row r="39" spans="1:2" x14ac:dyDescent="0.3">
      <c r="A39" s="325" t="s">
        <v>2542</v>
      </c>
      <c r="B39" s="157" t="s">
        <v>2564</v>
      </c>
    </row>
    <row r="40" spans="1:2" x14ac:dyDescent="0.3">
      <c r="A40" s="325" t="s">
        <v>2541</v>
      </c>
      <c r="B40" s="157" t="s">
        <v>2564</v>
      </c>
    </row>
    <row r="41" spans="1:2" ht="15" thickBot="1" x14ac:dyDescent="0.35"/>
    <row r="42" spans="1:2" ht="29.4" thickBot="1" x14ac:dyDescent="0.35">
      <c r="A42" s="326" t="s">
        <v>2545</v>
      </c>
      <c r="B42" s="327" t="s">
        <v>2563</v>
      </c>
    </row>
    <row r="43" spans="1:2" x14ac:dyDescent="0.3">
      <c r="A43" s="157" t="s">
        <v>19</v>
      </c>
      <c r="B43" s="282">
        <v>15041.018000000004</v>
      </c>
    </row>
    <row r="44" spans="1:2" x14ac:dyDescent="0.3">
      <c r="A44" s="157" t="s">
        <v>429</v>
      </c>
      <c r="B44" s="282">
        <v>4486.41</v>
      </c>
    </row>
    <row r="45" spans="1:2" x14ac:dyDescent="0.3">
      <c r="A45" s="157" t="s">
        <v>683</v>
      </c>
      <c r="B45" s="282">
        <v>596.30999999999995</v>
      </c>
    </row>
    <row r="46" spans="1:2" x14ac:dyDescent="0.3">
      <c r="A46" s="157" t="s">
        <v>1037</v>
      </c>
      <c r="B46" s="282">
        <v>8250.4519999999975</v>
      </c>
    </row>
    <row r="47" spans="1:2" x14ac:dyDescent="0.3">
      <c r="A47" s="157" t="s">
        <v>27</v>
      </c>
      <c r="B47" s="282">
        <v>2208.8259999999987</v>
      </c>
    </row>
    <row r="48" spans="1:2" x14ac:dyDescent="0.3">
      <c r="A48" s="157" t="s">
        <v>543</v>
      </c>
      <c r="B48" s="282">
        <v>9620.0099999999802</v>
      </c>
    </row>
    <row r="49" spans="1:2" x14ac:dyDescent="0.3">
      <c r="A49" s="157" t="s">
        <v>1029</v>
      </c>
      <c r="B49" s="282">
        <v>6672.7859999999991</v>
      </c>
    </row>
    <row r="50" spans="1:2" ht="15" thickBot="1" x14ac:dyDescent="0.35">
      <c r="A50" s="157" t="s">
        <v>1033</v>
      </c>
      <c r="B50" s="282">
        <v>14574.56</v>
      </c>
    </row>
    <row r="51" spans="1:2" ht="15" thickBot="1" x14ac:dyDescent="0.35">
      <c r="A51" s="157" t="s">
        <v>2570</v>
      </c>
      <c r="B51" s="282">
        <v>42830.305000000131</v>
      </c>
    </row>
    <row r="52" spans="1:2" ht="15" thickBot="1" x14ac:dyDescent="0.35">
      <c r="A52" s="301" t="s">
        <v>2559</v>
      </c>
      <c r="B52" s="328">
        <v>104280.67700000011</v>
      </c>
    </row>
    <row r="59" spans="1:2" x14ac:dyDescent="0.3">
      <c r="A59" s="11" t="s">
        <v>2567</v>
      </c>
    </row>
    <row r="61" spans="1:2" x14ac:dyDescent="0.3">
      <c r="A61" s="325" t="s">
        <v>554</v>
      </c>
      <c r="B61" s="157" t="s">
        <v>2564</v>
      </c>
    </row>
    <row r="62" spans="1:2" x14ac:dyDescent="0.3">
      <c r="A62" s="325" t="s">
        <v>2542</v>
      </c>
      <c r="B62" s="157" t="s">
        <v>2564</v>
      </c>
    </row>
    <row r="63" spans="1:2" x14ac:dyDescent="0.3">
      <c r="A63" s="325" t="s">
        <v>2541</v>
      </c>
      <c r="B63" s="157" t="s">
        <v>2564</v>
      </c>
    </row>
    <row r="64" spans="1:2" ht="15" thickBot="1" x14ac:dyDescent="0.35"/>
    <row r="65" spans="1:7" ht="72.599999999999994" thickBot="1" x14ac:dyDescent="0.35">
      <c r="A65" s="326" t="s">
        <v>2536</v>
      </c>
      <c r="B65" s="327" t="s">
        <v>2560</v>
      </c>
      <c r="D65" s="269"/>
      <c r="E65" s="269"/>
      <c r="F65" s="269"/>
      <c r="G65" s="269"/>
    </row>
    <row r="66" spans="1:7" x14ac:dyDescent="0.3">
      <c r="A66" s="157" t="s">
        <v>548</v>
      </c>
      <c r="B66" s="282">
        <v>32116.425999999978</v>
      </c>
    </row>
    <row r="67" spans="1:7" x14ac:dyDescent="0.3">
      <c r="A67" s="157" t="s">
        <v>1037</v>
      </c>
      <c r="B67" s="282">
        <v>14839.525999999994</v>
      </c>
    </row>
    <row r="68" spans="1:7" x14ac:dyDescent="0.3">
      <c r="A68" s="157" t="s">
        <v>27</v>
      </c>
      <c r="B68" s="282">
        <v>74786.789000000048</v>
      </c>
    </row>
    <row r="69" spans="1:7" x14ac:dyDescent="0.3">
      <c r="A69" s="157" t="s">
        <v>31</v>
      </c>
      <c r="B69" s="282">
        <v>34794.26599999988</v>
      </c>
    </row>
    <row r="70" spans="1:7" x14ac:dyDescent="0.3">
      <c r="A70" s="157" t="s">
        <v>314</v>
      </c>
      <c r="B70" s="282">
        <v>340894.70999999985</v>
      </c>
    </row>
    <row r="71" spans="1:7" ht="15" thickBot="1" x14ac:dyDescent="0.35">
      <c r="A71" s="157" t="s">
        <v>1033</v>
      </c>
      <c r="B71" s="282">
        <v>7121.54</v>
      </c>
    </row>
    <row r="72" spans="1:7" ht="15" thickBot="1" x14ac:dyDescent="0.35">
      <c r="A72" s="301" t="s">
        <v>2559</v>
      </c>
      <c r="B72" s="328">
        <v>504553.25699999969</v>
      </c>
    </row>
  </sheetData>
  <mergeCells count="2">
    <mergeCell ref="A4:F4"/>
    <mergeCell ref="A15:F15"/>
  </mergeCell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2032"/>
  <sheetViews>
    <sheetView zoomScale="90" zoomScaleNormal="90" workbookViewId="0">
      <selection activeCell="U13" sqref="U13"/>
    </sheetView>
  </sheetViews>
  <sheetFormatPr baseColWidth="10" defaultColWidth="11.44140625" defaultRowHeight="13.2" x14ac:dyDescent="0.25"/>
  <cols>
    <col min="1" max="1" width="11.6640625" style="251" customWidth="1"/>
    <col min="2" max="2" width="7" style="252" hidden="1" customWidth="1"/>
    <col min="3" max="3" width="21.5546875" style="253" hidden="1" customWidth="1"/>
    <col min="4" max="4" width="11.6640625" style="253" bestFit="1" customWidth="1"/>
    <col min="5" max="5" width="18" style="253" customWidth="1"/>
    <col min="6" max="6" width="18.5546875" style="253" hidden="1" customWidth="1"/>
    <col min="7" max="7" width="44.5546875" style="252" customWidth="1"/>
    <col min="8" max="8" width="0" style="253" hidden="1" customWidth="1"/>
    <col min="9" max="9" width="19" style="253" hidden="1" customWidth="1"/>
    <col min="10" max="10" width="14.5546875" style="253" hidden="1" customWidth="1"/>
    <col min="11" max="11" width="13.109375" style="253" customWidth="1"/>
    <col min="12" max="12" width="15.44140625" style="85" bestFit="1" customWidth="1"/>
    <col min="13" max="13" width="11.44140625" style="254"/>
    <col min="14" max="14" width="13.5546875" style="254" customWidth="1"/>
    <col min="15" max="15" width="14" style="85" bestFit="1" customWidth="1"/>
    <col min="16" max="16" width="15.109375" style="255" customWidth="1"/>
    <col min="17" max="17" width="19" style="254" customWidth="1"/>
    <col min="18" max="18" width="17.44140625" style="255" customWidth="1"/>
    <col min="19" max="19" width="17.6640625" style="85" customWidth="1"/>
    <col min="20" max="20" width="15.44140625" style="255" bestFit="1" customWidth="1"/>
    <col min="21" max="21" width="37.5546875" style="85" customWidth="1"/>
    <col min="22" max="16384" width="11.44140625" style="85"/>
  </cols>
  <sheetData>
    <row r="2" spans="1:21" ht="15.6" x14ac:dyDescent="0.3">
      <c r="L2" s="86"/>
    </row>
    <row r="3" spans="1:21" s="84" customFormat="1" ht="33" customHeight="1" x14ac:dyDescent="0.45">
      <c r="A3" s="321" t="s">
        <v>2557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</row>
    <row r="4" spans="1:21" ht="15.6" x14ac:dyDescent="0.3">
      <c r="B4" s="256"/>
      <c r="C4" s="257"/>
      <c r="D4" s="85"/>
      <c r="E4" s="87"/>
      <c r="F4" s="254"/>
      <c r="G4" s="256"/>
      <c r="H4" s="258"/>
      <c r="I4" s="258"/>
      <c r="J4" s="258"/>
      <c r="K4" s="258"/>
      <c r="L4" s="257"/>
      <c r="M4" s="258"/>
      <c r="N4" s="258"/>
    </row>
    <row r="6" spans="1:21" ht="87" customHeight="1" x14ac:dyDescent="0.25">
      <c r="A6" s="265" t="s">
        <v>2540</v>
      </c>
      <c r="B6" s="265" t="s">
        <v>23</v>
      </c>
      <c r="C6" s="265" t="s">
        <v>554</v>
      </c>
      <c r="D6" s="265" t="s">
        <v>72</v>
      </c>
      <c r="E6" s="265" t="s">
        <v>2541</v>
      </c>
      <c r="F6" s="265" t="s">
        <v>540</v>
      </c>
      <c r="G6" s="265" t="s">
        <v>73</v>
      </c>
      <c r="H6" s="265" t="s">
        <v>74</v>
      </c>
      <c r="I6" s="265" t="s">
        <v>75</v>
      </c>
      <c r="J6" s="266" t="s">
        <v>76</v>
      </c>
      <c r="K6" s="265" t="s">
        <v>77</v>
      </c>
      <c r="L6" s="267" t="s">
        <v>78</v>
      </c>
      <c r="M6" s="267" t="s">
        <v>2542</v>
      </c>
      <c r="N6" s="267" t="s">
        <v>2565</v>
      </c>
      <c r="O6" s="267" t="s">
        <v>2543</v>
      </c>
      <c r="P6" s="268" t="s">
        <v>2544</v>
      </c>
      <c r="Q6" s="267" t="s">
        <v>2536</v>
      </c>
      <c r="R6" s="268" t="s">
        <v>2546</v>
      </c>
      <c r="S6" s="267" t="s">
        <v>2545</v>
      </c>
      <c r="T6" s="268" t="s">
        <v>2547</v>
      </c>
      <c r="U6" s="267" t="s">
        <v>22</v>
      </c>
    </row>
    <row r="7" spans="1:21" ht="43.2" x14ac:dyDescent="0.3">
      <c r="A7" s="192" t="s">
        <v>2548</v>
      </c>
      <c r="B7" s="174">
        <v>1</v>
      </c>
      <c r="C7" s="165" t="s">
        <v>555</v>
      </c>
      <c r="D7" s="159">
        <v>41822</v>
      </c>
      <c r="E7" s="159" t="s">
        <v>314</v>
      </c>
      <c r="F7" s="259">
        <v>3117</v>
      </c>
      <c r="G7" s="236" t="s">
        <v>79</v>
      </c>
      <c r="H7" s="160" t="s">
        <v>80</v>
      </c>
      <c r="I7" s="160" t="s">
        <v>81</v>
      </c>
      <c r="J7" s="160" t="s">
        <v>81</v>
      </c>
      <c r="K7" s="160" t="s">
        <v>82</v>
      </c>
      <c r="L7" s="260">
        <v>420</v>
      </c>
      <c r="M7" s="233" t="s">
        <v>437</v>
      </c>
      <c r="N7" s="233"/>
      <c r="O7" s="158"/>
      <c r="P7" s="223"/>
      <c r="Q7" s="233" t="s">
        <v>314</v>
      </c>
      <c r="R7" s="161">
        <v>420</v>
      </c>
      <c r="S7" s="260"/>
      <c r="T7" s="223"/>
      <c r="U7" s="201"/>
    </row>
    <row r="8" spans="1:21" ht="28.8" x14ac:dyDescent="0.3">
      <c r="A8" s="192" t="s">
        <v>2548</v>
      </c>
      <c r="B8" s="174">
        <v>2</v>
      </c>
      <c r="C8" s="165" t="s">
        <v>555</v>
      </c>
      <c r="D8" s="159">
        <v>41822</v>
      </c>
      <c r="E8" s="159" t="s">
        <v>314</v>
      </c>
      <c r="F8" s="259">
        <v>3156</v>
      </c>
      <c r="G8" s="236" t="s">
        <v>83</v>
      </c>
      <c r="H8" s="160" t="s">
        <v>81</v>
      </c>
      <c r="I8" s="160" t="s">
        <v>84</v>
      </c>
      <c r="J8" s="160" t="s">
        <v>85</v>
      </c>
      <c r="K8" s="160" t="s">
        <v>82</v>
      </c>
      <c r="L8" s="260">
        <v>420</v>
      </c>
      <c r="M8" s="233" t="s">
        <v>437</v>
      </c>
      <c r="N8" s="233"/>
      <c r="O8" s="158"/>
      <c r="P8" s="223"/>
      <c r="Q8" s="233" t="s">
        <v>314</v>
      </c>
      <c r="R8" s="161">
        <v>420</v>
      </c>
      <c r="S8" s="260"/>
      <c r="T8" s="223"/>
      <c r="U8" s="201"/>
    </row>
    <row r="9" spans="1:21" ht="14.4" x14ac:dyDescent="0.3">
      <c r="A9" s="192" t="s">
        <v>2548</v>
      </c>
      <c r="B9" s="174">
        <v>3</v>
      </c>
      <c r="C9" s="165" t="s">
        <v>555</v>
      </c>
      <c r="D9" s="159">
        <v>42087</v>
      </c>
      <c r="E9" s="159" t="s">
        <v>314</v>
      </c>
      <c r="F9" s="259">
        <v>3214</v>
      </c>
      <c r="G9" s="236" t="s">
        <v>86</v>
      </c>
      <c r="H9" s="160"/>
      <c r="I9" s="160"/>
      <c r="J9" s="160"/>
      <c r="K9" s="160" t="s">
        <v>82</v>
      </c>
      <c r="L9" s="260">
        <v>435.05</v>
      </c>
      <c r="M9" s="233" t="s">
        <v>437</v>
      </c>
      <c r="N9" s="233"/>
      <c r="O9" s="158"/>
      <c r="P9" s="223"/>
      <c r="Q9" s="233" t="s">
        <v>314</v>
      </c>
      <c r="R9" s="161">
        <v>435.05</v>
      </c>
      <c r="S9" s="260"/>
      <c r="T9" s="223"/>
      <c r="U9" s="201"/>
    </row>
    <row r="10" spans="1:21" ht="14.4" x14ac:dyDescent="0.3">
      <c r="A10" s="192" t="s">
        <v>2548</v>
      </c>
      <c r="B10" s="174">
        <v>4</v>
      </c>
      <c r="C10" s="165" t="s">
        <v>555</v>
      </c>
      <c r="D10" s="159">
        <v>41691</v>
      </c>
      <c r="E10" s="159" t="s">
        <v>314</v>
      </c>
      <c r="F10" s="259">
        <v>2918</v>
      </c>
      <c r="G10" s="236" t="s">
        <v>87</v>
      </c>
      <c r="H10" s="160" t="s">
        <v>88</v>
      </c>
      <c r="I10" s="160" t="s">
        <v>89</v>
      </c>
      <c r="J10" s="160"/>
      <c r="K10" s="160" t="s">
        <v>82</v>
      </c>
      <c r="L10" s="260">
        <v>470.19</v>
      </c>
      <c r="M10" s="233" t="s">
        <v>437</v>
      </c>
      <c r="N10" s="233"/>
      <c r="O10" s="158"/>
      <c r="P10" s="223"/>
      <c r="Q10" s="233" t="s">
        <v>314</v>
      </c>
      <c r="R10" s="161">
        <v>470.19</v>
      </c>
      <c r="S10" s="260"/>
      <c r="T10" s="223"/>
      <c r="U10" s="201"/>
    </row>
    <row r="11" spans="1:21" ht="14.4" x14ac:dyDescent="0.3">
      <c r="A11" s="192" t="s">
        <v>2548</v>
      </c>
      <c r="B11" s="174">
        <v>5</v>
      </c>
      <c r="C11" s="165" t="s">
        <v>555</v>
      </c>
      <c r="D11" s="159">
        <v>41668</v>
      </c>
      <c r="E11" s="159" t="s">
        <v>314</v>
      </c>
      <c r="F11" s="259">
        <v>2897</v>
      </c>
      <c r="G11" s="236" t="s">
        <v>90</v>
      </c>
      <c r="H11" s="160" t="s">
        <v>91</v>
      </c>
      <c r="I11" s="160" t="s">
        <v>81</v>
      </c>
      <c r="J11" s="160" t="s">
        <v>92</v>
      </c>
      <c r="K11" s="160" t="s">
        <v>82</v>
      </c>
      <c r="L11" s="260">
        <v>480.74</v>
      </c>
      <c r="M11" s="233" t="s">
        <v>437</v>
      </c>
      <c r="N11" s="233"/>
      <c r="O11" s="158"/>
      <c r="P11" s="223"/>
      <c r="Q11" s="233" t="s">
        <v>314</v>
      </c>
      <c r="R11" s="161">
        <v>480.74</v>
      </c>
      <c r="S11" s="260"/>
      <c r="T11" s="223"/>
      <c r="U11" s="201"/>
    </row>
    <row r="12" spans="1:21" ht="14.4" x14ac:dyDescent="0.3">
      <c r="A12" s="192" t="s">
        <v>2548</v>
      </c>
      <c r="B12" s="174">
        <v>6</v>
      </c>
      <c r="C12" s="165" t="s">
        <v>555</v>
      </c>
      <c r="D12" s="159">
        <v>41933</v>
      </c>
      <c r="E12" s="159" t="s">
        <v>314</v>
      </c>
      <c r="F12" s="259">
        <v>3116</v>
      </c>
      <c r="G12" s="236" t="s">
        <v>93</v>
      </c>
      <c r="H12" s="160" t="s">
        <v>94</v>
      </c>
      <c r="I12" s="160" t="s">
        <v>95</v>
      </c>
      <c r="J12" s="160">
        <v>402174017402</v>
      </c>
      <c r="K12" s="160" t="s">
        <v>82</v>
      </c>
      <c r="L12" s="260">
        <v>486.71</v>
      </c>
      <c r="M12" s="233" t="s">
        <v>437</v>
      </c>
      <c r="N12" s="233"/>
      <c r="O12" s="158"/>
      <c r="P12" s="223"/>
      <c r="Q12" s="233" t="s">
        <v>314</v>
      </c>
      <c r="R12" s="161">
        <v>486.71</v>
      </c>
      <c r="S12" s="260"/>
      <c r="T12" s="223"/>
      <c r="U12" s="201"/>
    </row>
    <row r="13" spans="1:21" ht="57.6" x14ac:dyDescent="0.3">
      <c r="A13" s="192" t="s">
        <v>2548</v>
      </c>
      <c r="B13" s="174">
        <v>7</v>
      </c>
      <c r="C13" s="165" t="s">
        <v>555</v>
      </c>
      <c r="D13" s="159">
        <v>41983</v>
      </c>
      <c r="E13" s="159" t="s">
        <v>314</v>
      </c>
      <c r="F13" s="259">
        <v>3139</v>
      </c>
      <c r="G13" s="236" t="s">
        <v>96</v>
      </c>
      <c r="H13" s="160" t="s">
        <v>97</v>
      </c>
      <c r="I13" s="160" t="s">
        <v>98</v>
      </c>
      <c r="J13" s="160"/>
      <c r="K13" s="160" t="s">
        <v>82</v>
      </c>
      <c r="L13" s="260">
        <v>495</v>
      </c>
      <c r="M13" s="233" t="s">
        <v>437</v>
      </c>
      <c r="N13" s="233"/>
      <c r="O13" s="158"/>
      <c r="P13" s="223"/>
      <c r="Q13" s="233" t="s">
        <v>314</v>
      </c>
      <c r="R13" s="322">
        <v>495</v>
      </c>
      <c r="S13" s="260"/>
      <c r="T13" s="223"/>
      <c r="U13" s="201" t="s">
        <v>2538</v>
      </c>
    </row>
    <row r="14" spans="1:21" ht="57.6" x14ac:dyDescent="0.3">
      <c r="A14" s="192" t="s">
        <v>2548</v>
      </c>
      <c r="B14" s="174">
        <v>8</v>
      </c>
      <c r="C14" s="165" t="s">
        <v>555</v>
      </c>
      <c r="D14" s="159">
        <v>41983</v>
      </c>
      <c r="E14" s="159" t="s">
        <v>314</v>
      </c>
      <c r="F14" s="259">
        <v>3140</v>
      </c>
      <c r="G14" s="236" t="s">
        <v>96</v>
      </c>
      <c r="H14" s="160" t="s">
        <v>97</v>
      </c>
      <c r="I14" s="160" t="s">
        <v>98</v>
      </c>
      <c r="J14" s="160"/>
      <c r="K14" s="160" t="s">
        <v>82</v>
      </c>
      <c r="L14" s="260">
        <v>495</v>
      </c>
      <c r="M14" s="233" t="s">
        <v>437</v>
      </c>
      <c r="N14" s="233"/>
      <c r="O14" s="158"/>
      <c r="P14" s="223"/>
      <c r="Q14" s="233" t="s">
        <v>314</v>
      </c>
      <c r="R14" s="322">
        <v>495</v>
      </c>
      <c r="S14" s="260"/>
      <c r="T14" s="223"/>
      <c r="U14" s="201" t="s">
        <v>2538</v>
      </c>
    </row>
    <row r="15" spans="1:21" ht="57.6" x14ac:dyDescent="0.3">
      <c r="A15" s="192" t="s">
        <v>2548</v>
      </c>
      <c r="B15" s="174">
        <v>9</v>
      </c>
      <c r="C15" s="165" t="s">
        <v>555</v>
      </c>
      <c r="D15" s="159">
        <v>41983</v>
      </c>
      <c r="E15" s="159" t="s">
        <v>314</v>
      </c>
      <c r="F15" s="259">
        <v>3141</v>
      </c>
      <c r="G15" s="236" t="s">
        <v>96</v>
      </c>
      <c r="H15" s="160" t="s">
        <v>97</v>
      </c>
      <c r="I15" s="160" t="s">
        <v>98</v>
      </c>
      <c r="J15" s="160"/>
      <c r="K15" s="160" t="s">
        <v>82</v>
      </c>
      <c r="L15" s="260">
        <v>495</v>
      </c>
      <c r="M15" s="233" t="s">
        <v>437</v>
      </c>
      <c r="N15" s="233"/>
      <c r="O15" s="158"/>
      <c r="P15" s="223"/>
      <c r="Q15" s="233" t="s">
        <v>314</v>
      </c>
      <c r="R15" s="322">
        <v>495</v>
      </c>
      <c r="S15" s="260"/>
      <c r="T15" s="223"/>
      <c r="U15" s="201" t="s">
        <v>2538</v>
      </c>
    </row>
    <row r="16" spans="1:21" ht="57.6" x14ac:dyDescent="0.3">
      <c r="A16" s="192" t="s">
        <v>2548</v>
      </c>
      <c r="B16" s="174">
        <v>10</v>
      </c>
      <c r="C16" s="165" t="s">
        <v>555</v>
      </c>
      <c r="D16" s="159">
        <v>41983</v>
      </c>
      <c r="E16" s="159" t="s">
        <v>314</v>
      </c>
      <c r="F16" s="259">
        <v>3142</v>
      </c>
      <c r="G16" s="236" t="s">
        <v>96</v>
      </c>
      <c r="H16" s="160" t="s">
        <v>97</v>
      </c>
      <c r="I16" s="160" t="s">
        <v>98</v>
      </c>
      <c r="J16" s="160"/>
      <c r="K16" s="160" t="s">
        <v>82</v>
      </c>
      <c r="L16" s="260">
        <v>495</v>
      </c>
      <c r="M16" s="233" t="s">
        <v>437</v>
      </c>
      <c r="N16" s="233"/>
      <c r="O16" s="158"/>
      <c r="P16" s="223"/>
      <c r="Q16" s="233" t="s">
        <v>314</v>
      </c>
      <c r="R16" s="322">
        <v>495</v>
      </c>
      <c r="S16" s="260"/>
      <c r="T16" s="223"/>
      <c r="U16" s="201" t="s">
        <v>2538</v>
      </c>
    </row>
    <row r="17" spans="1:21" ht="57.6" x14ac:dyDescent="0.3">
      <c r="A17" s="192" t="s">
        <v>2548</v>
      </c>
      <c r="B17" s="174">
        <v>11</v>
      </c>
      <c r="C17" s="165" t="s">
        <v>555</v>
      </c>
      <c r="D17" s="159">
        <v>41983</v>
      </c>
      <c r="E17" s="159" t="s">
        <v>314</v>
      </c>
      <c r="F17" s="259">
        <v>3138</v>
      </c>
      <c r="G17" s="236" t="s">
        <v>96</v>
      </c>
      <c r="H17" s="160" t="s">
        <v>97</v>
      </c>
      <c r="I17" s="160" t="s">
        <v>98</v>
      </c>
      <c r="J17" s="160"/>
      <c r="K17" s="160" t="s">
        <v>82</v>
      </c>
      <c r="L17" s="260">
        <v>495</v>
      </c>
      <c r="M17" s="233" t="s">
        <v>437</v>
      </c>
      <c r="N17" s="233"/>
      <c r="O17" s="158"/>
      <c r="P17" s="223"/>
      <c r="Q17" s="233" t="s">
        <v>314</v>
      </c>
      <c r="R17" s="322">
        <v>495</v>
      </c>
      <c r="S17" s="260"/>
      <c r="T17" s="223"/>
      <c r="U17" s="201" t="s">
        <v>2538</v>
      </c>
    </row>
    <row r="18" spans="1:21" ht="14.4" x14ac:dyDescent="0.3">
      <c r="A18" s="192" t="s">
        <v>2548</v>
      </c>
      <c r="B18" s="174">
        <v>12</v>
      </c>
      <c r="C18" s="165" t="s">
        <v>555</v>
      </c>
      <c r="D18" s="159">
        <v>2014</v>
      </c>
      <c r="E18" s="159" t="s">
        <v>314</v>
      </c>
      <c r="F18" s="259">
        <v>3379</v>
      </c>
      <c r="G18" s="236" t="s">
        <v>99</v>
      </c>
      <c r="H18" s="160" t="s">
        <v>100</v>
      </c>
      <c r="I18" s="160"/>
      <c r="J18" s="160"/>
      <c r="K18" s="160" t="s">
        <v>82</v>
      </c>
      <c r="L18" s="260">
        <v>497.2</v>
      </c>
      <c r="M18" s="233" t="s">
        <v>437</v>
      </c>
      <c r="N18" s="233"/>
      <c r="O18" s="158"/>
      <c r="P18" s="223"/>
      <c r="Q18" s="233" t="s">
        <v>314</v>
      </c>
      <c r="R18" s="161">
        <v>497.2</v>
      </c>
      <c r="S18" s="260"/>
      <c r="T18" s="223"/>
      <c r="U18" s="201"/>
    </row>
    <row r="19" spans="1:21" ht="28.8" x14ac:dyDescent="0.3">
      <c r="A19" s="192" t="s">
        <v>2548</v>
      </c>
      <c r="B19" s="174">
        <v>13</v>
      </c>
      <c r="C19" s="165" t="s">
        <v>555</v>
      </c>
      <c r="D19" s="159">
        <v>41962</v>
      </c>
      <c r="E19" s="159" t="s">
        <v>314</v>
      </c>
      <c r="F19" s="259">
        <v>3135</v>
      </c>
      <c r="G19" s="236" t="s">
        <v>101</v>
      </c>
      <c r="H19" s="160" t="s">
        <v>102</v>
      </c>
      <c r="I19" s="160" t="s">
        <v>103</v>
      </c>
      <c r="J19" s="160" t="s">
        <v>104</v>
      </c>
      <c r="K19" s="160" t="s">
        <v>82</v>
      </c>
      <c r="L19" s="260">
        <v>540</v>
      </c>
      <c r="M19" s="233" t="s">
        <v>437</v>
      </c>
      <c r="N19" s="233"/>
      <c r="O19" s="158"/>
      <c r="P19" s="223"/>
      <c r="Q19" s="233" t="s">
        <v>314</v>
      </c>
      <c r="R19" s="161">
        <v>540</v>
      </c>
      <c r="S19" s="260"/>
      <c r="T19" s="223"/>
      <c r="U19" s="201"/>
    </row>
    <row r="20" spans="1:21" ht="14.4" x14ac:dyDescent="0.3">
      <c r="A20" s="192" t="s">
        <v>2548</v>
      </c>
      <c r="B20" s="174">
        <v>14</v>
      </c>
      <c r="C20" s="165" t="s">
        <v>555</v>
      </c>
      <c r="D20" s="159">
        <v>41981</v>
      </c>
      <c r="E20" s="159" t="s">
        <v>314</v>
      </c>
      <c r="F20" s="259">
        <v>3136</v>
      </c>
      <c r="G20" s="236" t="s">
        <v>105</v>
      </c>
      <c r="H20" s="160" t="s">
        <v>106</v>
      </c>
      <c r="I20" s="160" t="s">
        <v>107</v>
      </c>
      <c r="J20" s="160"/>
      <c r="K20" s="160" t="s">
        <v>82</v>
      </c>
      <c r="L20" s="260">
        <v>544.25</v>
      </c>
      <c r="M20" s="233" t="s">
        <v>437</v>
      </c>
      <c r="N20" s="233"/>
      <c r="O20" s="158"/>
      <c r="P20" s="223"/>
      <c r="Q20" s="233"/>
      <c r="R20" s="223"/>
      <c r="S20" s="260" t="s">
        <v>2570</v>
      </c>
      <c r="T20" s="322">
        <v>544.25</v>
      </c>
      <c r="U20" s="201"/>
    </row>
    <row r="21" spans="1:21" ht="14.4" x14ac:dyDescent="0.3">
      <c r="A21" s="192" t="s">
        <v>2548</v>
      </c>
      <c r="B21" s="174">
        <v>15</v>
      </c>
      <c r="C21" s="165" t="s">
        <v>555</v>
      </c>
      <c r="D21" s="159">
        <v>41981</v>
      </c>
      <c r="E21" s="159" t="s">
        <v>314</v>
      </c>
      <c r="F21" s="259">
        <v>3137</v>
      </c>
      <c r="G21" s="236" t="s">
        <v>105</v>
      </c>
      <c r="H21" s="160" t="s">
        <v>106</v>
      </c>
      <c r="I21" s="160" t="s">
        <v>107</v>
      </c>
      <c r="J21" s="160"/>
      <c r="K21" s="160" t="s">
        <v>82</v>
      </c>
      <c r="L21" s="260">
        <v>544.25</v>
      </c>
      <c r="M21" s="233" t="s">
        <v>437</v>
      </c>
      <c r="N21" s="233"/>
      <c r="O21" s="158"/>
      <c r="P21" s="223"/>
      <c r="Q21" s="233"/>
      <c r="R21" s="223"/>
      <c r="S21" s="260" t="s">
        <v>2570</v>
      </c>
      <c r="T21" s="322">
        <v>544.25</v>
      </c>
      <c r="U21" s="201"/>
    </row>
    <row r="22" spans="1:21" ht="14.4" x14ac:dyDescent="0.3">
      <c r="A22" s="192" t="s">
        <v>2548</v>
      </c>
      <c r="B22" s="174">
        <v>16</v>
      </c>
      <c r="C22" s="165" t="s">
        <v>555</v>
      </c>
      <c r="D22" s="159">
        <v>41937</v>
      </c>
      <c r="E22" s="159" t="s">
        <v>314</v>
      </c>
      <c r="F22" s="259">
        <v>3131</v>
      </c>
      <c r="G22" s="236" t="s">
        <v>108</v>
      </c>
      <c r="H22" s="160" t="s">
        <v>109</v>
      </c>
      <c r="I22" s="160" t="s">
        <v>110</v>
      </c>
      <c r="J22" s="160">
        <v>3329704900</v>
      </c>
      <c r="K22" s="160" t="s">
        <v>82</v>
      </c>
      <c r="L22" s="260">
        <v>607.5</v>
      </c>
      <c r="M22" s="233" t="s">
        <v>437</v>
      </c>
      <c r="N22" s="233"/>
      <c r="O22" s="158"/>
      <c r="P22" s="223"/>
      <c r="Q22" s="233" t="s">
        <v>314</v>
      </c>
      <c r="R22" s="161">
        <v>607.5</v>
      </c>
      <c r="S22" s="260"/>
      <c r="T22" s="223"/>
      <c r="U22" s="201"/>
    </row>
    <row r="23" spans="1:21" ht="14.4" x14ac:dyDescent="0.3">
      <c r="A23" s="192" t="s">
        <v>2548</v>
      </c>
      <c r="B23" s="174">
        <v>17</v>
      </c>
      <c r="C23" s="165" t="s">
        <v>555</v>
      </c>
      <c r="D23" s="159">
        <v>42352</v>
      </c>
      <c r="E23" s="159" t="s">
        <v>314</v>
      </c>
      <c r="F23" s="259">
        <v>3213</v>
      </c>
      <c r="G23" s="236" t="s">
        <v>111</v>
      </c>
      <c r="H23" s="160" t="s">
        <v>112</v>
      </c>
      <c r="I23" s="160" t="s">
        <v>113</v>
      </c>
      <c r="J23" s="160" t="s">
        <v>114</v>
      </c>
      <c r="K23" s="160" t="s">
        <v>682</v>
      </c>
      <c r="L23" s="260">
        <v>690</v>
      </c>
      <c r="M23" s="233" t="s">
        <v>437</v>
      </c>
      <c r="N23" s="159" t="s">
        <v>314</v>
      </c>
      <c r="O23" s="261">
        <f>+L23</f>
        <v>690</v>
      </c>
      <c r="P23" s="223"/>
      <c r="Q23" s="233"/>
      <c r="R23" s="223"/>
      <c r="S23" s="158"/>
      <c r="T23" s="223"/>
      <c r="U23" s="201"/>
    </row>
    <row r="24" spans="1:21" ht="14.4" x14ac:dyDescent="0.3">
      <c r="A24" s="192" t="s">
        <v>2548</v>
      </c>
      <c r="B24" s="174">
        <v>18</v>
      </c>
      <c r="C24" s="165" t="s">
        <v>555</v>
      </c>
      <c r="D24" s="159">
        <v>42352</v>
      </c>
      <c r="E24" s="159" t="s">
        <v>27</v>
      </c>
      <c r="F24" s="259">
        <v>3210</v>
      </c>
      <c r="G24" s="236" t="s">
        <v>111</v>
      </c>
      <c r="H24" s="160" t="s">
        <v>112</v>
      </c>
      <c r="I24" s="160" t="s">
        <v>115</v>
      </c>
      <c r="J24" s="160" t="s">
        <v>116</v>
      </c>
      <c r="K24" s="160" t="s">
        <v>682</v>
      </c>
      <c r="L24" s="260">
        <v>725</v>
      </c>
      <c r="M24" s="233" t="s">
        <v>437</v>
      </c>
      <c r="N24" s="159" t="s">
        <v>27</v>
      </c>
      <c r="O24" s="261">
        <f>+L24</f>
        <v>725</v>
      </c>
      <c r="P24" s="223"/>
      <c r="Q24" s="233"/>
      <c r="R24" s="223"/>
      <c r="S24" s="158"/>
      <c r="T24" s="223"/>
      <c r="U24" s="201" t="s">
        <v>2549</v>
      </c>
    </row>
    <row r="25" spans="1:21" ht="28.8" x14ac:dyDescent="0.3">
      <c r="A25" s="192" t="s">
        <v>2548</v>
      </c>
      <c r="B25" s="174">
        <v>19</v>
      </c>
      <c r="C25" s="165" t="s">
        <v>555</v>
      </c>
      <c r="D25" s="159">
        <v>42352</v>
      </c>
      <c r="E25" s="159" t="s">
        <v>683</v>
      </c>
      <c r="F25" s="259">
        <v>3212</v>
      </c>
      <c r="G25" s="236" t="s">
        <v>111</v>
      </c>
      <c r="H25" s="160" t="s">
        <v>112</v>
      </c>
      <c r="I25" s="160" t="s">
        <v>117</v>
      </c>
      <c r="J25" s="160" t="s">
        <v>118</v>
      </c>
      <c r="K25" s="160" t="s">
        <v>682</v>
      </c>
      <c r="L25" s="260">
        <v>725</v>
      </c>
      <c r="M25" s="233" t="s">
        <v>437</v>
      </c>
      <c r="N25" s="159" t="s">
        <v>683</v>
      </c>
      <c r="O25" s="261">
        <f>+L25</f>
        <v>725</v>
      </c>
      <c r="P25" s="223"/>
      <c r="Q25" s="233"/>
      <c r="R25" s="223"/>
      <c r="S25" s="158"/>
      <c r="T25" s="223"/>
      <c r="U25" s="201" t="s">
        <v>541</v>
      </c>
    </row>
    <row r="26" spans="1:21" ht="28.8" x14ac:dyDescent="0.3">
      <c r="A26" s="192" t="s">
        <v>2548</v>
      </c>
      <c r="B26" s="174">
        <v>20</v>
      </c>
      <c r="C26" s="165" t="s">
        <v>555</v>
      </c>
      <c r="D26" s="159">
        <v>41789</v>
      </c>
      <c r="E26" s="159" t="s">
        <v>314</v>
      </c>
      <c r="F26" s="259" t="s">
        <v>542</v>
      </c>
      <c r="G26" s="236" t="s">
        <v>119</v>
      </c>
      <c r="H26" s="160" t="s">
        <v>120</v>
      </c>
      <c r="I26" s="160"/>
      <c r="J26" s="160" t="s">
        <v>121</v>
      </c>
      <c r="K26" s="160" t="s">
        <v>682</v>
      </c>
      <c r="L26" s="260">
        <v>760</v>
      </c>
      <c r="M26" s="233" t="s">
        <v>437</v>
      </c>
      <c r="N26" s="159" t="s">
        <v>314</v>
      </c>
      <c r="O26" s="261">
        <f>+L26</f>
        <v>760</v>
      </c>
      <c r="P26" s="223"/>
      <c r="Q26" s="233"/>
      <c r="R26" s="223"/>
      <c r="S26" s="158"/>
      <c r="T26" s="223"/>
      <c r="U26" s="201"/>
    </row>
    <row r="27" spans="1:21" ht="43.2" x14ac:dyDescent="0.3">
      <c r="A27" s="192" t="s">
        <v>2548</v>
      </c>
      <c r="B27" s="174">
        <v>21</v>
      </c>
      <c r="C27" s="165" t="s">
        <v>555</v>
      </c>
      <c r="D27" s="159">
        <v>41781</v>
      </c>
      <c r="E27" s="159" t="s">
        <v>314</v>
      </c>
      <c r="F27" s="259">
        <v>3039</v>
      </c>
      <c r="G27" s="236" t="s">
        <v>122</v>
      </c>
      <c r="H27" s="160" t="s">
        <v>88</v>
      </c>
      <c r="I27" s="160" t="s">
        <v>123</v>
      </c>
      <c r="J27" s="160" t="s">
        <v>124</v>
      </c>
      <c r="K27" s="160" t="s">
        <v>82</v>
      </c>
      <c r="L27" s="260">
        <v>765.96</v>
      </c>
      <c r="M27" s="233" t="s">
        <v>437</v>
      </c>
      <c r="N27" s="233"/>
      <c r="O27" s="158"/>
      <c r="P27" s="223"/>
      <c r="Q27" s="233" t="s">
        <v>314</v>
      </c>
      <c r="R27" s="161">
        <v>765.96</v>
      </c>
      <c r="S27" s="260"/>
      <c r="T27" s="223"/>
      <c r="U27" s="201"/>
    </row>
    <row r="28" spans="1:21" ht="43.2" x14ac:dyDescent="0.3">
      <c r="A28" s="192" t="s">
        <v>2548</v>
      </c>
      <c r="B28" s="174">
        <v>22</v>
      </c>
      <c r="C28" s="165" t="s">
        <v>555</v>
      </c>
      <c r="D28" s="159">
        <v>41781</v>
      </c>
      <c r="E28" s="159" t="s">
        <v>314</v>
      </c>
      <c r="F28" s="259">
        <v>3040</v>
      </c>
      <c r="G28" s="236" t="s">
        <v>122</v>
      </c>
      <c r="H28" s="160" t="s">
        <v>88</v>
      </c>
      <c r="I28" s="160" t="s">
        <v>123</v>
      </c>
      <c r="J28" s="160" t="s">
        <v>125</v>
      </c>
      <c r="K28" s="160" t="s">
        <v>82</v>
      </c>
      <c r="L28" s="260">
        <v>765.96</v>
      </c>
      <c r="M28" s="233" t="s">
        <v>437</v>
      </c>
      <c r="N28" s="233"/>
      <c r="O28" s="158"/>
      <c r="P28" s="223"/>
      <c r="Q28" s="233" t="s">
        <v>314</v>
      </c>
      <c r="R28" s="161">
        <v>765.96</v>
      </c>
      <c r="S28" s="260"/>
      <c r="T28" s="223"/>
      <c r="U28" s="201"/>
    </row>
    <row r="29" spans="1:21" ht="14.4" x14ac:dyDescent="0.3">
      <c r="A29" s="192" t="s">
        <v>2548</v>
      </c>
      <c r="B29" s="174">
        <v>23</v>
      </c>
      <c r="C29" s="165" t="s">
        <v>555</v>
      </c>
      <c r="D29" s="159">
        <v>41755</v>
      </c>
      <c r="E29" s="159" t="s">
        <v>314</v>
      </c>
      <c r="F29" s="259">
        <v>2955</v>
      </c>
      <c r="G29" s="236" t="s">
        <v>126</v>
      </c>
      <c r="H29" s="160" t="s">
        <v>127</v>
      </c>
      <c r="I29" s="160" t="s">
        <v>128</v>
      </c>
      <c r="J29" s="160" t="s">
        <v>129</v>
      </c>
      <c r="K29" s="160" t="s">
        <v>82</v>
      </c>
      <c r="L29" s="260">
        <v>787.16</v>
      </c>
      <c r="M29" s="233" t="s">
        <v>437</v>
      </c>
      <c r="N29" s="233"/>
      <c r="O29" s="158"/>
      <c r="P29" s="223"/>
      <c r="Q29" s="233" t="s">
        <v>314</v>
      </c>
      <c r="R29" s="161">
        <v>787.16</v>
      </c>
      <c r="S29" s="260"/>
      <c r="T29" s="223"/>
      <c r="U29" s="201"/>
    </row>
    <row r="30" spans="1:21" ht="14.4" x14ac:dyDescent="0.3">
      <c r="A30" s="192" t="s">
        <v>2548</v>
      </c>
      <c r="B30" s="174">
        <v>24</v>
      </c>
      <c r="C30" s="165" t="s">
        <v>555</v>
      </c>
      <c r="D30" s="159">
        <v>42012</v>
      </c>
      <c r="E30" s="159" t="s">
        <v>314</v>
      </c>
      <c r="F30" s="259">
        <v>3147</v>
      </c>
      <c r="G30" s="236" t="s">
        <v>130</v>
      </c>
      <c r="H30" s="160" t="s">
        <v>88</v>
      </c>
      <c r="I30" s="160" t="s">
        <v>131</v>
      </c>
      <c r="J30" s="160" t="s">
        <v>132</v>
      </c>
      <c r="K30" s="160" t="s">
        <v>82</v>
      </c>
      <c r="L30" s="260">
        <v>816.65</v>
      </c>
      <c r="M30" s="233" t="s">
        <v>437</v>
      </c>
      <c r="N30" s="233"/>
      <c r="O30" s="158"/>
      <c r="P30" s="223"/>
      <c r="Q30" s="233" t="s">
        <v>314</v>
      </c>
      <c r="R30" s="161">
        <v>816.65</v>
      </c>
      <c r="S30" s="260"/>
      <c r="T30" s="223"/>
      <c r="U30" s="201"/>
    </row>
    <row r="31" spans="1:21" ht="28.8" x14ac:dyDescent="0.3">
      <c r="A31" s="192" t="s">
        <v>2548</v>
      </c>
      <c r="B31" s="174">
        <v>25</v>
      </c>
      <c r="C31" s="165" t="s">
        <v>555</v>
      </c>
      <c r="D31" s="159">
        <v>42187</v>
      </c>
      <c r="E31" s="159" t="s">
        <v>683</v>
      </c>
      <c r="F31" s="259">
        <v>3198</v>
      </c>
      <c r="G31" s="236" t="s">
        <v>133</v>
      </c>
      <c r="H31" s="160" t="s">
        <v>102</v>
      </c>
      <c r="I31" s="160"/>
      <c r="J31" s="160"/>
      <c r="K31" s="160" t="s">
        <v>82</v>
      </c>
      <c r="L31" s="260">
        <v>870</v>
      </c>
      <c r="M31" s="233" t="s">
        <v>437</v>
      </c>
      <c r="N31" s="233"/>
      <c r="O31" s="158"/>
      <c r="P31" s="223"/>
      <c r="Q31" s="233" t="s">
        <v>548</v>
      </c>
      <c r="R31" s="161">
        <v>870</v>
      </c>
      <c r="S31" s="260"/>
      <c r="T31" s="223"/>
      <c r="U31" s="201" t="s">
        <v>541</v>
      </c>
    </row>
    <row r="32" spans="1:21" ht="28.8" x14ac:dyDescent="0.3">
      <c r="A32" s="192" t="s">
        <v>2548</v>
      </c>
      <c r="B32" s="174">
        <v>26</v>
      </c>
      <c r="C32" s="165" t="s">
        <v>555</v>
      </c>
      <c r="D32" s="159">
        <v>42187</v>
      </c>
      <c r="E32" s="159" t="s">
        <v>314</v>
      </c>
      <c r="F32" s="259">
        <v>3200</v>
      </c>
      <c r="G32" s="236" t="s">
        <v>133</v>
      </c>
      <c r="H32" s="160" t="s">
        <v>102</v>
      </c>
      <c r="I32" s="160"/>
      <c r="J32" s="160"/>
      <c r="K32" s="160" t="s">
        <v>82</v>
      </c>
      <c r="L32" s="260">
        <v>870</v>
      </c>
      <c r="M32" s="233" t="s">
        <v>437</v>
      </c>
      <c r="N32" s="233"/>
      <c r="O32" s="158"/>
      <c r="P32" s="223"/>
      <c r="Q32" s="233" t="s">
        <v>314</v>
      </c>
      <c r="R32" s="161">
        <v>870</v>
      </c>
      <c r="S32" s="260"/>
      <c r="T32" s="223"/>
      <c r="U32" s="201"/>
    </row>
    <row r="33" spans="1:21" ht="43.2" x14ac:dyDescent="0.3">
      <c r="A33" s="192" t="s">
        <v>2548</v>
      </c>
      <c r="B33" s="174">
        <v>27</v>
      </c>
      <c r="C33" s="165" t="s">
        <v>555</v>
      </c>
      <c r="D33" s="159">
        <v>41781</v>
      </c>
      <c r="E33" s="159" t="s">
        <v>314</v>
      </c>
      <c r="F33" s="259">
        <v>2965</v>
      </c>
      <c r="G33" s="236" t="s">
        <v>134</v>
      </c>
      <c r="H33" s="160" t="s">
        <v>88</v>
      </c>
      <c r="I33" s="160" t="s">
        <v>135</v>
      </c>
      <c r="J33" s="160" t="s">
        <v>136</v>
      </c>
      <c r="K33" s="160" t="s">
        <v>82</v>
      </c>
      <c r="L33" s="260">
        <v>910</v>
      </c>
      <c r="M33" s="233" t="s">
        <v>437</v>
      </c>
      <c r="N33" s="233"/>
      <c r="O33" s="158"/>
      <c r="P33" s="223"/>
      <c r="Q33" s="233" t="s">
        <v>314</v>
      </c>
      <c r="R33" s="161">
        <v>910</v>
      </c>
      <c r="S33" s="260"/>
      <c r="T33" s="223"/>
      <c r="U33" s="201"/>
    </row>
    <row r="34" spans="1:21" ht="28.8" x14ac:dyDescent="0.3">
      <c r="A34" s="192" t="s">
        <v>2548</v>
      </c>
      <c r="B34" s="174">
        <v>28</v>
      </c>
      <c r="C34" s="165" t="s">
        <v>555</v>
      </c>
      <c r="D34" s="159">
        <v>41687</v>
      </c>
      <c r="E34" s="159" t="s">
        <v>314</v>
      </c>
      <c r="F34" s="259">
        <v>2919</v>
      </c>
      <c r="G34" s="236" t="s">
        <v>137</v>
      </c>
      <c r="H34" s="160" t="s">
        <v>88</v>
      </c>
      <c r="I34" s="160" t="s">
        <v>138</v>
      </c>
      <c r="J34" s="160" t="s">
        <v>139</v>
      </c>
      <c r="K34" s="160" t="s">
        <v>82</v>
      </c>
      <c r="L34" s="260">
        <v>920.19</v>
      </c>
      <c r="M34" s="233" t="s">
        <v>437</v>
      </c>
      <c r="N34" s="233"/>
      <c r="O34" s="158"/>
      <c r="P34" s="223"/>
      <c r="Q34" s="233" t="s">
        <v>314</v>
      </c>
      <c r="R34" s="161">
        <v>920.19</v>
      </c>
      <c r="S34" s="260"/>
      <c r="T34" s="223"/>
      <c r="U34" s="201"/>
    </row>
    <row r="35" spans="1:21" ht="28.8" x14ac:dyDescent="0.3">
      <c r="A35" s="192" t="s">
        <v>2548</v>
      </c>
      <c r="B35" s="174">
        <v>29</v>
      </c>
      <c r="C35" s="165" t="s">
        <v>555</v>
      </c>
      <c r="D35" s="159">
        <v>41687</v>
      </c>
      <c r="E35" s="159" t="s">
        <v>314</v>
      </c>
      <c r="F35" s="259">
        <v>2920</v>
      </c>
      <c r="G35" s="236" t="s">
        <v>137</v>
      </c>
      <c r="H35" s="160" t="s">
        <v>88</v>
      </c>
      <c r="I35" s="160" t="s">
        <v>138</v>
      </c>
      <c r="J35" s="160" t="s">
        <v>140</v>
      </c>
      <c r="K35" s="160" t="s">
        <v>82</v>
      </c>
      <c r="L35" s="260">
        <v>920.19</v>
      </c>
      <c r="M35" s="233" t="s">
        <v>437</v>
      </c>
      <c r="N35" s="233"/>
      <c r="O35" s="158"/>
      <c r="P35" s="223"/>
      <c r="Q35" s="233" t="s">
        <v>314</v>
      </c>
      <c r="R35" s="161">
        <v>920.19</v>
      </c>
      <c r="S35" s="260"/>
      <c r="T35" s="223"/>
      <c r="U35" s="201"/>
    </row>
    <row r="36" spans="1:21" ht="28.8" x14ac:dyDescent="0.3">
      <c r="A36" s="192" t="s">
        <v>2548</v>
      </c>
      <c r="B36" s="174">
        <v>30</v>
      </c>
      <c r="C36" s="165" t="s">
        <v>555</v>
      </c>
      <c r="D36" s="159">
        <v>41962</v>
      </c>
      <c r="E36" s="159" t="s">
        <v>314</v>
      </c>
      <c r="F36" s="259">
        <v>3133</v>
      </c>
      <c r="G36" s="236" t="s">
        <v>101</v>
      </c>
      <c r="H36" s="160" t="s">
        <v>102</v>
      </c>
      <c r="I36" s="160" t="s">
        <v>103</v>
      </c>
      <c r="J36" s="160" t="s">
        <v>141</v>
      </c>
      <c r="K36" s="160" t="s">
        <v>82</v>
      </c>
      <c r="L36" s="260">
        <v>975</v>
      </c>
      <c r="M36" s="233" t="s">
        <v>437</v>
      </c>
      <c r="N36" s="233"/>
      <c r="O36" s="158"/>
      <c r="P36" s="223"/>
      <c r="Q36" s="233" t="s">
        <v>314</v>
      </c>
      <c r="R36" s="161">
        <v>975</v>
      </c>
      <c r="S36" s="260"/>
      <c r="T36" s="223"/>
      <c r="U36" s="201"/>
    </row>
    <row r="37" spans="1:21" ht="28.8" x14ac:dyDescent="0.3">
      <c r="A37" s="192" t="s">
        <v>2548</v>
      </c>
      <c r="B37" s="174">
        <v>31</v>
      </c>
      <c r="C37" s="165" t="s">
        <v>555</v>
      </c>
      <c r="D37" s="159">
        <v>41962</v>
      </c>
      <c r="E37" s="159" t="s">
        <v>314</v>
      </c>
      <c r="F37" s="259">
        <v>3134</v>
      </c>
      <c r="G37" s="236" t="s">
        <v>101</v>
      </c>
      <c r="H37" s="160" t="s">
        <v>102</v>
      </c>
      <c r="I37" s="160" t="s">
        <v>103</v>
      </c>
      <c r="J37" s="160" t="s">
        <v>142</v>
      </c>
      <c r="K37" s="160" t="s">
        <v>82</v>
      </c>
      <c r="L37" s="260">
        <v>975</v>
      </c>
      <c r="M37" s="233" t="s">
        <v>437</v>
      </c>
      <c r="N37" s="233"/>
      <c r="O37" s="158"/>
      <c r="P37" s="223"/>
      <c r="Q37" s="233" t="s">
        <v>314</v>
      </c>
      <c r="R37" s="161">
        <v>975</v>
      </c>
      <c r="S37" s="260"/>
      <c r="T37" s="223"/>
      <c r="U37" s="201"/>
    </row>
    <row r="38" spans="1:21" ht="28.8" x14ac:dyDescent="0.3">
      <c r="A38" s="192" t="s">
        <v>2548</v>
      </c>
      <c r="B38" s="174">
        <v>32</v>
      </c>
      <c r="C38" s="165" t="s">
        <v>555</v>
      </c>
      <c r="D38" s="159">
        <v>41674</v>
      </c>
      <c r="E38" s="159" t="s">
        <v>314</v>
      </c>
      <c r="F38" s="259">
        <v>2908</v>
      </c>
      <c r="G38" s="236" t="s">
        <v>137</v>
      </c>
      <c r="H38" s="160" t="s">
        <v>88</v>
      </c>
      <c r="I38" s="160" t="s">
        <v>138</v>
      </c>
      <c r="J38" s="160" t="s">
        <v>143</v>
      </c>
      <c r="K38" s="160" t="s">
        <v>682</v>
      </c>
      <c r="L38" s="260">
        <v>982.7700000000001</v>
      </c>
      <c r="M38" s="233" t="s">
        <v>437</v>
      </c>
      <c r="N38" s="233" t="s">
        <v>314</v>
      </c>
      <c r="O38" s="261">
        <f>+L38</f>
        <v>982.7700000000001</v>
      </c>
      <c r="P38" s="223"/>
      <c r="Q38" s="233"/>
      <c r="R38" s="223"/>
      <c r="S38" s="158"/>
      <c r="T38" s="223"/>
      <c r="U38" s="201"/>
    </row>
    <row r="39" spans="1:21" ht="28.8" x14ac:dyDescent="0.3">
      <c r="A39" s="192" t="s">
        <v>2548</v>
      </c>
      <c r="B39" s="174">
        <v>33</v>
      </c>
      <c r="C39" s="165" t="s">
        <v>555</v>
      </c>
      <c r="D39" s="159">
        <v>41674</v>
      </c>
      <c r="E39" s="159" t="s">
        <v>314</v>
      </c>
      <c r="F39" s="259">
        <v>2909</v>
      </c>
      <c r="G39" s="236" t="s">
        <v>137</v>
      </c>
      <c r="H39" s="160" t="s">
        <v>88</v>
      </c>
      <c r="I39" s="160" t="s">
        <v>138</v>
      </c>
      <c r="J39" s="160" t="s">
        <v>144</v>
      </c>
      <c r="K39" s="160" t="s">
        <v>82</v>
      </c>
      <c r="L39" s="260">
        <v>982.7700000000001</v>
      </c>
      <c r="M39" s="233" t="s">
        <v>437</v>
      </c>
      <c r="N39" s="233"/>
      <c r="O39" s="158"/>
      <c r="P39" s="223"/>
      <c r="Q39" s="233" t="s">
        <v>314</v>
      </c>
      <c r="R39" s="161">
        <v>982.7700000000001</v>
      </c>
      <c r="S39" s="260"/>
      <c r="T39" s="223"/>
      <c r="U39" s="201"/>
    </row>
    <row r="40" spans="1:21" ht="28.8" x14ac:dyDescent="0.3">
      <c r="A40" s="192" t="s">
        <v>2548</v>
      </c>
      <c r="B40" s="174">
        <v>34</v>
      </c>
      <c r="C40" s="165" t="s">
        <v>555</v>
      </c>
      <c r="D40" s="159">
        <v>41716</v>
      </c>
      <c r="E40" s="159" t="s">
        <v>314</v>
      </c>
      <c r="F40" s="259">
        <v>2930</v>
      </c>
      <c r="G40" s="236" t="s">
        <v>145</v>
      </c>
      <c r="H40" s="160" t="s">
        <v>102</v>
      </c>
      <c r="I40" s="160" t="s">
        <v>146</v>
      </c>
      <c r="J40" s="160" t="s">
        <v>147</v>
      </c>
      <c r="K40" s="160" t="s">
        <v>82</v>
      </c>
      <c r="L40" s="260">
        <v>986.42000000000007</v>
      </c>
      <c r="M40" s="233" t="s">
        <v>437</v>
      </c>
      <c r="N40" s="233"/>
      <c r="O40" s="158"/>
      <c r="P40" s="223"/>
      <c r="Q40" s="233" t="s">
        <v>314</v>
      </c>
      <c r="R40" s="161">
        <v>986.42000000000007</v>
      </c>
      <c r="S40" s="260"/>
      <c r="T40" s="223"/>
      <c r="U40" s="201"/>
    </row>
    <row r="41" spans="1:21" ht="14.4" x14ac:dyDescent="0.3">
      <c r="A41" s="192" t="s">
        <v>2548</v>
      </c>
      <c r="B41" s="174">
        <v>35</v>
      </c>
      <c r="C41" s="165" t="s">
        <v>555</v>
      </c>
      <c r="D41" s="159">
        <v>41947</v>
      </c>
      <c r="E41" s="159" t="s">
        <v>314</v>
      </c>
      <c r="F41" s="259">
        <v>3132</v>
      </c>
      <c r="G41" s="236" t="s">
        <v>148</v>
      </c>
      <c r="H41" s="160" t="s">
        <v>149</v>
      </c>
      <c r="I41" s="160" t="s">
        <v>150</v>
      </c>
      <c r="J41" s="160">
        <v>140412163</v>
      </c>
      <c r="K41" s="160" t="s">
        <v>82</v>
      </c>
      <c r="L41" s="260">
        <v>1007.96</v>
      </c>
      <c r="M41" s="233" t="s">
        <v>437</v>
      </c>
      <c r="N41" s="233"/>
      <c r="O41" s="158"/>
      <c r="P41" s="223"/>
      <c r="Q41" s="233" t="s">
        <v>314</v>
      </c>
      <c r="R41" s="161">
        <v>1007.96</v>
      </c>
      <c r="S41" s="260"/>
      <c r="T41" s="223"/>
      <c r="U41" s="201"/>
    </row>
    <row r="42" spans="1:21" ht="28.8" x14ac:dyDescent="0.3">
      <c r="A42" s="192" t="s">
        <v>2548</v>
      </c>
      <c r="B42" s="174">
        <v>36</v>
      </c>
      <c r="C42" s="165" t="s">
        <v>555</v>
      </c>
      <c r="D42" s="159">
        <v>41716</v>
      </c>
      <c r="E42" s="159" t="s">
        <v>314</v>
      </c>
      <c r="F42" s="259">
        <v>2931</v>
      </c>
      <c r="G42" s="236" t="s">
        <v>145</v>
      </c>
      <c r="H42" s="160" t="s">
        <v>102</v>
      </c>
      <c r="I42" s="160" t="s">
        <v>146</v>
      </c>
      <c r="J42" s="160" t="s">
        <v>151</v>
      </c>
      <c r="K42" s="160" t="s">
        <v>682</v>
      </c>
      <c r="L42" s="260">
        <v>1076.43</v>
      </c>
      <c r="M42" s="233" t="s">
        <v>437</v>
      </c>
      <c r="N42" s="233" t="s">
        <v>314</v>
      </c>
      <c r="O42" s="261">
        <f>+L42</f>
        <v>1076.43</v>
      </c>
      <c r="P42" s="223"/>
      <c r="Q42" s="233"/>
      <c r="R42" s="223"/>
      <c r="S42" s="158"/>
      <c r="T42" s="223"/>
      <c r="U42" s="201"/>
    </row>
    <row r="43" spans="1:21" ht="14.4" x14ac:dyDescent="0.3">
      <c r="A43" s="192" t="s">
        <v>2548</v>
      </c>
      <c r="B43" s="174">
        <v>37</v>
      </c>
      <c r="C43" s="165" t="s">
        <v>555</v>
      </c>
      <c r="D43" s="159">
        <v>41740</v>
      </c>
      <c r="E43" s="159" t="s">
        <v>314</v>
      </c>
      <c r="F43" s="259">
        <v>2936</v>
      </c>
      <c r="G43" s="236" t="s">
        <v>153</v>
      </c>
      <c r="H43" s="160" t="s">
        <v>152</v>
      </c>
      <c r="I43" s="160" t="s">
        <v>154</v>
      </c>
      <c r="J43" s="160" t="s">
        <v>155</v>
      </c>
      <c r="K43" s="160" t="s">
        <v>82</v>
      </c>
      <c r="L43" s="260">
        <v>1100.56</v>
      </c>
      <c r="M43" s="233" t="s">
        <v>437</v>
      </c>
      <c r="N43" s="233"/>
      <c r="O43" s="158"/>
      <c r="P43" s="223"/>
      <c r="Q43" s="233" t="s">
        <v>314</v>
      </c>
      <c r="R43" s="161">
        <v>1100.56</v>
      </c>
      <c r="S43" s="260"/>
      <c r="T43" s="223"/>
      <c r="U43" s="201"/>
    </row>
    <row r="44" spans="1:21" ht="14.4" x14ac:dyDescent="0.3">
      <c r="A44" s="192" t="s">
        <v>2548</v>
      </c>
      <c r="B44" s="174">
        <v>38</v>
      </c>
      <c r="C44" s="165" t="s">
        <v>555</v>
      </c>
      <c r="D44" s="159">
        <v>41740</v>
      </c>
      <c r="E44" s="159" t="s">
        <v>314</v>
      </c>
      <c r="F44" s="259">
        <v>2937</v>
      </c>
      <c r="G44" s="236" t="s">
        <v>153</v>
      </c>
      <c r="H44" s="160" t="s">
        <v>152</v>
      </c>
      <c r="I44" s="160" t="s">
        <v>154</v>
      </c>
      <c r="J44" s="160" t="s">
        <v>156</v>
      </c>
      <c r="K44" s="160" t="s">
        <v>82</v>
      </c>
      <c r="L44" s="260">
        <v>1100.56</v>
      </c>
      <c r="M44" s="233" t="s">
        <v>437</v>
      </c>
      <c r="N44" s="233"/>
      <c r="O44" s="158"/>
      <c r="P44" s="223"/>
      <c r="Q44" s="233" t="s">
        <v>314</v>
      </c>
      <c r="R44" s="161">
        <v>1100.56</v>
      </c>
      <c r="S44" s="260"/>
      <c r="T44" s="223"/>
      <c r="U44" s="201"/>
    </row>
    <row r="45" spans="1:21" ht="14.4" x14ac:dyDescent="0.3">
      <c r="A45" s="192" t="s">
        <v>2548</v>
      </c>
      <c r="B45" s="174">
        <v>39</v>
      </c>
      <c r="C45" s="165" t="s">
        <v>555</v>
      </c>
      <c r="D45" s="159">
        <v>41740</v>
      </c>
      <c r="E45" s="159" t="s">
        <v>314</v>
      </c>
      <c r="F45" s="259">
        <v>2938</v>
      </c>
      <c r="G45" s="236" t="s">
        <v>153</v>
      </c>
      <c r="H45" s="160" t="s">
        <v>152</v>
      </c>
      <c r="I45" s="160" t="s">
        <v>154</v>
      </c>
      <c r="J45" s="160" t="s">
        <v>157</v>
      </c>
      <c r="K45" s="160" t="s">
        <v>82</v>
      </c>
      <c r="L45" s="260">
        <v>1100.56</v>
      </c>
      <c r="M45" s="233" t="s">
        <v>437</v>
      </c>
      <c r="N45" s="233"/>
      <c r="O45" s="158"/>
      <c r="P45" s="223"/>
      <c r="Q45" s="233" t="s">
        <v>314</v>
      </c>
      <c r="R45" s="161">
        <v>1100.56</v>
      </c>
      <c r="S45" s="260"/>
      <c r="T45" s="223"/>
      <c r="U45" s="201"/>
    </row>
    <row r="46" spans="1:21" ht="28.8" x14ac:dyDescent="0.3">
      <c r="A46" s="192" t="s">
        <v>2548</v>
      </c>
      <c r="B46" s="174">
        <v>40</v>
      </c>
      <c r="C46" s="165" t="s">
        <v>555</v>
      </c>
      <c r="D46" s="159">
        <v>41691</v>
      </c>
      <c r="E46" s="159" t="s">
        <v>314</v>
      </c>
      <c r="F46" s="259">
        <v>2915</v>
      </c>
      <c r="G46" s="236" t="s">
        <v>158</v>
      </c>
      <c r="H46" s="160" t="s">
        <v>88</v>
      </c>
      <c r="I46" s="160" t="s">
        <v>159</v>
      </c>
      <c r="J46" s="160" t="s">
        <v>160</v>
      </c>
      <c r="K46" s="160" t="s">
        <v>82</v>
      </c>
      <c r="L46" s="260">
        <v>1156.25</v>
      </c>
      <c r="M46" s="233" t="s">
        <v>437</v>
      </c>
      <c r="N46" s="233"/>
      <c r="O46" s="158"/>
      <c r="P46" s="223"/>
      <c r="Q46" s="233" t="s">
        <v>314</v>
      </c>
      <c r="R46" s="223">
        <f>+L46</f>
        <v>1156.25</v>
      </c>
      <c r="S46" s="261"/>
      <c r="T46" s="223"/>
      <c r="U46" s="201"/>
    </row>
    <row r="47" spans="1:21" ht="28.8" x14ac:dyDescent="0.3">
      <c r="A47" s="192" t="s">
        <v>2548</v>
      </c>
      <c r="B47" s="174">
        <v>41</v>
      </c>
      <c r="C47" s="165" t="s">
        <v>555</v>
      </c>
      <c r="D47" s="159">
        <v>41691</v>
      </c>
      <c r="E47" s="159" t="s">
        <v>314</v>
      </c>
      <c r="F47" s="259">
        <v>2917</v>
      </c>
      <c r="G47" s="236" t="s">
        <v>158</v>
      </c>
      <c r="H47" s="160" t="s">
        <v>88</v>
      </c>
      <c r="I47" s="160" t="s">
        <v>159</v>
      </c>
      <c r="J47" s="160" t="s">
        <v>161</v>
      </c>
      <c r="K47" s="160" t="s">
        <v>682</v>
      </c>
      <c r="L47" s="260">
        <v>1156.25</v>
      </c>
      <c r="M47" s="233" t="s">
        <v>437</v>
      </c>
      <c r="N47" s="233" t="s">
        <v>314</v>
      </c>
      <c r="O47" s="223">
        <v>1156.25</v>
      </c>
      <c r="P47" s="223"/>
      <c r="Q47" s="233"/>
      <c r="R47" s="223"/>
      <c r="S47" s="158"/>
      <c r="T47" s="223"/>
      <c r="U47" s="201"/>
    </row>
    <row r="48" spans="1:21" ht="28.8" x14ac:dyDescent="0.3">
      <c r="A48" s="192" t="s">
        <v>2548</v>
      </c>
      <c r="B48" s="174">
        <v>42</v>
      </c>
      <c r="C48" s="165" t="s">
        <v>555</v>
      </c>
      <c r="D48" s="159">
        <v>41691</v>
      </c>
      <c r="E48" s="159" t="s">
        <v>314</v>
      </c>
      <c r="F48" s="259">
        <v>2916</v>
      </c>
      <c r="G48" s="236" t="s">
        <v>158</v>
      </c>
      <c r="H48" s="160" t="s">
        <v>88</v>
      </c>
      <c r="I48" s="160" t="s">
        <v>159</v>
      </c>
      <c r="J48" s="160" t="s">
        <v>162</v>
      </c>
      <c r="K48" s="160" t="s">
        <v>82</v>
      </c>
      <c r="L48" s="260">
        <v>1156.25</v>
      </c>
      <c r="M48" s="233" t="s">
        <v>437</v>
      </c>
      <c r="N48" s="233"/>
      <c r="O48" s="158"/>
      <c r="P48" s="223"/>
      <c r="Q48" s="233" t="s">
        <v>314</v>
      </c>
      <c r="R48" s="161">
        <v>1156.25</v>
      </c>
      <c r="S48" s="260"/>
      <c r="T48" s="223"/>
      <c r="U48" s="201"/>
    </row>
    <row r="49" spans="1:21" ht="28.8" x14ac:dyDescent="0.3">
      <c r="A49" s="192" t="s">
        <v>2548</v>
      </c>
      <c r="B49" s="174">
        <v>43</v>
      </c>
      <c r="C49" s="165" t="s">
        <v>555</v>
      </c>
      <c r="D49" s="159">
        <v>41674</v>
      </c>
      <c r="E49" s="159" t="s">
        <v>314</v>
      </c>
      <c r="F49" s="259">
        <v>2899</v>
      </c>
      <c r="G49" s="236" t="s">
        <v>163</v>
      </c>
      <c r="H49" s="160" t="s">
        <v>88</v>
      </c>
      <c r="I49" s="160" t="s">
        <v>164</v>
      </c>
      <c r="J49" s="160" t="s">
        <v>165</v>
      </c>
      <c r="K49" s="160" t="s">
        <v>82</v>
      </c>
      <c r="L49" s="260">
        <v>1220.8399999999999</v>
      </c>
      <c r="M49" s="233" t="s">
        <v>437</v>
      </c>
      <c r="N49" s="233"/>
      <c r="O49" s="158"/>
      <c r="P49" s="223"/>
      <c r="Q49" s="233" t="s">
        <v>314</v>
      </c>
      <c r="R49" s="223">
        <f>+L49</f>
        <v>1220.8399999999999</v>
      </c>
      <c r="S49" s="261"/>
      <c r="T49" s="223"/>
      <c r="U49" s="201"/>
    </row>
    <row r="50" spans="1:21" ht="28.8" x14ac:dyDescent="0.3">
      <c r="A50" s="192" t="s">
        <v>2548</v>
      </c>
      <c r="B50" s="174">
        <v>44</v>
      </c>
      <c r="C50" s="165" t="s">
        <v>555</v>
      </c>
      <c r="D50" s="159">
        <v>41674</v>
      </c>
      <c r="E50" s="159" t="s">
        <v>314</v>
      </c>
      <c r="F50" s="259">
        <v>2901</v>
      </c>
      <c r="G50" s="236" t="s">
        <v>163</v>
      </c>
      <c r="H50" s="160" t="s">
        <v>88</v>
      </c>
      <c r="I50" s="160" t="s">
        <v>164</v>
      </c>
      <c r="J50" s="160" t="s">
        <v>166</v>
      </c>
      <c r="K50" s="160" t="s">
        <v>82</v>
      </c>
      <c r="L50" s="260">
        <v>1220.8399999999999</v>
      </c>
      <c r="M50" s="233" t="s">
        <v>437</v>
      </c>
      <c r="N50" s="233"/>
      <c r="O50" s="158"/>
      <c r="P50" s="223"/>
      <c r="Q50" s="233" t="s">
        <v>314</v>
      </c>
      <c r="R50" s="161">
        <v>1220.8399999999999</v>
      </c>
      <c r="S50" s="260"/>
      <c r="T50" s="223"/>
      <c r="U50" s="201"/>
    </row>
    <row r="51" spans="1:21" ht="28.8" x14ac:dyDescent="0.3">
      <c r="A51" s="192" t="s">
        <v>2548</v>
      </c>
      <c r="B51" s="174">
        <v>45</v>
      </c>
      <c r="C51" s="165" t="s">
        <v>555</v>
      </c>
      <c r="D51" s="159">
        <v>41674</v>
      </c>
      <c r="E51" s="159" t="s">
        <v>314</v>
      </c>
      <c r="F51" s="259">
        <v>2903</v>
      </c>
      <c r="G51" s="236" t="s">
        <v>163</v>
      </c>
      <c r="H51" s="160" t="s">
        <v>88</v>
      </c>
      <c r="I51" s="160" t="s">
        <v>164</v>
      </c>
      <c r="J51" s="160" t="s">
        <v>167</v>
      </c>
      <c r="K51" s="160" t="s">
        <v>82</v>
      </c>
      <c r="L51" s="260">
        <v>1220.8399999999999</v>
      </c>
      <c r="M51" s="233" t="s">
        <v>437</v>
      </c>
      <c r="N51" s="233"/>
      <c r="O51" s="158"/>
      <c r="P51" s="223"/>
      <c r="Q51" s="233" t="s">
        <v>314</v>
      </c>
      <c r="R51" s="161">
        <v>1220.8399999999999</v>
      </c>
      <c r="S51" s="260"/>
      <c r="T51" s="223"/>
      <c r="U51" s="201"/>
    </row>
    <row r="52" spans="1:21" ht="28.8" x14ac:dyDescent="0.3">
      <c r="A52" s="192" t="s">
        <v>2548</v>
      </c>
      <c r="B52" s="174">
        <v>46</v>
      </c>
      <c r="C52" s="165" t="s">
        <v>555</v>
      </c>
      <c r="D52" s="159">
        <v>41674</v>
      </c>
      <c r="E52" s="159" t="s">
        <v>314</v>
      </c>
      <c r="F52" s="259">
        <v>2904</v>
      </c>
      <c r="G52" s="236" t="s">
        <v>163</v>
      </c>
      <c r="H52" s="160" t="s">
        <v>88</v>
      </c>
      <c r="I52" s="160" t="s">
        <v>164</v>
      </c>
      <c r="J52" s="160" t="s">
        <v>168</v>
      </c>
      <c r="K52" s="160" t="s">
        <v>82</v>
      </c>
      <c r="L52" s="260">
        <v>1220.8399999999999</v>
      </c>
      <c r="M52" s="233" t="s">
        <v>437</v>
      </c>
      <c r="N52" s="233"/>
      <c r="O52" s="261"/>
      <c r="P52" s="223"/>
      <c r="Q52" s="233" t="s">
        <v>314</v>
      </c>
      <c r="R52" s="161">
        <v>1220.8399999999999</v>
      </c>
      <c r="S52" s="260"/>
      <c r="T52" s="223"/>
      <c r="U52" s="201"/>
    </row>
    <row r="53" spans="1:21" ht="28.8" x14ac:dyDescent="0.3">
      <c r="A53" s="192" t="s">
        <v>2548</v>
      </c>
      <c r="B53" s="174">
        <v>47</v>
      </c>
      <c r="C53" s="165" t="s">
        <v>555</v>
      </c>
      <c r="D53" s="159">
        <v>41674</v>
      </c>
      <c r="E53" s="159" t="s">
        <v>314</v>
      </c>
      <c r="F53" s="259">
        <v>2905</v>
      </c>
      <c r="G53" s="236" t="s">
        <v>163</v>
      </c>
      <c r="H53" s="160" t="s">
        <v>88</v>
      </c>
      <c r="I53" s="160" t="s">
        <v>164</v>
      </c>
      <c r="J53" s="160" t="s">
        <v>169</v>
      </c>
      <c r="K53" s="160" t="s">
        <v>82</v>
      </c>
      <c r="L53" s="260">
        <v>1220.8399999999999</v>
      </c>
      <c r="M53" s="233" t="s">
        <v>437</v>
      </c>
      <c r="N53" s="233"/>
      <c r="O53" s="158"/>
      <c r="P53" s="223"/>
      <c r="Q53" s="233" t="s">
        <v>314</v>
      </c>
      <c r="R53" s="161">
        <v>1220.8399999999999</v>
      </c>
      <c r="S53" s="260"/>
      <c r="T53" s="223"/>
      <c r="U53" s="201"/>
    </row>
    <row r="54" spans="1:21" ht="28.8" x14ac:dyDescent="0.3">
      <c r="A54" s="192" t="s">
        <v>2548</v>
      </c>
      <c r="B54" s="174">
        <v>48</v>
      </c>
      <c r="C54" s="165" t="s">
        <v>555</v>
      </c>
      <c r="D54" s="159">
        <v>41674</v>
      </c>
      <c r="E54" s="159" t="s">
        <v>314</v>
      </c>
      <c r="F54" s="259">
        <v>2907</v>
      </c>
      <c r="G54" s="236" t="s">
        <v>163</v>
      </c>
      <c r="H54" s="160" t="s">
        <v>88</v>
      </c>
      <c r="I54" s="160" t="s">
        <v>164</v>
      </c>
      <c r="J54" s="160" t="s">
        <v>170</v>
      </c>
      <c r="K54" s="160" t="s">
        <v>82</v>
      </c>
      <c r="L54" s="260">
        <v>1220.8399999999999</v>
      </c>
      <c r="M54" s="233" t="s">
        <v>437</v>
      </c>
      <c r="N54" s="233"/>
      <c r="O54" s="158"/>
      <c r="P54" s="223"/>
      <c r="Q54" s="233" t="s">
        <v>314</v>
      </c>
      <c r="R54" s="161">
        <v>1220.8399999999999</v>
      </c>
      <c r="S54" s="260"/>
      <c r="T54" s="223"/>
      <c r="U54" s="201"/>
    </row>
    <row r="55" spans="1:21" ht="28.8" x14ac:dyDescent="0.3">
      <c r="A55" s="192" t="s">
        <v>2548</v>
      </c>
      <c r="B55" s="174">
        <v>49</v>
      </c>
      <c r="C55" s="165" t="s">
        <v>555</v>
      </c>
      <c r="D55" s="159">
        <v>41674</v>
      </c>
      <c r="E55" s="159" t="s">
        <v>314</v>
      </c>
      <c r="F55" s="259">
        <v>2902</v>
      </c>
      <c r="G55" s="236" t="s">
        <v>163</v>
      </c>
      <c r="H55" s="160" t="s">
        <v>88</v>
      </c>
      <c r="I55" s="160" t="s">
        <v>164</v>
      </c>
      <c r="J55" s="160" t="s">
        <v>171</v>
      </c>
      <c r="K55" s="160" t="s">
        <v>82</v>
      </c>
      <c r="L55" s="260">
        <v>1220.8399999999999</v>
      </c>
      <c r="M55" s="233" t="s">
        <v>437</v>
      </c>
      <c r="N55" s="233"/>
      <c r="O55" s="158"/>
      <c r="P55" s="223"/>
      <c r="Q55" s="233" t="s">
        <v>314</v>
      </c>
      <c r="R55" s="161">
        <v>1220.8399999999999</v>
      </c>
      <c r="S55" s="260"/>
      <c r="T55" s="223"/>
      <c r="U55" s="201"/>
    </row>
    <row r="56" spans="1:21" ht="28.8" x14ac:dyDescent="0.3">
      <c r="A56" s="192" t="s">
        <v>2548</v>
      </c>
      <c r="B56" s="174">
        <v>50</v>
      </c>
      <c r="C56" s="165" t="s">
        <v>555</v>
      </c>
      <c r="D56" s="159">
        <v>41674</v>
      </c>
      <c r="E56" s="159" t="s">
        <v>314</v>
      </c>
      <c r="F56" s="259">
        <v>2906</v>
      </c>
      <c r="G56" s="236" t="s">
        <v>163</v>
      </c>
      <c r="H56" s="160" t="s">
        <v>88</v>
      </c>
      <c r="I56" s="160" t="s">
        <v>164</v>
      </c>
      <c r="J56" s="160" t="s">
        <v>172</v>
      </c>
      <c r="K56" s="160" t="s">
        <v>682</v>
      </c>
      <c r="L56" s="260">
        <v>1220.8399999999999</v>
      </c>
      <c r="M56" s="233" t="s">
        <v>437</v>
      </c>
      <c r="N56" s="233" t="s">
        <v>314</v>
      </c>
      <c r="O56" s="223">
        <v>1220.8399999999999</v>
      </c>
      <c r="P56" s="223"/>
      <c r="Q56" s="233"/>
      <c r="R56" s="223"/>
      <c r="S56" s="158"/>
      <c r="T56" s="223"/>
      <c r="U56" s="201"/>
    </row>
    <row r="57" spans="1:21" ht="28.8" x14ac:dyDescent="0.3">
      <c r="A57" s="192" t="s">
        <v>2548</v>
      </c>
      <c r="B57" s="174">
        <v>51</v>
      </c>
      <c r="C57" s="165" t="s">
        <v>555</v>
      </c>
      <c r="D57" s="159">
        <v>41716</v>
      </c>
      <c r="E57" s="159" t="s">
        <v>314</v>
      </c>
      <c r="F57" s="259">
        <v>2925</v>
      </c>
      <c r="G57" s="236" t="s">
        <v>173</v>
      </c>
      <c r="H57" s="160" t="s">
        <v>102</v>
      </c>
      <c r="I57" s="160" t="s">
        <v>174</v>
      </c>
      <c r="J57" s="160" t="s">
        <v>175</v>
      </c>
      <c r="K57" s="160" t="s">
        <v>82</v>
      </c>
      <c r="L57" s="260">
        <v>1246.43</v>
      </c>
      <c r="M57" s="233" t="s">
        <v>437</v>
      </c>
      <c r="N57" s="233"/>
      <c r="O57" s="158"/>
      <c r="P57" s="223"/>
      <c r="Q57" s="233" t="s">
        <v>314</v>
      </c>
      <c r="R57" s="161">
        <v>1246.43</v>
      </c>
      <c r="S57" s="260"/>
      <c r="T57" s="223"/>
      <c r="U57" s="201"/>
    </row>
    <row r="58" spans="1:21" ht="28.8" x14ac:dyDescent="0.3">
      <c r="A58" s="192" t="s">
        <v>2548</v>
      </c>
      <c r="B58" s="174">
        <v>52</v>
      </c>
      <c r="C58" s="165" t="s">
        <v>555</v>
      </c>
      <c r="D58" s="159">
        <v>41716</v>
      </c>
      <c r="E58" s="159" t="s">
        <v>314</v>
      </c>
      <c r="F58" s="259">
        <v>2926</v>
      </c>
      <c r="G58" s="236" t="s">
        <v>173</v>
      </c>
      <c r="H58" s="160" t="s">
        <v>102</v>
      </c>
      <c r="I58" s="160" t="s">
        <v>174</v>
      </c>
      <c r="J58" s="160" t="s">
        <v>176</v>
      </c>
      <c r="K58" s="160" t="s">
        <v>82</v>
      </c>
      <c r="L58" s="260">
        <v>1246.43</v>
      </c>
      <c r="M58" s="233" t="s">
        <v>437</v>
      </c>
      <c r="N58" s="233"/>
      <c r="O58" s="158"/>
      <c r="P58" s="223"/>
      <c r="Q58" s="233" t="s">
        <v>314</v>
      </c>
      <c r="R58" s="161">
        <v>1246.43</v>
      </c>
      <c r="S58" s="260"/>
      <c r="T58" s="223"/>
      <c r="U58" s="201"/>
    </row>
    <row r="59" spans="1:21" ht="28.8" x14ac:dyDescent="0.3">
      <c r="A59" s="192" t="s">
        <v>2548</v>
      </c>
      <c r="B59" s="174">
        <v>53</v>
      </c>
      <c r="C59" s="165" t="s">
        <v>555</v>
      </c>
      <c r="D59" s="159">
        <v>41716</v>
      </c>
      <c r="E59" s="159" t="s">
        <v>314</v>
      </c>
      <c r="F59" s="259">
        <v>2928</v>
      </c>
      <c r="G59" s="236" t="s">
        <v>173</v>
      </c>
      <c r="H59" s="160" t="s">
        <v>102</v>
      </c>
      <c r="I59" s="160" t="s">
        <v>174</v>
      </c>
      <c r="J59" s="160" t="s">
        <v>177</v>
      </c>
      <c r="K59" s="160" t="s">
        <v>82</v>
      </c>
      <c r="L59" s="260">
        <v>1246.43</v>
      </c>
      <c r="M59" s="233" t="s">
        <v>437</v>
      </c>
      <c r="N59" s="233"/>
      <c r="O59" s="158"/>
      <c r="P59" s="223"/>
      <c r="Q59" s="233" t="s">
        <v>314</v>
      </c>
      <c r="R59" s="161">
        <v>1246.43</v>
      </c>
      <c r="S59" s="260"/>
      <c r="T59" s="223"/>
      <c r="U59" s="201"/>
    </row>
    <row r="60" spans="1:21" ht="28.8" x14ac:dyDescent="0.3">
      <c r="A60" s="192" t="s">
        <v>2548</v>
      </c>
      <c r="B60" s="174">
        <v>54</v>
      </c>
      <c r="C60" s="165" t="s">
        <v>555</v>
      </c>
      <c r="D60" s="159">
        <v>41716</v>
      </c>
      <c r="E60" s="159" t="s">
        <v>314</v>
      </c>
      <c r="F60" s="259">
        <v>2929</v>
      </c>
      <c r="G60" s="236" t="s">
        <v>173</v>
      </c>
      <c r="H60" s="160" t="s">
        <v>102</v>
      </c>
      <c r="I60" s="160" t="s">
        <v>174</v>
      </c>
      <c r="J60" s="160" t="s">
        <v>178</v>
      </c>
      <c r="K60" s="160" t="s">
        <v>82</v>
      </c>
      <c r="L60" s="260">
        <v>1246.43</v>
      </c>
      <c r="M60" s="233" t="s">
        <v>437</v>
      </c>
      <c r="N60" s="233"/>
      <c r="O60" s="158"/>
      <c r="P60" s="223"/>
      <c r="Q60" s="233" t="s">
        <v>314</v>
      </c>
      <c r="R60" s="161">
        <v>1246.43</v>
      </c>
      <c r="S60" s="260"/>
      <c r="T60" s="223"/>
      <c r="U60" s="201"/>
    </row>
    <row r="61" spans="1:21" ht="14.4" x14ac:dyDescent="0.3">
      <c r="A61" s="192" t="s">
        <v>2548</v>
      </c>
      <c r="B61" s="174">
        <v>55</v>
      </c>
      <c r="C61" s="165" t="s">
        <v>555</v>
      </c>
      <c r="D61" s="159">
        <v>42352</v>
      </c>
      <c r="E61" s="159" t="s">
        <v>314</v>
      </c>
      <c r="F61" s="259">
        <v>3209</v>
      </c>
      <c r="G61" s="236" t="s">
        <v>179</v>
      </c>
      <c r="H61" s="160" t="s">
        <v>112</v>
      </c>
      <c r="I61" s="160" t="s">
        <v>180</v>
      </c>
      <c r="J61" s="160" t="s">
        <v>181</v>
      </c>
      <c r="K61" s="160" t="s">
        <v>682</v>
      </c>
      <c r="L61" s="260">
        <v>1250</v>
      </c>
      <c r="M61" s="233" t="s">
        <v>437</v>
      </c>
      <c r="N61" s="233" t="s">
        <v>314</v>
      </c>
      <c r="O61" s="261">
        <f>+L61</f>
        <v>1250</v>
      </c>
      <c r="P61" s="223"/>
      <c r="Q61" s="233"/>
      <c r="R61" s="223"/>
      <c r="S61" s="158"/>
      <c r="T61" s="223"/>
      <c r="U61" s="201"/>
    </row>
    <row r="62" spans="1:21" ht="14.4" x14ac:dyDescent="0.3">
      <c r="A62" s="192" t="s">
        <v>2548</v>
      </c>
      <c r="B62" s="174">
        <v>56</v>
      </c>
      <c r="C62" s="165" t="s">
        <v>555</v>
      </c>
      <c r="D62" s="159">
        <v>42137</v>
      </c>
      <c r="E62" s="159" t="s">
        <v>314</v>
      </c>
      <c r="F62" s="259">
        <v>3178</v>
      </c>
      <c r="G62" s="236" t="s">
        <v>182</v>
      </c>
      <c r="H62" s="160" t="s">
        <v>88</v>
      </c>
      <c r="I62" s="160"/>
      <c r="J62" s="160" t="s">
        <v>183</v>
      </c>
      <c r="K62" s="160" t="s">
        <v>82</v>
      </c>
      <c r="L62" s="260">
        <v>2919.6</v>
      </c>
      <c r="M62" s="233" t="s">
        <v>437</v>
      </c>
      <c r="N62" s="233"/>
      <c r="O62" s="158"/>
      <c r="P62" s="223"/>
      <c r="Q62" s="233" t="s">
        <v>314</v>
      </c>
      <c r="R62" s="161">
        <v>2919.6</v>
      </c>
      <c r="S62" s="260"/>
      <c r="T62" s="223"/>
      <c r="U62" s="201"/>
    </row>
    <row r="63" spans="1:21" ht="14.4" x14ac:dyDescent="0.3">
      <c r="A63" s="192" t="s">
        <v>2548</v>
      </c>
      <c r="B63" s="174">
        <v>57</v>
      </c>
      <c r="C63" s="165" t="s">
        <v>555</v>
      </c>
      <c r="D63" s="159">
        <v>41813</v>
      </c>
      <c r="E63" s="159" t="s">
        <v>314</v>
      </c>
      <c r="F63" s="259">
        <v>2964</v>
      </c>
      <c r="G63" s="236" t="s">
        <v>184</v>
      </c>
      <c r="H63" s="160" t="s">
        <v>185</v>
      </c>
      <c r="I63" s="160" t="s">
        <v>186</v>
      </c>
      <c r="J63" s="160" t="s">
        <v>187</v>
      </c>
      <c r="K63" s="160" t="s">
        <v>82</v>
      </c>
      <c r="L63" s="260">
        <v>3857</v>
      </c>
      <c r="M63" s="233" t="s">
        <v>437</v>
      </c>
      <c r="N63" s="233"/>
      <c r="O63" s="158"/>
      <c r="P63" s="223"/>
      <c r="Q63" s="233" t="s">
        <v>314</v>
      </c>
      <c r="R63" s="161">
        <v>3857</v>
      </c>
      <c r="S63" s="260"/>
      <c r="T63" s="223"/>
      <c r="U63" s="201"/>
    </row>
    <row r="64" spans="1:21" ht="14.4" x14ac:dyDescent="0.3">
      <c r="A64" s="192" t="s">
        <v>2548</v>
      </c>
      <c r="B64" s="174">
        <v>58</v>
      </c>
      <c r="C64" s="165" t="s">
        <v>555</v>
      </c>
      <c r="D64" s="159">
        <v>41730</v>
      </c>
      <c r="E64" s="159" t="s">
        <v>314</v>
      </c>
      <c r="F64" s="259">
        <v>2933</v>
      </c>
      <c r="G64" s="236" t="s">
        <v>188</v>
      </c>
      <c r="H64" s="160" t="s">
        <v>88</v>
      </c>
      <c r="I64" s="160" t="s">
        <v>189</v>
      </c>
      <c r="J64" s="160" t="s">
        <v>190</v>
      </c>
      <c r="K64" s="160" t="s">
        <v>82</v>
      </c>
      <c r="L64" s="260">
        <v>6874.07</v>
      </c>
      <c r="M64" s="233" t="s">
        <v>437</v>
      </c>
      <c r="N64" s="233"/>
      <c r="O64" s="158"/>
      <c r="P64" s="223"/>
      <c r="Q64" s="233" t="s">
        <v>314</v>
      </c>
      <c r="R64" s="161">
        <v>6874.07</v>
      </c>
      <c r="S64" s="260"/>
      <c r="T64" s="223"/>
      <c r="U64" s="201"/>
    </row>
    <row r="65" spans="1:21" ht="43.2" x14ac:dyDescent="0.3">
      <c r="A65" s="192" t="s">
        <v>2548</v>
      </c>
      <c r="B65" s="174">
        <v>59</v>
      </c>
      <c r="C65" s="165" t="s">
        <v>555</v>
      </c>
      <c r="D65" s="159">
        <v>41886</v>
      </c>
      <c r="E65" s="159" t="s">
        <v>314</v>
      </c>
      <c r="F65" s="259">
        <v>3125</v>
      </c>
      <c r="G65" s="236" t="s">
        <v>69</v>
      </c>
      <c r="H65" s="160" t="s">
        <v>68</v>
      </c>
      <c r="I65" s="160" t="s">
        <v>191</v>
      </c>
      <c r="J65" s="160" t="s">
        <v>192</v>
      </c>
      <c r="K65" s="160" t="s">
        <v>82</v>
      </c>
      <c r="L65" s="260">
        <v>20721</v>
      </c>
      <c r="M65" s="233" t="s">
        <v>437</v>
      </c>
      <c r="N65" s="233"/>
      <c r="O65" s="158"/>
      <c r="P65" s="223"/>
      <c r="Q65" s="233" t="s">
        <v>314</v>
      </c>
      <c r="R65" s="322">
        <v>20721</v>
      </c>
      <c r="S65" s="260"/>
      <c r="T65" s="223"/>
      <c r="U65" s="201" t="s">
        <v>2539</v>
      </c>
    </row>
    <row r="66" spans="1:21" ht="43.2" x14ac:dyDescent="0.3">
      <c r="A66" s="192" t="s">
        <v>2548</v>
      </c>
      <c r="B66" s="174">
        <v>60</v>
      </c>
      <c r="C66" s="165" t="s">
        <v>555</v>
      </c>
      <c r="D66" s="159">
        <v>41886</v>
      </c>
      <c r="E66" s="159" t="s">
        <v>314</v>
      </c>
      <c r="F66" s="259">
        <v>3121</v>
      </c>
      <c r="G66" s="236" t="s">
        <v>69</v>
      </c>
      <c r="H66" s="160" t="s">
        <v>68</v>
      </c>
      <c r="I66" s="160" t="s">
        <v>191</v>
      </c>
      <c r="J66" s="160" t="s">
        <v>193</v>
      </c>
      <c r="K66" s="160" t="s">
        <v>82</v>
      </c>
      <c r="L66" s="260">
        <v>20721</v>
      </c>
      <c r="M66" s="233" t="s">
        <v>437</v>
      </c>
      <c r="N66" s="233"/>
      <c r="O66" s="158"/>
      <c r="P66" s="223"/>
      <c r="Q66" s="233" t="s">
        <v>314</v>
      </c>
      <c r="R66" s="322">
        <v>20721</v>
      </c>
      <c r="S66" s="260"/>
      <c r="T66" s="223"/>
      <c r="U66" s="201" t="s">
        <v>2539</v>
      </c>
    </row>
    <row r="67" spans="1:21" ht="28.8" x14ac:dyDescent="0.3">
      <c r="A67" s="192" t="s">
        <v>2548</v>
      </c>
      <c r="B67" s="174">
        <v>61</v>
      </c>
      <c r="C67" s="165" t="s">
        <v>555</v>
      </c>
      <c r="D67" s="159">
        <v>42278</v>
      </c>
      <c r="E67" s="159" t="s">
        <v>314</v>
      </c>
      <c r="F67" s="259">
        <v>3185</v>
      </c>
      <c r="G67" s="236" t="s">
        <v>66</v>
      </c>
      <c r="H67" s="160" t="s">
        <v>67</v>
      </c>
      <c r="I67" s="160" t="s">
        <v>194</v>
      </c>
      <c r="J67" s="160" t="s">
        <v>195</v>
      </c>
      <c r="K67" s="160" t="s">
        <v>82</v>
      </c>
      <c r="L67" s="260">
        <v>20800</v>
      </c>
      <c r="M67" s="233" t="s">
        <v>437</v>
      </c>
      <c r="N67" s="233"/>
      <c r="O67" s="158"/>
      <c r="P67" s="223"/>
      <c r="Q67" s="233"/>
      <c r="R67" s="223"/>
      <c r="S67" s="158" t="s">
        <v>2570</v>
      </c>
      <c r="T67" s="322">
        <v>20800</v>
      </c>
      <c r="U67" s="201" t="s">
        <v>2552</v>
      </c>
    </row>
    <row r="68" spans="1:21" ht="43.2" x14ac:dyDescent="0.3">
      <c r="A68" s="192" t="s">
        <v>2548</v>
      </c>
      <c r="B68" s="174">
        <v>62</v>
      </c>
      <c r="C68" s="165" t="s">
        <v>555</v>
      </c>
      <c r="D68" s="159">
        <v>41906</v>
      </c>
      <c r="E68" s="159" t="s">
        <v>314</v>
      </c>
      <c r="F68" s="259">
        <v>3143</v>
      </c>
      <c r="G68" s="236" t="s">
        <v>70</v>
      </c>
      <c r="H68" s="160" t="s">
        <v>65</v>
      </c>
      <c r="I68" s="160" t="s">
        <v>196</v>
      </c>
      <c r="J68" s="160" t="s">
        <v>197</v>
      </c>
      <c r="K68" s="160" t="s">
        <v>82</v>
      </c>
      <c r="L68" s="260">
        <v>43298.59</v>
      </c>
      <c r="M68" s="233" t="s">
        <v>437</v>
      </c>
      <c r="N68" s="233"/>
      <c r="O68" s="158"/>
      <c r="P68" s="223"/>
      <c r="Q68" s="233" t="s">
        <v>314</v>
      </c>
      <c r="R68" s="322">
        <v>43298.59</v>
      </c>
      <c r="S68" s="260"/>
      <c r="T68" s="223"/>
      <c r="U68" s="201" t="s">
        <v>2539</v>
      </c>
    </row>
    <row r="69" spans="1:21" ht="43.2" x14ac:dyDescent="0.3">
      <c r="A69" s="192" t="s">
        <v>2548</v>
      </c>
      <c r="B69" s="174">
        <v>63</v>
      </c>
      <c r="C69" s="165" t="s">
        <v>555</v>
      </c>
      <c r="D69" s="159">
        <v>41906</v>
      </c>
      <c r="E69" s="159" t="s">
        <v>314</v>
      </c>
      <c r="F69" s="259">
        <v>3145</v>
      </c>
      <c r="G69" s="236" t="s">
        <v>70</v>
      </c>
      <c r="H69" s="160" t="s">
        <v>65</v>
      </c>
      <c r="I69" s="160" t="s">
        <v>196</v>
      </c>
      <c r="J69" s="160" t="s">
        <v>198</v>
      </c>
      <c r="K69" s="160" t="s">
        <v>82</v>
      </c>
      <c r="L69" s="260">
        <v>43298.59</v>
      </c>
      <c r="M69" s="233" t="s">
        <v>437</v>
      </c>
      <c r="N69" s="233"/>
      <c r="O69" s="158"/>
      <c r="P69" s="223"/>
      <c r="Q69" s="233" t="s">
        <v>314</v>
      </c>
      <c r="R69" s="322">
        <v>43298.59</v>
      </c>
      <c r="S69" s="260"/>
      <c r="T69" s="223"/>
      <c r="U69" s="201" t="s">
        <v>2539</v>
      </c>
    </row>
    <row r="70" spans="1:21" ht="43.2" x14ac:dyDescent="0.3">
      <c r="A70" s="192" t="s">
        <v>2548</v>
      </c>
      <c r="B70" s="174">
        <v>64</v>
      </c>
      <c r="C70" s="165" t="s">
        <v>555</v>
      </c>
      <c r="D70" s="159">
        <v>41906</v>
      </c>
      <c r="E70" s="159" t="s">
        <v>314</v>
      </c>
      <c r="F70" s="259">
        <v>3144</v>
      </c>
      <c r="G70" s="236" t="s">
        <v>70</v>
      </c>
      <c r="H70" s="160" t="s">
        <v>65</v>
      </c>
      <c r="I70" s="160" t="s">
        <v>196</v>
      </c>
      <c r="J70" s="160" t="s">
        <v>199</v>
      </c>
      <c r="K70" s="160" t="s">
        <v>82</v>
      </c>
      <c r="L70" s="260">
        <v>43298.59</v>
      </c>
      <c r="M70" s="233" t="s">
        <v>437</v>
      </c>
      <c r="N70" s="233"/>
      <c r="O70" s="158"/>
      <c r="P70" s="223"/>
      <c r="Q70" s="233" t="s">
        <v>314</v>
      </c>
      <c r="R70" s="322">
        <v>43298.59</v>
      </c>
      <c r="S70" s="260"/>
      <c r="T70" s="223"/>
      <c r="U70" s="201" t="s">
        <v>2539</v>
      </c>
    </row>
    <row r="71" spans="1:21" ht="28.8" x14ac:dyDescent="0.3">
      <c r="A71" s="192" t="s">
        <v>2548</v>
      </c>
      <c r="B71" s="174">
        <v>65</v>
      </c>
      <c r="C71" s="165" t="s">
        <v>555</v>
      </c>
      <c r="D71" s="159">
        <v>42278</v>
      </c>
      <c r="E71" s="159" t="s">
        <v>314</v>
      </c>
      <c r="F71" s="259">
        <v>3186</v>
      </c>
      <c r="G71" s="236" t="s">
        <v>64</v>
      </c>
      <c r="H71" s="160" t="s">
        <v>65</v>
      </c>
      <c r="I71" s="160" t="s">
        <v>200</v>
      </c>
      <c r="J71" s="160" t="s">
        <v>201</v>
      </c>
      <c r="K71" s="160" t="s">
        <v>82</v>
      </c>
      <c r="L71" s="260">
        <v>58900</v>
      </c>
      <c r="M71" s="233" t="s">
        <v>437</v>
      </c>
      <c r="N71" s="233"/>
      <c r="O71" s="158"/>
      <c r="P71" s="223"/>
      <c r="Q71" s="233" t="s">
        <v>314</v>
      </c>
      <c r="R71" s="161">
        <v>58900</v>
      </c>
      <c r="S71" s="260"/>
      <c r="T71" s="223"/>
      <c r="U71" s="201"/>
    </row>
    <row r="72" spans="1:21" ht="14.4" x14ac:dyDescent="0.3">
      <c r="A72" s="192" t="s">
        <v>2548</v>
      </c>
      <c r="B72" s="174">
        <v>66</v>
      </c>
      <c r="C72" s="165" t="s">
        <v>555</v>
      </c>
      <c r="D72" s="159">
        <v>41540</v>
      </c>
      <c r="E72" s="159" t="s">
        <v>314</v>
      </c>
      <c r="F72" s="160">
        <v>2864</v>
      </c>
      <c r="G72" s="236" t="s">
        <v>556</v>
      </c>
      <c r="H72" s="160" t="s">
        <v>88</v>
      </c>
      <c r="I72" s="160" t="s">
        <v>557</v>
      </c>
      <c r="J72" s="160" t="s">
        <v>558</v>
      </c>
      <c r="K72" s="160" t="s">
        <v>82</v>
      </c>
      <c r="L72" s="161">
        <v>292.89999999999998</v>
      </c>
      <c r="M72" s="160" t="s">
        <v>433</v>
      </c>
      <c r="N72" s="160"/>
      <c r="O72" s="162"/>
      <c r="P72" s="162"/>
      <c r="Q72" s="177" t="s">
        <v>314</v>
      </c>
      <c r="R72" s="161">
        <v>292.89999999999998</v>
      </c>
      <c r="S72" s="163"/>
      <c r="T72" s="162"/>
      <c r="U72" s="201"/>
    </row>
    <row r="73" spans="1:21" s="86" customFormat="1" ht="28.8" x14ac:dyDescent="0.3">
      <c r="A73" s="192" t="s">
        <v>2548</v>
      </c>
      <c r="B73" s="174">
        <v>67</v>
      </c>
      <c r="C73" s="165" t="s">
        <v>555</v>
      </c>
      <c r="D73" s="159">
        <v>41661</v>
      </c>
      <c r="E73" s="159" t="s">
        <v>314</v>
      </c>
      <c r="F73" s="160">
        <v>2684</v>
      </c>
      <c r="G73" s="236" t="s">
        <v>559</v>
      </c>
      <c r="H73" s="160" t="s">
        <v>268</v>
      </c>
      <c r="I73" s="160" t="s">
        <v>560</v>
      </c>
      <c r="J73" s="160" t="s">
        <v>561</v>
      </c>
      <c r="K73" s="160" t="s">
        <v>82</v>
      </c>
      <c r="L73" s="161">
        <v>92.32</v>
      </c>
      <c r="M73" s="160" t="s">
        <v>433</v>
      </c>
      <c r="N73" s="160"/>
      <c r="O73" s="162"/>
      <c r="P73" s="162"/>
      <c r="Q73" s="177" t="s">
        <v>314</v>
      </c>
      <c r="R73" s="161">
        <v>92.32</v>
      </c>
      <c r="S73" s="163"/>
      <c r="T73" s="162"/>
      <c r="U73" s="201"/>
    </row>
    <row r="74" spans="1:21" ht="14.4" x14ac:dyDescent="0.3">
      <c r="A74" s="192" t="s">
        <v>2548</v>
      </c>
      <c r="B74" s="174">
        <v>68</v>
      </c>
      <c r="C74" s="165" t="s">
        <v>555</v>
      </c>
      <c r="D74" s="159">
        <v>41537</v>
      </c>
      <c r="E74" s="159" t="s">
        <v>314</v>
      </c>
      <c r="F74" s="160">
        <v>2736</v>
      </c>
      <c r="G74" s="236" t="s">
        <v>562</v>
      </c>
      <c r="H74" s="160" t="s">
        <v>563</v>
      </c>
      <c r="I74" s="160" t="s">
        <v>81</v>
      </c>
      <c r="J74" s="160" t="s">
        <v>81</v>
      </c>
      <c r="K74" s="160" t="s">
        <v>682</v>
      </c>
      <c r="L74" s="161">
        <v>100</v>
      </c>
      <c r="M74" s="160" t="s">
        <v>433</v>
      </c>
      <c r="N74" s="160" t="s">
        <v>314</v>
      </c>
      <c r="O74" s="162">
        <v>100</v>
      </c>
      <c r="P74" s="162"/>
      <c r="Q74" s="177"/>
      <c r="R74" s="162"/>
      <c r="S74" s="163"/>
      <c r="T74" s="162"/>
      <c r="U74" s="201"/>
    </row>
    <row r="75" spans="1:21" ht="14.4" customHeight="1" x14ac:dyDescent="0.3">
      <c r="A75" s="192" t="s">
        <v>2548</v>
      </c>
      <c r="B75" s="174">
        <v>69</v>
      </c>
      <c r="C75" s="165" t="s">
        <v>555</v>
      </c>
      <c r="D75" s="159">
        <v>41661</v>
      </c>
      <c r="E75" s="159" t="s">
        <v>314</v>
      </c>
      <c r="F75" s="160">
        <v>2686</v>
      </c>
      <c r="G75" s="236" t="s">
        <v>559</v>
      </c>
      <c r="H75" s="160" t="s">
        <v>268</v>
      </c>
      <c r="I75" s="160" t="s">
        <v>560</v>
      </c>
      <c r="J75" s="160" t="s">
        <v>564</v>
      </c>
      <c r="K75" s="160" t="s">
        <v>82</v>
      </c>
      <c r="L75" s="161">
        <v>92.32</v>
      </c>
      <c r="M75" s="160" t="s">
        <v>433</v>
      </c>
      <c r="N75" s="160"/>
      <c r="O75" s="162"/>
      <c r="P75" s="162"/>
      <c r="Q75" s="177" t="s">
        <v>314</v>
      </c>
      <c r="R75" s="161">
        <v>92.32</v>
      </c>
      <c r="S75" s="163"/>
      <c r="T75" s="162"/>
      <c r="U75" s="201"/>
    </row>
    <row r="76" spans="1:21" ht="14.4" customHeight="1" x14ac:dyDescent="0.3">
      <c r="A76" s="192" t="s">
        <v>2548</v>
      </c>
      <c r="B76" s="174">
        <v>70</v>
      </c>
      <c r="C76" s="165" t="s">
        <v>555</v>
      </c>
      <c r="D76" s="159">
        <v>41661</v>
      </c>
      <c r="E76" s="159" t="s">
        <v>314</v>
      </c>
      <c r="F76" s="160">
        <v>2689</v>
      </c>
      <c r="G76" s="236" t="s">
        <v>559</v>
      </c>
      <c r="H76" s="160" t="s">
        <v>268</v>
      </c>
      <c r="I76" s="160" t="s">
        <v>560</v>
      </c>
      <c r="J76" s="160" t="s">
        <v>565</v>
      </c>
      <c r="K76" s="160" t="s">
        <v>82</v>
      </c>
      <c r="L76" s="161">
        <v>92.32</v>
      </c>
      <c r="M76" s="160" t="s">
        <v>433</v>
      </c>
      <c r="N76" s="160"/>
      <c r="O76" s="162"/>
      <c r="P76" s="162"/>
      <c r="Q76" s="177" t="s">
        <v>314</v>
      </c>
      <c r="R76" s="161">
        <v>92.32</v>
      </c>
      <c r="S76" s="163"/>
      <c r="T76" s="162"/>
      <c r="U76" s="201"/>
    </row>
    <row r="77" spans="1:21" ht="14.4" customHeight="1" x14ac:dyDescent="0.3">
      <c r="A77" s="192" t="s">
        <v>2548</v>
      </c>
      <c r="B77" s="174">
        <v>71</v>
      </c>
      <c r="C77" s="165" t="s">
        <v>555</v>
      </c>
      <c r="D77" s="159">
        <v>41680</v>
      </c>
      <c r="E77" s="159" t="s">
        <v>314</v>
      </c>
      <c r="F77" s="160">
        <v>2910</v>
      </c>
      <c r="G77" s="236" t="s">
        <v>566</v>
      </c>
      <c r="H77" s="160" t="s">
        <v>567</v>
      </c>
      <c r="I77" s="160" t="s">
        <v>568</v>
      </c>
      <c r="J77" s="160" t="s">
        <v>569</v>
      </c>
      <c r="K77" s="160" t="s">
        <v>82</v>
      </c>
      <c r="L77" s="161">
        <v>259.89999999999998</v>
      </c>
      <c r="M77" s="160" t="s">
        <v>433</v>
      </c>
      <c r="N77" s="160"/>
      <c r="O77" s="162"/>
      <c r="P77" s="162"/>
      <c r="Q77" s="177" t="s">
        <v>314</v>
      </c>
      <c r="R77" s="161">
        <v>259.89999999999998</v>
      </c>
      <c r="S77" s="163"/>
      <c r="T77" s="162"/>
      <c r="U77" s="201"/>
    </row>
    <row r="78" spans="1:21" ht="14.4" customHeight="1" x14ac:dyDescent="0.3">
      <c r="A78" s="192" t="s">
        <v>2548</v>
      </c>
      <c r="B78" s="174">
        <v>72</v>
      </c>
      <c r="C78" s="165" t="s">
        <v>555</v>
      </c>
      <c r="D78" s="159">
        <v>41680</v>
      </c>
      <c r="E78" s="159" t="s">
        <v>314</v>
      </c>
      <c r="F78" s="160">
        <v>2911</v>
      </c>
      <c r="G78" s="236" t="s">
        <v>566</v>
      </c>
      <c r="H78" s="160" t="s">
        <v>567</v>
      </c>
      <c r="I78" s="160" t="s">
        <v>568</v>
      </c>
      <c r="J78" s="160" t="s">
        <v>570</v>
      </c>
      <c r="K78" s="160" t="s">
        <v>82</v>
      </c>
      <c r="L78" s="161">
        <v>259.89999999999998</v>
      </c>
      <c r="M78" s="160" t="s">
        <v>433</v>
      </c>
      <c r="N78" s="160"/>
      <c r="O78" s="162"/>
      <c r="P78" s="162"/>
      <c r="Q78" s="177" t="s">
        <v>314</v>
      </c>
      <c r="R78" s="161">
        <v>259.89999999999998</v>
      </c>
      <c r="S78" s="163"/>
      <c r="T78" s="162"/>
      <c r="U78" s="201"/>
    </row>
    <row r="79" spans="1:21" ht="14.4" customHeight="1" x14ac:dyDescent="0.3">
      <c r="A79" s="192" t="s">
        <v>2548</v>
      </c>
      <c r="B79" s="174">
        <v>73</v>
      </c>
      <c r="C79" s="165" t="s">
        <v>555</v>
      </c>
      <c r="D79" s="159">
        <v>41755</v>
      </c>
      <c r="E79" s="159" t="s">
        <v>314</v>
      </c>
      <c r="F79" s="160">
        <v>2956</v>
      </c>
      <c r="G79" s="236" t="s">
        <v>571</v>
      </c>
      <c r="H79" s="160" t="s">
        <v>572</v>
      </c>
      <c r="I79" s="160"/>
      <c r="J79" s="160"/>
      <c r="K79" s="160" t="s">
        <v>682</v>
      </c>
      <c r="L79" s="161">
        <v>395.05</v>
      </c>
      <c r="M79" s="160" t="s">
        <v>433</v>
      </c>
      <c r="N79" s="160" t="s">
        <v>314</v>
      </c>
      <c r="O79" s="162">
        <v>395.05</v>
      </c>
      <c r="P79" s="162"/>
      <c r="Q79" s="177"/>
      <c r="R79" s="162"/>
      <c r="S79" s="163"/>
      <c r="T79" s="162"/>
      <c r="U79" s="201"/>
    </row>
    <row r="80" spans="1:21" ht="14.4" customHeight="1" x14ac:dyDescent="0.3">
      <c r="A80" s="192" t="s">
        <v>2548</v>
      </c>
      <c r="B80" s="174">
        <v>74</v>
      </c>
      <c r="C80" s="165" t="s">
        <v>555</v>
      </c>
      <c r="D80" s="159">
        <v>41704</v>
      </c>
      <c r="E80" s="159" t="s">
        <v>314</v>
      </c>
      <c r="F80" s="160">
        <v>2790</v>
      </c>
      <c r="G80" s="236" t="s">
        <v>573</v>
      </c>
      <c r="H80" s="160" t="s">
        <v>574</v>
      </c>
      <c r="I80" s="160" t="s">
        <v>81</v>
      </c>
      <c r="J80" s="160" t="s">
        <v>81</v>
      </c>
      <c r="K80" s="160" t="s">
        <v>82</v>
      </c>
      <c r="L80" s="161">
        <v>137.16999999999999</v>
      </c>
      <c r="M80" s="160" t="s">
        <v>433</v>
      </c>
      <c r="N80" s="160"/>
      <c r="O80" s="162"/>
      <c r="P80" s="162"/>
      <c r="Q80" s="177" t="s">
        <v>314</v>
      </c>
      <c r="R80" s="161">
        <v>137.16999999999999</v>
      </c>
      <c r="S80" s="163"/>
      <c r="T80" s="162"/>
      <c r="U80" s="201"/>
    </row>
    <row r="81" spans="1:21" ht="14.4" customHeight="1" x14ac:dyDescent="0.3">
      <c r="A81" s="192" t="s">
        <v>2548</v>
      </c>
      <c r="B81" s="174">
        <v>75</v>
      </c>
      <c r="C81" s="165" t="s">
        <v>555</v>
      </c>
      <c r="D81" s="159">
        <v>41947</v>
      </c>
      <c r="E81" s="159" t="s">
        <v>314</v>
      </c>
      <c r="F81" s="160">
        <v>3130</v>
      </c>
      <c r="G81" s="236" t="s">
        <v>575</v>
      </c>
      <c r="H81" s="160" t="s">
        <v>81</v>
      </c>
      <c r="I81" s="160" t="s">
        <v>576</v>
      </c>
      <c r="J81" s="160" t="s">
        <v>81</v>
      </c>
      <c r="K81" s="160" t="s">
        <v>82</v>
      </c>
      <c r="L81" s="161">
        <v>190.5</v>
      </c>
      <c r="M81" s="160" t="s">
        <v>433</v>
      </c>
      <c r="N81" s="160"/>
      <c r="O81" s="162"/>
      <c r="P81" s="162"/>
      <c r="Q81" s="177" t="s">
        <v>314</v>
      </c>
      <c r="R81" s="161">
        <v>190.5</v>
      </c>
      <c r="S81" s="163"/>
      <c r="T81" s="162"/>
      <c r="U81" s="201"/>
    </row>
    <row r="82" spans="1:21" ht="14.4" customHeight="1" x14ac:dyDescent="0.3">
      <c r="A82" s="192" t="s">
        <v>2548</v>
      </c>
      <c r="B82" s="174">
        <v>76</v>
      </c>
      <c r="C82" s="165" t="s">
        <v>555</v>
      </c>
      <c r="D82" s="159">
        <v>41947</v>
      </c>
      <c r="E82" s="159" t="s">
        <v>314</v>
      </c>
      <c r="F82" s="160">
        <v>3131</v>
      </c>
      <c r="G82" s="236" t="s">
        <v>577</v>
      </c>
      <c r="H82" s="160" t="s">
        <v>578</v>
      </c>
      <c r="I82" s="160" t="s">
        <v>579</v>
      </c>
      <c r="J82" s="160" t="s">
        <v>580</v>
      </c>
      <c r="K82" s="160" t="s">
        <v>82</v>
      </c>
      <c r="L82" s="161">
        <v>264.58999999999997</v>
      </c>
      <c r="M82" s="160" t="s">
        <v>433</v>
      </c>
      <c r="N82" s="160"/>
      <c r="O82" s="162"/>
      <c r="P82" s="162"/>
      <c r="Q82" s="177" t="s">
        <v>314</v>
      </c>
      <c r="R82" s="161">
        <v>264.58999999999997</v>
      </c>
      <c r="S82" s="163"/>
      <c r="T82" s="162"/>
      <c r="U82" s="201"/>
    </row>
    <row r="83" spans="1:21" ht="14.4" customHeight="1" x14ac:dyDescent="0.3">
      <c r="A83" s="192" t="s">
        <v>2548</v>
      </c>
      <c r="B83" s="174">
        <v>77</v>
      </c>
      <c r="C83" s="165" t="s">
        <v>555</v>
      </c>
      <c r="D83" s="159">
        <v>42040</v>
      </c>
      <c r="E83" s="159" t="s">
        <v>314</v>
      </c>
      <c r="F83" s="160">
        <v>3159</v>
      </c>
      <c r="G83" s="236" t="s">
        <v>581</v>
      </c>
      <c r="H83" s="160"/>
      <c r="I83" s="160"/>
      <c r="J83" s="160"/>
      <c r="K83" s="160" t="s">
        <v>82</v>
      </c>
      <c r="L83" s="161">
        <v>292.04000000000002</v>
      </c>
      <c r="M83" s="160" t="s">
        <v>433</v>
      </c>
      <c r="N83" s="160"/>
      <c r="O83" s="162"/>
      <c r="P83" s="162"/>
      <c r="Q83" s="177" t="s">
        <v>314</v>
      </c>
      <c r="R83" s="161">
        <v>292.04000000000002</v>
      </c>
      <c r="S83" s="163"/>
      <c r="T83" s="162"/>
      <c r="U83" s="201"/>
    </row>
    <row r="84" spans="1:21" ht="14.4" customHeight="1" x14ac:dyDescent="0.3">
      <c r="A84" s="192" t="s">
        <v>2548</v>
      </c>
      <c r="B84" s="174">
        <v>78</v>
      </c>
      <c r="C84" s="165" t="s">
        <v>555</v>
      </c>
      <c r="D84" s="159">
        <v>41533</v>
      </c>
      <c r="E84" s="159" t="s">
        <v>314</v>
      </c>
      <c r="F84" s="160">
        <v>2642</v>
      </c>
      <c r="G84" s="236" t="s">
        <v>582</v>
      </c>
      <c r="H84" s="160" t="s">
        <v>583</v>
      </c>
      <c r="I84" s="160" t="s">
        <v>584</v>
      </c>
      <c r="J84" s="160" t="s">
        <v>81</v>
      </c>
      <c r="K84" s="160" t="s">
        <v>82</v>
      </c>
      <c r="L84" s="161">
        <v>95</v>
      </c>
      <c r="M84" s="160" t="s">
        <v>433</v>
      </c>
      <c r="N84" s="160"/>
      <c r="O84" s="162"/>
      <c r="P84" s="162"/>
      <c r="Q84" s="177" t="s">
        <v>314</v>
      </c>
      <c r="R84" s="161">
        <v>95</v>
      </c>
      <c r="S84" s="163"/>
      <c r="T84" s="162"/>
      <c r="U84" s="201"/>
    </row>
    <row r="85" spans="1:21" ht="14.4" customHeight="1" x14ac:dyDescent="0.3">
      <c r="A85" s="192" t="s">
        <v>2548</v>
      </c>
      <c r="B85" s="174">
        <v>79</v>
      </c>
      <c r="C85" s="165" t="s">
        <v>555</v>
      </c>
      <c r="D85" s="159">
        <v>41537</v>
      </c>
      <c r="E85" s="159" t="s">
        <v>314</v>
      </c>
      <c r="F85" s="160">
        <v>2650</v>
      </c>
      <c r="G85" s="236" t="s">
        <v>562</v>
      </c>
      <c r="H85" s="160" t="s">
        <v>563</v>
      </c>
      <c r="I85" s="160" t="s">
        <v>81</v>
      </c>
      <c r="J85" s="160" t="s">
        <v>81</v>
      </c>
      <c r="K85" s="160" t="s">
        <v>82</v>
      </c>
      <c r="L85" s="161">
        <v>100</v>
      </c>
      <c r="M85" s="160" t="s">
        <v>433</v>
      </c>
      <c r="N85" s="160"/>
      <c r="O85" s="162"/>
      <c r="P85" s="162"/>
      <c r="Q85" s="159" t="s">
        <v>314</v>
      </c>
      <c r="R85" s="161">
        <v>100</v>
      </c>
      <c r="S85" s="163"/>
      <c r="T85" s="162"/>
      <c r="U85" s="201"/>
    </row>
    <row r="86" spans="1:21" ht="14.4" customHeight="1" x14ac:dyDescent="0.3">
      <c r="A86" s="192" t="s">
        <v>2548</v>
      </c>
      <c r="B86" s="174">
        <v>80</v>
      </c>
      <c r="C86" s="165" t="s">
        <v>555</v>
      </c>
      <c r="D86" s="159">
        <v>41661</v>
      </c>
      <c r="E86" s="159" t="s">
        <v>314</v>
      </c>
      <c r="F86" s="160">
        <v>2681</v>
      </c>
      <c r="G86" s="236" t="s">
        <v>559</v>
      </c>
      <c r="H86" s="160" t="s">
        <v>268</v>
      </c>
      <c r="I86" s="160" t="s">
        <v>560</v>
      </c>
      <c r="J86" s="160" t="s">
        <v>585</v>
      </c>
      <c r="K86" s="160" t="s">
        <v>82</v>
      </c>
      <c r="L86" s="161">
        <v>92.32</v>
      </c>
      <c r="M86" s="160" t="s">
        <v>433</v>
      </c>
      <c r="N86" s="160"/>
      <c r="O86" s="162"/>
      <c r="P86" s="162"/>
      <c r="Q86" s="159" t="s">
        <v>314</v>
      </c>
      <c r="R86" s="161">
        <v>92.32</v>
      </c>
      <c r="S86" s="163"/>
      <c r="T86" s="162"/>
      <c r="U86" s="201"/>
    </row>
    <row r="87" spans="1:21" ht="14.4" customHeight="1" x14ac:dyDescent="0.3">
      <c r="A87" s="192" t="s">
        <v>2548</v>
      </c>
      <c r="B87" s="174">
        <v>81</v>
      </c>
      <c r="C87" s="165" t="s">
        <v>555</v>
      </c>
      <c r="D87" s="159">
        <v>41480</v>
      </c>
      <c r="E87" s="159" t="s">
        <v>314</v>
      </c>
      <c r="F87" s="160">
        <v>2619</v>
      </c>
      <c r="G87" s="236" t="s">
        <v>586</v>
      </c>
      <c r="H87" s="160" t="s">
        <v>587</v>
      </c>
      <c r="I87" s="160" t="s">
        <v>588</v>
      </c>
      <c r="J87" s="160">
        <v>5102433</v>
      </c>
      <c r="K87" s="160" t="s">
        <v>82</v>
      </c>
      <c r="L87" s="161">
        <v>144.99</v>
      </c>
      <c r="M87" s="160" t="s">
        <v>433</v>
      </c>
      <c r="N87" s="160"/>
      <c r="O87" s="162"/>
      <c r="P87" s="162"/>
      <c r="Q87" s="159" t="s">
        <v>314</v>
      </c>
      <c r="R87" s="161">
        <v>144.99</v>
      </c>
      <c r="S87" s="163"/>
      <c r="T87" s="162"/>
      <c r="U87" s="201"/>
    </row>
    <row r="88" spans="1:21" ht="14.4" customHeight="1" x14ac:dyDescent="0.3">
      <c r="A88" s="192" t="s">
        <v>2548</v>
      </c>
      <c r="B88" s="174">
        <v>82</v>
      </c>
      <c r="C88" s="165" t="s">
        <v>555</v>
      </c>
      <c r="D88" s="159">
        <v>41528</v>
      </c>
      <c r="E88" s="159" t="s">
        <v>314</v>
      </c>
      <c r="F88" s="160">
        <v>2639</v>
      </c>
      <c r="G88" s="236" t="s">
        <v>589</v>
      </c>
      <c r="H88" s="160" t="s">
        <v>590</v>
      </c>
      <c r="I88" s="160" t="s">
        <v>591</v>
      </c>
      <c r="J88" s="160" t="s">
        <v>592</v>
      </c>
      <c r="K88" s="160" t="s">
        <v>82</v>
      </c>
      <c r="L88" s="161">
        <v>225</v>
      </c>
      <c r="M88" s="160" t="s">
        <v>433</v>
      </c>
      <c r="N88" s="160"/>
      <c r="O88" s="162"/>
      <c r="P88" s="162"/>
      <c r="Q88" s="159" t="s">
        <v>314</v>
      </c>
      <c r="R88" s="161">
        <v>225</v>
      </c>
      <c r="S88" s="163"/>
      <c r="T88" s="162"/>
      <c r="U88" s="201"/>
    </row>
    <row r="89" spans="1:21" ht="14.4" customHeight="1" x14ac:dyDescent="0.3">
      <c r="A89" s="192" t="s">
        <v>2548</v>
      </c>
      <c r="B89" s="174">
        <v>83</v>
      </c>
      <c r="C89" s="165" t="s">
        <v>555</v>
      </c>
      <c r="D89" s="159">
        <v>41537</v>
      </c>
      <c r="E89" s="159" t="s">
        <v>314</v>
      </c>
      <c r="F89" s="160">
        <v>2652</v>
      </c>
      <c r="G89" s="236" t="s">
        <v>562</v>
      </c>
      <c r="H89" s="160" t="s">
        <v>563</v>
      </c>
      <c r="I89" s="160" t="s">
        <v>81</v>
      </c>
      <c r="J89" s="160" t="s">
        <v>81</v>
      </c>
      <c r="K89" s="160" t="s">
        <v>82</v>
      </c>
      <c r="L89" s="161">
        <v>100</v>
      </c>
      <c r="M89" s="160" t="s">
        <v>433</v>
      </c>
      <c r="N89" s="160"/>
      <c r="O89" s="162"/>
      <c r="P89" s="162"/>
      <c r="Q89" s="159" t="s">
        <v>314</v>
      </c>
      <c r="R89" s="161">
        <v>100</v>
      </c>
      <c r="S89" s="163"/>
      <c r="T89" s="162"/>
      <c r="U89" s="201"/>
    </row>
    <row r="90" spans="1:21" ht="14.4" customHeight="1" x14ac:dyDescent="0.3">
      <c r="A90" s="192" t="s">
        <v>2548</v>
      </c>
      <c r="B90" s="174">
        <v>84</v>
      </c>
      <c r="C90" s="165" t="s">
        <v>555</v>
      </c>
      <c r="D90" s="159">
        <v>41537</v>
      </c>
      <c r="E90" s="159" t="s">
        <v>314</v>
      </c>
      <c r="F90" s="160">
        <v>2653</v>
      </c>
      <c r="G90" s="236" t="s">
        <v>593</v>
      </c>
      <c r="H90" s="160" t="s">
        <v>563</v>
      </c>
      <c r="I90" s="160" t="s">
        <v>81</v>
      </c>
      <c r="J90" s="160" t="s">
        <v>81</v>
      </c>
      <c r="K90" s="160" t="s">
        <v>82</v>
      </c>
      <c r="L90" s="161">
        <v>100</v>
      </c>
      <c r="M90" s="160" t="s">
        <v>433</v>
      </c>
      <c r="N90" s="160"/>
      <c r="O90" s="162"/>
      <c r="P90" s="162"/>
      <c r="Q90" s="159" t="s">
        <v>314</v>
      </c>
      <c r="R90" s="161">
        <v>100</v>
      </c>
      <c r="S90" s="163"/>
      <c r="T90" s="162"/>
      <c r="U90" s="201"/>
    </row>
    <row r="91" spans="1:21" ht="14.4" customHeight="1" x14ac:dyDescent="0.3">
      <c r="A91" s="192" t="s">
        <v>2548</v>
      </c>
      <c r="B91" s="174">
        <v>85</v>
      </c>
      <c r="C91" s="165" t="s">
        <v>555</v>
      </c>
      <c r="D91" s="159">
        <v>41661</v>
      </c>
      <c r="E91" s="159" t="s">
        <v>314</v>
      </c>
      <c r="F91" s="160">
        <v>2691</v>
      </c>
      <c r="G91" s="236" t="s">
        <v>559</v>
      </c>
      <c r="H91" s="160" t="s">
        <v>268</v>
      </c>
      <c r="I91" s="160" t="s">
        <v>560</v>
      </c>
      <c r="J91" s="160" t="s">
        <v>594</v>
      </c>
      <c r="K91" s="160" t="s">
        <v>82</v>
      </c>
      <c r="L91" s="161">
        <v>92.32</v>
      </c>
      <c r="M91" s="160" t="s">
        <v>433</v>
      </c>
      <c r="N91" s="160"/>
      <c r="O91" s="162"/>
      <c r="P91" s="162"/>
      <c r="Q91" s="159" t="s">
        <v>314</v>
      </c>
      <c r="R91" s="161">
        <v>92.32</v>
      </c>
      <c r="S91" s="163"/>
      <c r="T91" s="162"/>
      <c r="U91" s="201"/>
    </row>
    <row r="92" spans="1:21" ht="14.4" customHeight="1" x14ac:dyDescent="0.3">
      <c r="A92" s="192" t="s">
        <v>2548</v>
      </c>
      <c r="B92" s="174">
        <v>86</v>
      </c>
      <c r="C92" s="165" t="s">
        <v>555</v>
      </c>
      <c r="D92" s="159">
        <v>41661</v>
      </c>
      <c r="E92" s="159" t="s">
        <v>314</v>
      </c>
      <c r="F92" s="160">
        <v>2694</v>
      </c>
      <c r="G92" s="236" t="s">
        <v>559</v>
      </c>
      <c r="H92" s="160" t="s">
        <v>268</v>
      </c>
      <c r="I92" s="160" t="s">
        <v>560</v>
      </c>
      <c r="J92" s="160" t="s">
        <v>595</v>
      </c>
      <c r="K92" s="160" t="s">
        <v>82</v>
      </c>
      <c r="L92" s="161">
        <v>92.32</v>
      </c>
      <c r="M92" s="160" t="s">
        <v>433</v>
      </c>
      <c r="N92" s="160"/>
      <c r="O92" s="162"/>
      <c r="P92" s="162"/>
      <c r="Q92" s="159" t="s">
        <v>314</v>
      </c>
      <c r="R92" s="161">
        <v>92.32</v>
      </c>
      <c r="S92" s="163"/>
      <c r="T92" s="162"/>
      <c r="U92" s="201"/>
    </row>
    <row r="93" spans="1:21" ht="14.4" customHeight="1" x14ac:dyDescent="0.3">
      <c r="A93" s="192" t="s">
        <v>2548</v>
      </c>
      <c r="B93" s="174">
        <v>87</v>
      </c>
      <c r="C93" s="165" t="s">
        <v>555</v>
      </c>
      <c r="D93" s="159">
        <v>41684</v>
      </c>
      <c r="E93" s="159" t="s">
        <v>314</v>
      </c>
      <c r="F93" s="160">
        <v>2718</v>
      </c>
      <c r="G93" s="236" t="s">
        <v>596</v>
      </c>
      <c r="H93" s="160" t="s">
        <v>597</v>
      </c>
      <c r="I93" s="160" t="s">
        <v>598</v>
      </c>
      <c r="J93" s="160" t="s">
        <v>81</v>
      </c>
      <c r="K93" s="160" t="s">
        <v>82</v>
      </c>
      <c r="L93" s="161">
        <v>180.8</v>
      </c>
      <c r="M93" s="160" t="s">
        <v>433</v>
      </c>
      <c r="N93" s="160"/>
      <c r="O93" s="162"/>
      <c r="P93" s="162"/>
      <c r="Q93" s="159" t="s">
        <v>314</v>
      </c>
      <c r="R93" s="161">
        <v>180.8</v>
      </c>
      <c r="S93" s="163"/>
      <c r="T93" s="162"/>
      <c r="U93" s="201"/>
    </row>
    <row r="94" spans="1:21" ht="14.4" customHeight="1" x14ac:dyDescent="0.3">
      <c r="A94" s="192" t="s">
        <v>2548</v>
      </c>
      <c r="B94" s="174">
        <v>88</v>
      </c>
      <c r="C94" s="165" t="s">
        <v>555</v>
      </c>
      <c r="D94" s="159">
        <v>41684</v>
      </c>
      <c r="E94" s="159" t="s">
        <v>314</v>
      </c>
      <c r="F94" s="160">
        <v>2719</v>
      </c>
      <c r="G94" s="236" t="s">
        <v>596</v>
      </c>
      <c r="H94" s="160" t="s">
        <v>597</v>
      </c>
      <c r="I94" s="160" t="s">
        <v>598</v>
      </c>
      <c r="J94" s="160" t="s">
        <v>81</v>
      </c>
      <c r="K94" s="160" t="s">
        <v>82</v>
      </c>
      <c r="L94" s="161">
        <v>180.8</v>
      </c>
      <c r="M94" s="160" t="s">
        <v>433</v>
      </c>
      <c r="N94" s="160"/>
      <c r="O94" s="162"/>
      <c r="P94" s="162"/>
      <c r="Q94" s="159" t="s">
        <v>314</v>
      </c>
      <c r="R94" s="161">
        <v>180.8</v>
      </c>
      <c r="S94" s="163"/>
      <c r="T94" s="162"/>
      <c r="U94" s="201"/>
    </row>
    <row r="95" spans="1:21" ht="14.4" customHeight="1" x14ac:dyDescent="0.3">
      <c r="A95" s="192" t="s">
        <v>2548</v>
      </c>
      <c r="B95" s="174">
        <v>89</v>
      </c>
      <c r="C95" s="165" t="s">
        <v>555</v>
      </c>
      <c r="D95" s="159">
        <v>41670</v>
      </c>
      <c r="E95" s="159" t="s">
        <v>314</v>
      </c>
      <c r="F95" s="160">
        <v>2727</v>
      </c>
      <c r="G95" s="236" t="s">
        <v>599</v>
      </c>
      <c r="H95" s="160" t="s">
        <v>583</v>
      </c>
      <c r="I95" s="160" t="s">
        <v>600</v>
      </c>
      <c r="J95" s="160" t="s">
        <v>81</v>
      </c>
      <c r="K95" s="160" t="s">
        <v>82</v>
      </c>
      <c r="L95" s="161">
        <v>90</v>
      </c>
      <c r="M95" s="160" t="s">
        <v>433</v>
      </c>
      <c r="N95" s="160"/>
      <c r="O95" s="162"/>
      <c r="P95" s="162"/>
      <c r="Q95" s="159" t="s">
        <v>314</v>
      </c>
      <c r="R95" s="161">
        <v>90</v>
      </c>
      <c r="S95" s="163"/>
      <c r="T95" s="162"/>
      <c r="U95" s="201"/>
    </row>
    <row r="96" spans="1:21" ht="14.4" customHeight="1" x14ac:dyDescent="0.3">
      <c r="A96" s="192" t="s">
        <v>2548</v>
      </c>
      <c r="B96" s="174">
        <v>90</v>
      </c>
      <c r="C96" s="165" t="s">
        <v>555</v>
      </c>
      <c r="D96" s="159">
        <v>41670</v>
      </c>
      <c r="E96" s="159" t="s">
        <v>314</v>
      </c>
      <c r="F96" s="160">
        <v>2737</v>
      </c>
      <c r="G96" s="236" t="s">
        <v>562</v>
      </c>
      <c r="H96" s="160" t="s">
        <v>583</v>
      </c>
      <c r="I96" s="160" t="s">
        <v>81</v>
      </c>
      <c r="J96" s="160" t="s">
        <v>81</v>
      </c>
      <c r="K96" s="160" t="s">
        <v>82</v>
      </c>
      <c r="L96" s="161">
        <v>95</v>
      </c>
      <c r="M96" s="160" t="s">
        <v>433</v>
      </c>
      <c r="N96" s="160"/>
      <c r="O96" s="162"/>
      <c r="P96" s="162"/>
      <c r="Q96" s="159" t="s">
        <v>314</v>
      </c>
      <c r="R96" s="161">
        <v>95</v>
      </c>
      <c r="S96" s="163"/>
      <c r="T96" s="162"/>
      <c r="U96" s="201"/>
    </row>
    <row r="97" spans="1:21" ht="14.4" customHeight="1" x14ac:dyDescent="0.3">
      <c r="A97" s="192" t="s">
        <v>2548</v>
      </c>
      <c r="B97" s="174">
        <v>91</v>
      </c>
      <c r="C97" s="165" t="s">
        <v>555</v>
      </c>
      <c r="D97" s="159">
        <v>41670</v>
      </c>
      <c r="E97" s="159" t="s">
        <v>314</v>
      </c>
      <c r="F97" s="160">
        <v>2738</v>
      </c>
      <c r="G97" s="236" t="s">
        <v>562</v>
      </c>
      <c r="H97" s="160" t="s">
        <v>583</v>
      </c>
      <c r="I97" s="160" t="s">
        <v>81</v>
      </c>
      <c r="J97" s="160" t="s">
        <v>81</v>
      </c>
      <c r="K97" s="160" t="s">
        <v>82</v>
      </c>
      <c r="L97" s="161">
        <v>95</v>
      </c>
      <c r="M97" s="160" t="s">
        <v>433</v>
      </c>
      <c r="N97" s="160"/>
      <c r="O97" s="162"/>
      <c r="P97" s="162"/>
      <c r="Q97" s="159" t="s">
        <v>314</v>
      </c>
      <c r="R97" s="161">
        <v>95</v>
      </c>
      <c r="S97" s="163"/>
      <c r="T97" s="162"/>
      <c r="U97" s="201"/>
    </row>
    <row r="98" spans="1:21" ht="14.4" customHeight="1" x14ac:dyDescent="0.3">
      <c r="A98" s="192" t="s">
        <v>2548</v>
      </c>
      <c r="B98" s="174">
        <v>92</v>
      </c>
      <c r="C98" s="165" t="s">
        <v>555</v>
      </c>
      <c r="D98" s="159">
        <v>41670</v>
      </c>
      <c r="E98" s="159" t="s">
        <v>314</v>
      </c>
      <c r="F98" s="160">
        <v>2745</v>
      </c>
      <c r="G98" s="236" t="s">
        <v>562</v>
      </c>
      <c r="H98" s="160" t="s">
        <v>583</v>
      </c>
      <c r="I98" s="160" t="s">
        <v>81</v>
      </c>
      <c r="J98" s="160" t="s">
        <v>81</v>
      </c>
      <c r="K98" s="160" t="s">
        <v>82</v>
      </c>
      <c r="L98" s="161">
        <v>95</v>
      </c>
      <c r="M98" s="160" t="s">
        <v>433</v>
      </c>
      <c r="N98" s="160"/>
      <c r="O98" s="162"/>
      <c r="P98" s="162"/>
      <c r="Q98" s="159" t="s">
        <v>314</v>
      </c>
      <c r="R98" s="161">
        <v>95</v>
      </c>
      <c r="S98" s="163"/>
      <c r="T98" s="162"/>
      <c r="U98" s="201"/>
    </row>
    <row r="99" spans="1:21" ht="14.4" customHeight="1" x14ac:dyDescent="0.3">
      <c r="A99" s="192" t="s">
        <v>2548</v>
      </c>
      <c r="B99" s="174">
        <v>93</v>
      </c>
      <c r="C99" s="165" t="s">
        <v>555</v>
      </c>
      <c r="D99" s="159">
        <v>41670</v>
      </c>
      <c r="E99" s="159" t="s">
        <v>314</v>
      </c>
      <c r="F99" s="160">
        <v>2746</v>
      </c>
      <c r="G99" s="236" t="s">
        <v>562</v>
      </c>
      <c r="H99" s="160" t="s">
        <v>583</v>
      </c>
      <c r="I99" s="160" t="s">
        <v>81</v>
      </c>
      <c r="J99" s="160" t="s">
        <v>81</v>
      </c>
      <c r="K99" s="160" t="s">
        <v>82</v>
      </c>
      <c r="L99" s="161">
        <v>95</v>
      </c>
      <c r="M99" s="160" t="s">
        <v>433</v>
      </c>
      <c r="N99" s="160"/>
      <c r="O99" s="162"/>
      <c r="P99" s="162"/>
      <c r="Q99" s="159" t="s">
        <v>314</v>
      </c>
      <c r="R99" s="161">
        <v>95</v>
      </c>
      <c r="S99" s="163"/>
      <c r="T99" s="162"/>
      <c r="U99" s="201"/>
    </row>
    <row r="100" spans="1:21" ht="14.4" customHeight="1" x14ac:dyDescent="0.3">
      <c r="A100" s="192" t="s">
        <v>2548</v>
      </c>
      <c r="B100" s="174">
        <v>94</v>
      </c>
      <c r="C100" s="165" t="s">
        <v>555</v>
      </c>
      <c r="D100" s="159">
        <v>41670</v>
      </c>
      <c r="E100" s="159" t="s">
        <v>314</v>
      </c>
      <c r="F100" s="160">
        <v>2748</v>
      </c>
      <c r="G100" s="236" t="s">
        <v>562</v>
      </c>
      <c r="H100" s="160" t="s">
        <v>583</v>
      </c>
      <c r="I100" s="160" t="s">
        <v>81</v>
      </c>
      <c r="J100" s="160" t="s">
        <v>81</v>
      </c>
      <c r="K100" s="160" t="s">
        <v>82</v>
      </c>
      <c r="L100" s="161">
        <v>95</v>
      </c>
      <c r="M100" s="160" t="s">
        <v>433</v>
      </c>
      <c r="N100" s="160"/>
      <c r="O100" s="162"/>
      <c r="P100" s="162"/>
      <c r="Q100" s="159" t="s">
        <v>314</v>
      </c>
      <c r="R100" s="161">
        <v>95</v>
      </c>
      <c r="S100" s="163"/>
      <c r="T100" s="162"/>
      <c r="U100" s="201"/>
    </row>
    <row r="101" spans="1:21" ht="14.4" customHeight="1" x14ac:dyDescent="0.3">
      <c r="A101" s="192" t="s">
        <v>2548</v>
      </c>
      <c r="B101" s="174">
        <v>95</v>
      </c>
      <c r="C101" s="165" t="s">
        <v>555</v>
      </c>
      <c r="D101" s="159">
        <v>41670</v>
      </c>
      <c r="E101" s="159" t="s">
        <v>314</v>
      </c>
      <c r="F101" s="160">
        <v>2751</v>
      </c>
      <c r="G101" s="236" t="s">
        <v>562</v>
      </c>
      <c r="H101" s="160" t="s">
        <v>583</v>
      </c>
      <c r="I101" s="160" t="s">
        <v>81</v>
      </c>
      <c r="J101" s="160" t="s">
        <v>81</v>
      </c>
      <c r="K101" s="160" t="s">
        <v>82</v>
      </c>
      <c r="L101" s="161">
        <v>95</v>
      </c>
      <c r="M101" s="160" t="s">
        <v>433</v>
      </c>
      <c r="N101" s="160"/>
      <c r="O101" s="162"/>
      <c r="P101" s="162"/>
      <c r="Q101" s="159" t="s">
        <v>314</v>
      </c>
      <c r="R101" s="161">
        <v>95</v>
      </c>
      <c r="S101" s="163"/>
      <c r="T101" s="162"/>
      <c r="U101" s="201"/>
    </row>
    <row r="102" spans="1:21" ht="14.4" customHeight="1" x14ac:dyDescent="0.3">
      <c r="A102" s="192" t="s">
        <v>2548</v>
      </c>
      <c r="B102" s="174">
        <v>96</v>
      </c>
      <c r="C102" s="165" t="s">
        <v>555</v>
      </c>
      <c r="D102" s="159">
        <v>41695</v>
      </c>
      <c r="E102" s="159" t="s">
        <v>314</v>
      </c>
      <c r="F102" s="160">
        <v>2754</v>
      </c>
      <c r="G102" s="236" t="s">
        <v>599</v>
      </c>
      <c r="H102" s="160" t="s">
        <v>583</v>
      </c>
      <c r="I102" s="160" t="s">
        <v>600</v>
      </c>
      <c r="J102" s="160" t="s">
        <v>81</v>
      </c>
      <c r="K102" s="160" t="s">
        <v>682</v>
      </c>
      <c r="L102" s="161">
        <v>80</v>
      </c>
      <c r="M102" s="160" t="s">
        <v>433</v>
      </c>
      <c r="N102" s="160" t="s">
        <v>314</v>
      </c>
      <c r="O102" s="162">
        <v>80</v>
      </c>
      <c r="P102" s="162"/>
      <c r="Q102" s="177"/>
      <c r="R102" s="162"/>
      <c r="S102" s="163"/>
      <c r="T102" s="162"/>
      <c r="U102" s="201"/>
    </row>
    <row r="103" spans="1:21" ht="14.4" customHeight="1" x14ac:dyDescent="0.3">
      <c r="A103" s="192" t="s">
        <v>2548</v>
      </c>
      <c r="B103" s="174">
        <v>97</v>
      </c>
      <c r="C103" s="165" t="s">
        <v>555</v>
      </c>
      <c r="D103" s="159">
        <v>41695</v>
      </c>
      <c r="E103" s="159" t="s">
        <v>314</v>
      </c>
      <c r="F103" s="160">
        <v>2761</v>
      </c>
      <c r="G103" s="236" t="s">
        <v>562</v>
      </c>
      <c r="H103" s="160" t="s">
        <v>601</v>
      </c>
      <c r="I103" s="160" t="s">
        <v>602</v>
      </c>
      <c r="J103" s="160" t="s">
        <v>81</v>
      </c>
      <c r="K103" s="160" t="s">
        <v>82</v>
      </c>
      <c r="L103" s="161">
        <v>87.61</v>
      </c>
      <c r="M103" s="160" t="s">
        <v>433</v>
      </c>
      <c r="N103" s="160"/>
      <c r="O103" s="162"/>
      <c r="P103" s="162"/>
      <c r="Q103" s="159" t="s">
        <v>314</v>
      </c>
      <c r="R103" s="161">
        <v>87.61</v>
      </c>
      <c r="S103" s="163"/>
      <c r="T103" s="162"/>
      <c r="U103" s="201"/>
    </row>
    <row r="104" spans="1:21" ht="14.4" customHeight="1" x14ac:dyDescent="0.3">
      <c r="A104" s="192" t="s">
        <v>2548</v>
      </c>
      <c r="B104" s="174">
        <v>98</v>
      </c>
      <c r="C104" s="165" t="s">
        <v>555</v>
      </c>
      <c r="D104" s="159">
        <v>41704</v>
      </c>
      <c r="E104" s="159" t="s">
        <v>314</v>
      </c>
      <c r="F104" s="160">
        <v>2781</v>
      </c>
      <c r="G104" s="236" t="s">
        <v>573</v>
      </c>
      <c r="H104" s="160" t="s">
        <v>574</v>
      </c>
      <c r="I104" s="160" t="s">
        <v>81</v>
      </c>
      <c r="J104" s="160" t="s">
        <v>81</v>
      </c>
      <c r="K104" s="160" t="s">
        <v>82</v>
      </c>
      <c r="L104" s="161">
        <v>137.16999999999999</v>
      </c>
      <c r="M104" s="160" t="s">
        <v>433</v>
      </c>
      <c r="N104" s="160"/>
      <c r="O104" s="162"/>
      <c r="P104" s="162"/>
      <c r="Q104" s="159" t="s">
        <v>314</v>
      </c>
      <c r="R104" s="161">
        <v>137.16999999999999</v>
      </c>
      <c r="S104" s="163"/>
      <c r="T104" s="162"/>
      <c r="U104" s="201"/>
    </row>
    <row r="105" spans="1:21" ht="14.4" customHeight="1" x14ac:dyDescent="0.3">
      <c r="A105" s="192" t="s">
        <v>2548</v>
      </c>
      <c r="B105" s="174">
        <v>99</v>
      </c>
      <c r="C105" s="165" t="s">
        <v>555</v>
      </c>
      <c r="D105" s="159">
        <v>41704</v>
      </c>
      <c r="E105" s="159" t="s">
        <v>314</v>
      </c>
      <c r="F105" s="160">
        <v>2786</v>
      </c>
      <c r="G105" s="236" t="s">
        <v>573</v>
      </c>
      <c r="H105" s="160" t="s">
        <v>574</v>
      </c>
      <c r="I105" s="160" t="s">
        <v>81</v>
      </c>
      <c r="J105" s="160" t="s">
        <v>81</v>
      </c>
      <c r="K105" s="160" t="s">
        <v>82</v>
      </c>
      <c r="L105" s="161">
        <v>137.16999999999999</v>
      </c>
      <c r="M105" s="160" t="s">
        <v>433</v>
      </c>
      <c r="N105" s="160"/>
      <c r="O105" s="162"/>
      <c r="P105" s="162"/>
      <c r="Q105" s="159" t="s">
        <v>314</v>
      </c>
      <c r="R105" s="161">
        <v>137.16999999999999</v>
      </c>
      <c r="S105" s="163"/>
      <c r="T105" s="162"/>
      <c r="U105" s="201"/>
    </row>
    <row r="106" spans="1:21" ht="14.4" customHeight="1" x14ac:dyDescent="0.3">
      <c r="A106" s="192" t="s">
        <v>2548</v>
      </c>
      <c r="B106" s="174">
        <v>100</v>
      </c>
      <c r="C106" s="165" t="s">
        <v>555</v>
      </c>
      <c r="D106" s="159">
        <v>41704</v>
      </c>
      <c r="E106" s="159" t="s">
        <v>314</v>
      </c>
      <c r="F106" s="160">
        <v>2788</v>
      </c>
      <c r="G106" s="236" t="s">
        <v>573</v>
      </c>
      <c r="H106" s="160" t="s">
        <v>574</v>
      </c>
      <c r="I106" s="160" t="s">
        <v>81</v>
      </c>
      <c r="J106" s="160" t="s">
        <v>81</v>
      </c>
      <c r="K106" s="160" t="s">
        <v>82</v>
      </c>
      <c r="L106" s="161">
        <v>137.16999999999999</v>
      </c>
      <c r="M106" s="160" t="s">
        <v>433</v>
      </c>
      <c r="N106" s="160"/>
      <c r="O106" s="162"/>
      <c r="P106" s="162"/>
      <c r="Q106" s="159" t="s">
        <v>314</v>
      </c>
      <c r="R106" s="161">
        <v>137.16999999999999</v>
      </c>
      <c r="S106" s="163"/>
      <c r="T106" s="162"/>
      <c r="U106" s="201"/>
    </row>
    <row r="107" spans="1:21" ht="14.4" customHeight="1" x14ac:dyDescent="0.3">
      <c r="A107" s="192" t="s">
        <v>2548</v>
      </c>
      <c r="B107" s="174">
        <v>101</v>
      </c>
      <c r="C107" s="165" t="s">
        <v>555</v>
      </c>
      <c r="D107" s="159">
        <v>41704</v>
      </c>
      <c r="E107" s="159" t="s">
        <v>314</v>
      </c>
      <c r="F107" s="160">
        <v>2791</v>
      </c>
      <c r="G107" s="236" t="s">
        <v>573</v>
      </c>
      <c r="H107" s="160" t="s">
        <v>574</v>
      </c>
      <c r="I107" s="160" t="s">
        <v>81</v>
      </c>
      <c r="J107" s="160" t="s">
        <v>81</v>
      </c>
      <c r="K107" s="160" t="s">
        <v>82</v>
      </c>
      <c r="L107" s="161">
        <v>137.16999999999999</v>
      </c>
      <c r="M107" s="160" t="s">
        <v>433</v>
      </c>
      <c r="N107" s="160"/>
      <c r="O107" s="162"/>
      <c r="P107" s="162"/>
      <c r="Q107" s="159" t="s">
        <v>314</v>
      </c>
      <c r="R107" s="161">
        <v>137.16999999999999</v>
      </c>
      <c r="S107" s="163"/>
      <c r="T107" s="162"/>
      <c r="U107" s="201"/>
    </row>
    <row r="108" spans="1:21" ht="14.4" customHeight="1" x14ac:dyDescent="0.3">
      <c r="A108" s="192" t="s">
        <v>2548</v>
      </c>
      <c r="B108" s="174">
        <v>102</v>
      </c>
      <c r="C108" s="165" t="s">
        <v>555</v>
      </c>
      <c r="D108" s="159">
        <v>41815</v>
      </c>
      <c r="E108" s="159" t="s">
        <v>314</v>
      </c>
      <c r="F108" s="160">
        <v>3070</v>
      </c>
      <c r="G108" s="236" t="s">
        <v>603</v>
      </c>
      <c r="H108" s="160" t="s">
        <v>604</v>
      </c>
      <c r="I108" s="160" t="s">
        <v>81</v>
      </c>
      <c r="J108" s="160" t="s">
        <v>81</v>
      </c>
      <c r="K108" s="160" t="s">
        <v>82</v>
      </c>
      <c r="L108" s="161">
        <v>248.15</v>
      </c>
      <c r="M108" s="160" t="s">
        <v>433</v>
      </c>
      <c r="N108" s="160"/>
      <c r="O108" s="162"/>
      <c r="P108" s="162"/>
      <c r="Q108" s="159" t="s">
        <v>314</v>
      </c>
      <c r="R108" s="161">
        <v>248.15</v>
      </c>
      <c r="S108" s="163"/>
      <c r="T108" s="162"/>
      <c r="U108" s="201"/>
    </row>
    <row r="109" spans="1:21" ht="14.4" customHeight="1" x14ac:dyDescent="0.3">
      <c r="A109" s="192" t="s">
        <v>2548</v>
      </c>
      <c r="B109" s="174">
        <v>103</v>
      </c>
      <c r="C109" s="165" t="s">
        <v>555</v>
      </c>
      <c r="D109" s="159">
        <v>41933</v>
      </c>
      <c r="E109" s="159" t="s">
        <v>314</v>
      </c>
      <c r="F109" s="160">
        <v>3100</v>
      </c>
      <c r="G109" s="236" t="s">
        <v>605</v>
      </c>
      <c r="H109" s="160" t="s">
        <v>88</v>
      </c>
      <c r="I109" s="160" t="s">
        <v>606</v>
      </c>
      <c r="J109" s="160" t="s">
        <v>607</v>
      </c>
      <c r="K109" s="160" t="s">
        <v>82</v>
      </c>
      <c r="L109" s="161">
        <v>103</v>
      </c>
      <c r="M109" s="160" t="s">
        <v>433</v>
      </c>
      <c r="N109" s="160"/>
      <c r="O109" s="162"/>
      <c r="P109" s="162"/>
      <c r="Q109" s="159" t="s">
        <v>314</v>
      </c>
      <c r="R109" s="161">
        <v>103</v>
      </c>
      <c r="S109" s="163"/>
      <c r="T109" s="162"/>
      <c r="U109" s="201"/>
    </row>
    <row r="110" spans="1:21" ht="14.4" customHeight="1" x14ac:dyDescent="0.3">
      <c r="A110" s="192" t="s">
        <v>2548</v>
      </c>
      <c r="B110" s="174">
        <v>104</v>
      </c>
      <c r="C110" s="165" t="s">
        <v>555</v>
      </c>
      <c r="D110" s="159">
        <v>41934</v>
      </c>
      <c r="E110" s="159" t="s">
        <v>314</v>
      </c>
      <c r="F110" s="160">
        <v>3117</v>
      </c>
      <c r="G110" s="236" t="s">
        <v>608</v>
      </c>
      <c r="H110" s="160" t="s">
        <v>609</v>
      </c>
      <c r="I110" s="160" t="s">
        <v>81</v>
      </c>
      <c r="J110" s="160" t="s">
        <v>81</v>
      </c>
      <c r="K110" s="160" t="s">
        <v>82</v>
      </c>
      <c r="L110" s="161">
        <v>284.5</v>
      </c>
      <c r="M110" s="160" t="s">
        <v>433</v>
      </c>
      <c r="N110" s="160"/>
      <c r="O110" s="162"/>
      <c r="P110" s="162"/>
      <c r="Q110" s="159" t="s">
        <v>314</v>
      </c>
      <c r="R110" s="161">
        <v>284.5</v>
      </c>
      <c r="S110" s="163"/>
      <c r="T110" s="162"/>
      <c r="U110" s="201"/>
    </row>
    <row r="111" spans="1:21" ht="14.4" customHeight="1" x14ac:dyDescent="0.3">
      <c r="A111" s="192" t="s">
        <v>2548</v>
      </c>
      <c r="B111" s="174">
        <v>105</v>
      </c>
      <c r="C111" s="165" t="s">
        <v>555</v>
      </c>
      <c r="D111" s="159">
        <v>41984</v>
      </c>
      <c r="E111" s="159" t="s">
        <v>314</v>
      </c>
      <c r="F111" s="160">
        <v>3151</v>
      </c>
      <c r="G111" s="236" t="s">
        <v>610</v>
      </c>
      <c r="H111" s="160" t="s">
        <v>611</v>
      </c>
      <c r="I111" s="160" t="s">
        <v>612</v>
      </c>
      <c r="J111" s="160"/>
      <c r="K111" s="160" t="s">
        <v>82</v>
      </c>
      <c r="L111" s="161">
        <v>221.24</v>
      </c>
      <c r="M111" s="160" t="s">
        <v>433</v>
      </c>
      <c r="N111" s="160"/>
      <c r="O111" s="162"/>
      <c r="P111" s="162"/>
      <c r="Q111" s="159" t="s">
        <v>314</v>
      </c>
      <c r="R111" s="161">
        <v>221.24</v>
      </c>
      <c r="S111" s="163"/>
      <c r="T111" s="162"/>
      <c r="U111" s="201"/>
    </row>
    <row r="112" spans="1:21" ht="14.4" customHeight="1" x14ac:dyDescent="0.3">
      <c r="A112" s="192" t="s">
        <v>2548</v>
      </c>
      <c r="B112" s="174">
        <v>106</v>
      </c>
      <c r="C112" s="165" t="s">
        <v>555</v>
      </c>
      <c r="D112" s="159">
        <v>41984</v>
      </c>
      <c r="E112" s="159" t="s">
        <v>314</v>
      </c>
      <c r="F112" s="160">
        <v>3152</v>
      </c>
      <c r="G112" s="236" t="s">
        <v>610</v>
      </c>
      <c r="H112" s="160" t="s">
        <v>611</v>
      </c>
      <c r="I112" s="160" t="s">
        <v>612</v>
      </c>
      <c r="J112" s="160"/>
      <c r="K112" s="160" t="s">
        <v>82</v>
      </c>
      <c r="L112" s="161">
        <v>221.24</v>
      </c>
      <c r="M112" s="160" t="s">
        <v>433</v>
      </c>
      <c r="N112" s="160"/>
      <c r="O112" s="162"/>
      <c r="P112" s="162"/>
      <c r="Q112" s="159" t="s">
        <v>314</v>
      </c>
      <c r="R112" s="161">
        <v>221.24</v>
      </c>
      <c r="S112" s="163"/>
      <c r="T112" s="162"/>
      <c r="U112" s="201"/>
    </row>
    <row r="113" spans="1:21" ht="14.4" customHeight="1" x14ac:dyDescent="0.3">
      <c r="A113" s="192" t="s">
        <v>2548</v>
      </c>
      <c r="B113" s="174">
        <v>107</v>
      </c>
      <c r="C113" s="165" t="s">
        <v>555</v>
      </c>
      <c r="D113" s="159">
        <v>41704</v>
      </c>
      <c r="E113" s="159" t="s">
        <v>314</v>
      </c>
      <c r="F113" s="160">
        <v>2787</v>
      </c>
      <c r="G113" s="236" t="s">
        <v>573</v>
      </c>
      <c r="H113" s="160" t="s">
        <v>574</v>
      </c>
      <c r="I113" s="160" t="s">
        <v>81</v>
      </c>
      <c r="J113" s="160" t="s">
        <v>81</v>
      </c>
      <c r="K113" s="160" t="s">
        <v>82</v>
      </c>
      <c r="L113" s="161">
        <v>137.16999999999999</v>
      </c>
      <c r="M113" s="160" t="s">
        <v>433</v>
      </c>
      <c r="N113" s="160"/>
      <c r="O113" s="162"/>
      <c r="P113" s="162"/>
      <c r="Q113" s="159" t="s">
        <v>314</v>
      </c>
      <c r="R113" s="161">
        <v>137.16999999999999</v>
      </c>
      <c r="S113" s="163"/>
      <c r="T113" s="162"/>
      <c r="U113" s="201"/>
    </row>
    <row r="114" spans="1:21" ht="14.4" customHeight="1" x14ac:dyDescent="0.3">
      <c r="A114" s="192" t="s">
        <v>2548</v>
      </c>
      <c r="B114" s="174">
        <v>108</v>
      </c>
      <c r="C114" s="165" t="s">
        <v>555</v>
      </c>
      <c r="D114" s="159">
        <v>41691</v>
      </c>
      <c r="E114" s="159" t="s">
        <v>314</v>
      </c>
      <c r="F114" s="160">
        <v>2732</v>
      </c>
      <c r="G114" s="236" t="s">
        <v>613</v>
      </c>
      <c r="H114" s="160" t="s">
        <v>614</v>
      </c>
      <c r="I114" s="160" t="s">
        <v>81</v>
      </c>
      <c r="J114" s="160" t="s">
        <v>615</v>
      </c>
      <c r="K114" s="160" t="s">
        <v>82</v>
      </c>
      <c r="L114" s="161">
        <v>73.08</v>
      </c>
      <c r="M114" s="160" t="s">
        <v>433</v>
      </c>
      <c r="N114" s="160"/>
      <c r="O114" s="162"/>
      <c r="P114" s="162"/>
      <c r="Q114" s="159" t="s">
        <v>314</v>
      </c>
      <c r="R114" s="161">
        <v>73.08</v>
      </c>
      <c r="S114" s="163"/>
      <c r="T114" s="162"/>
      <c r="U114" s="201"/>
    </row>
    <row r="115" spans="1:21" ht="14.4" customHeight="1" x14ac:dyDescent="0.3">
      <c r="A115" s="192" t="s">
        <v>2548</v>
      </c>
      <c r="B115" s="174">
        <v>109</v>
      </c>
      <c r="C115" s="165" t="s">
        <v>555</v>
      </c>
      <c r="D115" s="159">
        <v>41674</v>
      </c>
      <c r="E115" s="159" t="s">
        <v>314</v>
      </c>
      <c r="F115" s="160">
        <v>2702</v>
      </c>
      <c r="G115" s="236" t="s">
        <v>616</v>
      </c>
      <c r="H115" s="160" t="s">
        <v>100</v>
      </c>
      <c r="I115" s="160" t="s">
        <v>617</v>
      </c>
      <c r="J115" s="160" t="s">
        <v>618</v>
      </c>
      <c r="K115" s="160" t="s">
        <v>82</v>
      </c>
      <c r="L115" s="161">
        <v>135.69999999999999</v>
      </c>
      <c r="M115" s="160" t="s">
        <v>433</v>
      </c>
      <c r="N115" s="160"/>
      <c r="O115" s="162"/>
      <c r="P115" s="162"/>
      <c r="Q115" s="159" t="s">
        <v>314</v>
      </c>
      <c r="R115" s="161">
        <v>135.69999999999999</v>
      </c>
      <c r="S115" s="163"/>
      <c r="T115" s="162"/>
      <c r="U115" s="201"/>
    </row>
    <row r="116" spans="1:21" ht="14.4" customHeight="1" x14ac:dyDescent="0.3">
      <c r="A116" s="192" t="s">
        <v>2548</v>
      </c>
      <c r="B116" s="174">
        <v>110</v>
      </c>
      <c r="C116" s="165" t="s">
        <v>555</v>
      </c>
      <c r="D116" s="159" t="s">
        <v>619</v>
      </c>
      <c r="E116" s="159" t="s">
        <v>314</v>
      </c>
      <c r="F116" s="160">
        <v>2757</v>
      </c>
      <c r="G116" s="236" t="s">
        <v>599</v>
      </c>
      <c r="H116" s="160" t="s">
        <v>583</v>
      </c>
      <c r="I116" s="160" t="s">
        <v>600</v>
      </c>
      <c r="J116" s="160" t="s">
        <v>81</v>
      </c>
      <c r="K116" s="160" t="s">
        <v>82</v>
      </c>
      <c r="L116" s="161">
        <v>80</v>
      </c>
      <c r="M116" s="160" t="s">
        <v>433</v>
      </c>
      <c r="N116" s="160"/>
      <c r="O116" s="162"/>
      <c r="P116" s="162"/>
      <c r="Q116" s="159" t="s">
        <v>314</v>
      </c>
      <c r="R116" s="161">
        <v>80</v>
      </c>
      <c r="S116" s="163"/>
      <c r="T116" s="162"/>
      <c r="U116" s="201"/>
    </row>
    <row r="117" spans="1:21" ht="14.4" customHeight="1" x14ac:dyDescent="0.3">
      <c r="A117" s="192" t="s">
        <v>2548</v>
      </c>
      <c r="B117" s="174">
        <v>111</v>
      </c>
      <c r="C117" s="165" t="s">
        <v>555</v>
      </c>
      <c r="D117" s="159">
        <v>41695</v>
      </c>
      <c r="E117" s="159" t="s">
        <v>314</v>
      </c>
      <c r="F117" s="160">
        <v>2760</v>
      </c>
      <c r="G117" s="236" t="s">
        <v>562</v>
      </c>
      <c r="H117" s="160" t="s">
        <v>601</v>
      </c>
      <c r="I117" s="160" t="s">
        <v>602</v>
      </c>
      <c r="J117" s="160" t="s">
        <v>81</v>
      </c>
      <c r="K117" s="160" t="s">
        <v>82</v>
      </c>
      <c r="L117" s="161">
        <v>87.61</v>
      </c>
      <c r="M117" s="160" t="s">
        <v>433</v>
      </c>
      <c r="N117" s="160"/>
      <c r="O117" s="162"/>
      <c r="P117" s="162"/>
      <c r="Q117" s="159" t="s">
        <v>314</v>
      </c>
      <c r="R117" s="161">
        <v>87.61</v>
      </c>
      <c r="S117" s="163"/>
      <c r="T117" s="162"/>
      <c r="U117" s="201"/>
    </row>
    <row r="118" spans="1:21" ht="14.4" customHeight="1" x14ac:dyDescent="0.3">
      <c r="A118" s="192" t="s">
        <v>2548</v>
      </c>
      <c r="B118" s="174">
        <v>112</v>
      </c>
      <c r="C118" s="165" t="s">
        <v>555</v>
      </c>
      <c r="D118" s="159">
        <v>41704</v>
      </c>
      <c r="E118" s="159" t="s">
        <v>314</v>
      </c>
      <c r="F118" s="160">
        <v>2778</v>
      </c>
      <c r="G118" s="236" t="s">
        <v>573</v>
      </c>
      <c r="H118" s="160" t="s">
        <v>574</v>
      </c>
      <c r="I118" s="160" t="s">
        <v>81</v>
      </c>
      <c r="J118" s="160" t="s">
        <v>81</v>
      </c>
      <c r="K118" s="160" t="s">
        <v>82</v>
      </c>
      <c r="L118" s="161">
        <v>137.16999999999999</v>
      </c>
      <c r="M118" s="160" t="s">
        <v>433</v>
      </c>
      <c r="N118" s="160"/>
      <c r="O118" s="162"/>
      <c r="P118" s="162"/>
      <c r="Q118" s="159" t="s">
        <v>314</v>
      </c>
      <c r="R118" s="161">
        <v>137.16999999999999</v>
      </c>
      <c r="S118" s="163"/>
      <c r="T118" s="162"/>
      <c r="U118" s="201"/>
    </row>
    <row r="119" spans="1:21" ht="14.4" customHeight="1" x14ac:dyDescent="0.3">
      <c r="A119" s="192" t="s">
        <v>2548</v>
      </c>
      <c r="B119" s="174">
        <v>113</v>
      </c>
      <c r="C119" s="165" t="s">
        <v>555</v>
      </c>
      <c r="D119" s="159">
        <v>41661</v>
      </c>
      <c r="E119" s="159" t="s">
        <v>314</v>
      </c>
      <c r="F119" s="160">
        <v>2688</v>
      </c>
      <c r="G119" s="236" t="s">
        <v>559</v>
      </c>
      <c r="H119" s="160" t="s">
        <v>268</v>
      </c>
      <c r="I119" s="160" t="s">
        <v>560</v>
      </c>
      <c r="J119" s="160" t="s">
        <v>620</v>
      </c>
      <c r="K119" s="160" t="s">
        <v>82</v>
      </c>
      <c r="L119" s="161">
        <v>92.32</v>
      </c>
      <c r="M119" s="160" t="s">
        <v>433</v>
      </c>
      <c r="N119" s="160"/>
      <c r="O119" s="162"/>
      <c r="P119" s="162"/>
      <c r="Q119" s="159" t="s">
        <v>314</v>
      </c>
      <c r="R119" s="161">
        <v>92.32</v>
      </c>
      <c r="S119" s="163"/>
      <c r="T119" s="162"/>
      <c r="U119" s="201"/>
    </row>
    <row r="120" spans="1:21" ht="14.4" customHeight="1" x14ac:dyDescent="0.3">
      <c r="A120" s="192" t="s">
        <v>2548</v>
      </c>
      <c r="B120" s="174">
        <v>114</v>
      </c>
      <c r="C120" s="165" t="s">
        <v>555</v>
      </c>
      <c r="D120" s="159">
        <v>41704</v>
      </c>
      <c r="E120" s="159" t="s">
        <v>314</v>
      </c>
      <c r="F120" s="160">
        <v>2766</v>
      </c>
      <c r="G120" s="236" t="s">
        <v>573</v>
      </c>
      <c r="H120" s="160" t="s">
        <v>574</v>
      </c>
      <c r="I120" s="160" t="s">
        <v>81</v>
      </c>
      <c r="J120" s="160" t="s">
        <v>81</v>
      </c>
      <c r="K120" s="160" t="s">
        <v>82</v>
      </c>
      <c r="L120" s="161">
        <v>137.16999999999999</v>
      </c>
      <c r="M120" s="160" t="s">
        <v>433</v>
      </c>
      <c r="N120" s="160"/>
      <c r="O120" s="162"/>
      <c r="P120" s="162"/>
      <c r="Q120" s="159" t="s">
        <v>314</v>
      </c>
      <c r="R120" s="161">
        <v>137.16999999999999</v>
      </c>
      <c r="S120" s="163"/>
      <c r="T120" s="162"/>
      <c r="U120" s="201"/>
    </row>
    <row r="121" spans="1:21" ht="14.4" customHeight="1" x14ac:dyDescent="0.3">
      <c r="A121" s="192" t="s">
        <v>2548</v>
      </c>
      <c r="B121" s="174">
        <v>115</v>
      </c>
      <c r="C121" s="165" t="s">
        <v>555</v>
      </c>
      <c r="D121" s="159">
        <v>41661</v>
      </c>
      <c r="E121" s="159" t="s">
        <v>314</v>
      </c>
      <c r="F121" s="160">
        <v>2695</v>
      </c>
      <c r="G121" s="236" t="s">
        <v>559</v>
      </c>
      <c r="H121" s="160" t="s">
        <v>268</v>
      </c>
      <c r="I121" s="160" t="s">
        <v>560</v>
      </c>
      <c r="J121" s="160" t="s">
        <v>621</v>
      </c>
      <c r="K121" s="160" t="s">
        <v>682</v>
      </c>
      <c r="L121" s="161">
        <v>92.32</v>
      </c>
      <c r="M121" s="160" t="s">
        <v>433</v>
      </c>
      <c r="N121" s="160" t="s">
        <v>314</v>
      </c>
      <c r="O121" s="162">
        <v>92.32</v>
      </c>
      <c r="P121" s="162"/>
      <c r="Q121" s="177"/>
      <c r="R121" s="162"/>
      <c r="S121" s="163"/>
      <c r="T121" s="162"/>
      <c r="U121" s="201"/>
    </row>
    <row r="122" spans="1:21" ht="14.4" customHeight="1" x14ac:dyDescent="0.3">
      <c r="A122" s="192" t="s">
        <v>2548</v>
      </c>
      <c r="B122" s="174">
        <v>116</v>
      </c>
      <c r="C122" s="165" t="s">
        <v>555</v>
      </c>
      <c r="D122" s="159">
        <v>41691</v>
      </c>
      <c r="E122" s="159" t="s">
        <v>314</v>
      </c>
      <c r="F122" s="160">
        <v>2722</v>
      </c>
      <c r="G122" s="236" t="s">
        <v>622</v>
      </c>
      <c r="H122" s="160" t="s">
        <v>623</v>
      </c>
      <c r="I122" s="160" t="s">
        <v>624</v>
      </c>
      <c r="J122" s="160" t="s">
        <v>81</v>
      </c>
      <c r="K122" s="160" t="s">
        <v>82</v>
      </c>
      <c r="L122" s="161">
        <v>134.68</v>
      </c>
      <c r="M122" s="160" t="s">
        <v>433</v>
      </c>
      <c r="N122" s="160"/>
      <c r="O122" s="162"/>
      <c r="P122" s="162"/>
      <c r="Q122" s="159" t="s">
        <v>314</v>
      </c>
      <c r="R122" s="161">
        <v>134.68</v>
      </c>
      <c r="S122" s="163"/>
      <c r="T122" s="162"/>
      <c r="U122" s="201"/>
    </row>
    <row r="123" spans="1:21" ht="14.4" customHeight="1" x14ac:dyDescent="0.3">
      <c r="A123" s="192" t="s">
        <v>2548</v>
      </c>
      <c r="B123" s="174">
        <v>117</v>
      </c>
      <c r="C123" s="165" t="s">
        <v>555</v>
      </c>
      <c r="D123" s="159">
        <v>41691</v>
      </c>
      <c r="E123" s="159" t="s">
        <v>314</v>
      </c>
      <c r="F123" s="160">
        <v>2723</v>
      </c>
      <c r="G123" s="236" t="s">
        <v>625</v>
      </c>
      <c r="H123" s="160" t="s">
        <v>626</v>
      </c>
      <c r="I123" s="160" t="s">
        <v>627</v>
      </c>
      <c r="J123" s="160" t="s">
        <v>628</v>
      </c>
      <c r="K123" s="160" t="s">
        <v>82</v>
      </c>
      <c r="L123" s="161">
        <v>225.38</v>
      </c>
      <c r="M123" s="160" t="s">
        <v>433</v>
      </c>
      <c r="N123" s="160"/>
      <c r="O123" s="162"/>
      <c r="P123" s="162"/>
      <c r="Q123" s="159" t="s">
        <v>314</v>
      </c>
      <c r="R123" s="161">
        <v>225.38</v>
      </c>
      <c r="S123" s="163"/>
      <c r="T123" s="162"/>
      <c r="U123" s="201"/>
    </row>
    <row r="124" spans="1:21" ht="14.4" customHeight="1" x14ac:dyDescent="0.3">
      <c r="A124" s="192" t="s">
        <v>2548</v>
      </c>
      <c r="B124" s="174">
        <v>118</v>
      </c>
      <c r="C124" s="165" t="s">
        <v>555</v>
      </c>
      <c r="D124" s="159">
        <v>41691</v>
      </c>
      <c r="E124" s="159" t="s">
        <v>314</v>
      </c>
      <c r="F124" s="160">
        <v>2728</v>
      </c>
      <c r="G124" s="236" t="s">
        <v>625</v>
      </c>
      <c r="H124" s="160" t="s">
        <v>626</v>
      </c>
      <c r="I124" s="160" t="s">
        <v>627</v>
      </c>
      <c r="J124" s="160" t="s">
        <v>629</v>
      </c>
      <c r="K124" s="160" t="s">
        <v>682</v>
      </c>
      <c r="L124" s="161">
        <v>225.38</v>
      </c>
      <c r="M124" s="160" t="s">
        <v>433</v>
      </c>
      <c r="N124" s="160" t="s">
        <v>314</v>
      </c>
      <c r="O124" s="162">
        <v>225.38</v>
      </c>
      <c r="P124" s="162"/>
      <c r="Q124" s="177"/>
      <c r="R124" s="162"/>
      <c r="S124" s="163"/>
      <c r="T124" s="162"/>
      <c r="U124" s="201"/>
    </row>
    <row r="125" spans="1:21" ht="14.4" customHeight="1" x14ac:dyDescent="0.3">
      <c r="A125" s="192" t="s">
        <v>2548</v>
      </c>
      <c r="B125" s="174">
        <v>119</v>
      </c>
      <c r="C125" s="165" t="s">
        <v>555</v>
      </c>
      <c r="D125" s="159">
        <v>41691</v>
      </c>
      <c r="E125" s="159" t="s">
        <v>314</v>
      </c>
      <c r="F125" s="160">
        <v>2729</v>
      </c>
      <c r="G125" s="236" t="s">
        <v>625</v>
      </c>
      <c r="H125" s="160" t="s">
        <v>626</v>
      </c>
      <c r="I125" s="160" t="s">
        <v>627</v>
      </c>
      <c r="J125" s="160" t="s">
        <v>630</v>
      </c>
      <c r="K125" s="160" t="s">
        <v>82</v>
      </c>
      <c r="L125" s="161">
        <v>225.38</v>
      </c>
      <c r="M125" s="160" t="s">
        <v>433</v>
      </c>
      <c r="N125" s="160"/>
      <c r="O125" s="162"/>
      <c r="P125" s="162"/>
      <c r="Q125" s="159" t="s">
        <v>314</v>
      </c>
      <c r="R125" s="161">
        <v>225.38</v>
      </c>
      <c r="S125" s="163"/>
      <c r="T125" s="162"/>
      <c r="U125" s="201"/>
    </row>
    <row r="126" spans="1:21" ht="14.4" customHeight="1" x14ac:dyDescent="0.3">
      <c r="A126" s="192" t="s">
        <v>2548</v>
      </c>
      <c r="B126" s="174">
        <v>120</v>
      </c>
      <c r="C126" s="165" t="s">
        <v>555</v>
      </c>
      <c r="D126" s="159">
        <v>41687</v>
      </c>
      <c r="E126" s="159" t="s">
        <v>314</v>
      </c>
      <c r="F126" s="160">
        <v>2742</v>
      </c>
      <c r="G126" s="236" t="s">
        <v>613</v>
      </c>
      <c r="H126" s="160" t="s">
        <v>614</v>
      </c>
      <c r="I126" s="160" t="s">
        <v>631</v>
      </c>
      <c r="J126" s="160" t="s">
        <v>632</v>
      </c>
      <c r="K126" s="160" t="s">
        <v>82</v>
      </c>
      <c r="L126" s="161">
        <v>68.319999999999993</v>
      </c>
      <c r="M126" s="160" t="s">
        <v>433</v>
      </c>
      <c r="N126" s="160"/>
      <c r="O126" s="162"/>
      <c r="P126" s="162"/>
      <c r="Q126" s="159" t="s">
        <v>314</v>
      </c>
      <c r="R126" s="161">
        <v>68.319999999999993</v>
      </c>
      <c r="S126" s="163"/>
      <c r="T126" s="162"/>
      <c r="U126" s="201"/>
    </row>
    <row r="127" spans="1:21" ht="14.4" customHeight="1" x14ac:dyDescent="0.3">
      <c r="A127" s="192" t="s">
        <v>2548</v>
      </c>
      <c r="B127" s="174">
        <v>121</v>
      </c>
      <c r="C127" s="165" t="s">
        <v>555</v>
      </c>
      <c r="D127" s="159">
        <v>41704</v>
      </c>
      <c r="E127" s="159" t="s">
        <v>314</v>
      </c>
      <c r="F127" s="160">
        <v>2783</v>
      </c>
      <c r="G127" s="236" t="s">
        <v>573</v>
      </c>
      <c r="H127" s="160" t="s">
        <v>574</v>
      </c>
      <c r="I127" s="160" t="s">
        <v>81</v>
      </c>
      <c r="J127" s="160" t="s">
        <v>81</v>
      </c>
      <c r="K127" s="160" t="s">
        <v>82</v>
      </c>
      <c r="L127" s="161">
        <v>137.16999999999999</v>
      </c>
      <c r="M127" s="160" t="s">
        <v>433</v>
      </c>
      <c r="N127" s="160"/>
      <c r="O127" s="162"/>
      <c r="P127" s="162"/>
      <c r="Q127" s="159" t="s">
        <v>314</v>
      </c>
      <c r="R127" s="161">
        <v>137.16999999999999</v>
      </c>
      <c r="S127" s="163"/>
      <c r="T127" s="162"/>
      <c r="U127" s="201"/>
    </row>
    <row r="128" spans="1:21" ht="14.4" customHeight="1" x14ac:dyDescent="0.3">
      <c r="A128" s="192" t="s">
        <v>2548</v>
      </c>
      <c r="B128" s="174">
        <v>122</v>
      </c>
      <c r="C128" s="165" t="s">
        <v>555</v>
      </c>
      <c r="D128" s="159">
        <v>41661</v>
      </c>
      <c r="E128" s="159" t="s">
        <v>314</v>
      </c>
      <c r="F128" s="160">
        <v>2696</v>
      </c>
      <c r="G128" s="236" t="s">
        <v>559</v>
      </c>
      <c r="H128" s="160" t="s">
        <v>268</v>
      </c>
      <c r="I128" s="160" t="s">
        <v>560</v>
      </c>
      <c r="J128" s="160" t="s">
        <v>633</v>
      </c>
      <c r="K128" s="160" t="s">
        <v>82</v>
      </c>
      <c r="L128" s="161">
        <v>92.32</v>
      </c>
      <c r="M128" s="160" t="s">
        <v>433</v>
      </c>
      <c r="N128" s="160"/>
      <c r="O128" s="162"/>
      <c r="P128" s="162"/>
      <c r="Q128" s="159" t="s">
        <v>314</v>
      </c>
      <c r="R128" s="161">
        <v>92.32</v>
      </c>
      <c r="S128" s="163"/>
      <c r="T128" s="162"/>
      <c r="U128" s="201"/>
    </row>
    <row r="129" spans="1:21" ht="14.4" customHeight="1" x14ac:dyDescent="0.3">
      <c r="A129" s="192" t="s">
        <v>2548</v>
      </c>
      <c r="B129" s="174">
        <v>123</v>
      </c>
      <c r="C129" s="165" t="s">
        <v>555</v>
      </c>
      <c r="D129" s="159">
        <v>41670</v>
      </c>
      <c r="E129" s="159" t="s">
        <v>314</v>
      </c>
      <c r="F129" s="160">
        <v>2730</v>
      </c>
      <c r="G129" s="236" t="s">
        <v>599</v>
      </c>
      <c r="H129" s="160" t="s">
        <v>583</v>
      </c>
      <c r="I129" s="160" t="s">
        <v>600</v>
      </c>
      <c r="J129" s="160" t="s">
        <v>81</v>
      </c>
      <c r="K129" s="160" t="s">
        <v>82</v>
      </c>
      <c r="L129" s="161">
        <v>90</v>
      </c>
      <c r="M129" s="160" t="s">
        <v>433</v>
      </c>
      <c r="N129" s="160"/>
      <c r="O129" s="162"/>
      <c r="P129" s="162"/>
      <c r="Q129" s="159" t="s">
        <v>314</v>
      </c>
      <c r="R129" s="161">
        <v>90</v>
      </c>
      <c r="S129" s="163"/>
      <c r="T129" s="162"/>
      <c r="U129" s="201"/>
    </row>
    <row r="130" spans="1:21" ht="14.4" customHeight="1" x14ac:dyDescent="0.3">
      <c r="A130" s="192" t="s">
        <v>2548</v>
      </c>
      <c r="B130" s="174">
        <v>124</v>
      </c>
      <c r="C130" s="165" t="s">
        <v>555</v>
      </c>
      <c r="D130" s="159">
        <v>41670</v>
      </c>
      <c r="E130" s="159" t="s">
        <v>314</v>
      </c>
      <c r="F130" s="160">
        <v>2740</v>
      </c>
      <c r="G130" s="236" t="s">
        <v>562</v>
      </c>
      <c r="H130" s="160" t="s">
        <v>583</v>
      </c>
      <c r="I130" s="160" t="s">
        <v>81</v>
      </c>
      <c r="J130" s="160" t="s">
        <v>81</v>
      </c>
      <c r="K130" s="160" t="s">
        <v>82</v>
      </c>
      <c r="L130" s="161">
        <v>95</v>
      </c>
      <c r="M130" s="160" t="s">
        <v>433</v>
      </c>
      <c r="N130" s="160"/>
      <c r="O130" s="162"/>
      <c r="P130" s="162"/>
      <c r="Q130" s="159" t="s">
        <v>314</v>
      </c>
      <c r="R130" s="161">
        <v>95</v>
      </c>
      <c r="S130" s="163"/>
      <c r="T130" s="162"/>
      <c r="U130" s="201"/>
    </row>
    <row r="131" spans="1:21" ht="14.4" customHeight="1" x14ac:dyDescent="0.3">
      <c r="A131" s="192" t="s">
        <v>2548</v>
      </c>
      <c r="B131" s="174">
        <v>125</v>
      </c>
      <c r="C131" s="165" t="s">
        <v>555</v>
      </c>
      <c r="D131" s="159">
        <v>41704</v>
      </c>
      <c r="E131" s="159" t="s">
        <v>314</v>
      </c>
      <c r="F131" s="160">
        <v>2763</v>
      </c>
      <c r="G131" s="236" t="s">
        <v>573</v>
      </c>
      <c r="H131" s="160" t="s">
        <v>574</v>
      </c>
      <c r="I131" s="160" t="s">
        <v>81</v>
      </c>
      <c r="J131" s="160" t="s">
        <v>81</v>
      </c>
      <c r="K131" s="160" t="s">
        <v>82</v>
      </c>
      <c r="L131" s="161">
        <v>137.16999999999999</v>
      </c>
      <c r="M131" s="160" t="s">
        <v>433</v>
      </c>
      <c r="N131" s="160"/>
      <c r="O131" s="162"/>
      <c r="P131" s="162"/>
      <c r="Q131" s="159" t="s">
        <v>314</v>
      </c>
      <c r="R131" s="161">
        <v>137.16999999999999</v>
      </c>
      <c r="S131" s="163"/>
      <c r="T131" s="162"/>
      <c r="U131" s="201"/>
    </row>
    <row r="132" spans="1:21" ht="14.4" customHeight="1" x14ac:dyDescent="0.3">
      <c r="A132" s="192" t="s">
        <v>2548</v>
      </c>
      <c r="B132" s="174">
        <v>126</v>
      </c>
      <c r="C132" s="165" t="s">
        <v>555</v>
      </c>
      <c r="D132" s="159">
        <v>41960</v>
      </c>
      <c r="E132" s="159" t="s">
        <v>314</v>
      </c>
      <c r="F132" s="160">
        <v>3142</v>
      </c>
      <c r="G132" s="236" t="s">
        <v>634</v>
      </c>
      <c r="H132" s="160" t="s">
        <v>635</v>
      </c>
      <c r="I132" s="160" t="s">
        <v>636</v>
      </c>
      <c r="J132" s="160" t="s">
        <v>81</v>
      </c>
      <c r="K132" s="160" t="s">
        <v>82</v>
      </c>
      <c r="L132" s="161">
        <v>135.5</v>
      </c>
      <c r="M132" s="160" t="s">
        <v>433</v>
      </c>
      <c r="N132" s="160"/>
      <c r="O132" s="162"/>
      <c r="P132" s="162"/>
      <c r="Q132" s="159" t="s">
        <v>314</v>
      </c>
      <c r="R132" s="161">
        <v>135.5</v>
      </c>
      <c r="S132" s="163"/>
      <c r="T132" s="162"/>
      <c r="U132" s="201"/>
    </row>
    <row r="133" spans="1:21" ht="14.4" customHeight="1" x14ac:dyDescent="0.3">
      <c r="A133" s="192" t="s">
        <v>2548</v>
      </c>
      <c r="B133" s="174">
        <v>127</v>
      </c>
      <c r="C133" s="165" t="s">
        <v>555</v>
      </c>
      <c r="D133" s="159">
        <v>41982</v>
      </c>
      <c r="E133" s="159" t="s">
        <v>314</v>
      </c>
      <c r="F133" s="160">
        <v>3144</v>
      </c>
      <c r="G133" s="236" t="s">
        <v>637</v>
      </c>
      <c r="H133" s="160" t="s">
        <v>268</v>
      </c>
      <c r="I133" s="160" t="s">
        <v>638</v>
      </c>
      <c r="J133" s="160"/>
      <c r="K133" s="160" t="s">
        <v>82</v>
      </c>
      <c r="L133" s="161">
        <v>89.9</v>
      </c>
      <c r="M133" s="160" t="s">
        <v>433</v>
      </c>
      <c r="N133" s="160"/>
      <c r="O133" s="162"/>
      <c r="P133" s="162"/>
      <c r="Q133" s="159" t="s">
        <v>314</v>
      </c>
      <c r="R133" s="161">
        <v>89.9</v>
      </c>
      <c r="S133" s="163"/>
      <c r="T133" s="162"/>
      <c r="U133" s="201"/>
    </row>
    <row r="134" spans="1:21" ht="14.4" customHeight="1" x14ac:dyDescent="0.3">
      <c r="A134" s="192" t="s">
        <v>2548</v>
      </c>
      <c r="B134" s="174">
        <v>128</v>
      </c>
      <c r="C134" s="165" t="s">
        <v>555</v>
      </c>
      <c r="D134" s="159">
        <v>41983</v>
      </c>
      <c r="E134" s="159" t="s">
        <v>314</v>
      </c>
      <c r="F134" s="160">
        <v>3150</v>
      </c>
      <c r="G134" s="236" t="s">
        <v>639</v>
      </c>
      <c r="H134" s="160" t="s">
        <v>120</v>
      </c>
      <c r="I134" s="160" t="s">
        <v>640</v>
      </c>
      <c r="J134" s="160" t="s">
        <v>641</v>
      </c>
      <c r="K134" s="160" t="s">
        <v>82</v>
      </c>
      <c r="L134" s="161">
        <v>378</v>
      </c>
      <c r="M134" s="160" t="s">
        <v>433</v>
      </c>
      <c r="N134" s="160"/>
      <c r="O134" s="162"/>
      <c r="P134" s="162"/>
      <c r="Q134" s="159" t="s">
        <v>314</v>
      </c>
      <c r="R134" s="161">
        <v>378</v>
      </c>
      <c r="S134" s="163"/>
      <c r="T134" s="162"/>
      <c r="U134" s="201"/>
    </row>
    <row r="135" spans="1:21" ht="14.4" customHeight="1" x14ac:dyDescent="0.3">
      <c r="A135" s="192" t="s">
        <v>2548</v>
      </c>
      <c r="B135" s="174">
        <v>129</v>
      </c>
      <c r="C135" s="165" t="s">
        <v>555</v>
      </c>
      <c r="D135" s="159">
        <v>41661</v>
      </c>
      <c r="E135" s="159" t="s">
        <v>314</v>
      </c>
      <c r="F135" s="160">
        <v>2695</v>
      </c>
      <c r="G135" s="236" t="s">
        <v>559</v>
      </c>
      <c r="H135" s="160" t="s">
        <v>268</v>
      </c>
      <c r="I135" s="160" t="s">
        <v>560</v>
      </c>
      <c r="J135" s="160" t="s">
        <v>621</v>
      </c>
      <c r="K135" s="160" t="s">
        <v>682</v>
      </c>
      <c r="L135" s="161">
        <v>92.32</v>
      </c>
      <c r="M135" s="160" t="s">
        <v>433</v>
      </c>
      <c r="N135" s="160" t="s">
        <v>314</v>
      </c>
      <c r="O135" s="162">
        <v>92.32</v>
      </c>
      <c r="P135" s="162"/>
      <c r="Q135" s="177"/>
      <c r="R135" s="162"/>
      <c r="S135" s="163"/>
      <c r="T135" s="162"/>
      <c r="U135" s="201"/>
    </row>
    <row r="136" spans="1:21" ht="14.4" customHeight="1" x14ac:dyDescent="0.3">
      <c r="A136" s="192" t="s">
        <v>2548</v>
      </c>
      <c r="B136" s="174">
        <v>130</v>
      </c>
      <c r="C136" s="165" t="s">
        <v>555</v>
      </c>
      <c r="D136" s="159">
        <v>41691</v>
      </c>
      <c r="E136" s="159" t="s">
        <v>314</v>
      </c>
      <c r="F136" s="160">
        <v>2722</v>
      </c>
      <c r="G136" s="236" t="s">
        <v>622</v>
      </c>
      <c r="H136" s="160" t="s">
        <v>623</v>
      </c>
      <c r="I136" s="160" t="s">
        <v>624</v>
      </c>
      <c r="J136" s="160" t="s">
        <v>81</v>
      </c>
      <c r="K136" s="160" t="s">
        <v>682</v>
      </c>
      <c r="L136" s="161">
        <v>134.68</v>
      </c>
      <c r="M136" s="160" t="s">
        <v>433</v>
      </c>
      <c r="N136" s="160" t="s">
        <v>314</v>
      </c>
      <c r="O136" s="162">
        <v>134.68</v>
      </c>
      <c r="P136" s="162"/>
      <c r="Q136" s="177"/>
      <c r="R136" s="162"/>
      <c r="S136" s="163"/>
      <c r="T136" s="162"/>
      <c r="U136" s="201"/>
    </row>
    <row r="137" spans="1:21" ht="14.4" customHeight="1" x14ac:dyDescent="0.3">
      <c r="A137" s="192" t="s">
        <v>2548</v>
      </c>
      <c r="B137" s="174">
        <v>131</v>
      </c>
      <c r="C137" s="165" t="s">
        <v>555</v>
      </c>
      <c r="D137" s="159">
        <v>41691</v>
      </c>
      <c r="E137" s="159" t="s">
        <v>314</v>
      </c>
      <c r="F137" s="160">
        <v>2723</v>
      </c>
      <c r="G137" s="236" t="s">
        <v>625</v>
      </c>
      <c r="H137" s="160" t="s">
        <v>626</v>
      </c>
      <c r="I137" s="160" t="s">
        <v>627</v>
      </c>
      <c r="J137" s="160" t="s">
        <v>628</v>
      </c>
      <c r="K137" s="160" t="s">
        <v>682</v>
      </c>
      <c r="L137" s="161">
        <v>225.38</v>
      </c>
      <c r="M137" s="160" t="s">
        <v>433</v>
      </c>
      <c r="N137" s="160" t="s">
        <v>314</v>
      </c>
      <c r="O137" s="162">
        <v>225.38</v>
      </c>
      <c r="P137" s="162"/>
      <c r="Q137" s="177"/>
      <c r="R137" s="162"/>
      <c r="S137" s="163"/>
      <c r="T137" s="162"/>
      <c r="U137" s="201"/>
    </row>
    <row r="138" spans="1:21" ht="14.4" customHeight="1" x14ac:dyDescent="0.3">
      <c r="A138" s="192" t="s">
        <v>2548</v>
      </c>
      <c r="B138" s="174">
        <v>132</v>
      </c>
      <c r="C138" s="165" t="s">
        <v>555</v>
      </c>
      <c r="D138" s="159">
        <v>41691</v>
      </c>
      <c r="E138" s="159" t="s">
        <v>314</v>
      </c>
      <c r="F138" s="160">
        <v>2728</v>
      </c>
      <c r="G138" s="236" t="s">
        <v>625</v>
      </c>
      <c r="H138" s="160" t="s">
        <v>626</v>
      </c>
      <c r="I138" s="160" t="s">
        <v>627</v>
      </c>
      <c r="J138" s="160" t="s">
        <v>629</v>
      </c>
      <c r="K138" s="160" t="s">
        <v>682</v>
      </c>
      <c r="L138" s="161">
        <v>225.38</v>
      </c>
      <c r="M138" s="160" t="s">
        <v>433</v>
      </c>
      <c r="N138" s="160" t="s">
        <v>314</v>
      </c>
      <c r="O138" s="162">
        <v>225.38</v>
      </c>
      <c r="P138" s="162"/>
      <c r="Q138" s="177"/>
      <c r="R138" s="162"/>
      <c r="S138" s="163"/>
      <c r="T138" s="162"/>
      <c r="U138" s="201"/>
    </row>
    <row r="139" spans="1:21" ht="14.4" customHeight="1" x14ac:dyDescent="0.3">
      <c r="A139" s="192" t="s">
        <v>2548</v>
      </c>
      <c r="B139" s="174">
        <v>133</v>
      </c>
      <c r="C139" s="165" t="s">
        <v>555</v>
      </c>
      <c r="D139" s="159">
        <v>41691</v>
      </c>
      <c r="E139" s="159" t="s">
        <v>314</v>
      </c>
      <c r="F139" s="160">
        <v>2729</v>
      </c>
      <c r="G139" s="236" t="s">
        <v>625</v>
      </c>
      <c r="H139" s="160" t="s">
        <v>626</v>
      </c>
      <c r="I139" s="160" t="s">
        <v>627</v>
      </c>
      <c r="J139" s="160" t="s">
        <v>630</v>
      </c>
      <c r="K139" s="160" t="s">
        <v>682</v>
      </c>
      <c r="L139" s="161">
        <v>225.38</v>
      </c>
      <c r="M139" s="160" t="s">
        <v>433</v>
      </c>
      <c r="N139" s="160" t="s">
        <v>314</v>
      </c>
      <c r="O139" s="162">
        <v>225.38</v>
      </c>
      <c r="P139" s="162"/>
      <c r="Q139" s="177"/>
      <c r="R139" s="162"/>
      <c r="S139" s="163"/>
      <c r="T139" s="162"/>
      <c r="U139" s="201"/>
    </row>
    <row r="140" spans="1:21" ht="14.4" customHeight="1" x14ac:dyDescent="0.3">
      <c r="A140" s="192" t="s">
        <v>2548</v>
      </c>
      <c r="B140" s="174">
        <v>134</v>
      </c>
      <c r="C140" s="165" t="s">
        <v>555</v>
      </c>
      <c r="D140" s="159">
        <v>41687</v>
      </c>
      <c r="E140" s="159" t="s">
        <v>314</v>
      </c>
      <c r="F140" s="160">
        <v>2742</v>
      </c>
      <c r="G140" s="236" t="s">
        <v>613</v>
      </c>
      <c r="H140" s="160" t="s">
        <v>614</v>
      </c>
      <c r="I140" s="160" t="s">
        <v>631</v>
      </c>
      <c r="J140" s="160" t="s">
        <v>632</v>
      </c>
      <c r="K140" s="160" t="s">
        <v>682</v>
      </c>
      <c r="L140" s="161">
        <v>68.319999999999993</v>
      </c>
      <c r="M140" s="160" t="s">
        <v>433</v>
      </c>
      <c r="N140" s="160" t="s">
        <v>314</v>
      </c>
      <c r="O140" s="162">
        <v>68.319999999999993</v>
      </c>
      <c r="P140" s="162"/>
      <c r="Q140" s="177"/>
      <c r="R140" s="162"/>
      <c r="S140" s="163"/>
      <c r="T140" s="162"/>
      <c r="U140" s="201"/>
    </row>
    <row r="141" spans="1:21" ht="14.4" customHeight="1" x14ac:dyDescent="0.3">
      <c r="A141" s="192" t="s">
        <v>2548</v>
      </c>
      <c r="B141" s="174">
        <v>135</v>
      </c>
      <c r="C141" s="165" t="s">
        <v>555</v>
      </c>
      <c r="D141" s="159">
        <v>41975</v>
      </c>
      <c r="E141" s="159" t="s">
        <v>314</v>
      </c>
      <c r="F141" s="160">
        <v>3143</v>
      </c>
      <c r="G141" s="236" t="s">
        <v>642</v>
      </c>
      <c r="H141" s="160" t="s">
        <v>81</v>
      </c>
      <c r="I141" s="160" t="s">
        <v>81</v>
      </c>
      <c r="J141" s="160" t="s">
        <v>81</v>
      </c>
      <c r="K141" s="160" t="s">
        <v>82</v>
      </c>
      <c r="L141" s="161">
        <v>173.46</v>
      </c>
      <c r="M141" s="160" t="s">
        <v>433</v>
      </c>
      <c r="N141" s="160"/>
      <c r="O141" s="162"/>
      <c r="P141" s="162"/>
      <c r="Q141" s="159" t="s">
        <v>314</v>
      </c>
      <c r="R141" s="161">
        <v>173.46</v>
      </c>
      <c r="S141" s="163"/>
      <c r="T141" s="162"/>
      <c r="U141" s="201"/>
    </row>
    <row r="142" spans="1:21" ht="14.4" customHeight="1" x14ac:dyDescent="0.3">
      <c r="A142" s="192" t="s">
        <v>2548</v>
      </c>
      <c r="B142" s="174">
        <v>136</v>
      </c>
      <c r="C142" s="165" t="s">
        <v>555</v>
      </c>
      <c r="D142" s="159">
        <v>41982</v>
      </c>
      <c r="E142" s="159" t="s">
        <v>314</v>
      </c>
      <c r="F142" s="160">
        <v>3145</v>
      </c>
      <c r="G142" s="236" t="s">
        <v>637</v>
      </c>
      <c r="H142" s="160" t="s">
        <v>268</v>
      </c>
      <c r="I142" s="160" t="s">
        <v>638</v>
      </c>
      <c r="J142" s="160"/>
      <c r="K142" s="160" t="s">
        <v>682</v>
      </c>
      <c r="L142" s="161">
        <v>89.9</v>
      </c>
      <c r="M142" s="160" t="s">
        <v>433</v>
      </c>
      <c r="N142" s="160" t="s">
        <v>314</v>
      </c>
      <c r="O142" s="162">
        <v>89.9</v>
      </c>
      <c r="P142" s="162"/>
      <c r="Q142" s="177"/>
      <c r="R142" s="162"/>
      <c r="S142" s="163"/>
      <c r="T142" s="162"/>
      <c r="U142" s="201"/>
    </row>
    <row r="143" spans="1:21" ht="14.4" customHeight="1" x14ac:dyDescent="0.3">
      <c r="A143" s="192" t="s">
        <v>2548</v>
      </c>
      <c r="B143" s="174">
        <v>137</v>
      </c>
      <c r="C143" s="165" t="s">
        <v>555</v>
      </c>
      <c r="D143" s="159">
        <v>41983</v>
      </c>
      <c r="E143" s="159" t="s">
        <v>314</v>
      </c>
      <c r="F143" s="160">
        <v>3146</v>
      </c>
      <c r="G143" s="236" t="s">
        <v>639</v>
      </c>
      <c r="H143" s="160" t="s">
        <v>120</v>
      </c>
      <c r="I143" s="160" t="s">
        <v>640</v>
      </c>
      <c r="J143" s="160" t="s">
        <v>643</v>
      </c>
      <c r="K143" s="160" t="s">
        <v>82</v>
      </c>
      <c r="L143" s="161">
        <v>378</v>
      </c>
      <c r="M143" s="160" t="s">
        <v>433</v>
      </c>
      <c r="N143" s="160"/>
      <c r="O143" s="162"/>
      <c r="P143" s="162"/>
      <c r="Q143" s="159" t="s">
        <v>314</v>
      </c>
      <c r="R143" s="161">
        <v>378</v>
      </c>
      <c r="S143" s="163"/>
      <c r="T143" s="162"/>
      <c r="U143" s="201"/>
    </row>
    <row r="144" spans="1:21" ht="14.4" customHeight="1" x14ac:dyDescent="0.3">
      <c r="A144" s="192" t="s">
        <v>2548</v>
      </c>
      <c r="B144" s="174">
        <v>138</v>
      </c>
      <c r="C144" s="165" t="s">
        <v>555</v>
      </c>
      <c r="D144" s="159">
        <v>41984</v>
      </c>
      <c r="E144" s="159" t="s">
        <v>314</v>
      </c>
      <c r="F144" s="160">
        <v>3153</v>
      </c>
      <c r="G144" s="236" t="s">
        <v>644</v>
      </c>
      <c r="H144" s="160" t="s">
        <v>645</v>
      </c>
      <c r="I144" s="160">
        <v>313</v>
      </c>
      <c r="J144" s="160" t="s">
        <v>81</v>
      </c>
      <c r="K144" s="160" t="s">
        <v>82</v>
      </c>
      <c r="L144" s="161">
        <v>250</v>
      </c>
      <c r="M144" s="160" t="s">
        <v>433</v>
      </c>
      <c r="N144" s="160"/>
      <c r="O144" s="162"/>
      <c r="P144" s="162"/>
      <c r="Q144" s="159" t="s">
        <v>314</v>
      </c>
      <c r="R144" s="161">
        <v>250</v>
      </c>
      <c r="S144" s="163"/>
      <c r="T144" s="162"/>
      <c r="U144" s="201"/>
    </row>
    <row r="145" spans="1:21" ht="14.4" customHeight="1" x14ac:dyDescent="0.3">
      <c r="A145" s="192" t="s">
        <v>2548</v>
      </c>
      <c r="B145" s="174">
        <v>139</v>
      </c>
      <c r="C145" s="165" t="s">
        <v>555</v>
      </c>
      <c r="D145" s="159">
        <v>41955</v>
      </c>
      <c r="E145" s="159" t="s">
        <v>314</v>
      </c>
      <c r="F145" s="160">
        <v>3136</v>
      </c>
      <c r="G145" s="236" t="s">
        <v>599</v>
      </c>
      <c r="H145" s="160" t="s">
        <v>81</v>
      </c>
      <c r="I145" s="160" t="s">
        <v>600</v>
      </c>
      <c r="J145" s="160" t="s">
        <v>81</v>
      </c>
      <c r="K145" s="160" t="s">
        <v>682</v>
      </c>
      <c r="L145" s="161">
        <v>92.8</v>
      </c>
      <c r="M145" s="160" t="s">
        <v>433</v>
      </c>
      <c r="N145" s="160" t="s">
        <v>314</v>
      </c>
      <c r="O145" s="162">
        <v>92.8</v>
      </c>
      <c r="P145" s="162"/>
      <c r="Q145" s="177"/>
      <c r="R145" s="162"/>
      <c r="S145" s="163"/>
      <c r="T145" s="162"/>
      <c r="U145" s="201"/>
    </row>
    <row r="146" spans="1:21" ht="14.4" customHeight="1" x14ac:dyDescent="0.3">
      <c r="A146" s="192" t="s">
        <v>2548</v>
      </c>
      <c r="B146" s="174">
        <v>140</v>
      </c>
      <c r="C146" s="165" t="s">
        <v>555</v>
      </c>
      <c r="D146" s="159">
        <v>41983</v>
      </c>
      <c r="E146" s="159" t="s">
        <v>314</v>
      </c>
      <c r="F146" s="160">
        <v>3147</v>
      </c>
      <c r="G146" s="236" t="s">
        <v>639</v>
      </c>
      <c r="H146" s="160" t="s">
        <v>120</v>
      </c>
      <c r="I146" s="160" t="s">
        <v>646</v>
      </c>
      <c r="J146" s="160" t="s">
        <v>647</v>
      </c>
      <c r="K146" s="160" t="s">
        <v>82</v>
      </c>
      <c r="L146" s="161">
        <v>378</v>
      </c>
      <c r="M146" s="160" t="s">
        <v>433</v>
      </c>
      <c r="N146" s="160"/>
      <c r="O146" s="162"/>
      <c r="P146" s="162"/>
      <c r="Q146" s="159" t="s">
        <v>314</v>
      </c>
      <c r="R146" s="161">
        <v>378</v>
      </c>
      <c r="S146" s="163"/>
      <c r="T146" s="162"/>
      <c r="U146" s="201"/>
    </row>
    <row r="147" spans="1:21" ht="14.4" customHeight="1" x14ac:dyDescent="0.3">
      <c r="A147" s="192" t="s">
        <v>2548</v>
      </c>
      <c r="B147" s="174">
        <v>141</v>
      </c>
      <c r="C147" s="165" t="s">
        <v>555</v>
      </c>
      <c r="D147" s="159">
        <v>41661</v>
      </c>
      <c r="E147" s="159" t="s">
        <v>314</v>
      </c>
      <c r="F147" s="160">
        <v>2685</v>
      </c>
      <c r="G147" s="236" t="s">
        <v>559</v>
      </c>
      <c r="H147" s="160" t="s">
        <v>268</v>
      </c>
      <c r="I147" s="160" t="s">
        <v>560</v>
      </c>
      <c r="J147" s="160" t="s">
        <v>648</v>
      </c>
      <c r="K147" s="160" t="s">
        <v>82</v>
      </c>
      <c r="L147" s="161">
        <v>92.32</v>
      </c>
      <c r="M147" s="160" t="s">
        <v>433</v>
      </c>
      <c r="N147" s="160"/>
      <c r="O147" s="162"/>
      <c r="P147" s="162"/>
      <c r="Q147" s="159" t="s">
        <v>314</v>
      </c>
      <c r="R147" s="161">
        <v>92.32</v>
      </c>
      <c r="S147" s="163"/>
      <c r="T147" s="162"/>
      <c r="U147" s="201"/>
    </row>
    <row r="148" spans="1:21" ht="14.4" customHeight="1" x14ac:dyDescent="0.3">
      <c r="A148" s="192" t="s">
        <v>2548</v>
      </c>
      <c r="B148" s="174">
        <v>142</v>
      </c>
      <c r="C148" s="165" t="s">
        <v>555</v>
      </c>
      <c r="D148" s="159">
        <v>41661</v>
      </c>
      <c r="E148" s="159" t="s">
        <v>314</v>
      </c>
      <c r="F148" s="160">
        <v>2692</v>
      </c>
      <c r="G148" s="236" t="s">
        <v>559</v>
      </c>
      <c r="H148" s="160" t="s">
        <v>268</v>
      </c>
      <c r="I148" s="160" t="s">
        <v>560</v>
      </c>
      <c r="J148" s="160" t="s">
        <v>649</v>
      </c>
      <c r="K148" s="160" t="s">
        <v>82</v>
      </c>
      <c r="L148" s="161">
        <v>92.32</v>
      </c>
      <c r="M148" s="160" t="s">
        <v>433</v>
      </c>
      <c r="N148" s="160"/>
      <c r="O148" s="162"/>
      <c r="P148" s="162"/>
      <c r="Q148" s="159" t="s">
        <v>314</v>
      </c>
      <c r="R148" s="161">
        <v>92.32</v>
      </c>
      <c r="S148" s="163"/>
      <c r="T148" s="162"/>
      <c r="U148" s="201"/>
    </row>
    <row r="149" spans="1:21" ht="14.4" customHeight="1" x14ac:dyDescent="0.3">
      <c r="A149" s="192" t="s">
        <v>2548</v>
      </c>
      <c r="B149" s="174">
        <v>143</v>
      </c>
      <c r="C149" s="165" t="s">
        <v>555</v>
      </c>
      <c r="D149" s="159">
        <v>41704</v>
      </c>
      <c r="E149" s="159" t="s">
        <v>314</v>
      </c>
      <c r="F149" s="160">
        <v>2764</v>
      </c>
      <c r="G149" s="236" t="s">
        <v>573</v>
      </c>
      <c r="H149" s="160" t="s">
        <v>574</v>
      </c>
      <c r="I149" s="160" t="s">
        <v>81</v>
      </c>
      <c r="J149" s="160" t="s">
        <v>81</v>
      </c>
      <c r="K149" s="160" t="s">
        <v>82</v>
      </c>
      <c r="L149" s="161">
        <v>137.16999999999999</v>
      </c>
      <c r="M149" s="160" t="s">
        <v>433</v>
      </c>
      <c r="N149" s="160"/>
      <c r="O149" s="162"/>
      <c r="P149" s="162"/>
      <c r="Q149" s="159" t="s">
        <v>314</v>
      </c>
      <c r="R149" s="161">
        <v>137.16999999999999</v>
      </c>
      <c r="S149" s="163"/>
      <c r="T149" s="162"/>
      <c r="U149" s="201"/>
    </row>
    <row r="150" spans="1:21" ht="14.4" customHeight="1" x14ac:dyDescent="0.3">
      <c r="A150" s="192" t="s">
        <v>2548</v>
      </c>
      <c r="B150" s="174">
        <v>144</v>
      </c>
      <c r="C150" s="165" t="s">
        <v>555</v>
      </c>
      <c r="D150" s="159">
        <v>41537</v>
      </c>
      <c r="E150" s="159" t="s">
        <v>314</v>
      </c>
      <c r="F150" s="160">
        <v>2649</v>
      </c>
      <c r="G150" s="236" t="s">
        <v>562</v>
      </c>
      <c r="H150" s="160" t="s">
        <v>563</v>
      </c>
      <c r="I150" s="160" t="s">
        <v>81</v>
      </c>
      <c r="J150" s="160" t="s">
        <v>81</v>
      </c>
      <c r="K150" s="160" t="s">
        <v>82</v>
      </c>
      <c r="L150" s="161">
        <v>100</v>
      </c>
      <c r="M150" s="160" t="s">
        <v>433</v>
      </c>
      <c r="N150" s="160"/>
      <c r="O150" s="162"/>
      <c r="P150" s="162"/>
      <c r="Q150" s="159" t="s">
        <v>314</v>
      </c>
      <c r="R150" s="161">
        <v>100</v>
      </c>
      <c r="S150" s="163"/>
      <c r="T150" s="162"/>
      <c r="U150" s="201"/>
    </row>
    <row r="151" spans="1:21" ht="14.4" customHeight="1" x14ac:dyDescent="0.3">
      <c r="A151" s="192" t="s">
        <v>2548</v>
      </c>
      <c r="B151" s="174">
        <v>145</v>
      </c>
      <c r="C151" s="165" t="s">
        <v>555</v>
      </c>
      <c r="D151" s="159">
        <v>41661</v>
      </c>
      <c r="E151" s="159" t="s">
        <v>314</v>
      </c>
      <c r="F151" s="160">
        <v>2683</v>
      </c>
      <c r="G151" s="236" t="s">
        <v>559</v>
      </c>
      <c r="H151" s="160" t="s">
        <v>268</v>
      </c>
      <c r="I151" s="160" t="s">
        <v>560</v>
      </c>
      <c r="J151" s="160" t="s">
        <v>650</v>
      </c>
      <c r="K151" s="160" t="s">
        <v>82</v>
      </c>
      <c r="L151" s="161">
        <v>92.32</v>
      </c>
      <c r="M151" s="160" t="s">
        <v>433</v>
      </c>
      <c r="N151" s="160"/>
      <c r="O151" s="162"/>
      <c r="P151" s="162"/>
      <c r="Q151" s="159" t="s">
        <v>314</v>
      </c>
      <c r="R151" s="161">
        <v>92.32</v>
      </c>
      <c r="S151" s="163"/>
      <c r="T151" s="162"/>
      <c r="U151" s="201"/>
    </row>
    <row r="152" spans="1:21" ht="14.4" customHeight="1" x14ac:dyDescent="0.3">
      <c r="A152" s="192" t="s">
        <v>2548</v>
      </c>
      <c r="B152" s="174">
        <v>146</v>
      </c>
      <c r="C152" s="165" t="s">
        <v>555</v>
      </c>
      <c r="D152" s="159">
        <v>41687</v>
      </c>
      <c r="E152" s="159" t="s">
        <v>314</v>
      </c>
      <c r="F152" s="160">
        <v>2739</v>
      </c>
      <c r="G152" s="236" t="s">
        <v>616</v>
      </c>
      <c r="H152" s="160" t="s">
        <v>100</v>
      </c>
      <c r="I152" s="160" t="s">
        <v>617</v>
      </c>
      <c r="J152" s="160" t="s">
        <v>651</v>
      </c>
      <c r="K152" s="160" t="s">
        <v>82</v>
      </c>
      <c r="L152" s="161">
        <v>135.69999999999999</v>
      </c>
      <c r="M152" s="160" t="s">
        <v>433</v>
      </c>
      <c r="N152" s="160"/>
      <c r="O152" s="162"/>
      <c r="P152" s="162"/>
      <c r="Q152" s="159" t="s">
        <v>314</v>
      </c>
      <c r="R152" s="161">
        <v>135.69999999999999</v>
      </c>
      <c r="S152" s="163"/>
      <c r="T152" s="162"/>
      <c r="U152" s="201"/>
    </row>
    <row r="153" spans="1:21" ht="14.4" customHeight="1" x14ac:dyDescent="0.3">
      <c r="A153" s="192" t="s">
        <v>2548</v>
      </c>
      <c r="B153" s="174">
        <v>147</v>
      </c>
      <c r="C153" s="165" t="s">
        <v>555</v>
      </c>
      <c r="D153" s="159">
        <v>41704</v>
      </c>
      <c r="E153" s="159" t="s">
        <v>314</v>
      </c>
      <c r="F153" s="160">
        <v>2789</v>
      </c>
      <c r="G153" s="236" t="s">
        <v>573</v>
      </c>
      <c r="H153" s="160" t="s">
        <v>574</v>
      </c>
      <c r="I153" s="160" t="s">
        <v>81</v>
      </c>
      <c r="J153" s="160" t="s">
        <v>81</v>
      </c>
      <c r="K153" s="160" t="s">
        <v>82</v>
      </c>
      <c r="L153" s="161">
        <v>137.16999999999999</v>
      </c>
      <c r="M153" s="160" t="s">
        <v>433</v>
      </c>
      <c r="N153" s="160"/>
      <c r="O153" s="162"/>
      <c r="P153" s="162"/>
      <c r="Q153" s="159" t="s">
        <v>314</v>
      </c>
      <c r="R153" s="161">
        <v>137.16999999999999</v>
      </c>
      <c r="S153" s="163"/>
      <c r="T153" s="162"/>
      <c r="U153" s="201"/>
    </row>
    <row r="154" spans="1:21" ht="14.4" customHeight="1" x14ac:dyDescent="0.3">
      <c r="A154" s="192" t="s">
        <v>2548</v>
      </c>
      <c r="B154" s="174">
        <v>148</v>
      </c>
      <c r="C154" s="165" t="s">
        <v>555</v>
      </c>
      <c r="D154" s="159">
        <v>41661</v>
      </c>
      <c r="E154" s="159" t="s">
        <v>314</v>
      </c>
      <c r="F154" s="160">
        <v>2690</v>
      </c>
      <c r="G154" s="236" t="s">
        <v>559</v>
      </c>
      <c r="H154" s="160" t="s">
        <v>268</v>
      </c>
      <c r="I154" s="160" t="s">
        <v>560</v>
      </c>
      <c r="J154" s="160" t="s">
        <v>652</v>
      </c>
      <c r="K154" s="160" t="s">
        <v>82</v>
      </c>
      <c r="L154" s="161">
        <v>92.32</v>
      </c>
      <c r="M154" s="160" t="s">
        <v>433</v>
      </c>
      <c r="N154" s="160"/>
      <c r="O154" s="162"/>
      <c r="P154" s="162"/>
      <c r="Q154" s="159" t="s">
        <v>314</v>
      </c>
      <c r="R154" s="161">
        <v>92.32</v>
      </c>
      <c r="S154" s="163"/>
      <c r="T154" s="162"/>
      <c r="U154" s="201"/>
    </row>
    <row r="155" spans="1:21" ht="14.4" customHeight="1" x14ac:dyDescent="0.3">
      <c r="A155" s="192" t="s">
        <v>2548</v>
      </c>
      <c r="B155" s="174">
        <v>149</v>
      </c>
      <c r="C155" s="165" t="s">
        <v>555</v>
      </c>
      <c r="D155" s="159">
        <v>41670</v>
      </c>
      <c r="E155" s="159" t="s">
        <v>314</v>
      </c>
      <c r="F155" s="160">
        <v>2744</v>
      </c>
      <c r="G155" s="236" t="s">
        <v>562</v>
      </c>
      <c r="H155" s="160" t="s">
        <v>583</v>
      </c>
      <c r="I155" s="160" t="s">
        <v>81</v>
      </c>
      <c r="J155" s="160" t="s">
        <v>81</v>
      </c>
      <c r="K155" s="160" t="s">
        <v>82</v>
      </c>
      <c r="L155" s="161">
        <v>95</v>
      </c>
      <c r="M155" s="160" t="s">
        <v>433</v>
      </c>
      <c r="N155" s="160"/>
      <c r="O155" s="162"/>
      <c r="P155" s="162"/>
      <c r="Q155" s="159" t="s">
        <v>314</v>
      </c>
      <c r="R155" s="161">
        <v>95</v>
      </c>
      <c r="S155" s="163"/>
      <c r="T155" s="162"/>
      <c r="U155" s="201"/>
    </row>
    <row r="156" spans="1:21" ht="14.4" customHeight="1" x14ac:dyDescent="0.3">
      <c r="A156" s="192" t="s">
        <v>2548</v>
      </c>
      <c r="B156" s="174">
        <v>150</v>
      </c>
      <c r="C156" s="165" t="s">
        <v>555</v>
      </c>
      <c r="D156" s="159">
        <v>41704</v>
      </c>
      <c r="E156" s="159" t="s">
        <v>314</v>
      </c>
      <c r="F156" s="160">
        <v>2784</v>
      </c>
      <c r="G156" s="236" t="s">
        <v>573</v>
      </c>
      <c r="H156" s="160" t="s">
        <v>574</v>
      </c>
      <c r="I156" s="160" t="s">
        <v>81</v>
      </c>
      <c r="J156" s="160" t="s">
        <v>81</v>
      </c>
      <c r="K156" s="160" t="s">
        <v>82</v>
      </c>
      <c r="L156" s="161">
        <v>137.16999999999999</v>
      </c>
      <c r="M156" s="160" t="s">
        <v>433</v>
      </c>
      <c r="N156" s="160"/>
      <c r="O156" s="162"/>
      <c r="P156" s="162"/>
      <c r="Q156" s="159" t="s">
        <v>314</v>
      </c>
      <c r="R156" s="161">
        <v>137.16999999999999</v>
      </c>
      <c r="S156" s="163"/>
      <c r="T156" s="162"/>
      <c r="U156" s="201"/>
    </row>
    <row r="157" spans="1:21" ht="14.4" customHeight="1" x14ac:dyDescent="0.3">
      <c r="A157" s="192" t="s">
        <v>2548</v>
      </c>
      <c r="B157" s="174">
        <v>151</v>
      </c>
      <c r="C157" s="165" t="s">
        <v>555</v>
      </c>
      <c r="D157" s="159">
        <v>41955</v>
      </c>
      <c r="E157" s="159" t="s">
        <v>314</v>
      </c>
      <c r="F157" s="160">
        <v>3140</v>
      </c>
      <c r="G157" s="236" t="s">
        <v>599</v>
      </c>
      <c r="H157" s="160" t="s">
        <v>81</v>
      </c>
      <c r="I157" s="160" t="s">
        <v>600</v>
      </c>
      <c r="J157" s="160" t="s">
        <v>81</v>
      </c>
      <c r="K157" s="160" t="s">
        <v>682</v>
      </c>
      <c r="L157" s="161">
        <v>92.8</v>
      </c>
      <c r="M157" s="160" t="s">
        <v>433</v>
      </c>
      <c r="N157" s="160" t="s">
        <v>314</v>
      </c>
      <c r="O157" s="162">
        <v>92.8</v>
      </c>
      <c r="P157" s="162"/>
      <c r="Q157" s="177"/>
      <c r="R157" s="162"/>
      <c r="S157" s="163"/>
      <c r="T157" s="162"/>
      <c r="U157" s="201"/>
    </row>
    <row r="158" spans="1:21" ht="14.4" customHeight="1" x14ac:dyDescent="0.3">
      <c r="A158" s="192" t="s">
        <v>2548</v>
      </c>
      <c r="B158" s="174">
        <v>152</v>
      </c>
      <c r="C158" s="165" t="s">
        <v>555</v>
      </c>
      <c r="D158" s="159">
        <v>41983</v>
      </c>
      <c r="E158" s="159" t="s">
        <v>314</v>
      </c>
      <c r="F158" s="160">
        <v>3149</v>
      </c>
      <c r="G158" s="236" t="s">
        <v>639</v>
      </c>
      <c r="H158" s="160" t="s">
        <v>120</v>
      </c>
      <c r="I158" s="160" t="s">
        <v>646</v>
      </c>
      <c r="J158" s="160" t="s">
        <v>653</v>
      </c>
      <c r="K158" s="160" t="s">
        <v>82</v>
      </c>
      <c r="L158" s="161">
        <v>378</v>
      </c>
      <c r="M158" s="160" t="s">
        <v>433</v>
      </c>
      <c r="N158" s="160"/>
      <c r="O158" s="162"/>
      <c r="P158" s="162"/>
      <c r="Q158" s="159" t="s">
        <v>314</v>
      </c>
      <c r="R158" s="161">
        <v>378</v>
      </c>
      <c r="S158" s="163"/>
      <c r="T158" s="162"/>
      <c r="U158" s="201"/>
    </row>
    <row r="159" spans="1:21" ht="14.4" customHeight="1" x14ac:dyDescent="0.3">
      <c r="A159" s="192" t="s">
        <v>2548</v>
      </c>
      <c r="B159" s="174">
        <v>153</v>
      </c>
      <c r="C159" s="165" t="s">
        <v>555</v>
      </c>
      <c r="D159" s="159">
        <v>41674</v>
      </c>
      <c r="E159" s="159" t="s">
        <v>314</v>
      </c>
      <c r="F159" s="160">
        <v>2703</v>
      </c>
      <c r="G159" s="236" t="s">
        <v>616</v>
      </c>
      <c r="H159" s="160" t="s">
        <v>100</v>
      </c>
      <c r="I159" s="160" t="s">
        <v>617</v>
      </c>
      <c r="J159" s="160" t="s">
        <v>618</v>
      </c>
      <c r="K159" s="160" t="s">
        <v>82</v>
      </c>
      <c r="L159" s="161">
        <v>135.69999999999999</v>
      </c>
      <c r="M159" s="160" t="s">
        <v>433</v>
      </c>
      <c r="N159" s="160"/>
      <c r="O159" s="162"/>
      <c r="P159" s="162"/>
      <c r="Q159" s="159" t="s">
        <v>314</v>
      </c>
      <c r="R159" s="161">
        <v>135.69999999999999</v>
      </c>
      <c r="S159" s="163"/>
      <c r="T159" s="162"/>
      <c r="U159" s="201"/>
    </row>
    <row r="160" spans="1:21" ht="14.4" customHeight="1" x14ac:dyDescent="0.3">
      <c r="A160" s="192" t="s">
        <v>2548</v>
      </c>
      <c r="B160" s="174">
        <v>154</v>
      </c>
      <c r="C160" s="165" t="s">
        <v>555</v>
      </c>
      <c r="D160" s="159">
        <v>41695</v>
      </c>
      <c r="E160" s="159" t="s">
        <v>314</v>
      </c>
      <c r="F160" s="160">
        <v>2762</v>
      </c>
      <c r="G160" s="236" t="s">
        <v>562</v>
      </c>
      <c r="H160" s="160" t="s">
        <v>601</v>
      </c>
      <c r="I160" s="160" t="s">
        <v>602</v>
      </c>
      <c r="J160" s="160" t="s">
        <v>81</v>
      </c>
      <c r="K160" s="160" t="s">
        <v>82</v>
      </c>
      <c r="L160" s="161">
        <v>87.61</v>
      </c>
      <c r="M160" s="160" t="s">
        <v>433</v>
      </c>
      <c r="N160" s="160"/>
      <c r="O160" s="162"/>
      <c r="P160" s="162"/>
      <c r="Q160" s="159" t="s">
        <v>314</v>
      </c>
      <c r="R160" s="161">
        <v>87.61</v>
      </c>
      <c r="S160" s="163"/>
      <c r="T160" s="162"/>
      <c r="U160" s="201"/>
    </row>
    <row r="161" spans="1:21" ht="14.4" customHeight="1" x14ac:dyDescent="0.3">
      <c r="A161" s="192" t="s">
        <v>2548</v>
      </c>
      <c r="B161" s="174">
        <v>155</v>
      </c>
      <c r="C161" s="165" t="s">
        <v>555</v>
      </c>
      <c r="D161" s="159">
        <v>41901</v>
      </c>
      <c r="E161" s="159" t="s">
        <v>314</v>
      </c>
      <c r="F161" s="160">
        <v>3155</v>
      </c>
      <c r="G161" s="236" t="s">
        <v>654</v>
      </c>
      <c r="H161" s="160" t="s">
        <v>152</v>
      </c>
      <c r="I161" s="160" t="s">
        <v>655</v>
      </c>
      <c r="J161" s="160" t="s">
        <v>656</v>
      </c>
      <c r="K161" s="160" t="s">
        <v>82</v>
      </c>
      <c r="L161" s="161">
        <v>344.15</v>
      </c>
      <c r="M161" s="160" t="s">
        <v>433</v>
      </c>
      <c r="N161" s="160"/>
      <c r="O161" s="162"/>
      <c r="P161" s="162"/>
      <c r="Q161" s="159" t="s">
        <v>314</v>
      </c>
      <c r="R161" s="161">
        <v>344.15</v>
      </c>
      <c r="S161" s="163"/>
      <c r="T161" s="162"/>
      <c r="U161" s="201"/>
    </row>
    <row r="162" spans="1:21" ht="14.4" customHeight="1" x14ac:dyDescent="0.3">
      <c r="A162" s="192" t="s">
        <v>2548</v>
      </c>
      <c r="B162" s="174">
        <v>156</v>
      </c>
      <c r="C162" s="165" t="s">
        <v>555</v>
      </c>
      <c r="D162" s="159">
        <v>41955</v>
      </c>
      <c r="E162" s="159" t="s">
        <v>314</v>
      </c>
      <c r="F162" s="160">
        <v>3139</v>
      </c>
      <c r="G162" s="236" t="s">
        <v>599</v>
      </c>
      <c r="H162" s="160" t="s">
        <v>81</v>
      </c>
      <c r="I162" s="160" t="s">
        <v>600</v>
      </c>
      <c r="J162" s="160" t="s">
        <v>81</v>
      </c>
      <c r="K162" s="160" t="s">
        <v>82</v>
      </c>
      <c r="L162" s="161">
        <v>92.8</v>
      </c>
      <c r="M162" s="160" t="s">
        <v>433</v>
      </c>
      <c r="N162" s="160"/>
      <c r="O162" s="162"/>
      <c r="P162" s="162"/>
      <c r="Q162" s="159" t="s">
        <v>314</v>
      </c>
      <c r="R162" s="161">
        <v>92.8</v>
      </c>
      <c r="S162" s="163"/>
      <c r="T162" s="162"/>
      <c r="U162" s="201"/>
    </row>
    <row r="163" spans="1:21" ht="14.4" customHeight="1" x14ac:dyDescent="0.3">
      <c r="A163" s="192" t="s">
        <v>2548</v>
      </c>
      <c r="B163" s="174">
        <v>157</v>
      </c>
      <c r="C163" s="165" t="s">
        <v>555</v>
      </c>
      <c r="D163" s="159">
        <v>41983</v>
      </c>
      <c r="E163" s="159" t="s">
        <v>314</v>
      </c>
      <c r="F163" s="160">
        <v>3148</v>
      </c>
      <c r="G163" s="236" t="s">
        <v>639</v>
      </c>
      <c r="H163" s="160" t="s">
        <v>120</v>
      </c>
      <c r="I163" s="160" t="s">
        <v>640</v>
      </c>
      <c r="J163" s="160" t="s">
        <v>657</v>
      </c>
      <c r="K163" s="160" t="s">
        <v>82</v>
      </c>
      <c r="L163" s="161">
        <v>378</v>
      </c>
      <c r="M163" s="160" t="s">
        <v>433</v>
      </c>
      <c r="N163" s="160"/>
      <c r="O163" s="162"/>
      <c r="P163" s="162"/>
      <c r="Q163" s="159" t="s">
        <v>314</v>
      </c>
      <c r="R163" s="161">
        <v>378</v>
      </c>
      <c r="S163" s="163"/>
      <c r="T163" s="162"/>
      <c r="U163" s="201"/>
    </row>
    <row r="164" spans="1:21" ht="14.4" customHeight="1" x14ac:dyDescent="0.3">
      <c r="A164" s="192" t="s">
        <v>2548</v>
      </c>
      <c r="B164" s="174">
        <v>158</v>
      </c>
      <c r="C164" s="165" t="s">
        <v>555</v>
      </c>
      <c r="D164" s="159">
        <v>41935</v>
      </c>
      <c r="E164" s="159" t="s">
        <v>314</v>
      </c>
      <c r="F164" s="160">
        <v>3119</v>
      </c>
      <c r="G164" s="236" t="s">
        <v>658</v>
      </c>
      <c r="H164" s="160" t="s">
        <v>659</v>
      </c>
      <c r="I164" s="160" t="s">
        <v>660</v>
      </c>
      <c r="J164" s="160" t="s">
        <v>81</v>
      </c>
      <c r="K164" s="160" t="s">
        <v>82</v>
      </c>
      <c r="L164" s="161">
        <v>111.25</v>
      </c>
      <c r="M164" s="160" t="s">
        <v>433</v>
      </c>
      <c r="N164" s="160"/>
      <c r="O164" s="162"/>
      <c r="P164" s="162"/>
      <c r="Q164" s="159" t="s">
        <v>314</v>
      </c>
      <c r="R164" s="161">
        <v>111.25</v>
      </c>
      <c r="S164" s="163"/>
      <c r="T164" s="162"/>
      <c r="U164" s="201"/>
    </row>
    <row r="165" spans="1:21" ht="14.4" customHeight="1" x14ac:dyDescent="0.3">
      <c r="A165" s="192" t="s">
        <v>2548</v>
      </c>
      <c r="B165" s="174">
        <v>159</v>
      </c>
      <c r="C165" s="165" t="s">
        <v>555</v>
      </c>
      <c r="D165" s="159">
        <v>41935</v>
      </c>
      <c r="E165" s="159" t="s">
        <v>314</v>
      </c>
      <c r="F165" s="160">
        <v>3120</v>
      </c>
      <c r="G165" s="236" t="s">
        <v>658</v>
      </c>
      <c r="H165" s="160" t="s">
        <v>659</v>
      </c>
      <c r="I165" s="160" t="s">
        <v>660</v>
      </c>
      <c r="J165" s="160" t="s">
        <v>81</v>
      </c>
      <c r="K165" s="160" t="s">
        <v>82</v>
      </c>
      <c r="L165" s="161">
        <v>111.25</v>
      </c>
      <c r="M165" s="160" t="s">
        <v>433</v>
      </c>
      <c r="N165" s="160"/>
      <c r="O165" s="162"/>
      <c r="P165" s="162"/>
      <c r="Q165" s="159" t="s">
        <v>314</v>
      </c>
      <c r="R165" s="161">
        <v>111.25</v>
      </c>
      <c r="S165" s="163"/>
      <c r="T165" s="162"/>
      <c r="U165" s="201"/>
    </row>
    <row r="166" spans="1:21" ht="14.4" customHeight="1" x14ac:dyDescent="0.3">
      <c r="A166" s="192" t="s">
        <v>2548</v>
      </c>
      <c r="B166" s="174">
        <v>160</v>
      </c>
      <c r="C166" s="165" t="s">
        <v>555</v>
      </c>
      <c r="D166" s="159">
        <v>41935</v>
      </c>
      <c r="E166" s="159" t="s">
        <v>314</v>
      </c>
      <c r="F166" s="160">
        <v>3121</v>
      </c>
      <c r="G166" s="236" t="s">
        <v>661</v>
      </c>
      <c r="H166" s="160" t="s">
        <v>662</v>
      </c>
      <c r="I166" s="160" t="s">
        <v>81</v>
      </c>
      <c r="J166" s="160" t="s">
        <v>81</v>
      </c>
      <c r="K166" s="160" t="s">
        <v>82</v>
      </c>
      <c r="L166" s="161">
        <v>102.35</v>
      </c>
      <c r="M166" s="160" t="s">
        <v>433</v>
      </c>
      <c r="N166" s="160"/>
      <c r="O166" s="162"/>
      <c r="P166" s="162"/>
      <c r="Q166" s="159" t="s">
        <v>314</v>
      </c>
      <c r="R166" s="161">
        <v>102.35</v>
      </c>
      <c r="S166" s="163"/>
      <c r="T166" s="162"/>
      <c r="U166" s="201"/>
    </row>
    <row r="167" spans="1:21" ht="14.4" customHeight="1" x14ac:dyDescent="0.3">
      <c r="A167" s="192" t="s">
        <v>2548</v>
      </c>
      <c r="B167" s="174">
        <v>161</v>
      </c>
      <c r="C167" s="165" t="s">
        <v>555</v>
      </c>
      <c r="D167" s="159">
        <v>41935</v>
      </c>
      <c r="E167" s="159" t="s">
        <v>314</v>
      </c>
      <c r="F167" s="160">
        <v>3122</v>
      </c>
      <c r="G167" s="236" t="s">
        <v>661</v>
      </c>
      <c r="H167" s="160" t="s">
        <v>662</v>
      </c>
      <c r="I167" s="160" t="s">
        <v>81</v>
      </c>
      <c r="J167" s="160" t="s">
        <v>81</v>
      </c>
      <c r="K167" s="160" t="s">
        <v>82</v>
      </c>
      <c r="L167" s="161">
        <v>102.35</v>
      </c>
      <c r="M167" s="160" t="s">
        <v>433</v>
      </c>
      <c r="N167" s="160"/>
      <c r="O167" s="162"/>
      <c r="P167" s="162"/>
      <c r="Q167" s="159" t="s">
        <v>314</v>
      </c>
      <c r="R167" s="161">
        <v>102.35</v>
      </c>
      <c r="S167" s="163"/>
      <c r="T167" s="162"/>
      <c r="U167" s="201"/>
    </row>
    <row r="168" spans="1:21" ht="14.4" customHeight="1" x14ac:dyDescent="0.3">
      <c r="A168" s="192" t="s">
        <v>2548</v>
      </c>
      <c r="B168" s="174">
        <v>162</v>
      </c>
      <c r="C168" s="165" t="s">
        <v>555</v>
      </c>
      <c r="D168" s="159">
        <v>41935</v>
      </c>
      <c r="E168" s="159" t="s">
        <v>314</v>
      </c>
      <c r="F168" s="160" t="s">
        <v>547</v>
      </c>
      <c r="G168" s="236" t="s">
        <v>661</v>
      </c>
      <c r="H168" s="160" t="s">
        <v>662</v>
      </c>
      <c r="I168" s="160" t="s">
        <v>81</v>
      </c>
      <c r="J168" s="160" t="s">
        <v>81</v>
      </c>
      <c r="K168" s="160" t="s">
        <v>82</v>
      </c>
      <c r="L168" s="161">
        <v>102.35</v>
      </c>
      <c r="M168" s="160" t="s">
        <v>433</v>
      </c>
      <c r="N168" s="160"/>
      <c r="O168" s="162"/>
      <c r="P168" s="162"/>
      <c r="Q168" s="159" t="s">
        <v>314</v>
      </c>
      <c r="R168" s="161">
        <v>102.35</v>
      </c>
      <c r="S168" s="163"/>
      <c r="T168" s="162"/>
      <c r="U168" s="201"/>
    </row>
    <row r="169" spans="1:21" ht="14.4" customHeight="1" x14ac:dyDescent="0.3">
      <c r="A169" s="192" t="s">
        <v>2548</v>
      </c>
      <c r="B169" s="174">
        <v>163</v>
      </c>
      <c r="C169" s="165" t="s">
        <v>555</v>
      </c>
      <c r="D169" s="159">
        <v>41935</v>
      </c>
      <c r="E169" s="159" t="s">
        <v>314</v>
      </c>
      <c r="F169" s="160">
        <v>2768</v>
      </c>
      <c r="G169" s="236" t="s">
        <v>663</v>
      </c>
      <c r="H169" s="160" t="s">
        <v>662</v>
      </c>
      <c r="I169" s="160" t="s">
        <v>81</v>
      </c>
      <c r="J169" s="160" t="s">
        <v>81</v>
      </c>
      <c r="K169" s="160" t="s">
        <v>82</v>
      </c>
      <c r="L169" s="161">
        <v>84.07</v>
      </c>
      <c r="M169" s="160" t="s">
        <v>433</v>
      </c>
      <c r="N169" s="160"/>
      <c r="O169" s="162"/>
      <c r="P169" s="162"/>
      <c r="Q169" s="159" t="s">
        <v>314</v>
      </c>
      <c r="R169" s="161">
        <v>84.07</v>
      </c>
      <c r="S169" s="163"/>
      <c r="T169" s="162"/>
      <c r="U169" s="201"/>
    </row>
    <row r="170" spans="1:21" ht="14.4" customHeight="1" x14ac:dyDescent="0.3">
      <c r="A170" s="192" t="s">
        <v>2548</v>
      </c>
      <c r="B170" s="174">
        <v>164</v>
      </c>
      <c r="C170" s="165" t="s">
        <v>555</v>
      </c>
      <c r="D170" s="159">
        <v>41670</v>
      </c>
      <c r="E170" s="159" t="s">
        <v>314</v>
      </c>
      <c r="F170" s="160">
        <v>2733</v>
      </c>
      <c r="G170" s="236" t="s">
        <v>599</v>
      </c>
      <c r="H170" s="160" t="s">
        <v>583</v>
      </c>
      <c r="I170" s="160" t="s">
        <v>600</v>
      </c>
      <c r="J170" s="160" t="s">
        <v>81</v>
      </c>
      <c r="K170" s="160" t="s">
        <v>82</v>
      </c>
      <c r="L170" s="161">
        <v>90</v>
      </c>
      <c r="M170" s="160" t="s">
        <v>433</v>
      </c>
      <c r="N170" s="160"/>
      <c r="O170" s="162"/>
      <c r="P170" s="162"/>
      <c r="Q170" s="159" t="s">
        <v>314</v>
      </c>
      <c r="R170" s="161">
        <v>90</v>
      </c>
      <c r="S170" s="163"/>
      <c r="T170" s="162"/>
      <c r="U170" s="201"/>
    </row>
    <row r="171" spans="1:21" ht="14.4" customHeight="1" x14ac:dyDescent="0.3">
      <c r="A171" s="192" t="s">
        <v>2548</v>
      </c>
      <c r="B171" s="174">
        <v>165</v>
      </c>
      <c r="C171" s="165" t="s">
        <v>555</v>
      </c>
      <c r="D171" s="159">
        <v>41670</v>
      </c>
      <c r="E171" s="159" t="s">
        <v>314</v>
      </c>
      <c r="F171" s="160">
        <v>2736</v>
      </c>
      <c r="G171" s="236" t="s">
        <v>562</v>
      </c>
      <c r="H171" s="160" t="s">
        <v>583</v>
      </c>
      <c r="I171" s="160" t="s">
        <v>81</v>
      </c>
      <c r="J171" s="160" t="s">
        <v>81</v>
      </c>
      <c r="K171" s="160" t="s">
        <v>82</v>
      </c>
      <c r="L171" s="161">
        <v>95</v>
      </c>
      <c r="M171" s="160" t="s">
        <v>433</v>
      </c>
      <c r="N171" s="160"/>
      <c r="O171" s="162"/>
      <c r="P171" s="162"/>
      <c r="Q171" s="159" t="s">
        <v>314</v>
      </c>
      <c r="R171" s="161">
        <v>95</v>
      </c>
      <c r="S171" s="163"/>
      <c r="T171" s="162"/>
      <c r="U171" s="201"/>
    </row>
    <row r="172" spans="1:21" ht="14.4" customHeight="1" x14ac:dyDescent="0.3">
      <c r="A172" s="192" t="s">
        <v>2548</v>
      </c>
      <c r="B172" s="174">
        <v>166</v>
      </c>
      <c r="C172" s="165" t="s">
        <v>555</v>
      </c>
      <c r="D172" s="159">
        <v>41704</v>
      </c>
      <c r="E172" s="159" t="s">
        <v>314</v>
      </c>
      <c r="F172" s="160">
        <v>2765</v>
      </c>
      <c r="G172" s="236" t="s">
        <v>573</v>
      </c>
      <c r="H172" s="160" t="s">
        <v>574</v>
      </c>
      <c r="I172" s="160" t="s">
        <v>81</v>
      </c>
      <c r="J172" s="160" t="s">
        <v>81</v>
      </c>
      <c r="K172" s="160" t="s">
        <v>82</v>
      </c>
      <c r="L172" s="161">
        <v>137.16999999999999</v>
      </c>
      <c r="M172" s="160" t="s">
        <v>433</v>
      </c>
      <c r="N172" s="160"/>
      <c r="O172" s="162"/>
      <c r="P172" s="162"/>
      <c r="Q172" s="159" t="s">
        <v>314</v>
      </c>
      <c r="R172" s="161">
        <v>137.16999999999999</v>
      </c>
      <c r="S172" s="163"/>
      <c r="T172" s="162"/>
      <c r="U172" s="201"/>
    </row>
    <row r="173" spans="1:21" ht="14.4" customHeight="1" x14ac:dyDescent="0.3">
      <c r="A173" s="192" t="s">
        <v>2548</v>
      </c>
      <c r="B173" s="174">
        <v>167</v>
      </c>
      <c r="C173" s="165" t="s">
        <v>555</v>
      </c>
      <c r="D173" s="159">
        <v>41540</v>
      </c>
      <c r="E173" s="159" t="s">
        <v>314</v>
      </c>
      <c r="F173" s="160">
        <v>2648</v>
      </c>
      <c r="G173" s="236" t="s">
        <v>664</v>
      </c>
      <c r="H173" s="160" t="s">
        <v>88</v>
      </c>
      <c r="I173" s="160" t="s">
        <v>665</v>
      </c>
      <c r="J173" s="160" t="s">
        <v>666</v>
      </c>
      <c r="K173" s="160" t="s">
        <v>682</v>
      </c>
      <c r="L173" s="161">
        <v>89.5</v>
      </c>
      <c r="M173" s="160" t="s">
        <v>433</v>
      </c>
      <c r="N173" s="160" t="s">
        <v>314</v>
      </c>
      <c r="O173" s="162">
        <v>89.5</v>
      </c>
      <c r="P173" s="162"/>
      <c r="Q173" s="177"/>
      <c r="R173" s="162"/>
      <c r="S173" s="163"/>
      <c r="T173" s="162"/>
      <c r="U173" s="201"/>
    </row>
    <row r="174" spans="1:21" ht="14.4" customHeight="1" x14ac:dyDescent="0.3">
      <c r="A174" s="192" t="s">
        <v>2548</v>
      </c>
      <c r="B174" s="174">
        <v>168</v>
      </c>
      <c r="C174" s="165" t="s">
        <v>555</v>
      </c>
      <c r="D174" s="159">
        <v>41709</v>
      </c>
      <c r="E174" s="159" t="s">
        <v>314</v>
      </c>
      <c r="F174" s="160">
        <v>2767</v>
      </c>
      <c r="G174" s="236" t="s">
        <v>663</v>
      </c>
      <c r="H174" s="160" t="s">
        <v>667</v>
      </c>
      <c r="I174" s="160" t="s">
        <v>81</v>
      </c>
      <c r="J174" s="160" t="s">
        <v>81</v>
      </c>
      <c r="K174" s="160" t="s">
        <v>82</v>
      </c>
      <c r="L174" s="161">
        <v>84.07</v>
      </c>
      <c r="M174" s="160" t="s">
        <v>433</v>
      </c>
      <c r="N174" s="160"/>
      <c r="O174" s="162"/>
      <c r="P174" s="162"/>
      <c r="Q174" s="159" t="s">
        <v>314</v>
      </c>
      <c r="R174" s="161">
        <v>84.07</v>
      </c>
      <c r="S174" s="163"/>
      <c r="T174" s="162"/>
      <c r="U174" s="201"/>
    </row>
    <row r="175" spans="1:21" ht="14.4" customHeight="1" x14ac:dyDescent="0.3">
      <c r="A175" s="192" t="s">
        <v>2548</v>
      </c>
      <c r="B175" s="174">
        <v>169</v>
      </c>
      <c r="C175" s="165" t="s">
        <v>555</v>
      </c>
      <c r="D175" s="159">
        <v>41704</v>
      </c>
      <c r="E175" s="159" t="s">
        <v>314</v>
      </c>
      <c r="F175" s="160">
        <v>2792</v>
      </c>
      <c r="G175" s="236" t="s">
        <v>573</v>
      </c>
      <c r="H175" s="160" t="s">
        <v>574</v>
      </c>
      <c r="I175" s="160" t="s">
        <v>81</v>
      </c>
      <c r="J175" s="160" t="s">
        <v>81</v>
      </c>
      <c r="K175" s="160" t="s">
        <v>82</v>
      </c>
      <c r="L175" s="161">
        <v>172.57</v>
      </c>
      <c r="M175" s="160" t="s">
        <v>433</v>
      </c>
      <c r="N175" s="160"/>
      <c r="O175" s="162"/>
      <c r="P175" s="162"/>
      <c r="Q175" s="159" t="s">
        <v>314</v>
      </c>
      <c r="R175" s="161">
        <v>172.57</v>
      </c>
      <c r="S175" s="163"/>
      <c r="T175" s="162"/>
      <c r="U175" s="201"/>
    </row>
    <row r="176" spans="1:21" ht="14.4" customHeight="1" x14ac:dyDescent="0.3">
      <c r="A176" s="192" t="s">
        <v>2548</v>
      </c>
      <c r="B176" s="174">
        <v>170</v>
      </c>
      <c r="C176" s="165" t="s">
        <v>555</v>
      </c>
      <c r="D176" s="159">
        <v>41795</v>
      </c>
      <c r="E176" s="159" t="s">
        <v>314</v>
      </c>
      <c r="F176" s="160">
        <v>3064</v>
      </c>
      <c r="G176" s="236" t="s">
        <v>93</v>
      </c>
      <c r="H176" s="160" t="s">
        <v>587</v>
      </c>
      <c r="I176" s="160" t="s">
        <v>668</v>
      </c>
      <c r="J176" s="160">
        <v>383707</v>
      </c>
      <c r="K176" s="160" t="s">
        <v>682</v>
      </c>
      <c r="L176" s="161">
        <v>140.71</v>
      </c>
      <c r="M176" s="160" t="s">
        <v>433</v>
      </c>
      <c r="N176" s="160" t="s">
        <v>314</v>
      </c>
      <c r="O176" s="162">
        <v>140.71</v>
      </c>
      <c r="P176" s="162"/>
      <c r="Q176" s="177"/>
      <c r="R176" s="162"/>
      <c r="S176" s="163"/>
      <c r="T176" s="162"/>
      <c r="U176" s="201"/>
    </row>
    <row r="177" spans="1:21" ht="14.4" customHeight="1" x14ac:dyDescent="0.3">
      <c r="A177" s="192" t="s">
        <v>2548</v>
      </c>
      <c r="B177" s="174">
        <v>171</v>
      </c>
      <c r="C177" s="165" t="s">
        <v>555</v>
      </c>
      <c r="D177" s="159">
        <v>41795</v>
      </c>
      <c r="E177" s="159" t="s">
        <v>314</v>
      </c>
      <c r="F177" s="160">
        <v>3065</v>
      </c>
      <c r="G177" s="236" t="s">
        <v>93</v>
      </c>
      <c r="H177" s="160" t="s">
        <v>587</v>
      </c>
      <c r="I177" s="160" t="s">
        <v>668</v>
      </c>
      <c r="J177" s="160">
        <v>383753</v>
      </c>
      <c r="K177" s="160" t="s">
        <v>682</v>
      </c>
      <c r="L177" s="161">
        <v>140.71</v>
      </c>
      <c r="M177" s="160" t="s">
        <v>433</v>
      </c>
      <c r="N177" s="160" t="s">
        <v>314</v>
      </c>
      <c r="O177" s="162">
        <v>140.71</v>
      </c>
      <c r="P177" s="162"/>
      <c r="Q177" s="177"/>
      <c r="R177" s="162"/>
      <c r="S177" s="163"/>
      <c r="T177" s="162"/>
      <c r="U177" s="201"/>
    </row>
    <row r="178" spans="1:21" ht="14.4" customHeight="1" x14ac:dyDescent="0.3">
      <c r="A178" s="192" t="s">
        <v>2548</v>
      </c>
      <c r="B178" s="174">
        <v>172</v>
      </c>
      <c r="C178" s="165" t="s">
        <v>555</v>
      </c>
      <c r="D178" s="159">
        <v>41795</v>
      </c>
      <c r="E178" s="159" t="s">
        <v>314</v>
      </c>
      <c r="F178" s="160">
        <v>3066</v>
      </c>
      <c r="G178" s="236" t="s">
        <v>93</v>
      </c>
      <c r="H178" s="160" t="s">
        <v>587</v>
      </c>
      <c r="I178" s="160" t="s">
        <v>668</v>
      </c>
      <c r="J178" s="160">
        <v>383829</v>
      </c>
      <c r="K178" s="160" t="s">
        <v>682</v>
      </c>
      <c r="L178" s="161">
        <v>140.71</v>
      </c>
      <c r="M178" s="160" t="s">
        <v>433</v>
      </c>
      <c r="N178" s="160" t="s">
        <v>314</v>
      </c>
      <c r="O178" s="162">
        <v>140.71</v>
      </c>
      <c r="P178" s="162"/>
      <c r="Q178" s="177"/>
      <c r="R178" s="162"/>
      <c r="S178" s="163"/>
      <c r="T178" s="162"/>
      <c r="U178" s="201"/>
    </row>
    <row r="179" spans="1:21" ht="14.4" customHeight="1" x14ac:dyDescent="0.3">
      <c r="A179" s="192" t="s">
        <v>2548</v>
      </c>
      <c r="B179" s="174">
        <v>173</v>
      </c>
      <c r="C179" s="165" t="s">
        <v>555</v>
      </c>
      <c r="D179" s="159">
        <v>41687</v>
      </c>
      <c r="E179" s="159" t="s">
        <v>314</v>
      </c>
      <c r="F179" s="160">
        <v>2734</v>
      </c>
      <c r="G179" s="236" t="s">
        <v>616</v>
      </c>
      <c r="H179" s="160" t="s">
        <v>100</v>
      </c>
      <c r="I179" s="160" t="s">
        <v>617</v>
      </c>
      <c r="J179" s="160" t="s">
        <v>669</v>
      </c>
      <c r="K179" s="160" t="s">
        <v>82</v>
      </c>
      <c r="L179" s="161">
        <v>135.69999999999999</v>
      </c>
      <c r="M179" s="160" t="s">
        <v>433</v>
      </c>
      <c r="N179" s="160"/>
      <c r="O179" s="162"/>
      <c r="P179" s="162"/>
      <c r="Q179" s="159" t="s">
        <v>314</v>
      </c>
      <c r="R179" s="161">
        <v>135.69999999999999</v>
      </c>
      <c r="S179" s="163"/>
      <c r="T179" s="162"/>
      <c r="U179" s="201"/>
    </row>
    <row r="180" spans="1:21" ht="14.4" customHeight="1" x14ac:dyDescent="0.3">
      <c r="A180" s="192" t="s">
        <v>2548</v>
      </c>
      <c r="B180" s="174">
        <v>174</v>
      </c>
      <c r="C180" s="165" t="s">
        <v>555</v>
      </c>
      <c r="D180" s="159">
        <v>41687</v>
      </c>
      <c r="E180" s="159" t="s">
        <v>314</v>
      </c>
      <c r="F180" s="160">
        <v>2743</v>
      </c>
      <c r="G180" s="236" t="s">
        <v>613</v>
      </c>
      <c r="H180" s="160" t="s">
        <v>614</v>
      </c>
      <c r="I180" s="160" t="s">
        <v>631</v>
      </c>
      <c r="J180" s="160" t="s">
        <v>670</v>
      </c>
      <c r="K180" s="160" t="s">
        <v>82</v>
      </c>
      <c r="L180" s="161">
        <v>68.319999999999993</v>
      </c>
      <c r="M180" s="160" t="s">
        <v>433</v>
      </c>
      <c r="N180" s="160"/>
      <c r="O180" s="162"/>
      <c r="P180" s="162"/>
      <c r="Q180" s="159" t="s">
        <v>314</v>
      </c>
      <c r="R180" s="161">
        <v>68.319999999999993</v>
      </c>
      <c r="S180" s="163"/>
      <c r="T180" s="162"/>
      <c r="U180" s="201"/>
    </row>
    <row r="181" spans="1:21" ht="14.4" customHeight="1" x14ac:dyDescent="0.3">
      <c r="A181" s="192" t="s">
        <v>2548</v>
      </c>
      <c r="B181" s="174">
        <v>175</v>
      </c>
      <c r="C181" s="165" t="s">
        <v>555</v>
      </c>
      <c r="D181" s="159">
        <v>41704</v>
      </c>
      <c r="E181" s="159" t="s">
        <v>314</v>
      </c>
      <c r="F181" s="160">
        <v>2780</v>
      </c>
      <c r="G181" s="236" t="s">
        <v>573</v>
      </c>
      <c r="H181" s="160" t="s">
        <v>574</v>
      </c>
      <c r="I181" s="160" t="s">
        <v>81</v>
      </c>
      <c r="J181" s="160" t="s">
        <v>81</v>
      </c>
      <c r="K181" s="160" t="s">
        <v>82</v>
      </c>
      <c r="L181" s="161">
        <v>137.16999999999999</v>
      </c>
      <c r="M181" s="160" t="s">
        <v>433</v>
      </c>
      <c r="N181" s="160"/>
      <c r="O181" s="162"/>
      <c r="P181" s="162"/>
      <c r="Q181" s="159" t="s">
        <v>314</v>
      </c>
      <c r="R181" s="161">
        <v>137.16999999999999</v>
      </c>
      <c r="S181" s="163"/>
      <c r="T181" s="162"/>
      <c r="U181" s="201"/>
    </row>
    <row r="182" spans="1:21" ht="14.4" customHeight="1" x14ac:dyDescent="0.3">
      <c r="A182" s="192" t="s">
        <v>2548</v>
      </c>
      <c r="B182" s="174">
        <v>176</v>
      </c>
      <c r="C182" s="165" t="s">
        <v>555</v>
      </c>
      <c r="D182" s="159">
        <v>41537</v>
      </c>
      <c r="E182" s="159" t="s">
        <v>314</v>
      </c>
      <c r="F182" s="160">
        <v>2653</v>
      </c>
      <c r="G182" s="236" t="s">
        <v>562</v>
      </c>
      <c r="H182" s="160" t="s">
        <v>563</v>
      </c>
      <c r="I182" s="160" t="s">
        <v>81</v>
      </c>
      <c r="J182" s="160" t="s">
        <v>81</v>
      </c>
      <c r="K182" s="160" t="s">
        <v>682</v>
      </c>
      <c r="L182" s="161">
        <v>100</v>
      </c>
      <c r="M182" s="160" t="s">
        <v>433</v>
      </c>
      <c r="N182" s="160" t="s">
        <v>314</v>
      </c>
      <c r="O182" s="162">
        <v>100</v>
      </c>
      <c r="P182" s="162"/>
      <c r="Q182" s="177"/>
      <c r="R182" s="162"/>
      <c r="S182" s="163"/>
      <c r="T182" s="162"/>
      <c r="U182" s="201"/>
    </row>
    <row r="183" spans="1:21" ht="14.4" customHeight="1" x14ac:dyDescent="0.3">
      <c r="A183" s="192" t="s">
        <v>2548</v>
      </c>
      <c r="B183" s="174">
        <v>177</v>
      </c>
      <c r="C183" s="165" t="s">
        <v>555</v>
      </c>
      <c r="D183" s="159">
        <v>41704</v>
      </c>
      <c r="E183" s="159" t="s">
        <v>314</v>
      </c>
      <c r="F183" s="160">
        <v>2785</v>
      </c>
      <c r="G183" s="236" t="s">
        <v>573</v>
      </c>
      <c r="H183" s="160" t="s">
        <v>574</v>
      </c>
      <c r="I183" s="160" t="s">
        <v>81</v>
      </c>
      <c r="J183" s="160" t="s">
        <v>81</v>
      </c>
      <c r="K183" s="160" t="s">
        <v>82</v>
      </c>
      <c r="L183" s="161">
        <v>137.16999999999999</v>
      </c>
      <c r="M183" s="160" t="s">
        <v>433</v>
      </c>
      <c r="N183" s="160"/>
      <c r="O183" s="162"/>
      <c r="P183" s="162"/>
      <c r="Q183" s="159" t="s">
        <v>314</v>
      </c>
      <c r="R183" s="161">
        <v>137.16999999999999</v>
      </c>
      <c r="S183" s="163"/>
      <c r="T183" s="162"/>
      <c r="U183" s="201"/>
    </row>
    <row r="184" spans="1:21" ht="14.4" customHeight="1" x14ac:dyDescent="0.3">
      <c r="A184" s="192" t="s">
        <v>2548</v>
      </c>
      <c r="B184" s="174">
        <v>178</v>
      </c>
      <c r="C184" s="165" t="s">
        <v>555</v>
      </c>
      <c r="D184" s="159">
        <v>41661</v>
      </c>
      <c r="E184" s="159" t="s">
        <v>314</v>
      </c>
      <c r="F184" s="160">
        <v>2693</v>
      </c>
      <c r="G184" s="236" t="s">
        <v>559</v>
      </c>
      <c r="H184" s="160" t="s">
        <v>268</v>
      </c>
      <c r="I184" s="160" t="s">
        <v>560</v>
      </c>
      <c r="J184" s="160" t="s">
        <v>671</v>
      </c>
      <c r="K184" s="160" t="s">
        <v>82</v>
      </c>
      <c r="L184" s="161">
        <v>92.32</v>
      </c>
      <c r="M184" s="160" t="s">
        <v>433</v>
      </c>
      <c r="N184" s="160"/>
      <c r="O184" s="162"/>
      <c r="P184" s="162"/>
      <c r="Q184" s="159" t="s">
        <v>314</v>
      </c>
      <c r="R184" s="161">
        <v>92.32</v>
      </c>
      <c r="S184" s="163"/>
      <c r="T184" s="162"/>
      <c r="U184" s="201"/>
    </row>
    <row r="185" spans="1:21" ht="14.4" customHeight="1" x14ac:dyDescent="0.3">
      <c r="A185" s="192" t="s">
        <v>2548</v>
      </c>
      <c r="B185" s="174">
        <v>179</v>
      </c>
      <c r="C185" s="165" t="s">
        <v>555</v>
      </c>
      <c r="D185" s="159">
        <v>41695</v>
      </c>
      <c r="E185" s="159" t="s">
        <v>314</v>
      </c>
      <c r="F185" s="160">
        <v>2759</v>
      </c>
      <c r="G185" s="236" t="s">
        <v>562</v>
      </c>
      <c r="H185" s="160" t="s">
        <v>601</v>
      </c>
      <c r="I185" s="160" t="s">
        <v>602</v>
      </c>
      <c r="J185" s="160" t="s">
        <v>81</v>
      </c>
      <c r="K185" s="160" t="s">
        <v>82</v>
      </c>
      <c r="L185" s="161">
        <v>87.61</v>
      </c>
      <c r="M185" s="160" t="s">
        <v>433</v>
      </c>
      <c r="N185" s="160"/>
      <c r="O185" s="162"/>
      <c r="P185" s="162"/>
      <c r="Q185" s="159" t="s">
        <v>314</v>
      </c>
      <c r="R185" s="161">
        <v>87.61</v>
      </c>
      <c r="S185" s="163"/>
      <c r="T185" s="162"/>
      <c r="U185" s="201"/>
    </row>
    <row r="186" spans="1:21" ht="14.4" customHeight="1" x14ac:dyDescent="0.3">
      <c r="A186" s="192" t="s">
        <v>2548</v>
      </c>
      <c r="B186" s="174">
        <v>180</v>
      </c>
      <c r="C186" s="165" t="s">
        <v>555</v>
      </c>
      <c r="D186" s="159">
        <v>41661</v>
      </c>
      <c r="E186" s="159" t="s">
        <v>314</v>
      </c>
      <c r="F186" s="160">
        <v>2687</v>
      </c>
      <c r="G186" s="236" t="s">
        <v>559</v>
      </c>
      <c r="H186" s="160" t="s">
        <v>560</v>
      </c>
      <c r="I186" s="160" t="s">
        <v>672</v>
      </c>
      <c r="J186" s="160"/>
      <c r="K186" s="160" t="s">
        <v>82</v>
      </c>
      <c r="L186" s="161">
        <v>92.32</v>
      </c>
      <c r="M186" s="160" t="s">
        <v>433</v>
      </c>
      <c r="N186" s="160"/>
      <c r="O186" s="162"/>
      <c r="P186" s="162"/>
      <c r="Q186" s="159" t="s">
        <v>314</v>
      </c>
      <c r="R186" s="161">
        <v>92.32</v>
      </c>
      <c r="S186" s="163"/>
      <c r="T186" s="162"/>
      <c r="U186" s="201"/>
    </row>
    <row r="187" spans="1:21" ht="14.4" customHeight="1" x14ac:dyDescent="0.3">
      <c r="A187" s="192" t="s">
        <v>2548</v>
      </c>
      <c r="B187" s="174">
        <v>181</v>
      </c>
      <c r="C187" s="165" t="s">
        <v>555</v>
      </c>
      <c r="D187" s="159">
        <v>41670</v>
      </c>
      <c r="E187" s="159" t="s">
        <v>314</v>
      </c>
      <c r="F187" s="160">
        <v>2720</v>
      </c>
      <c r="G187" s="236" t="s">
        <v>599</v>
      </c>
      <c r="H187" s="160" t="s">
        <v>583</v>
      </c>
      <c r="I187" s="160" t="s">
        <v>600</v>
      </c>
      <c r="J187" s="160" t="s">
        <v>81</v>
      </c>
      <c r="K187" s="160" t="s">
        <v>682</v>
      </c>
      <c r="L187" s="161">
        <v>90</v>
      </c>
      <c r="M187" s="160" t="s">
        <v>433</v>
      </c>
      <c r="N187" s="160" t="s">
        <v>314</v>
      </c>
      <c r="O187" s="162">
        <v>90</v>
      </c>
      <c r="P187" s="162"/>
      <c r="Q187" s="177"/>
      <c r="R187" s="161"/>
      <c r="S187" s="163"/>
      <c r="T187" s="162"/>
      <c r="U187" s="201"/>
    </row>
    <row r="188" spans="1:21" ht="14.4" customHeight="1" x14ac:dyDescent="0.3">
      <c r="A188" s="192" t="s">
        <v>2548</v>
      </c>
      <c r="B188" s="174">
        <v>182</v>
      </c>
      <c r="C188" s="165" t="s">
        <v>555</v>
      </c>
      <c r="D188" s="159">
        <v>41670</v>
      </c>
      <c r="E188" s="159" t="s">
        <v>314</v>
      </c>
      <c r="F188" s="160">
        <v>2741</v>
      </c>
      <c r="G188" s="236" t="s">
        <v>562</v>
      </c>
      <c r="H188" s="160" t="s">
        <v>583</v>
      </c>
      <c r="I188" s="160" t="s">
        <v>81</v>
      </c>
      <c r="J188" s="160" t="s">
        <v>81</v>
      </c>
      <c r="K188" s="160" t="s">
        <v>82</v>
      </c>
      <c r="L188" s="161">
        <v>95</v>
      </c>
      <c r="M188" s="160" t="s">
        <v>433</v>
      </c>
      <c r="N188" s="160"/>
      <c r="O188" s="162"/>
      <c r="P188" s="162"/>
      <c r="Q188" s="159" t="s">
        <v>314</v>
      </c>
      <c r="R188" s="161">
        <v>95</v>
      </c>
      <c r="S188" s="163"/>
      <c r="T188" s="162"/>
      <c r="U188" s="201"/>
    </row>
    <row r="189" spans="1:21" ht="14.4" customHeight="1" x14ac:dyDescent="0.3">
      <c r="A189" s="192" t="s">
        <v>2548</v>
      </c>
      <c r="B189" s="174">
        <v>183</v>
      </c>
      <c r="C189" s="165" t="s">
        <v>555</v>
      </c>
      <c r="D189" s="159">
        <v>41704</v>
      </c>
      <c r="E189" s="159" t="s">
        <v>314</v>
      </c>
      <c r="F189" s="160">
        <v>2782</v>
      </c>
      <c r="G189" s="236" t="s">
        <v>573</v>
      </c>
      <c r="H189" s="160" t="s">
        <v>574</v>
      </c>
      <c r="I189" s="160" t="s">
        <v>81</v>
      </c>
      <c r="J189" s="160" t="s">
        <v>81</v>
      </c>
      <c r="K189" s="160" t="s">
        <v>82</v>
      </c>
      <c r="L189" s="161">
        <v>137.16999999999999</v>
      </c>
      <c r="M189" s="160" t="s">
        <v>433</v>
      </c>
      <c r="N189" s="160"/>
      <c r="O189" s="162"/>
      <c r="P189" s="162"/>
      <c r="Q189" s="159" t="s">
        <v>314</v>
      </c>
      <c r="R189" s="161">
        <v>137.16999999999999</v>
      </c>
      <c r="S189" s="163"/>
      <c r="T189" s="162"/>
      <c r="U189" s="201"/>
    </row>
    <row r="190" spans="1:21" ht="14.4" customHeight="1" x14ac:dyDescent="0.3">
      <c r="A190" s="192" t="s">
        <v>2548</v>
      </c>
      <c r="B190" s="174">
        <v>184</v>
      </c>
      <c r="C190" s="165" t="s">
        <v>555</v>
      </c>
      <c r="D190" s="159">
        <v>2015</v>
      </c>
      <c r="E190" s="159" t="s">
        <v>314</v>
      </c>
      <c r="F190" s="160" t="s">
        <v>547</v>
      </c>
      <c r="G190" s="236" t="s">
        <v>673</v>
      </c>
      <c r="H190" s="160" t="s">
        <v>674</v>
      </c>
      <c r="I190" s="160"/>
      <c r="J190" s="160"/>
      <c r="K190" s="160" t="s">
        <v>682</v>
      </c>
      <c r="L190" s="161">
        <v>199</v>
      </c>
      <c r="M190" s="160" t="s">
        <v>433</v>
      </c>
      <c r="N190" s="160" t="s">
        <v>314</v>
      </c>
      <c r="O190" s="162">
        <v>199</v>
      </c>
      <c r="P190" s="162"/>
      <c r="Q190" s="177"/>
      <c r="R190" s="162"/>
      <c r="S190" s="163"/>
      <c r="T190" s="162"/>
      <c r="U190" s="201"/>
    </row>
    <row r="191" spans="1:21" ht="14.4" customHeight="1" x14ac:dyDescent="0.3">
      <c r="A191" s="192" t="s">
        <v>2548</v>
      </c>
      <c r="B191" s="174">
        <v>185</v>
      </c>
      <c r="C191" s="165" t="s">
        <v>555</v>
      </c>
      <c r="D191" s="159">
        <v>2016</v>
      </c>
      <c r="E191" s="159" t="s">
        <v>314</v>
      </c>
      <c r="F191" s="160" t="s">
        <v>547</v>
      </c>
      <c r="G191" s="236" t="s">
        <v>675</v>
      </c>
      <c r="H191" s="160"/>
      <c r="I191" s="160"/>
      <c r="J191" s="160"/>
      <c r="K191" s="160" t="s">
        <v>82</v>
      </c>
      <c r="L191" s="161">
        <v>292.04000000000002</v>
      </c>
      <c r="M191" s="160" t="s">
        <v>433</v>
      </c>
      <c r="N191" s="160"/>
      <c r="O191" s="162"/>
      <c r="P191" s="162"/>
      <c r="Q191" s="159" t="s">
        <v>314</v>
      </c>
      <c r="R191" s="161">
        <v>292.04000000000002</v>
      </c>
      <c r="S191" s="163"/>
      <c r="T191" s="162"/>
      <c r="U191" s="201"/>
    </row>
    <row r="192" spans="1:21" ht="14.4" customHeight="1" x14ac:dyDescent="0.3">
      <c r="A192" s="192" t="s">
        <v>2548</v>
      </c>
      <c r="B192" s="174">
        <v>186</v>
      </c>
      <c r="C192" s="165" t="s">
        <v>555</v>
      </c>
      <c r="D192" s="159">
        <v>2014</v>
      </c>
      <c r="E192" s="159" t="s">
        <v>314</v>
      </c>
      <c r="F192" s="160" t="s">
        <v>547</v>
      </c>
      <c r="G192" s="236" t="s">
        <v>676</v>
      </c>
      <c r="H192" s="160"/>
      <c r="I192" s="160"/>
      <c r="J192" s="160"/>
      <c r="K192" s="160" t="s">
        <v>82</v>
      </c>
      <c r="L192" s="161">
        <v>80</v>
      </c>
      <c r="M192" s="160" t="s">
        <v>433</v>
      </c>
      <c r="N192" s="160"/>
      <c r="O192" s="162"/>
      <c r="P192" s="162"/>
      <c r="Q192" s="159" t="s">
        <v>314</v>
      </c>
      <c r="R192" s="161">
        <v>80</v>
      </c>
      <c r="S192" s="163"/>
      <c r="T192" s="162"/>
      <c r="U192" s="201"/>
    </row>
    <row r="193" spans="1:21" ht="14.4" customHeight="1" x14ac:dyDescent="0.3">
      <c r="A193" s="192" t="s">
        <v>2548</v>
      </c>
      <c r="B193" s="174">
        <v>187</v>
      </c>
      <c r="C193" s="165" t="s">
        <v>555</v>
      </c>
      <c r="D193" s="159">
        <v>2014</v>
      </c>
      <c r="E193" s="159" t="s">
        <v>314</v>
      </c>
      <c r="F193" s="160" t="s">
        <v>677</v>
      </c>
      <c r="G193" s="236" t="s">
        <v>676</v>
      </c>
      <c r="H193" s="160"/>
      <c r="I193" s="160"/>
      <c r="J193" s="160"/>
      <c r="K193" s="160" t="s">
        <v>82</v>
      </c>
      <c r="L193" s="161">
        <v>80</v>
      </c>
      <c r="M193" s="160" t="s">
        <v>433</v>
      </c>
      <c r="N193" s="160"/>
      <c r="O193" s="162"/>
      <c r="P193" s="162"/>
      <c r="Q193" s="159" t="s">
        <v>314</v>
      </c>
      <c r="R193" s="161">
        <v>80</v>
      </c>
      <c r="S193" s="163"/>
      <c r="T193" s="162"/>
      <c r="U193" s="201"/>
    </row>
    <row r="194" spans="1:21" ht="14.4" customHeight="1" x14ac:dyDescent="0.3">
      <c r="A194" s="192" t="s">
        <v>2548</v>
      </c>
      <c r="B194" s="174">
        <v>188</v>
      </c>
      <c r="C194" s="165" t="s">
        <v>555</v>
      </c>
      <c r="D194" s="159">
        <v>2014</v>
      </c>
      <c r="E194" s="159" t="s">
        <v>314</v>
      </c>
      <c r="F194" s="160" t="s">
        <v>547</v>
      </c>
      <c r="G194" s="236" t="s">
        <v>676</v>
      </c>
      <c r="H194" s="160"/>
      <c r="I194" s="160"/>
      <c r="J194" s="160"/>
      <c r="K194" s="160" t="s">
        <v>82</v>
      </c>
      <c r="L194" s="161">
        <v>80</v>
      </c>
      <c r="M194" s="160" t="s">
        <v>433</v>
      </c>
      <c r="N194" s="160"/>
      <c r="O194" s="162"/>
      <c r="P194" s="162"/>
      <c r="Q194" s="159" t="s">
        <v>314</v>
      </c>
      <c r="R194" s="161">
        <v>80</v>
      </c>
      <c r="S194" s="163"/>
      <c r="T194" s="162"/>
      <c r="U194" s="201"/>
    </row>
    <row r="195" spans="1:21" ht="14.4" customHeight="1" x14ac:dyDescent="0.3">
      <c r="A195" s="192" t="s">
        <v>2548</v>
      </c>
      <c r="B195" s="174">
        <v>189</v>
      </c>
      <c r="C195" s="165" t="s">
        <v>555</v>
      </c>
      <c r="D195" s="159">
        <v>2014</v>
      </c>
      <c r="E195" s="159" t="s">
        <v>314</v>
      </c>
      <c r="F195" s="160" t="s">
        <v>678</v>
      </c>
      <c r="G195" s="236" t="s">
        <v>676</v>
      </c>
      <c r="H195" s="160"/>
      <c r="I195" s="160"/>
      <c r="J195" s="160"/>
      <c r="K195" s="160" t="s">
        <v>82</v>
      </c>
      <c r="L195" s="161">
        <v>80</v>
      </c>
      <c r="M195" s="160" t="s">
        <v>433</v>
      </c>
      <c r="N195" s="160"/>
      <c r="O195" s="162"/>
      <c r="P195" s="162"/>
      <c r="Q195" s="159" t="s">
        <v>314</v>
      </c>
      <c r="R195" s="161">
        <v>80</v>
      </c>
      <c r="S195" s="163"/>
      <c r="T195" s="162"/>
      <c r="U195" s="201"/>
    </row>
    <row r="196" spans="1:21" ht="14.4" customHeight="1" x14ac:dyDescent="0.3">
      <c r="A196" s="192" t="s">
        <v>2548</v>
      </c>
      <c r="B196" s="174">
        <v>190</v>
      </c>
      <c r="C196" s="165" t="s">
        <v>555</v>
      </c>
      <c r="D196" s="159">
        <v>2014</v>
      </c>
      <c r="E196" s="159" t="s">
        <v>314</v>
      </c>
      <c r="F196" s="160" t="s">
        <v>679</v>
      </c>
      <c r="G196" s="236" t="s">
        <v>676</v>
      </c>
      <c r="H196" s="160"/>
      <c r="I196" s="160"/>
      <c r="J196" s="160"/>
      <c r="K196" s="160" t="s">
        <v>82</v>
      </c>
      <c r="L196" s="161">
        <v>80</v>
      </c>
      <c r="M196" s="160" t="s">
        <v>433</v>
      </c>
      <c r="N196" s="160"/>
      <c r="O196" s="162"/>
      <c r="P196" s="162"/>
      <c r="Q196" s="159" t="s">
        <v>314</v>
      </c>
      <c r="R196" s="161">
        <v>80</v>
      </c>
      <c r="S196" s="163"/>
      <c r="T196" s="162"/>
      <c r="U196" s="201"/>
    </row>
    <row r="197" spans="1:21" ht="14.4" customHeight="1" x14ac:dyDescent="0.3">
      <c r="A197" s="192" t="s">
        <v>2548</v>
      </c>
      <c r="B197" s="174">
        <v>191</v>
      </c>
      <c r="C197" s="165" t="s">
        <v>555</v>
      </c>
      <c r="D197" s="159">
        <v>2014</v>
      </c>
      <c r="E197" s="159" t="s">
        <v>314</v>
      </c>
      <c r="F197" s="160" t="s">
        <v>680</v>
      </c>
      <c r="G197" s="236" t="s">
        <v>676</v>
      </c>
      <c r="H197" s="160"/>
      <c r="I197" s="160"/>
      <c r="J197" s="160"/>
      <c r="K197" s="160" t="s">
        <v>82</v>
      </c>
      <c r="L197" s="161">
        <v>80</v>
      </c>
      <c r="M197" s="160" t="s">
        <v>433</v>
      </c>
      <c r="N197" s="160"/>
      <c r="O197" s="162"/>
      <c r="P197" s="162"/>
      <c r="Q197" s="159" t="s">
        <v>314</v>
      </c>
      <c r="R197" s="161">
        <v>80</v>
      </c>
      <c r="S197" s="163"/>
      <c r="T197" s="162"/>
      <c r="U197" s="201"/>
    </row>
    <row r="198" spans="1:21" ht="14.4" customHeight="1" x14ac:dyDescent="0.3">
      <c r="A198" s="192" t="s">
        <v>2548</v>
      </c>
      <c r="B198" s="174">
        <v>192</v>
      </c>
      <c r="C198" s="165" t="s">
        <v>555</v>
      </c>
      <c r="D198" s="159">
        <v>2014</v>
      </c>
      <c r="E198" s="159" t="s">
        <v>314</v>
      </c>
      <c r="F198" s="160" t="s">
        <v>547</v>
      </c>
      <c r="G198" s="236" t="s">
        <v>676</v>
      </c>
      <c r="H198" s="160"/>
      <c r="I198" s="160"/>
      <c r="J198" s="160"/>
      <c r="K198" s="160" t="s">
        <v>82</v>
      </c>
      <c r="L198" s="161">
        <v>80</v>
      </c>
      <c r="M198" s="160" t="s">
        <v>433</v>
      </c>
      <c r="N198" s="160"/>
      <c r="O198" s="162"/>
      <c r="P198" s="162"/>
      <c r="Q198" s="159" t="s">
        <v>314</v>
      </c>
      <c r="R198" s="161">
        <v>80</v>
      </c>
      <c r="S198" s="163"/>
      <c r="T198" s="162"/>
      <c r="U198" s="201"/>
    </row>
    <row r="199" spans="1:21" ht="14.4" customHeight="1" x14ac:dyDescent="0.3">
      <c r="A199" s="192" t="s">
        <v>2548</v>
      </c>
      <c r="B199" s="174">
        <v>193</v>
      </c>
      <c r="C199" s="165" t="s">
        <v>555</v>
      </c>
      <c r="D199" s="159">
        <v>2014</v>
      </c>
      <c r="E199" s="159" t="s">
        <v>314</v>
      </c>
      <c r="F199" s="160" t="s">
        <v>547</v>
      </c>
      <c r="G199" s="236" t="s">
        <v>681</v>
      </c>
      <c r="H199" s="160"/>
      <c r="I199" s="160"/>
      <c r="J199" s="160"/>
      <c r="K199" s="160" t="s">
        <v>682</v>
      </c>
      <c r="L199" s="161">
        <v>45</v>
      </c>
      <c r="M199" s="160" t="s">
        <v>433</v>
      </c>
      <c r="N199" s="160" t="s">
        <v>314</v>
      </c>
      <c r="O199" s="162">
        <v>45</v>
      </c>
      <c r="P199" s="162"/>
      <c r="Q199" s="177"/>
      <c r="R199" s="162"/>
      <c r="S199" s="163"/>
      <c r="T199" s="162"/>
      <c r="U199" s="201"/>
    </row>
    <row r="200" spans="1:21" ht="14.4" customHeight="1" x14ac:dyDescent="0.3">
      <c r="A200" s="192" t="s">
        <v>2548</v>
      </c>
      <c r="B200" s="174">
        <v>194</v>
      </c>
      <c r="C200" s="165" t="s">
        <v>555</v>
      </c>
      <c r="D200" s="159">
        <v>2014</v>
      </c>
      <c r="E200" s="159" t="s">
        <v>314</v>
      </c>
      <c r="F200" s="160" t="s">
        <v>547</v>
      </c>
      <c r="G200" s="236" t="s">
        <v>681</v>
      </c>
      <c r="H200" s="160"/>
      <c r="I200" s="160"/>
      <c r="J200" s="160"/>
      <c r="K200" s="160" t="s">
        <v>682</v>
      </c>
      <c r="L200" s="161">
        <v>45</v>
      </c>
      <c r="M200" s="160" t="s">
        <v>433</v>
      </c>
      <c r="N200" s="160" t="s">
        <v>314</v>
      </c>
      <c r="O200" s="162">
        <v>45</v>
      </c>
      <c r="P200" s="162"/>
      <c r="Q200" s="177"/>
      <c r="R200" s="162"/>
      <c r="S200" s="163"/>
      <c r="T200" s="162"/>
      <c r="U200" s="201"/>
    </row>
    <row r="201" spans="1:21" ht="14.4" customHeight="1" x14ac:dyDescent="0.3">
      <c r="A201" s="192" t="s">
        <v>2548</v>
      </c>
      <c r="B201" s="174">
        <v>195</v>
      </c>
      <c r="C201" s="165" t="s">
        <v>555</v>
      </c>
      <c r="D201" s="159">
        <v>2014</v>
      </c>
      <c r="E201" s="159" t="s">
        <v>314</v>
      </c>
      <c r="F201" s="160" t="s">
        <v>547</v>
      </c>
      <c r="G201" s="236" t="s">
        <v>681</v>
      </c>
      <c r="H201" s="160"/>
      <c r="I201" s="160"/>
      <c r="J201" s="160"/>
      <c r="K201" s="160" t="s">
        <v>682</v>
      </c>
      <c r="L201" s="161">
        <v>45</v>
      </c>
      <c r="M201" s="160" t="s">
        <v>433</v>
      </c>
      <c r="N201" s="160" t="s">
        <v>314</v>
      </c>
      <c r="O201" s="162">
        <v>45</v>
      </c>
      <c r="P201" s="162"/>
      <c r="Q201" s="177"/>
      <c r="R201" s="162"/>
      <c r="S201" s="163"/>
      <c r="T201" s="162"/>
      <c r="U201" s="201"/>
    </row>
    <row r="202" spans="1:21" ht="14.4" customHeight="1" x14ac:dyDescent="0.3">
      <c r="A202" s="192" t="s">
        <v>2548</v>
      </c>
      <c r="B202" s="174">
        <v>196</v>
      </c>
      <c r="C202" s="165" t="s">
        <v>555</v>
      </c>
      <c r="D202" s="159">
        <v>2014</v>
      </c>
      <c r="E202" s="159" t="s">
        <v>314</v>
      </c>
      <c r="F202" s="160" t="s">
        <v>547</v>
      </c>
      <c r="G202" s="236" t="s">
        <v>681</v>
      </c>
      <c r="H202" s="160"/>
      <c r="I202" s="160"/>
      <c r="J202" s="160"/>
      <c r="K202" s="160" t="s">
        <v>682</v>
      </c>
      <c r="L202" s="161">
        <v>45</v>
      </c>
      <c r="M202" s="160" t="s">
        <v>433</v>
      </c>
      <c r="N202" s="160" t="s">
        <v>314</v>
      </c>
      <c r="O202" s="162">
        <v>45</v>
      </c>
      <c r="P202" s="162"/>
      <c r="Q202" s="177"/>
      <c r="R202" s="162"/>
      <c r="S202" s="163"/>
      <c r="T202" s="162"/>
      <c r="U202" s="201"/>
    </row>
    <row r="203" spans="1:21" ht="14.4" customHeight="1" x14ac:dyDescent="0.3">
      <c r="A203" s="192" t="s">
        <v>2548</v>
      </c>
      <c r="B203" s="174">
        <v>197</v>
      </c>
      <c r="C203" s="165" t="s">
        <v>555</v>
      </c>
      <c r="D203" s="159">
        <v>2014</v>
      </c>
      <c r="E203" s="159" t="s">
        <v>314</v>
      </c>
      <c r="F203" s="160" t="s">
        <v>547</v>
      </c>
      <c r="G203" s="236" t="s">
        <v>681</v>
      </c>
      <c r="H203" s="160"/>
      <c r="I203" s="160"/>
      <c r="J203" s="160"/>
      <c r="K203" s="160" t="s">
        <v>682</v>
      </c>
      <c r="L203" s="161">
        <v>45</v>
      </c>
      <c r="M203" s="160" t="s">
        <v>433</v>
      </c>
      <c r="N203" s="160" t="s">
        <v>314</v>
      </c>
      <c r="O203" s="162">
        <v>45</v>
      </c>
      <c r="P203" s="162"/>
      <c r="Q203" s="177"/>
      <c r="R203" s="162"/>
      <c r="S203" s="163"/>
      <c r="T203" s="162"/>
      <c r="U203" s="201"/>
    </row>
    <row r="204" spans="1:21" ht="14.4" customHeight="1" x14ac:dyDescent="0.3">
      <c r="A204" s="192" t="s">
        <v>2548</v>
      </c>
      <c r="B204" s="174">
        <v>198</v>
      </c>
      <c r="C204" s="165" t="s">
        <v>555</v>
      </c>
      <c r="D204" s="159">
        <v>2014</v>
      </c>
      <c r="E204" s="159" t="s">
        <v>314</v>
      </c>
      <c r="F204" s="160" t="s">
        <v>547</v>
      </c>
      <c r="G204" s="236" t="s">
        <v>681</v>
      </c>
      <c r="H204" s="160"/>
      <c r="I204" s="160"/>
      <c r="J204" s="160"/>
      <c r="K204" s="160" t="s">
        <v>682</v>
      </c>
      <c r="L204" s="161">
        <v>45</v>
      </c>
      <c r="M204" s="160" t="s">
        <v>433</v>
      </c>
      <c r="N204" s="160" t="s">
        <v>314</v>
      </c>
      <c r="O204" s="162">
        <v>45</v>
      </c>
      <c r="P204" s="162"/>
      <c r="Q204" s="177"/>
      <c r="R204" s="162"/>
      <c r="S204" s="163"/>
      <c r="T204" s="162"/>
      <c r="U204" s="201"/>
    </row>
    <row r="205" spans="1:21" ht="14.4" customHeight="1" x14ac:dyDescent="0.3">
      <c r="A205" s="192" t="s">
        <v>2548</v>
      </c>
      <c r="B205" s="174">
        <v>199</v>
      </c>
      <c r="C205" s="165" t="s">
        <v>555</v>
      </c>
      <c r="D205" s="159">
        <v>2014</v>
      </c>
      <c r="E205" s="159" t="s">
        <v>314</v>
      </c>
      <c r="F205" s="160" t="s">
        <v>547</v>
      </c>
      <c r="G205" s="236" t="s">
        <v>681</v>
      </c>
      <c r="H205" s="160"/>
      <c r="I205" s="160"/>
      <c r="J205" s="160"/>
      <c r="K205" s="160" t="s">
        <v>682</v>
      </c>
      <c r="L205" s="161">
        <v>45</v>
      </c>
      <c r="M205" s="160" t="s">
        <v>433</v>
      </c>
      <c r="N205" s="160" t="s">
        <v>314</v>
      </c>
      <c r="O205" s="162">
        <v>45</v>
      </c>
      <c r="P205" s="162"/>
      <c r="Q205" s="177"/>
      <c r="R205" s="162"/>
      <c r="S205" s="163"/>
      <c r="T205" s="162"/>
      <c r="U205" s="201"/>
    </row>
    <row r="206" spans="1:21" ht="14.4" customHeight="1" x14ac:dyDescent="0.3">
      <c r="A206" s="192" t="s">
        <v>2548</v>
      </c>
      <c r="B206" s="174">
        <v>200</v>
      </c>
      <c r="C206" s="165" t="s">
        <v>555</v>
      </c>
      <c r="D206" s="159">
        <v>2014</v>
      </c>
      <c r="E206" s="159" t="s">
        <v>314</v>
      </c>
      <c r="F206" s="160" t="s">
        <v>547</v>
      </c>
      <c r="G206" s="236" t="s">
        <v>681</v>
      </c>
      <c r="H206" s="160"/>
      <c r="I206" s="160"/>
      <c r="J206" s="160"/>
      <c r="K206" s="160" t="s">
        <v>682</v>
      </c>
      <c r="L206" s="161">
        <v>45</v>
      </c>
      <c r="M206" s="160" t="s">
        <v>433</v>
      </c>
      <c r="N206" s="160" t="s">
        <v>314</v>
      </c>
      <c r="O206" s="162">
        <v>45</v>
      </c>
      <c r="P206" s="162"/>
      <c r="Q206" s="177"/>
      <c r="R206" s="162"/>
      <c r="S206" s="163"/>
      <c r="T206" s="162"/>
      <c r="U206" s="201"/>
    </row>
    <row r="207" spans="1:21" ht="14.4" customHeight="1" x14ac:dyDescent="0.3">
      <c r="A207" s="192" t="s">
        <v>2548</v>
      </c>
      <c r="B207" s="174">
        <v>201</v>
      </c>
      <c r="C207" s="165" t="s">
        <v>555</v>
      </c>
      <c r="D207" s="159">
        <v>2014</v>
      </c>
      <c r="E207" s="159" t="s">
        <v>314</v>
      </c>
      <c r="F207" s="160" t="s">
        <v>547</v>
      </c>
      <c r="G207" s="236" t="s">
        <v>681</v>
      </c>
      <c r="H207" s="160"/>
      <c r="I207" s="160"/>
      <c r="J207" s="160"/>
      <c r="K207" s="160" t="s">
        <v>682</v>
      </c>
      <c r="L207" s="161">
        <v>45</v>
      </c>
      <c r="M207" s="160" t="s">
        <v>433</v>
      </c>
      <c r="N207" s="160" t="s">
        <v>314</v>
      </c>
      <c r="O207" s="162">
        <v>45</v>
      </c>
      <c r="P207" s="162"/>
      <c r="Q207" s="177"/>
      <c r="R207" s="162"/>
      <c r="S207" s="163"/>
      <c r="T207" s="162"/>
      <c r="U207" s="201"/>
    </row>
    <row r="208" spans="1:21" ht="14.4" customHeight="1" x14ac:dyDescent="0.3">
      <c r="A208" s="192" t="s">
        <v>2548</v>
      </c>
      <c r="B208" s="174">
        <v>202</v>
      </c>
      <c r="C208" s="165" t="s">
        <v>555</v>
      </c>
      <c r="D208" s="159">
        <v>2014</v>
      </c>
      <c r="E208" s="159" t="s">
        <v>314</v>
      </c>
      <c r="F208" s="160" t="s">
        <v>547</v>
      </c>
      <c r="G208" s="236" t="s">
        <v>681</v>
      </c>
      <c r="H208" s="160"/>
      <c r="I208" s="160"/>
      <c r="J208" s="160"/>
      <c r="K208" s="160" t="s">
        <v>682</v>
      </c>
      <c r="L208" s="161">
        <v>45</v>
      </c>
      <c r="M208" s="160" t="s">
        <v>433</v>
      </c>
      <c r="N208" s="160" t="s">
        <v>314</v>
      </c>
      <c r="O208" s="162">
        <v>45</v>
      </c>
      <c r="P208" s="162"/>
      <c r="Q208" s="177"/>
      <c r="R208" s="162"/>
      <c r="S208" s="163"/>
      <c r="T208" s="162"/>
      <c r="U208" s="201"/>
    </row>
    <row r="209" spans="1:21" ht="14.4" customHeight="1" x14ac:dyDescent="0.3">
      <c r="A209" s="192" t="s">
        <v>2548</v>
      </c>
      <c r="B209" s="174">
        <v>203</v>
      </c>
      <c r="C209" s="165" t="s">
        <v>555</v>
      </c>
      <c r="D209" s="159">
        <v>2014</v>
      </c>
      <c r="E209" s="159" t="s">
        <v>314</v>
      </c>
      <c r="F209" s="160" t="s">
        <v>547</v>
      </c>
      <c r="G209" s="236" t="s">
        <v>681</v>
      </c>
      <c r="H209" s="160"/>
      <c r="I209" s="160"/>
      <c r="J209" s="160"/>
      <c r="K209" s="160" t="s">
        <v>682</v>
      </c>
      <c r="L209" s="161">
        <v>45</v>
      </c>
      <c r="M209" s="160" t="s">
        <v>433</v>
      </c>
      <c r="N209" s="160" t="s">
        <v>314</v>
      </c>
      <c r="O209" s="162">
        <v>45</v>
      </c>
      <c r="P209" s="162"/>
      <c r="Q209" s="177"/>
      <c r="R209" s="162"/>
      <c r="S209" s="163"/>
      <c r="T209" s="162"/>
      <c r="U209" s="201"/>
    </row>
    <row r="210" spans="1:21" ht="14.4" customHeight="1" x14ac:dyDescent="0.3">
      <c r="A210" s="192" t="s">
        <v>2548</v>
      </c>
      <c r="B210" s="174">
        <v>204</v>
      </c>
      <c r="C210" s="165" t="s">
        <v>555</v>
      </c>
      <c r="D210" s="159">
        <v>2014</v>
      </c>
      <c r="E210" s="159" t="s">
        <v>314</v>
      </c>
      <c r="F210" s="160" t="s">
        <v>547</v>
      </c>
      <c r="G210" s="236" t="s">
        <v>681</v>
      </c>
      <c r="H210" s="160"/>
      <c r="I210" s="160"/>
      <c r="J210" s="160"/>
      <c r="K210" s="160" t="s">
        <v>682</v>
      </c>
      <c r="L210" s="161">
        <v>45</v>
      </c>
      <c r="M210" s="160" t="s">
        <v>433</v>
      </c>
      <c r="N210" s="160" t="s">
        <v>314</v>
      </c>
      <c r="O210" s="162">
        <v>45</v>
      </c>
      <c r="P210" s="162"/>
      <c r="Q210" s="177"/>
      <c r="R210" s="162"/>
      <c r="S210" s="163"/>
      <c r="T210" s="162"/>
      <c r="U210" s="201"/>
    </row>
    <row r="211" spans="1:21" ht="14.4" customHeight="1" x14ac:dyDescent="0.3">
      <c r="A211" s="192" t="s">
        <v>2548</v>
      </c>
      <c r="B211" s="174">
        <v>205</v>
      </c>
      <c r="C211" s="165" t="s">
        <v>555</v>
      </c>
      <c r="D211" s="159">
        <v>2014</v>
      </c>
      <c r="E211" s="159" t="s">
        <v>314</v>
      </c>
      <c r="F211" s="160" t="s">
        <v>547</v>
      </c>
      <c r="G211" s="236" t="s">
        <v>681</v>
      </c>
      <c r="H211" s="160"/>
      <c r="I211" s="160"/>
      <c r="J211" s="160"/>
      <c r="K211" s="160" t="s">
        <v>682</v>
      </c>
      <c r="L211" s="161">
        <v>45</v>
      </c>
      <c r="M211" s="160" t="s">
        <v>433</v>
      </c>
      <c r="N211" s="160" t="s">
        <v>314</v>
      </c>
      <c r="O211" s="162">
        <v>45</v>
      </c>
      <c r="P211" s="162"/>
      <c r="Q211" s="177"/>
      <c r="R211" s="162"/>
      <c r="S211" s="163"/>
      <c r="T211" s="162"/>
      <c r="U211" s="201"/>
    </row>
    <row r="212" spans="1:21" ht="14.4" customHeight="1" x14ac:dyDescent="0.3">
      <c r="A212" s="192" t="s">
        <v>2548</v>
      </c>
      <c r="B212" s="174">
        <v>206</v>
      </c>
      <c r="C212" s="165" t="s">
        <v>555</v>
      </c>
      <c r="D212" s="159">
        <v>2014</v>
      </c>
      <c r="E212" s="159" t="s">
        <v>314</v>
      </c>
      <c r="F212" s="160" t="s">
        <v>547</v>
      </c>
      <c r="G212" s="236" t="s">
        <v>681</v>
      </c>
      <c r="H212" s="160"/>
      <c r="I212" s="160"/>
      <c r="J212" s="160"/>
      <c r="K212" s="160" t="s">
        <v>682</v>
      </c>
      <c r="L212" s="161">
        <v>45</v>
      </c>
      <c r="M212" s="160" t="s">
        <v>433</v>
      </c>
      <c r="N212" s="160" t="s">
        <v>314</v>
      </c>
      <c r="O212" s="162">
        <v>45</v>
      </c>
      <c r="P212" s="162"/>
      <c r="Q212" s="177"/>
      <c r="R212" s="162"/>
      <c r="S212" s="163"/>
      <c r="T212" s="162"/>
      <c r="U212" s="201"/>
    </row>
    <row r="213" spans="1:21" ht="14.4" customHeight="1" x14ac:dyDescent="0.3">
      <c r="A213" s="192" t="s">
        <v>2548</v>
      </c>
      <c r="B213" s="174">
        <v>207</v>
      </c>
      <c r="C213" s="165" t="s">
        <v>555</v>
      </c>
      <c r="D213" s="159">
        <v>2014</v>
      </c>
      <c r="E213" s="159" t="s">
        <v>314</v>
      </c>
      <c r="F213" s="160" t="s">
        <v>547</v>
      </c>
      <c r="G213" s="236" t="s">
        <v>681</v>
      </c>
      <c r="H213" s="160"/>
      <c r="I213" s="160"/>
      <c r="J213" s="160"/>
      <c r="K213" s="160" t="s">
        <v>682</v>
      </c>
      <c r="L213" s="161">
        <v>45</v>
      </c>
      <c r="M213" s="160" t="s">
        <v>433</v>
      </c>
      <c r="N213" s="160" t="s">
        <v>314</v>
      </c>
      <c r="O213" s="162">
        <v>45</v>
      </c>
      <c r="P213" s="162"/>
      <c r="Q213" s="177"/>
      <c r="R213" s="162"/>
      <c r="S213" s="163"/>
      <c r="T213" s="162"/>
      <c r="U213" s="201"/>
    </row>
    <row r="214" spans="1:21" ht="14.4" x14ac:dyDescent="0.3">
      <c r="A214" s="192" t="s">
        <v>2548</v>
      </c>
      <c r="B214" s="174">
        <v>208</v>
      </c>
      <c r="C214" s="164" t="s">
        <v>1032</v>
      </c>
      <c r="D214" s="164"/>
      <c r="E214" s="164" t="s">
        <v>1037</v>
      </c>
      <c r="F214" s="165" t="s">
        <v>1035</v>
      </c>
      <c r="G214" s="174" t="s">
        <v>202</v>
      </c>
      <c r="H214" s="165" t="s">
        <v>88</v>
      </c>
      <c r="I214" s="165" t="s">
        <v>203</v>
      </c>
      <c r="J214" s="165"/>
      <c r="K214" s="160" t="s">
        <v>82</v>
      </c>
      <c r="L214" s="166">
        <v>1448.5</v>
      </c>
      <c r="M214" s="233" t="s">
        <v>437</v>
      </c>
      <c r="N214" s="233"/>
      <c r="O214" s="158"/>
      <c r="P214" s="223"/>
      <c r="Q214" s="233"/>
      <c r="R214" s="223"/>
      <c r="S214" s="164" t="s">
        <v>1037</v>
      </c>
      <c r="T214" s="161">
        <v>1448.5</v>
      </c>
      <c r="U214" s="201"/>
    </row>
    <row r="215" spans="1:21" ht="14.4" x14ac:dyDescent="0.3">
      <c r="A215" s="192" t="s">
        <v>2548</v>
      </c>
      <c r="B215" s="174">
        <v>209</v>
      </c>
      <c r="C215" s="164" t="s">
        <v>1032</v>
      </c>
      <c r="D215" s="164"/>
      <c r="E215" s="164" t="s">
        <v>1037</v>
      </c>
      <c r="F215" s="165" t="s">
        <v>1036</v>
      </c>
      <c r="G215" s="174" t="s">
        <v>202</v>
      </c>
      <c r="H215" s="165" t="s">
        <v>88</v>
      </c>
      <c r="I215" s="165" t="s">
        <v>203</v>
      </c>
      <c r="J215" s="165"/>
      <c r="K215" s="160" t="s">
        <v>82</v>
      </c>
      <c r="L215" s="166">
        <v>1448.5</v>
      </c>
      <c r="M215" s="233" t="s">
        <v>437</v>
      </c>
      <c r="N215" s="233"/>
      <c r="O215" s="158"/>
      <c r="P215" s="223"/>
      <c r="Q215" s="233"/>
      <c r="R215" s="223"/>
      <c r="S215" s="164" t="s">
        <v>1037</v>
      </c>
      <c r="T215" s="161">
        <v>1448.5</v>
      </c>
      <c r="U215" s="201"/>
    </row>
    <row r="216" spans="1:21" ht="43.2" x14ac:dyDescent="0.3">
      <c r="A216" s="192" t="s">
        <v>2548</v>
      </c>
      <c r="B216" s="174">
        <v>210</v>
      </c>
      <c r="C216" s="165" t="s">
        <v>555</v>
      </c>
      <c r="D216" s="164"/>
      <c r="E216" s="164" t="s">
        <v>429</v>
      </c>
      <c r="F216" s="167">
        <v>2973</v>
      </c>
      <c r="G216" s="186" t="s">
        <v>134</v>
      </c>
      <c r="H216" s="167" t="s">
        <v>88</v>
      </c>
      <c r="I216" s="167" t="s">
        <v>135</v>
      </c>
      <c r="J216" s="167" t="s">
        <v>204</v>
      </c>
      <c r="K216" s="160" t="s">
        <v>82</v>
      </c>
      <c r="L216" s="168">
        <v>910</v>
      </c>
      <c r="M216" s="233" t="s">
        <v>437</v>
      </c>
      <c r="N216" s="233"/>
      <c r="O216" s="158"/>
      <c r="P216" s="223"/>
      <c r="Q216" s="233"/>
      <c r="R216" s="223"/>
      <c r="S216" s="158" t="s">
        <v>429</v>
      </c>
      <c r="T216" s="161">
        <v>910</v>
      </c>
      <c r="U216" s="201"/>
    </row>
    <row r="217" spans="1:21" ht="43.2" x14ac:dyDescent="0.3">
      <c r="A217" s="192" t="s">
        <v>2548</v>
      </c>
      <c r="B217" s="174">
        <v>211</v>
      </c>
      <c r="C217" s="165" t="s">
        <v>555</v>
      </c>
      <c r="D217" s="164"/>
      <c r="E217" s="164" t="s">
        <v>429</v>
      </c>
      <c r="F217" s="167">
        <v>3007</v>
      </c>
      <c r="G217" s="186" t="s">
        <v>122</v>
      </c>
      <c r="H217" s="167" t="s">
        <v>88</v>
      </c>
      <c r="I217" s="167" t="s">
        <v>123</v>
      </c>
      <c r="J217" s="167" t="s">
        <v>205</v>
      </c>
      <c r="K217" s="160" t="s">
        <v>682</v>
      </c>
      <c r="L217" s="168">
        <v>765.96</v>
      </c>
      <c r="M217" s="233" t="s">
        <v>437</v>
      </c>
      <c r="N217" s="164" t="s">
        <v>429</v>
      </c>
      <c r="O217" s="169">
        <f>+L217</f>
        <v>765.96</v>
      </c>
      <c r="P217" s="223"/>
      <c r="Q217" s="233"/>
      <c r="R217" s="223"/>
      <c r="S217" s="158"/>
      <c r="T217" s="223"/>
      <c r="U217" s="201"/>
    </row>
    <row r="218" spans="1:21" ht="43.2" x14ac:dyDescent="0.3">
      <c r="A218" s="192" t="s">
        <v>2548</v>
      </c>
      <c r="B218" s="174">
        <v>212</v>
      </c>
      <c r="C218" s="165" t="s">
        <v>555</v>
      </c>
      <c r="D218" s="164"/>
      <c r="E218" s="164" t="s">
        <v>429</v>
      </c>
      <c r="F218" s="233">
        <v>3008</v>
      </c>
      <c r="G218" s="186" t="s">
        <v>122</v>
      </c>
      <c r="H218" s="167" t="s">
        <v>88</v>
      </c>
      <c r="I218" s="167" t="s">
        <v>123</v>
      </c>
      <c r="J218" s="167" t="s">
        <v>206</v>
      </c>
      <c r="K218" s="160" t="s">
        <v>82</v>
      </c>
      <c r="L218" s="168">
        <v>765.96</v>
      </c>
      <c r="M218" s="233" t="s">
        <v>437</v>
      </c>
      <c r="N218" s="233"/>
      <c r="O218" s="158"/>
      <c r="P218" s="223"/>
      <c r="Q218" s="233"/>
      <c r="R218" s="223"/>
      <c r="S218" s="158" t="s">
        <v>2570</v>
      </c>
      <c r="T218" s="322">
        <v>765.96</v>
      </c>
      <c r="U218" s="201"/>
    </row>
    <row r="219" spans="1:21" ht="43.2" x14ac:dyDescent="0.3">
      <c r="A219" s="192" t="s">
        <v>2548</v>
      </c>
      <c r="B219" s="174">
        <v>213</v>
      </c>
      <c r="C219" s="165" t="s">
        <v>555</v>
      </c>
      <c r="D219" s="164"/>
      <c r="E219" s="164" t="s">
        <v>429</v>
      </c>
      <c r="F219" s="233">
        <v>3023</v>
      </c>
      <c r="G219" s="186" t="s">
        <v>122</v>
      </c>
      <c r="H219" s="167" t="s">
        <v>88</v>
      </c>
      <c r="I219" s="167" t="s">
        <v>123</v>
      </c>
      <c r="J219" s="167" t="s">
        <v>207</v>
      </c>
      <c r="K219" s="160" t="s">
        <v>82</v>
      </c>
      <c r="L219" s="168">
        <v>765.96</v>
      </c>
      <c r="M219" s="233" t="s">
        <v>437</v>
      </c>
      <c r="N219" s="233"/>
      <c r="O219" s="158"/>
      <c r="P219" s="223"/>
      <c r="Q219" s="233"/>
      <c r="R219" s="223"/>
      <c r="S219" s="158" t="s">
        <v>2570</v>
      </c>
      <c r="T219" s="322">
        <v>765.96</v>
      </c>
      <c r="U219" s="201"/>
    </row>
    <row r="220" spans="1:21" ht="43.2" x14ac:dyDescent="0.3">
      <c r="A220" s="192" t="s">
        <v>2548</v>
      </c>
      <c r="B220" s="174">
        <v>214</v>
      </c>
      <c r="C220" s="165" t="s">
        <v>555</v>
      </c>
      <c r="D220" s="164"/>
      <c r="E220" s="164" t="s">
        <v>429</v>
      </c>
      <c r="F220" s="233">
        <v>3024</v>
      </c>
      <c r="G220" s="186" t="s">
        <v>122</v>
      </c>
      <c r="H220" s="167" t="s">
        <v>88</v>
      </c>
      <c r="I220" s="167" t="s">
        <v>123</v>
      </c>
      <c r="J220" s="167" t="s">
        <v>208</v>
      </c>
      <c r="K220" s="160" t="s">
        <v>82</v>
      </c>
      <c r="L220" s="168">
        <v>765.96</v>
      </c>
      <c r="M220" s="233" t="s">
        <v>437</v>
      </c>
      <c r="N220" s="233"/>
      <c r="O220" s="158"/>
      <c r="P220" s="223"/>
      <c r="Q220" s="233"/>
      <c r="R220" s="223"/>
      <c r="S220" s="158" t="s">
        <v>2570</v>
      </c>
      <c r="T220" s="322">
        <v>765.96</v>
      </c>
      <c r="U220" s="201"/>
    </row>
    <row r="221" spans="1:21" ht="28.8" x14ac:dyDescent="0.3">
      <c r="A221" s="192" t="s">
        <v>2548</v>
      </c>
      <c r="B221" s="174">
        <v>215</v>
      </c>
      <c r="C221" s="165" t="s">
        <v>555</v>
      </c>
      <c r="D221" s="164"/>
      <c r="E221" s="164" t="s">
        <v>429</v>
      </c>
      <c r="F221" s="233">
        <v>3044</v>
      </c>
      <c r="G221" s="186" t="s">
        <v>209</v>
      </c>
      <c r="H221" s="167" t="s">
        <v>152</v>
      </c>
      <c r="I221" s="167" t="s">
        <v>210</v>
      </c>
      <c r="J221" s="167" t="s">
        <v>211</v>
      </c>
      <c r="K221" s="160" t="s">
        <v>82</v>
      </c>
      <c r="L221" s="168">
        <v>475</v>
      </c>
      <c r="M221" s="233" t="s">
        <v>437</v>
      </c>
      <c r="N221" s="233"/>
      <c r="O221" s="158"/>
      <c r="P221" s="223"/>
      <c r="Q221" s="233"/>
      <c r="R221" s="223"/>
      <c r="S221" s="158" t="s">
        <v>429</v>
      </c>
      <c r="T221" s="161">
        <v>475</v>
      </c>
      <c r="U221" s="201"/>
    </row>
    <row r="222" spans="1:21" ht="28.8" x14ac:dyDescent="0.3">
      <c r="A222" s="192" t="s">
        <v>2548</v>
      </c>
      <c r="B222" s="174">
        <v>216</v>
      </c>
      <c r="C222" s="165" t="s">
        <v>555</v>
      </c>
      <c r="D222" s="164"/>
      <c r="E222" s="164" t="s">
        <v>429</v>
      </c>
      <c r="F222" s="167" t="s">
        <v>545</v>
      </c>
      <c r="G222" s="186" t="s">
        <v>212</v>
      </c>
      <c r="H222" s="167" t="s">
        <v>213</v>
      </c>
      <c r="I222" s="167" t="s">
        <v>214</v>
      </c>
      <c r="J222" s="167"/>
      <c r="K222" s="160" t="s">
        <v>82</v>
      </c>
      <c r="L222" s="168">
        <v>650</v>
      </c>
      <c r="M222" s="233" t="s">
        <v>437</v>
      </c>
      <c r="N222" s="233"/>
      <c r="O222" s="158"/>
      <c r="P222" s="223"/>
      <c r="Q222" s="233"/>
      <c r="R222" s="223"/>
      <c r="S222" s="158" t="s">
        <v>429</v>
      </c>
      <c r="T222" s="161">
        <v>650</v>
      </c>
      <c r="U222" s="201"/>
    </row>
    <row r="223" spans="1:21" ht="43.2" x14ac:dyDescent="0.3">
      <c r="A223" s="192" t="s">
        <v>2548</v>
      </c>
      <c r="B223" s="174">
        <v>217</v>
      </c>
      <c r="C223" s="165" t="s">
        <v>555</v>
      </c>
      <c r="D223" s="164"/>
      <c r="E223" s="164" t="s">
        <v>429</v>
      </c>
      <c r="F223" s="233">
        <v>2975</v>
      </c>
      <c r="G223" s="186" t="s">
        <v>134</v>
      </c>
      <c r="H223" s="167" t="s">
        <v>88</v>
      </c>
      <c r="I223" s="167" t="s">
        <v>135</v>
      </c>
      <c r="J223" s="167" t="s">
        <v>215</v>
      </c>
      <c r="K223" s="160" t="s">
        <v>82</v>
      </c>
      <c r="L223" s="168">
        <v>910</v>
      </c>
      <c r="M223" s="233" t="s">
        <v>437</v>
      </c>
      <c r="N223" s="233"/>
      <c r="O223" s="158"/>
      <c r="P223" s="223"/>
      <c r="Q223" s="233"/>
      <c r="R223" s="223"/>
      <c r="S223" s="158" t="s">
        <v>2570</v>
      </c>
      <c r="T223" s="322">
        <v>910</v>
      </c>
      <c r="U223" s="201"/>
    </row>
    <row r="224" spans="1:21" ht="28.8" x14ac:dyDescent="0.3">
      <c r="A224" s="192" t="s">
        <v>2548</v>
      </c>
      <c r="B224" s="174">
        <v>218</v>
      </c>
      <c r="C224" s="165" t="s">
        <v>555</v>
      </c>
      <c r="D224" s="164"/>
      <c r="E224" s="164" t="s">
        <v>429</v>
      </c>
      <c r="F224" s="233">
        <v>2999</v>
      </c>
      <c r="G224" s="186" t="s">
        <v>209</v>
      </c>
      <c r="H224" s="167" t="s">
        <v>152</v>
      </c>
      <c r="I224" s="167" t="s">
        <v>210</v>
      </c>
      <c r="J224" s="167" t="s">
        <v>216</v>
      </c>
      <c r="K224" s="160" t="s">
        <v>82</v>
      </c>
      <c r="L224" s="168">
        <v>475</v>
      </c>
      <c r="M224" s="233" t="s">
        <v>437</v>
      </c>
      <c r="N224" s="233"/>
      <c r="O224" s="158"/>
      <c r="P224" s="223"/>
      <c r="Q224" s="233"/>
      <c r="R224" s="223"/>
      <c r="S224" s="158" t="s">
        <v>2570</v>
      </c>
      <c r="T224" s="322">
        <v>475</v>
      </c>
      <c r="U224" s="201"/>
    </row>
    <row r="225" spans="1:21" ht="43.2" x14ac:dyDescent="0.3">
      <c r="A225" s="192" t="s">
        <v>2548</v>
      </c>
      <c r="B225" s="174">
        <v>219</v>
      </c>
      <c r="C225" s="165" t="s">
        <v>555</v>
      </c>
      <c r="D225" s="164"/>
      <c r="E225" s="164" t="s">
        <v>429</v>
      </c>
      <c r="F225" s="233">
        <v>3012</v>
      </c>
      <c r="G225" s="186" t="s">
        <v>122</v>
      </c>
      <c r="H225" s="167" t="s">
        <v>88</v>
      </c>
      <c r="I225" s="167" t="s">
        <v>123</v>
      </c>
      <c r="J225" s="167" t="s">
        <v>217</v>
      </c>
      <c r="K225" s="160" t="s">
        <v>82</v>
      </c>
      <c r="L225" s="168">
        <v>765.96</v>
      </c>
      <c r="M225" s="233" t="s">
        <v>437</v>
      </c>
      <c r="N225" s="233"/>
      <c r="O225" s="158"/>
      <c r="P225" s="223"/>
      <c r="Q225" s="233"/>
      <c r="R225" s="223"/>
      <c r="S225" s="158" t="s">
        <v>2570</v>
      </c>
      <c r="T225" s="322">
        <v>765.96</v>
      </c>
      <c r="U225" s="201"/>
    </row>
    <row r="226" spans="1:21" ht="43.2" x14ac:dyDescent="0.3">
      <c r="A226" s="192" t="s">
        <v>2548</v>
      </c>
      <c r="B226" s="174">
        <v>220</v>
      </c>
      <c r="C226" s="165" t="s">
        <v>555</v>
      </c>
      <c r="D226" s="164"/>
      <c r="E226" s="164" t="s">
        <v>429</v>
      </c>
      <c r="F226" s="233">
        <v>3041</v>
      </c>
      <c r="G226" s="186" t="s">
        <v>122</v>
      </c>
      <c r="H226" s="167" t="s">
        <v>88</v>
      </c>
      <c r="I226" s="167" t="s">
        <v>123</v>
      </c>
      <c r="J226" s="167" t="s">
        <v>218</v>
      </c>
      <c r="K226" s="160" t="s">
        <v>82</v>
      </c>
      <c r="L226" s="168">
        <v>765.96</v>
      </c>
      <c r="M226" s="233" t="s">
        <v>437</v>
      </c>
      <c r="N226" s="233"/>
      <c r="O226" s="158"/>
      <c r="P226" s="223"/>
      <c r="Q226" s="233"/>
      <c r="R226" s="223"/>
      <c r="S226" s="158" t="s">
        <v>2570</v>
      </c>
      <c r="T226" s="322">
        <v>765.96</v>
      </c>
      <c r="U226" s="201"/>
    </row>
    <row r="227" spans="1:21" ht="43.2" x14ac:dyDescent="0.3">
      <c r="A227" s="192" t="s">
        <v>2548</v>
      </c>
      <c r="B227" s="174">
        <v>221</v>
      </c>
      <c r="C227" s="165" t="s">
        <v>555</v>
      </c>
      <c r="D227" s="164"/>
      <c r="E227" s="164" t="s">
        <v>429</v>
      </c>
      <c r="F227" s="233">
        <v>3042</v>
      </c>
      <c r="G227" s="186" t="s">
        <v>122</v>
      </c>
      <c r="H227" s="167" t="s">
        <v>88</v>
      </c>
      <c r="I227" s="167" t="s">
        <v>123</v>
      </c>
      <c r="J227" s="167" t="s">
        <v>219</v>
      </c>
      <c r="K227" s="160" t="s">
        <v>82</v>
      </c>
      <c r="L227" s="168">
        <v>765.96</v>
      </c>
      <c r="M227" s="233" t="s">
        <v>437</v>
      </c>
      <c r="N227" s="233"/>
      <c r="O227" s="158"/>
      <c r="P227" s="223"/>
      <c r="Q227" s="233"/>
      <c r="R227" s="223"/>
      <c r="S227" s="158" t="s">
        <v>2570</v>
      </c>
      <c r="T227" s="322">
        <v>765.96</v>
      </c>
      <c r="U227" s="201"/>
    </row>
    <row r="228" spans="1:21" ht="28.8" x14ac:dyDescent="0.3">
      <c r="A228" s="192" t="s">
        <v>2548</v>
      </c>
      <c r="B228" s="174">
        <v>222</v>
      </c>
      <c r="C228" s="165" t="s">
        <v>555</v>
      </c>
      <c r="D228" s="164"/>
      <c r="E228" s="164" t="s">
        <v>429</v>
      </c>
      <c r="F228" s="167" t="s">
        <v>546</v>
      </c>
      <c r="G228" s="186" t="s">
        <v>212</v>
      </c>
      <c r="H228" s="167" t="s">
        <v>213</v>
      </c>
      <c r="I228" s="167" t="s">
        <v>220</v>
      </c>
      <c r="J228" s="167"/>
      <c r="K228" s="160" t="s">
        <v>82</v>
      </c>
      <c r="L228" s="168">
        <v>650</v>
      </c>
      <c r="M228" s="233" t="s">
        <v>437</v>
      </c>
      <c r="N228" s="233"/>
      <c r="O228" s="158"/>
      <c r="P228" s="223"/>
      <c r="Q228" s="233"/>
      <c r="R228" s="223"/>
      <c r="S228" s="158" t="s">
        <v>2570</v>
      </c>
      <c r="T228" s="322">
        <v>650</v>
      </c>
      <c r="U228" s="201"/>
    </row>
    <row r="229" spans="1:21" ht="43.2" x14ac:dyDescent="0.3">
      <c r="A229" s="192" t="s">
        <v>2548</v>
      </c>
      <c r="B229" s="174">
        <v>223</v>
      </c>
      <c r="C229" s="165" t="s">
        <v>555</v>
      </c>
      <c r="D229" s="164"/>
      <c r="E229" s="164" t="s">
        <v>429</v>
      </c>
      <c r="F229" s="233">
        <v>2968</v>
      </c>
      <c r="G229" s="186" t="s">
        <v>134</v>
      </c>
      <c r="H229" s="167" t="s">
        <v>88</v>
      </c>
      <c r="I229" s="167" t="s">
        <v>135</v>
      </c>
      <c r="J229" s="167" t="s">
        <v>221</v>
      </c>
      <c r="K229" s="160" t="s">
        <v>82</v>
      </c>
      <c r="L229" s="168">
        <v>910</v>
      </c>
      <c r="M229" s="233" t="s">
        <v>437</v>
      </c>
      <c r="N229" s="233"/>
      <c r="O229" s="158"/>
      <c r="P229" s="223"/>
      <c r="Q229" s="233"/>
      <c r="R229" s="223"/>
      <c r="S229" s="158" t="s">
        <v>2570</v>
      </c>
      <c r="T229" s="322">
        <v>910</v>
      </c>
      <c r="U229" s="201"/>
    </row>
    <row r="230" spans="1:21" ht="28.8" x14ac:dyDescent="0.3">
      <c r="A230" s="192" t="s">
        <v>2548</v>
      </c>
      <c r="B230" s="174">
        <v>224</v>
      </c>
      <c r="C230" s="165" t="s">
        <v>555</v>
      </c>
      <c r="D230" s="164"/>
      <c r="E230" s="164" t="s">
        <v>429</v>
      </c>
      <c r="F230" s="233">
        <v>2991</v>
      </c>
      <c r="G230" s="186" t="s">
        <v>209</v>
      </c>
      <c r="H230" s="167" t="s">
        <v>152</v>
      </c>
      <c r="I230" s="167" t="s">
        <v>210</v>
      </c>
      <c r="J230" s="167" t="s">
        <v>222</v>
      </c>
      <c r="K230" s="160" t="s">
        <v>82</v>
      </c>
      <c r="L230" s="168">
        <v>475</v>
      </c>
      <c r="M230" s="233" t="s">
        <v>437</v>
      </c>
      <c r="N230" s="233"/>
      <c r="O230" s="158"/>
      <c r="P230" s="223"/>
      <c r="Q230" s="233"/>
      <c r="R230" s="223"/>
      <c r="S230" s="158" t="s">
        <v>2570</v>
      </c>
      <c r="T230" s="322">
        <v>475</v>
      </c>
      <c r="U230" s="201"/>
    </row>
    <row r="231" spans="1:21" ht="43.2" x14ac:dyDescent="0.3">
      <c r="A231" s="192" t="s">
        <v>2548</v>
      </c>
      <c r="B231" s="174">
        <v>225</v>
      </c>
      <c r="C231" s="165" t="s">
        <v>555</v>
      </c>
      <c r="D231" s="164"/>
      <c r="E231" s="164" t="s">
        <v>429</v>
      </c>
      <c r="F231" s="233">
        <v>3039</v>
      </c>
      <c r="G231" s="186" t="s">
        <v>122</v>
      </c>
      <c r="H231" s="167" t="s">
        <v>88</v>
      </c>
      <c r="I231" s="167" t="s">
        <v>123</v>
      </c>
      <c r="J231" s="167" t="s">
        <v>223</v>
      </c>
      <c r="K231" s="160" t="s">
        <v>82</v>
      </c>
      <c r="L231" s="168">
        <v>765.96</v>
      </c>
      <c r="M231" s="233" t="s">
        <v>437</v>
      </c>
      <c r="N231" s="233"/>
      <c r="O231" s="158"/>
      <c r="P231" s="223"/>
      <c r="Q231" s="233"/>
      <c r="R231" s="223"/>
      <c r="S231" s="158" t="s">
        <v>2570</v>
      </c>
      <c r="T231" s="322">
        <v>765.96</v>
      </c>
      <c r="U231" s="201"/>
    </row>
    <row r="232" spans="1:21" ht="43.2" x14ac:dyDescent="0.3">
      <c r="A232" s="192" t="s">
        <v>2548</v>
      </c>
      <c r="B232" s="174">
        <v>226</v>
      </c>
      <c r="C232" s="165" t="s">
        <v>555</v>
      </c>
      <c r="D232" s="164"/>
      <c r="E232" s="164" t="s">
        <v>429</v>
      </c>
      <c r="F232" s="233">
        <v>3025</v>
      </c>
      <c r="G232" s="186" t="s">
        <v>122</v>
      </c>
      <c r="H232" s="167" t="s">
        <v>88</v>
      </c>
      <c r="I232" s="167" t="s">
        <v>123</v>
      </c>
      <c r="J232" s="167" t="s">
        <v>224</v>
      </c>
      <c r="K232" s="160" t="s">
        <v>82</v>
      </c>
      <c r="L232" s="168">
        <v>765.96</v>
      </c>
      <c r="M232" s="233" t="s">
        <v>437</v>
      </c>
      <c r="N232" s="233"/>
      <c r="O232" s="158"/>
      <c r="P232" s="223"/>
      <c r="Q232" s="233"/>
      <c r="R232" s="223"/>
      <c r="S232" s="158" t="s">
        <v>2570</v>
      </c>
      <c r="T232" s="322">
        <v>765.96</v>
      </c>
      <c r="U232" s="201"/>
    </row>
    <row r="233" spans="1:21" ht="43.2" x14ac:dyDescent="0.3">
      <c r="A233" s="192" t="s">
        <v>2548</v>
      </c>
      <c r="B233" s="174">
        <v>227</v>
      </c>
      <c r="C233" s="165" t="s">
        <v>555</v>
      </c>
      <c r="D233" s="164"/>
      <c r="E233" s="159" t="s">
        <v>27</v>
      </c>
      <c r="F233" s="233">
        <v>2972</v>
      </c>
      <c r="G233" s="186" t="s">
        <v>134</v>
      </c>
      <c r="H233" s="167" t="s">
        <v>88</v>
      </c>
      <c r="I233" s="167" t="s">
        <v>135</v>
      </c>
      <c r="J233" s="167" t="s">
        <v>225</v>
      </c>
      <c r="K233" s="160" t="s">
        <v>82</v>
      </c>
      <c r="L233" s="168">
        <v>910</v>
      </c>
      <c r="M233" s="233" t="s">
        <v>437</v>
      </c>
      <c r="N233" s="233"/>
      <c r="O233" s="158"/>
      <c r="P233" s="223"/>
      <c r="Q233" s="233" t="s">
        <v>27</v>
      </c>
      <c r="R233" s="161">
        <v>910</v>
      </c>
      <c r="S233" s="168"/>
      <c r="T233" s="223"/>
      <c r="U233" s="201"/>
    </row>
    <row r="234" spans="1:21" ht="43.2" x14ac:dyDescent="0.3">
      <c r="A234" s="192" t="s">
        <v>2548</v>
      </c>
      <c r="B234" s="174">
        <v>228</v>
      </c>
      <c r="C234" s="165" t="s">
        <v>555</v>
      </c>
      <c r="D234" s="164"/>
      <c r="E234" s="159" t="s">
        <v>27</v>
      </c>
      <c r="F234" s="233">
        <v>2981</v>
      </c>
      <c r="G234" s="186" t="s">
        <v>122</v>
      </c>
      <c r="H234" s="167" t="s">
        <v>88</v>
      </c>
      <c r="I234" s="167" t="s">
        <v>123</v>
      </c>
      <c r="J234" s="167" t="s">
        <v>226</v>
      </c>
      <c r="K234" s="160" t="s">
        <v>82</v>
      </c>
      <c r="L234" s="168">
        <v>765.96</v>
      </c>
      <c r="M234" s="233" t="s">
        <v>437</v>
      </c>
      <c r="N234" s="233"/>
      <c r="O234" s="158"/>
      <c r="P234" s="223"/>
      <c r="Q234" s="233" t="s">
        <v>27</v>
      </c>
      <c r="R234" s="161">
        <v>765.96</v>
      </c>
      <c r="S234" s="168"/>
      <c r="T234" s="223"/>
      <c r="U234" s="201"/>
    </row>
    <row r="235" spans="1:21" ht="43.2" x14ac:dyDescent="0.3">
      <c r="A235" s="192" t="s">
        <v>2548</v>
      </c>
      <c r="B235" s="174">
        <v>229</v>
      </c>
      <c r="C235" s="165" t="s">
        <v>555</v>
      </c>
      <c r="D235" s="164"/>
      <c r="E235" s="159" t="s">
        <v>27</v>
      </c>
      <c r="F235" s="233">
        <v>2983</v>
      </c>
      <c r="G235" s="186" t="s">
        <v>122</v>
      </c>
      <c r="H235" s="167" t="s">
        <v>88</v>
      </c>
      <c r="I235" s="167" t="s">
        <v>123</v>
      </c>
      <c r="J235" s="167" t="s">
        <v>227</v>
      </c>
      <c r="K235" s="160" t="s">
        <v>82</v>
      </c>
      <c r="L235" s="168">
        <v>765.96</v>
      </c>
      <c r="M235" s="233" t="s">
        <v>437</v>
      </c>
      <c r="N235" s="233"/>
      <c r="O235" s="158"/>
      <c r="P235" s="223"/>
      <c r="Q235" s="233" t="s">
        <v>27</v>
      </c>
      <c r="R235" s="161">
        <v>765.96</v>
      </c>
      <c r="S235" s="168"/>
      <c r="T235" s="223"/>
      <c r="U235" s="201"/>
    </row>
    <row r="236" spans="1:21" ht="43.2" x14ac:dyDescent="0.3">
      <c r="A236" s="192" t="s">
        <v>2548</v>
      </c>
      <c r="B236" s="174">
        <v>230</v>
      </c>
      <c r="C236" s="165" t="s">
        <v>555</v>
      </c>
      <c r="D236" s="164"/>
      <c r="E236" s="159" t="s">
        <v>27</v>
      </c>
      <c r="F236" s="233">
        <v>2985</v>
      </c>
      <c r="G236" s="186" t="s">
        <v>228</v>
      </c>
      <c r="H236" s="167" t="s">
        <v>88</v>
      </c>
      <c r="I236" s="167" t="s">
        <v>123</v>
      </c>
      <c r="J236" s="167" t="s">
        <v>229</v>
      </c>
      <c r="K236" s="160" t="s">
        <v>82</v>
      </c>
      <c r="L236" s="168">
        <v>765.96</v>
      </c>
      <c r="M236" s="233" t="s">
        <v>437</v>
      </c>
      <c r="N236" s="233"/>
      <c r="O236" s="158"/>
      <c r="P236" s="223"/>
      <c r="Q236" s="233" t="s">
        <v>27</v>
      </c>
      <c r="R236" s="161">
        <v>765.96</v>
      </c>
      <c r="S236" s="168"/>
      <c r="T236" s="223"/>
      <c r="U236" s="201"/>
    </row>
    <row r="237" spans="1:21" ht="43.2" x14ac:dyDescent="0.3">
      <c r="A237" s="192" t="s">
        <v>2548</v>
      </c>
      <c r="B237" s="174">
        <v>231</v>
      </c>
      <c r="C237" s="165" t="s">
        <v>555</v>
      </c>
      <c r="D237" s="164"/>
      <c r="E237" s="159" t="s">
        <v>27</v>
      </c>
      <c r="F237" s="167">
        <v>2990</v>
      </c>
      <c r="G237" s="186" t="s">
        <v>122</v>
      </c>
      <c r="H237" s="167" t="s">
        <v>88</v>
      </c>
      <c r="I237" s="167" t="s">
        <v>123</v>
      </c>
      <c r="J237" s="167" t="s">
        <v>230</v>
      </c>
      <c r="K237" s="160" t="s">
        <v>82</v>
      </c>
      <c r="L237" s="168">
        <v>765.96</v>
      </c>
      <c r="M237" s="233" t="s">
        <v>437</v>
      </c>
      <c r="N237" s="233"/>
      <c r="O237" s="158"/>
      <c r="P237" s="223"/>
      <c r="Q237" s="233" t="s">
        <v>27</v>
      </c>
      <c r="R237" s="161">
        <v>765.96</v>
      </c>
      <c r="S237" s="168"/>
      <c r="T237" s="223"/>
      <c r="U237" s="201"/>
    </row>
    <row r="238" spans="1:21" ht="28.8" x14ac:dyDescent="0.3">
      <c r="A238" s="192" t="s">
        <v>2548</v>
      </c>
      <c r="B238" s="174">
        <v>232</v>
      </c>
      <c r="C238" s="165" t="s">
        <v>555</v>
      </c>
      <c r="D238" s="164"/>
      <c r="E238" s="159" t="s">
        <v>27</v>
      </c>
      <c r="F238" s="233">
        <v>3000</v>
      </c>
      <c r="G238" s="186" t="s">
        <v>209</v>
      </c>
      <c r="H238" s="167" t="s">
        <v>152</v>
      </c>
      <c r="I238" s="167" t="s">
        <v>210</v>
      </c>
      <c r="J238" s="167" t="s">
        <v>231</v>
      </c>
      <c r="K238" s="160" t="s">
        <v>82</v>
      </c>
      <c r="L238" s="168">
        <v>475</v>
      </c>
      <c r="M238" s="233" t="s">
        <v>437</v>
      </c>
      <c r="N238" s="233"/>
      <c r="O238" s="158"/>
      <c r="P238" s="223"/>
      <c r="Q238" s="233" t="s">
        <v>27</v>
      </c>
      <c r="R238" s="161">
        <v>475</v>
      </c>
      <c r="S238" s="168"/>
      <c r="T238" s="223"/>
      <c r="U238" s="201"/>
    </row>
    <row r="239" spans="1:21" ht="43.2" x14ac:dyDescent="0.3">
      <c r="A239" s="192" t="s">
        <v>2548</v>
      </c>
      <c r="B239" s="174">
        <v>233</v>
      </c>
      <c r="C239" s="165" t="s">
        <v>555</v>
      </c>
      <c r="D239" s="164"/>
      <c r="E239" s="159" t="s">
        <v>27</v>
      </c>
      <c r="F239" s="233">
        <v>3038</v>
      </c>
      <c r="G239" s="186" t="s">
        <v>122</v>
      </c>
      <c r="H239" s="167" t="s">
        <v>88</v>
      </c>
      <c r="I239" s="167" t="s">
        <v>123</v>
      </c>
      <c r="J239" s="167" t="s">
        <v>232</v>
      </c>
      <c r="K239" s="160" t="s">
        <v>682</v>
      </c>
      <c r="L239" s="168">
        <v>765.96</v>
      </c>
      <c r="M239" s="233" t="s">
        <v>437</v>
      </c>
      <c r="N239" s="159" t="s">
        <v>27</v>
      </c>
      <c r="O239" s="158"/>
      <c r="P239" s="223">
        <v>765.96</v>
      </c>
      <c r="Q239" s="233"/>
      <c r="R239" s="161"/>
      <c r="S239" s="168"/>
      <c r="T239" s="223"/>
      <c r="U239" s="201"/>
    </row>
    <row r="240" spans="1:21" ht="28.8" x14ac:dyDescent="0.3">
      <c r="A240" s="192" t="s">
        <v>2548</v>
      </c>
      <c r="B240" s="174">
        <v>234</v>
      </c>
      <c r="C240" s="165" t="s">
        <v>555</v>
      </c>
      <c r="D240" s="164"/>
      <c r="E240" s="159" t="s">
        <v>683</v>
      </c>
      <c r="F240" s="233">
        <v>3212</v>
      </c>
      <c r="G240" s="186" t="s">
        <v>233</v>
      </c>
      <c r="H240" s="167"/>
      <c r="I240" s="167"/>
      <c r="J240" s="167"/>
      <c r="K240" s="160" t="s">
        <v>82</v>
      </c>
      <c r="L240" s="168">
        <v>690</v>
      </c>
      <c r="M240" s="233" t="s">
        <v>437</v>
      </c>
      <c r="N240" s="233"/>
      <c r="O240" s="158"/>
      <c r="P240" s="223"/>
      <c r="Q240" s="233" t="s">
        <v>548</v>
      </c>
      <c r="R240" s="161">
        <v>690</v>
      </c>
      <c r="S240" s="168"/>
      <c r="T240" s="223"/>
      <c r="U240" s="201"/>
    </row>
    <row r="241" spans="1:21" ht="14.4" x14ac:dyDescent="0.3">
      <c r="A241" s="192" t="s">
        <v>2548</v>
      </c>
      <c r="B241" s="174">
        <v>235</v>
      </c>
      <c r="C241" s="165" t="s">
        <v>555</v>
      </c>
      <c r="D241" s="164"/>
      <c r="E241" s="164" t="s">
        <v>19</v>
      </c>
      <c r="F241" s="167" t="s">
        <v>1213</v>
      </c>
      <c r="G241" s="237" t="s">
        <v>234</v>
      </c>
      <c r="H241" s="179"/>
      <c r="I241" s="179"/>
      <c r="J241" s="179"/>
      <c r="K241" s="160" t="s">
        <v>82</v>
      </c>
      <c r="L241" s="168">
        <v>975</v>
      </c>
      <c r="M241" s="233" t="s">
        <v>437</v>
      </c>
      <c r="N241" s="233"/>
      <c r="O241" s="158"/>
      <c r="P241" s="223"/>
      <c r="Q241" s="233"/>
      <c r="R241" s="223"/>
      <c r="S241" s="158" t="s">
        <v>19</v>
      </c>
      <c r="T241" s="223">
        <v>975</v>
      </c>
      <c r="U241" s="201"/>
    </row>
    <row r="242" spans="1:21" ht="43.2" x14ac:dyDescent="0.3">
      <c r="A242" s="192" t="s">
        <v>2548</v>
      </c>
      <c r="B242" s="174">
        <v>236</v>
      </c>
      <c r="C242" s="165" t="s">
        <v>555</v>
      </c>
      <c r="D242" s="164"/>
      <c r="E242" s="164" t="s">
        <v>543</v>
      </c>
      <c r="F242" s="233">
        <v>2982</v>
      </c>
      <c r="G242" s="186" t="s">
        <v>122</v>
      </c>
      <c r="H242" s="167" t="s">
        <v>88</v>
      </c>
      <c r="I242" s="167" t="s">
        <v>123</v>
      </c>
      <c r="J242" s="167" t="s">
        <v>235</v>
      </c>
      <c r="K242" s="160" t="s">
        <v>82</v>
      </c>
      <c r="L242" s="168">
        <v>765.96</v>
      </c>
      <c r="M242" s="233" t="s">
        <v>437</v>
      </c>
      <c r="N242" s="233"/>
      <c r="O242" s="158"/>
      <c r="P242" s="223"/>
      <c r="Q242" s="235" t="s">
        <v>31</v>
      </c>
      <c r="R242" s="161">
        <v>765.96</v>
      </c>
      <c r="S242" s="158"/>
      <c r="T242" s="223"/>
      <c r="U242" s="201"/>
    </row>
    <row r="243" spans="1:21" ht="43.2" x14ac:dyDescent="0.3">
      <c r="A243" s="192" t="s">
        <v>2548</v>
      </c>
      <c r="B243" s="174">
        <v>237</v>
      </c>
      <c r="C243" s="165" t="s">
        <v>555</v>
      </c>
      <c r="D243" s="164"/>
      <c r="E243" s="164" t="s">
        <v>543</v>
      </c>
      <c r="F243" s="233">
        <v>2984</v>
      </c>
      <c r="G243" s="186" t="s">
        <v>228</v>
      </c>
      <c r="H243" s="167" t="s">
        <v>88</v>
      </c>
      <c r="I243" s="167" t="s">
        <v>123</v>
      </c>
      <c r="J243" s="167" t="s">
        <v>236</v>
      </c>
      <c r="K243" s="160" t="s">
        <v>82</v>
      </c>
      <c r="L243" s="168">
        <v>765.96</v>
      </c>
      <c r="M243" s="233" t="s">
        <v>437</v>
      </c>
      <c r="N243" s="233"/>
      <c r="O243" s="158"/>
      <c r="P243" s="223"/>
      <c r="Q243" s="235" t="s">
        <v>31</v>
      </c>
      <c r="R243" s="161">
        <v>765.96</v>
      </c>
      <c r="S243" s="158"/>
      <c r="T243" s="223"/>
      <c r="U243" s="201"/>
    </row>
    <row r="244" spans="1:21" ht="43.2" x14ac:dyDescent="0.3">
      <c r="A244" s="192" t="s">
        <v>2548</v>
      </c>
      <c r="B244" s="174">
        <v>238</v>
      </c>
      <c r="C244" s="165" t="s">
        <v>555</v>
      </c>
      <c r="D244" s="164"/>
      <c r="E244" s="164" t="s">
        <v>543</v>
      </c>
      <c r="F244" s="233">
        <v>2986</v>
      </c>
      <c r="G244" s="186" t="s">
        <v>228</v>
      </c>
      <c r="H244" s="167" t="s">
        <v>88</v>
      </c>
      <c r="I244" s="167" t="s">
        <v>123</v>
      </c>
      <c r="J244" s="167" t="s">
        <v>237</v>
      </c>
      <c r="K244" s="160" t="s">
        <v>82</v>
      </c>
      <c r="L244" s="168">
        <v>765.96</v>
      </c>
      <c r="M244" s="233" t="s">
        <v>437</v>
      </c>
      <c r="N244" s="233"/>
      <c r="O244" s="158"/>
      <c r="P244" s="223"/>
      <c r="Q244" s="235" t="s">
        <v>31</v>
      </c>
      <c r="R244" s="161">
        <v>765.96</v>
      </c>
      <c r="S244" s="158"/>
      <c r="T244" s="223"/>
      <c r="U244" s="201"/>
    </row>
    <row r="245" spans="1:21" ht="43.2" x14ac:dyDescent="0.3">
      <c r="A245" s="192" t="s">
        <v>2548</v>
      </c>
      <c r="B245" s="174">
        <v>239</v>
      </c>
      <c r="C245" s="165" t="s">
        <v>555</v>
      </c>
      <c r="D245" s="164"/>
      <c r="E245" s="164" t="s">
        <v>543</v>
      </c>
      <c r="F245" s="233">
        <v>2987</v>
      </c>
      <c r="G245" s="186" t="s">
        <v>228</v>
      </c>
      <c r="H245" s="167" t="s">
        <v>88</v>
      </c>
      <c r="I245" s="167" t="s">
        <v>123</v>
      </c>
      <c r="J245" s="167" t="s">
        <v>238</v>
      </c>
      <c r="K245" s="160" t="s">
        <v>682</v>
      </c>
      <c r="L245" s="168">
        <v>765.96</v>
      </c>
      <c r="M245" s="233" t="s">
        <v>437</v>
      </c>
      <c r="N245" s="164" t="s">
        <v>543</v>
      </c>
      <c r="O245" s="169">
        <f>+L245</f>
        <v>765.96</v>
      </c>
      <c r="P245" s="223"/>
      <c r="Q245" s="233"/>
      <c r="R245" s="223"/>
      <c r="S245" s="158"/>
      <c r="T245" s="223"/>
      <c r="U245" s="201"/>
    </row>
    <row r="246" spans="1:21" ht="43.2" x14ac:dyDescent="0.3">
      <c r="A246" s="192" t="s">
        <v>2548</v>
      </c>
      <c r="B246" s="174">
        <v>240</v>
      </c>
      <c r="C246" s="165" t="s">
        <v>555</v>
      </c>
      <c r="D246" s="164"/>
      <c r="E246" s="164" t="s">
        <v>543</v>
      </c>
      <c r="F246" s="233">
        <v>2988</v>
      </c>
      <c r="G246" s="186" t="s">
        <v>122</v>
      </c>
      <c r="H246" s="167" t="s">
        <v>88</v>
      </c>
      <c r="I246" s="167" t="s">
        <v>123</v>
      </c>
      <c r="J246" s="167" t="s">
        <v>239</v>
      </c>
      <c r="K246" s="160" t="s">
        <v>82</v>
      </c>
      <c r="L246" s="168">
        <v>765.96</v>
      </c>
      <c r="M246" s="233" t="s">
        <v>437</v>
      </c>
      <c r="N246" s="233"/>
      <c r="O246" s="158"/>
      <c r="P246" s="223"/>
      <c r="Q246" s="235" t="s">
        <v>31</v>
      </c>
      <c r="R246" s="161">
        <v>765.96</v>
      </c>
      <c r="S246" s="158"/>
      <c r="T246" s="223"/>
      <c r="U246" s="201"/>
    </row>
    <row r="247" spans="1:21" ht="43.2" x14ac:dyDescent="0.3">
      <c r="A247" s="192" t="s">
        <v>2548</v>
      </c>
      <c r="B247" s="174">
        <v>241</v>
      </c>
      <c r="C247" s="165" t="s">
        <v>555</v>
      </c>
      <c r="D247" s="164"/>
      <c r="E247" s="164" t="s">
        <v>543</v>
      </c>
      <c r="F247" s="167">
        <v>2989</v>
      </c>
      <c r="G247" s="186" t="s">
        <v>122</v>
      </c>
      <c r="H247" s="167" t="s">
        <v>88</v>
      </c>
      <c r="I247" s="167" t="s">
        <v>123</v>
      </c>
      <c r="J247" s="167" t="s">
        <v>240</v>
      </c>
      <c r="K247" s="160" t="s">
        <v>82</v>
      </c>
      <c r="L247" s="168">
        <v>765.96</v>
      </c>
      <c r="M247" s="233" t="s">
        <v>437</v>
      </c>
      <c r="N247" s="233"/>
      <c r="O247" s="158"/>
      <c r="P247" s="223"/>
      <c r="Q247" s="235" t="s">
        <v>31</v>
      </c>
      <c r="R247" s="161">
        <v>765.96</v>
      </c>
      <c r="S247" s="158"/>
      <c r="T247" s="223"/>
      <c r="U247" s="201"/>
    </row>
    <row r="248" spans="1:21" ht="43.2" x14ac:dyDescent="0.3">
      <c r="A248" s="192" t="s">
        <v>2548</v>
      </c>
      <c r="B248" s="174">
        <v>242</v>
      </c>
      <c r="C248" s="165" t="s">
        <v>555</v>
      </c>
      <c r="D248" s="164"/>
      <c r="E248" s="164" t="s">
        <v>543</v>
      </c>
      <c r="F248" s="233">
        <v>3026</v>
      </c>
      <c r="G248" s="186" t="s">
        <v>122</v>
      </c>
      <c r="H248" s="167" t="s">
        <v>88</v>
      </c>
      <c r="I248" s="167" t="s">
        <v>123</v>
      </c>
      <c r="J248" s="167" t="s">
        <v>241</v>
      </c>
      <c r="K248" s="160" t="s">
        <v>82</v>
      </c>
      <c r="L248" s="168">
        <v>765.96</v>
      </c>
      <c r="M248" s="233" t="s">
        <v>437</v>
      </c>
      <c r="N248" s="233"/>
      <c r="O248" s="158"/>
      <c r="P248" s="223"/>
      <c r="Q248" s="235" t="s">
        <v>31</v>
      </c>
      <c r="R248" s="161">
        <v>765.96</v>
      </c>
      <c r="S248" s="158"/>
      <c r="T248" s="223"/>
      <c r="U248" s="201"/>
    </row>
    <row r="249" spans="1:21" ht="43.2" x14ac:dyDescent="0.3">
      <c r="A249" s="192" t="s">
        <v>2548</v>
      </c>
      <c r="B249" s="174">
        <v>243</v>
      </c>
      <c r="C249" s="165" t="s">
        <v>555</v>
      </c>
      <c r="D249" s="164"/>
      <c r="E249" s="164" t="s">
        <v>543</v>
      </c>
      <c r="F249" s="233">
        <v>3027</v>
      </c>
      <c r="G249" s="186" t="s">
        <v>122</v>
      </c>
      <c r="H249" s="167" t="s">
        <v>88</v>
      </c>
      <c r="I249" s="167" t="s">
        <v>123</v>
      </c>
      <c r="J249" s="167" t="s">
        <v>242</v>
      </c>
      <c r="K249" s="160" t="s">
        <v>82</v>
      </c>
      <c r="L249" s="168">
        <v>765.96</v>
      </c>
      <c r="M249" s="233" t="s">
        <v>437</v>
      </c>
      <c r="N249" s="233"/>
      <c r="O249" s="158"/>
      <c r="P249" s="223"/>
      <c r="Q249" s="235" t="s">
        <v>31</v>
      </c>
      <c r="R249" s="161">
        <v>765.96</v>
      </c>
      <c r="S249" s="158"/>
      <c r="T249" s="223"/>
      <c r="U249" s="201"/>
    </row>
    <row r="250" spans="1:21" ht="43.2" x14ac:dyDescent="0.3">
      <c r="A250" s="192" t="s">
        <v>2548</v>
      </c>
      <c r="B250" s="174">
        <v>244</v>
      </c>
      <c r="C250" s="165" t="s">
        <v>555</v>
      </c>
      <c r="D250" s="164"/>
      <c r="E250" s="164" t="s">
        <v>543</v>
      </c>
      <c r="F250" s="233">
        <v>3028</v>
      </c>
      <c r="G250" s="186" t="s">
        <v>122</v>
      </c>
      <c r="H250" s="167" t="s">
        <v>88</v>
      </c>
      <c r="I250" s="167" t="s">
        <v>123</v>
      </c>
      <c r="J250" s="167" t="s">
        <v>243</v>
      </c>
      <c r="K250" s="160" t="s">
        <v>682</v>
      </c>
      <c r="L250" s="168">
        <v>765.96</v>
      </c>
      <c r="M250" s="233" t="s">
        <v>437</v>
      </c>
      <c r="N250" s="164" t="s">
        <v>543</v>
      </c>
      <c r="O250" s="169">
        <f>+L250</f>
        <v>765.96</v>
      </c>
      <c r="P250" s="223"/>
      <c r="Q250" s="233"/>
      <c r="R250" s="223"/>
      <c r="S250" s="158"/>
      <c r="T250" s="223"/>
      <c r="U250" s="201"/>
    </row>
    <row r="251" spans="1:21" ht="43.2" x14ac:dyDescent="0.3">
      <c r="A251" s="192" t="s">
        <v>2548</v>
      </c>
      <c r="B251" s="174">
        <v>245</v>
      </c>
      <c r="C251" s="165" t="s">
        <v>555</v>
      </c>
      <c r="D251" s="164"/>
      <c r="E251" s="164" t="s">
        <v>543</v>
      </c>
      <c r="F251" s="233">
        <v>3037</v>
      </c>
      <c r="G251" s="186" t="s">
        <v>122</v>
      </c>
      <c r="H251" s="167" t="s">
        <v>88</v>
      </c>
      <c r="I251" s="167" t="s">
        <v>123</v>
      </c>
      <c r="J251" s="167" t="s">
        <v>244</v>
      </c>
      <c r="K251" s="160" t="s">
        <v>82</v>
      </c>
      <c r="L251" s="168">
        <v>765.96</v>
      </c>
      <c r="M251" s="233" t="s">
        <v>437</v>
      </c>
      <c r="N251" s="233"/>
      <c r="O251" s="158"/>
      <c r="P251" s="223"/>
      <c r="Q251" s="235" t="s">
        <v>31</v>
      </c>
      <c r="R251" s="161">
        <v>765.96</v>
      </c>
      <c r="S251" s="158"/>
      <c r="T251" s="223"/>
      <c r="U251" s="201"/>
    </row>
    <row r="252" spans="1:21" ht="28.8" x14ac:dyDescent="0.3">
      <c r="A252" s="192" t="s">
        <v>2548</v>
      </c>
      <c r="B252" s="174">
        <v>246</v>
      </c>
      <c r="C252" s="165" t="s">
        <v>555</v>
      </c>
      <c r="D252" s="164"/>
      <c r="E252" s="164" t="s">
        <v>543</v>
      </c>
      <c r="F252" s="167" t="s">
        <v>544</v>
      </c>
      <c r="G252" s="186" t="s">
        <v>245</v>
      </c>
      <c r="H252" s="167"/>
      <c r="I252" s="167" t="s">
        <v>246</v>
      </c>
      <c r="J252" s="167" t="s">
        <v>247</v>
      </c>
      <c r="K252" s="160" t="s">
        <v>82</v>
      </c>
      <c r="L252" s="168">
        <v>725</v>
      </c>
      <c r="M252" s="233" t="s">
        <v>437</v>
      </c>
      <c r="N252" s="233"/>
      <c r="O252" s="158"/>
      <c r="P252" s="223"/>
      <c r="Q252" s="235" t="s">
        <v>31</v>
      </c>
      <c r="R252" s="161">
        <v>725</v>
      </c>
      <c r="S252" s="158"/>
      <c r="T252" s="223"/>
      <c r="U252" s="201"/>
    </row>
    <row r="253" spans="1:21" ht="43.2" x14ac:dyDescent="0.3">
      <c r="A253" s="192" t="s">
        <v>2548</v>
      </c>
      <c r="B253" s="174">
        <v>247</v>
      </c>
      <c r="C253" s="165" t="s">
        <v>555</v>
      </c>
      <c r="D253" s="164"/>
      <c r="E253" s="164" t="s">
        <v>543</v>
      </c>
      <c r="F253" s="233">
        <v>2979</v>
      </c>
      <c r="G253" s="186" t="s">
        <v>134</v>
      </c>
      <c r="H253" s="167" t="s">
        <v>88</v>
      </c>
      <c r="I253" s="167" t="s">
        <v>135</v>
      </c>
      <c r="J253" s="167" t="s">
        <v>248</v>
      </c>
      <c r="K253" s="160" t="s">
        <v>682</v>
      </c>
      <c r="L253" s="168">
        <v>910</v>
      </c>
      <c r="M253" s="233" t="s">
        <v>437</v>
      </c>
      <c r="N253" s="164" t="s">
        <v>543</v>
      </c>
      <c r="O253" s="169">
        <f>+L253</f>
        <v>910</v>
      </c>
      <c r="P253" s="223"/>
      <c r="Q253" s="233"/>
      <c r="R253" s="223"/>
      <c r="S253" s="158"/>
      <c r="T253" s="223"/>
      <c r="U253" s="201"/>
    </row>
    <row r="254" spans="1:21" ht="28.8" x14ac:dyDescent="0.3">
      <c r="A254" s="192" t="s">
        <v>2548</v>
      </c>
      <c r="B254" s="174">
        <v>248</v>
      </c>
      <c r="C254" s="165" t="s">
        <v>555</v>
      </c>
      <c r="D254" s="164"/>
      <c r="E254" s="164" t="s">
        <v>543</v>
      </c>
      <c r="F254" s="233">
        <v>2998</v>
      </c>
      <c r="G254" s="186" t="s">
        <v>209</v>
      </c>
      <c r="H254" s="167" t="s">
        <v>152</v>
      </c>
      <c r="I254" s="167" t="s">
        <v>210</v>
      </c>
      <c r="J254" s="167" t="s">
        <v>249</v>
      </c>
      <c r="K254" s="160" t="s">
        <v>82</v>
      </c>
      <c r="L254" s="168">
        <v>475</v>
      </c>
      <c r="M254" s="233" t="s">
        <v>437</v>
      </c>
      <c r="N254" s="233"/>
      <c r="O254" s="158"/>
      <c r="P254" s="223"/>
      <c r="Q254" s="235" t="s">
        <v>31</v>
      </c>
      <c r="R254" s="161">
        <v>475</v>
      </c>
      <c r="S254" s="158"/>
      <c r="T254" s="223"/>
      <c r="U254" s="201"/>
    </row>
    <row r="255" spans="1:21" ht="43.2" x14ac:dyDescent="0.3">
      <c r="A255" s="192" t="s">
        <v>2548</v>
      </c>
      <c r="B255" s="174">
        <v>249</v>
      </c>
      <c r="C255" s="165" t="s">
        <v>555</v>
      </c>
      <c r="D255" s="164"/>
      <c r="E255" s="164" t="s">
        <v>543</v>
      </c>
      <c r="F255" s="233">
        <v>3010</v>
      </c>
      <c r="G255" s="186" t="s">
        <v>122</v>
      </c>
      <c r="H255" s="167" t="s">
        <v>88</v>
      </c>
      <c r="I255" s="167" t="s">
        <v>123</v>
      </c>
      <c r="J255" s="167" t="s">
        <v>250</v>
      </c>
      <c r="K255" s="160" t="s">
        <v>82</v>
      </c>
      <c r="L255" s="168">
        <v>765.96</v>
      </c>
      <c r="M255" s="233" t="s">
        <v>437</v>
      </c>
      <c r="N255" s="233"/>
      <c r="O255" s="158"/>
      <c r="P255" s="223"/>
      <c r="Q255" s="235" t="s">
        <v>31</v>
      </c>
      <c r="R255" s="161">
        <v>765.96</v>
      </c>
      <c r="S255" s="158"/>
      <c r="T255" s="223"/>
      <c r="U255" s="201"/>
    </row>
    <row r="256" spans="1:21" ht="43.2" x14ac:dyDescent="0.3">
      <c r="A256" s="192" t="s">
        <v>2548</v>
      </c>
      <c r="B256" s="174">
        <v>250</v>
      </c>
      <c r="C256" s="165" t="s">
        <v>555</v>
      </c>
      <c r="D256" s="164"/>
      <c r="E256" s="164" t="s">
        <v>543</v>
      </c>
      <c r="F256" s="233">
        <v>3019</v>
      </c>
      <c r="G256" s="186" t="s">
        <v>122</v>
      </c>
      <c r="H256" s="167" t="s">
        <v>88</v>
      </c>
      <c r="I256" s="167" t="s">
        <v>251</v>
      </c>
      <c r="J256" s="167" t="s">
        <v>252</v>
      </c>
      <c r="K256" s="160" t="s">
        <v>82</v>
      </c>
      <c r="L256" s="168">
        <v>765.96</v>
      </c>
      <c r="M256" s="233" t="s">
        <v>437</v>
      </c>
      <c r="N256" s="233"/>
      <c r="O256" s="158"/>
      <c r="P256" s="223"/>
      <c r="Q256" s="235" t="s">
        <v>31</v>
      </c>
      <c r="R256" s="161">
        <v>765.96</v>
      </c>
      <c r="S256" s="158"/>
      <c r="T256" s="223"/>
      <c r="U256" s="201"/>
    </row>
    <row r="257" spans="1:21" ht="14.4" x14ac:dyDescent="0.3">
      <c r="A257" s="192" t="s">
        <v>2548</v>
      </c>
      <c r="B257" s="174">
        <v>251</v>
      </c>
      <c r="C257" s="165" t="s">
        <v>555</v>
      </c>
      <c r="D257" s="164"/>
      <c r="E257" s="164" t="s">
        <v>543</v>
      </c>
      <c r="F257" s="233">
        <v>3214</v>
      </c>
      <c r="G257" s="186" t="s">
        <v>253</v>
      </c>
      <c r="H257" s="167"/>
      <c r="I257" s="167"/>
      <c r="J257" s="167"/>
      <c r="K257" s="160" t="s">
        <v>82</v>
      </c>
      <c r="L257" s="168">
        <v>725</v>
      </c>
      <c r="M257" s="233" t="s">
        <v>437</v>
      </c>
      <c r="N257" s="233"/>
      <c r="O257" s="158"/>
      <c r="P257" s="223"/>
      <c r="Q257" s="235" t="s">
        <v>31</v>
      </c>
      <c r="R257" s="161">
        <v>725</v>
      </c>
      <c r="S257" s="158"/>
      <c r="T257" s="223"/>
      <c r="U257" s="201"/>
    </row>
    <row r="258" spans="1:21" ht="43.2" x14ac:dyDescent="0.3">
      <c r="A258" s="192" t="s">
        <v>2548</v>
      </c>
      <c r="B258" s="174">
        <v>252</v>
      </c>
      <c r="C258" s="165" t="s">
        <v>555</v>
      </c>
      <c r="D258" s="164"/>
      <c r="E258" s="164" t="s">
        <v>543</v>
      </c>
      <c r="F258" s="233">
        <v>2978</v>
      </c>
      <c r="G258" s="186" t="s">
        <v>134</v>
      </c>
      <c r="H258" s="167" t="s">
        <v>88</v>
      </c>
      <c r="I258" s="167" t="s">
        <v>135</v>
      </c>
      <c r="J258" s="167" t="s">
        <v>254</v>
      </c>
      <c r="K258" s="160" t="s">
        <v>682</v>
      </c>
      <c r="L258" s="168">
        <v>910</v>
      </c>
      <c r="M258" s="233" t="s">
        <v>437</v>
      </c>
      <c r="N258" s="164" t="s">
        <v>543</v>
      </c>
      <c r="O258" s="169">
        <f>+L258</f>
        <v>910</v>
      </c>
      <c r="P258" s="223"/>
      <c r="Q258" s="233"/>
      <c r="R258" s="223"/>
      <c r="S258" s="158"/>
      <c r="T258" s="223"/>
      <c r="U258" s="201"/>
    </row>
    <row r="259" spans="1:21" ht="28.8" x14ac:dyDescent="0.3">
      <c r="A259" s="192" t="s">
        <v>2548</v>
      </c>
      <c r="B259" s="174">
        <v>253</v>
      </c>
      <c r="C259" s="165" t="s">
        <v>555</v>
      </c>
      <c r="D259" s="164"/>
      <c r="E259" s="164" t="s">
        <v>543</v>
      </c>
      <c r="F259" s="233">
        <v>2995</v>
      </c>
      <c r="G259" s="186" t="s">
        <v>209</v>
      </c>
      <c r="H259" s="167" t="s">
        <v>152</v>
      </c>
      <c r="I259" s="167" t="s">
        <v>210</v>
      </c>
      <c r="J259" s="167" t="s">
        <v>255</v>
      </c>
      <c r="K259" s="160" t="s">
        <v>82</v>
      </c>
      <c r="L259" s="168">
        <v>475</v>
      </c>
      <c r="M259" s="233" t="s">
        <v>437</v>
      </c>
      <c r="N259" s="233"/>
      <c r="O259" s="158"/>
      <c r="P259" s="223"/>
      <c r="Q259" s="235" t="s">
        <v>31</v>
      </c>
      <c r="R259" s="161">
        <v>475</v>
      </c>
      <c r="S259" s="158"/>
      <c r="T259" s="223"/>
      <c r="U259" s="201"/>
    </row>
    <row r="260" spans="1:21" ht="43.2" x14ac:dyDescent="0.3">
      <c r="A260" s="192" t="s">
        <v>2548</v>
      </c>
      <c r="B260" s="174">
        <v>254</v>
      </c>
      <c r="C260" s="165" t="s">
        <v>555</v>
      </c>
      <c r="D260" s="164"/>
      <c r="E260" s="164" t="s">
        <v>543</v>
      </c>
      <c r="F260" s="233">
        <v>3001</v>
      </c>
      <c r="G260" s="186" t="s">
        <v>122</v>
      </c>
      <c r="H260" s="167" t="s">
        <v>88</v>
      </c>
      <c r="I260" s="167" t="s">
        <v>123</v>
      </c>
      <c r="J260" s="167" t="s">
        <v>256</v>
      </c>
      <c r="K260" s="160" t="s">
        <v>682</v>
      </c>
      <c r="L260" s="168">
        <v>765.96</v>
      </c>
      <c r="M260" s="233" t="s">
        <v>437</v>
      </c>
      <c r="N260" s="164" t="s">
        <v>543</v>
      </c>
      <c r="O260" s="169">
        <f>+L260</f>
        <v>765.96</v>
      </c>
      <c r="P260" s="223"/>
      <c r="Q260" s="233"/>
      <c r="R260" s="223"/>
      <c r="S260" s="158"/>
      <c r="T260" s="223"/>
      <c r="U260" s="201"/>
    </row>
    <row r="261" spans="1:21" ht="43.2" x14ac:dyDescent="0.3">
      <c r="A261" s="192" t="s">
        <v>2548</v>
      </c>
      <c r="B261" s="174">
        <v>255</v>
      </c>
      <c r="C261" s="165" t="s">
        <v>555</v>
      </c>
      <c r="D261" s="164"/>
      <c r="E261" s="164" t="s">
        <v>543</v>
      </c>
      <c r="F261" s="233">
        <v>3004</v>
      </c>
      <c r="G261" s="186" t="s">
        <v>122</v>
      </c>
      <c r="H261" s="167" t="s">
        <v>88</v>
      </c>
      <c r="I261" s="167" t="s">
        <v>123</v>
      </c>
      <c r="J261" s="167" t="s">
        <v>257</v>
      </c>
      <c r="K261" s="160" t="s">
        <v>82</v>
      </c>
      <c r="L261" s="168">
        <v>765.96</v>
      </c>
      <c r="M261" s="233" t="s">
        <v>437</v>
      </c>
      <c r="N261" s="233"/>
      <c r="O261" s="158"/>
      <c r="P261" s="223"/>
      <c r="Q261" s="235" t="s">
        <v>31</v>
      </c>
      <c r="R261" s="161">
        <v>765.96</v>
      </c>
      <c r="S261" s="158"/>
      <c r="T261" s="223"/>
      <c r="U261" s="201"/>
    </row>
    <row r="262" spans="1:21" ht="43.2" x14ac:dyDescent="0.3">
      <c r="A262" s="192" t="s">
        <v>2548</v>
      </c>
      <c r="B262" s="174">
        <v>256</v>
      </c>
      <c r="C262" s="165" t="s">
        <v>555</v>
      </c>
      <c r="D262" s="164"/>
      <c r="E262" s="164" t="s">
        <v>543</v>
      </c>
      <c r="F262" s="233">
        <v>3005</v>
      </c>
      <c r="G262" s="186" t="s">
        <v>122</v>
      </c>
      <c r="H262" s="167" t="s">
        <v>88</v>
      </c>
      <c r="I262" s="167" t="s">
        <v>123</v>
      </c>
      <c r="J262" s="167" t="s">
        <v>258</v>
      </c>
      <c r="K262" s="160" t="s">
        <v>82</v>
      </c>
      <c r="L262" s="168">
        <v>765.96</v>
      </c>
      <c r="M262" s="233" t="s">
        <v>437</v>
      </c>
      <c r="N262" s="233"/>
      <c r="O262" s="158"/>
      <c r="P262" s="223"/>
      <c r="Q262" s="235" t="s">
        <v>31</v>
      </c>
      <c r="R262" s="161">
        <v>765.96</v>
      </c>
      <c r="S262" s="158"/>
      <c r="T262" s="223"/>
      <c r="U262" s="201"/>
    </row>
    <row r="263" spans="1:21" ht="28.8" x14ac:dyDescent="0.3">
      <c r="A263" s="192" t="s">
        <v>2548</v>
      </c>
      <c r="B263" s="174">
        <v>257</v>
      </c>
      <c r="C263" s="165" t="s">
        <v>555</v>
      </c>
      <c r="D263" s="164"/>
      <c r="E263" s="164" t="s">
        <v>543</v>
      </c>
      <c r="F263" s="167" t="s">
        <v>549</v>
      </c>
      <c r="G263" s="186" t="s">
        <v>259</v>
      </c>
      <c r="H263" s="167"/>
      <c r="I263" s="167" t="s">
        <v>260</v>
      </c>
      <c r="J263" s="167"/>
      <c r="K263" s="160" t="s">
        <v>82</v>
      </c>
      <c r="L263" s="168">
        <v>725</v>
      </c>
      <c r="M263" s="233" t="s">
        <v>437</v>
      </c>
      <c r="N263" s="233"/>
      <c r="O263" s="158"/>
      <c r="P263" s="223"/>
      <c r="Q263" s="235" t="s">
        <v>31</v>
      </c>
      <c r="R263" s="161">
        <v>725</v>
      </c>
      <c r="S263" s="158"/>
      <c r="T263" s="223"/>
      <c r="U263" s="201"/>
    </row>
    <row r="264" spans="1:21" ht="43.2" x14ac:dyDescent="0.3">
      <c r="A264" s="192" t="s">
        <v>2548</v>
      </c>
      <c r="B264" s="174">
        <v>258</v>
      </c>
      <c r="C264" s="165" t="s">
        <v>555</v>
      </c>
      <c r="D264" s="164"/>
      <c r="E264" s="164" t="s">
        <v>543</v>
      </c>
      <c r="F264" s="233">
        <v>2980</v>
      </c>
      <c r="G264" s="186" t="s">
        <v>134</v>
      </c>
      <c r="H264" s="167" t="s">
        <v>88</v>
      </c>
      <c r="I264" s="167" t="s">
        <v>135</v>
      </c>
      <c r="J264" s="167" t="s">
        <v>261</v>
      </c>
      <c r="K264" s="160" t="s">
        <v>82</v>
      </c>
      <c r="L264" s="168">
        <v>910</v>
      </c>
      <c r="M264" s="233" t="s">
        <v>437</v>
      </c>
      <c r="N264" s="233"/>
      <c r="O264" s="158"/>
      <c r="P264" s="223"/>
      <c r="Q264" s="235" t="s">
        <v>31</v>
      </c>
      <c r="R264" s="161">
        <v>910</v>
      </c>
      <c r="S264" s="158"/>
      <c r="T264" s="223"/>
      <c r="U264" s="201"/>
    </row>
    <row r="265" spans="1:21" ht="28.8" x14ac:dyDescent="0.3">
      <c r="A265" s="192" t="s">
        <v>2548</v>
      </c>
      <c r="B265" s="174">
        <v>259</v>
      </c>
      <c r="C265" s="165" t="s">
        <v>555</v>
      </c>
      <c r="D265" s="164"/>
      <c r="E265" s="164" t="s">
        <v>543</v>
      </c>
      <c r="F265" s="233">
        <v>2996</v>
      </c>
      <c r="G265" s="186" t="s">
        <v>209</v>
      </c>
      <c r="H265" s="167" t="s">
        <v>152</v>
      </c>
      <c r="I265" s="167" t="s">
        <v>210</v>
      </c>
      <c r="J265" s="167" t="s">
        <v>249</v>
      </c>
      <c r="K265" s="160" t="s">
        <v>82</v>
      </c>
      <c r="L265" s="168">
        <v>475</v>
      </c>
      <c r="M265" s="233" t="s">
        <v>437</v>
      </c>
      <c r="N265" s="233"/>
      <c r="O265" s="158"/>
      <c r="P265" s="223"/>
      <c r="Q265" s="235" t="s">
        <v>31</v>
      </c>
      <c r="R265" s="161">
        <v>475</v>
      </c>
      <c r="S265" s="158"/>
      <c r="T265" s="223"/>
      <c r="U265" s="201"/>
    </row>
    <row r="266" spans="1:21" ht="43.2" x14ac:dyDescent="0.3">
      <c r="A266" s="192" t="s">
        <v>2548</v>
      </c>
      <c r="B266" s="174">
        <v>260</v>
      </c>
      <c r="C266" s="165" t="s">
        <v>555</v>
      </c>
      <c r="D266" s="164"/>
      <c r="E266" s="164" t="s">
        <v>543</v>
      </c>
      <c r="F266" s="167">
        <v>3003</v>
      </c>
      <c r="G266" s="186" t="s">
        <v>122</v>
      </c>
      <c r="H266" s="167" t="s">
        <v>88</v>
      </c>
      <c r="I266" s="167" t="s">
        <v>123</v>
      </c>
      <c r="J266" s="167" t="s">
        <v>262</v>
      </c>
      <c r="K266" s="160" t="s">
        <v>82</v>
      </c>
      <c r="L266" s="168">
        <v>765.96</v>
      </c>
      <c r="M266" s="233" t="s">
        <v>437</v>
      </c>
      <c r="N266" s="233"/>
      <c r="O266" s="158"/>
      <c r="P266" s="223"/>
      <c r="Q266" s="235" t="s">
        <v>31</v>
      </c>
      <c r="R266" s="161">
        <v>765.96</v>
      </c>
      <c r="S266" s="158"/>
      <c r="T266" s="223"/>
      <c r="U266" s="201"/>
    </row>
    <row r="267" spans="1:21" ht="43.2" x14ac:dyDescent="0.3">
      <c r="A267" s="192" t="s">
        <v>2548</v>
      </c>
      <c r="B267" s="174">
        <v>261</v>
      </c>
      <c r="C267" s="165" t="s">
        <v>555</v>
      </c>
      <c r="D267" s="164"/>
      <c r="E267" s="164" t="s">
        <v>543</v>
      </c>
      <c r="F267" s="233">
        <v>3030</v>
      </c>
      <c r="G267" s="186" t="s">
        <v>122</v>
      </c>
      <c r="H267" s="167" t="s">
        <v>88</v>
      </c>
      <c r="I267" s="167" t="s">
        <v>123</v>
      </c>
      <c r="J267" s="167" t="s">
        <v>263</v>
      </c>
      <c r="K267" s="160" t="s">
        <v>82</v>
      </c>
      <c r="L267" s="168">
        <v>765.96</v>
      </c>
      <c r="M267" s="233" t="s">
        <v>437</v>
      </c>
      <c r="N267" s="233"/>
      <c r="O267" s="158"/>
      <c r="P267" s="223"/>
      <c r="Q267" s="235" t="s">
        <v>31</v>
      </c>
      <c r="R267" s="161">
        <v>765.96</v>
      </c>
      <c r="S267" s="158"/>
      <c r="T267" s="223"/>
      <c r="U267" s="201"/>
    </row>
    <row r="268" spans="1:21" ht="43.2" x14ac:dyDescent="0.3">
      <c r="A268" s="192" t="s">
        <v>2548</v>
      </c>
      <c r="B268" s="174">
        <v>262</v>
      </c>
      <c r="C268" s="165" t="s">
        <v>555</v>
      </c>
      <c r="D268" s="164"/>
      <c r="E268" s="164" t="s">
        <v>543</v>
      </c>
      <c r="F268" s="233">
        <v>3035</v>
      </c>
      <c r="G268" s="186" t="s">
        <v>122</v>
      </c>
      <c r="H268" s="167" t="s">
        <v>88</v>
      </c>
      <c r="I268" s="167" t="s">
        <v>123</v>
      </c>
      <c r="J268" s="167" t="s">
        <v>264</v>
      </c>
      <c r="K268" s="160" t="s">
        <v>82</v>
      </c>
      <c r="L268" s="168">
        <v>765.96</v>
      </c>
      <c r="M268" s="233" t="s">
        <v>437</v>
      </c>
      <c r="N268" s="233"/>
      <c r="O268" s="158"/>
      <c r="P268" s="223"/>
      <c r="Q268" s="235" t="s">
        <v>31</v>
      </c>
      <c r="R268" s="161">
        <v>765.96</v>
      </c>
      <c r="S268" s="158"/>
      <c r="T268" s="223"/>
      <c r="U268" s="201"/>
    </row>
    <row r="269" spans="1:21" ht="28.8" x14ac:dyDescent="0.3">
      <c r="A269" s="192" t="s">
        <v>2548</v>
      </c>
      <c r="B269" s="174">
        <v>263</v>
      </c>
      <c r="C269" s="165" t="s">
        <v>555</v>
      </c>
      <c r="D269" s="164"/>
      <c r="E269" s="159" t="s">
        <v>27</v>
      </c>
      <c r="F269" s="233">
        <v>3199</v>
      </c>
      <c r="G269" s="186" t="s">
        <v>265</v>
      </c>
      <c r="H269" s="167" t="s">
        <v>102</v>
      </c>
      <c r="I269" s="167"/>
      <c r="J269" s="167"/>
      <c r="K269" s="160" t="s">
        <v>82</v>
      </c>
      <c r="L269" s="168">
        <v>870</v>
      </c>
      <c r="M269" s="233" t="s">
        <v>437</v>
      </c>
      <c r="N269" s="233"/>
      <c r="O269" s="158"/>
      <c r="P269" s="223"/>
      <c r="Q269" s="233" t="s">
        <v>27</v>
      </c>
      <c r="R269" s="161">
        <v>870</v>
      </c>
      <c r="S269" s="168"/>
      <c r="T269" s="223"/>
      <c r="U269" s="201"/>
    </row>
    <row r="270" spans="1:21" ht="14.4" x14ac:dyDescent="0.3">
      <c r="A270" s="192" t="s">
        <v>2548</v>
      </c>
      <c r="B270" s="174">
        <v>264</v>
      </c>
      <c r="C270" s="164" t="s">
        <v>1032</v>
      </c>
      <c r="D270" s="164"/>
      <c r="E270" s="164" t="s">
        <v>1029</v>
      </c>
      <c r="F270" s="165" t="s">
        <v>1030</v>
      </c>
      <c r="G270" s="174" t="s">
        <v>320</v>
      </c>
      <c r="H270" s="165"/>
      <c r="I270" s="165"/>
      <c r="J270" s="165"/>
      <c r="K270" s="160" t="s">
        <v>682</v>
      </c>
      <c r="L270" s="166">
        <v>559</v>
      </c>
      <c r="M270" s="233" t="s">
        <v>437</v>
      </c>
      <c r="N270" s="164" t="s">
        <v>1029</v>
      </c>
      <c r="O270" s="169">
        <f>+L270</f>
        <v>559</v>
      </c>
      <c r="P270" s="224"/>
      <c r="Q270" s="250"/>
      <c r="R270" s="224"/>
      <c r="S270" s="171"/>
      <c r="T270" s="224"/>
      <c r="U270" s="201" t="s">
        <v>1031</v>
      </c>
    </row>
    <row r="271" spans="1:21" ht="14.4" x14ac:dyDescent="0.3">
      <c r="A271" s="192" t="s">
        <v>2548</v>
      </c>
      <c r="B271" s="174">
        <v>265</v>
      </c>
      <c r="C271" s="164" t="s">
        <v>1032</v>
      </c>
      <c r="D271" s="164"/>
      <c r="E271" s="164" t="s">
        <v>1029</v>
      </c>
      <c r="F271" s="165" t="s">
        <v>1038</v>
      </c>
      <c r="G271" s="174" t="s">
        <v>320</v>
      </c>
      <c r="H271" s="165"/>
      <c r="I271" s="165"/>
      <c r="J271" s="165"/>
      <c r="K271" s="160" t="s">
        <v>82</v>
      </c>
      <c r="L271" s="166">
        <v>559</v>
      </c>
      <c r="M271" s="233" t="s">
        <v>437</v>
      </c>
      <c r="N271" s="233"/>
      <c r="O271" s="158"/>
      <c r="P271" s="223"/>
      <c r="Q271" s="262"/>
      <c r="R271" s="263"/>
      <c r="S271" s="233" t="s">
        <v>1029</v>
      </c>
      <c r="T271" s="161">
        <v>559</v>
      </c>
      <c r="U271" s="201"/>
    </row>
    <row r="272" spans="1:21" ht="14.4" x14ac:dyDescent="0.3">
      <c r="A272" s="192" t="s">
        <v>2548</v>
      </c>
      <c r="B272" s="174">
        <v>266</v>
      </c>
      <c r="C272" s="164" t="s">
        <v>1032</v>
      </c>
      <c r="D272" s="164"/>
      <c r="E272" s="164" t="s">
        <v>1029</v>
      </c>
      <c r="F272" s="165" t="s">
        <v>1039</v>
      </c>
      <c r="G272" s="174" t="s">
        <v>321</v>
      </c>
      <c r="H272" s="165"/>
      <c r="I272" s="165"/>
      <c r="J272" s="165"/>
      <c r="K272" s="160" t="s">
        <v>82</v>
      </c>
      <c r="L272" s="166">
        <v>669</v>
      </c>
      <c r="M272" s="233" t="s">
        <v>437</v>
      </c>
      <c r="N272" s="233"/>
      <c r="O272" s="158"/>
      <c r="P272" s="223"/>
      <c r="Q272" s="262"/>
      <c r="R272" s="263"/>
      <c r="S272" s="233" t="s">
        <v>1029</v>
      </c>
      <c r="T272" s="161">
        <v>669</v>
      </c>
      <c r="U272" s="201"/>
    </row>
    <row r="273" spans="1:21" ht="14.4" x14ac:dyDescent="0.3">
      <c r="A273" s="192" t="s">
        <v>2548</v>
      </c>
      <c r="B273" s="174">
        <v>267</v>
      </c>
      <c r="C273" s="164" t="s">
        <v>1032</v>
      </c>
      <c r="D273" s="164"/>
      <c r="E273" s="164" t="s">
        <v>1033</v>
      </c>
      <c r="F273" s="165" t="s">
        <v>1040</v>
      </c>
      <c r="G273" s="172" t="s">
        <v>322</v>
      </c>
      <c r="H273" s="177"/>
      <c r="I273" s="177"/>
      <c r="J273" s="177"/>
      <c r="K273" s="160" t="s">
        <v>82</v>
      </c>
      <c r="L273" s="173">
        <v>456.52</v>
      </c>
      <c r="M273" s="233" t="s">
        <v>437</v>
      </c>
      <c r="N273" s="233"/>
      <c r="O273" s="158"/>
      <c r="P273" s="223"/>
      <c r="Q273" s="233" t="s">
        <v>1033</v>
      </c>
      <c r="R273" s="162">
        <v>456.52</v>
      </c>
      <c r="S273" s="173"/>
      <c r="T273" s="223"/>
      <c r="U273" s="201"/>
    </row>
    <row r="274" spans="1:21" ht="14.4" x14ac:dyDescent="0.3">
      <c r="A274" s="192" t="s">
        <v>2548</v>
      </c>
      <c r="B274" s="174">
        <v>268</v>
      </c>
      <c r="C274" s="164" t="s">
        <v>1032</v>
      </c>
      <c r="D274" s="164"/>
      <c r="E274" s="164" t="s">
        <v>1033</v>
      </c>
      <c r="F274" s="165" t="s">
        <v>1034</v>
      </c>
      <c r="G274" s="174" t="s">
        <v>323</v>
      </c>
      <c r="H274" s="165" t="s">
        <v>152</v>
      </c>
      <c r="I274" s="165"/>
      <c r="J274" s="165" t="s">
        <v>324</v>
      </c>
      <c r="K274" s="160" t="s">
        <v>682</v>
      </c>
      <c r="L274" s="173">
        <v>1202.04</v>
      </c>
      <c r="M274" s="233" t="s">
        <v>437</v>
      </c>
      <c r="N274" s="164" t="s">
        <v>1033</v>
      </c>
      <c r="O274" s="169">
        <f>+L274</f>
        <v>1202.04</v>
      </c>
      <c r="P274" s="223"/>
      <c r="Q274" s="233"/>
      <c r="R274" s="223"/>
      <c r="S274" s="158"/>
      <c r="T274" s="223"/>
      <c r="U274" s="201"/>
    </row>
    <row r="275" spans="1:21" ht="14.4" x14ac:dyDescent="0.3">
      <c r="A275" s="192" t="s">
        <v>2548</v>
      </c>
      <c r="B275" s="174">
        <v>269</v>
      </c>
      <c r="C275" s="164" t="s">
        <v>1032</v>
      </c>
      <c r="D275" s="164"/>
      <c r="E275" s="164" t="s">
        <v>1033</v>
      </c>
      <c r="F275" s="165" t="s">
        <v>1041</v>
      </c>
      <c r="G275" s="174" t="s">
        <v>325</v>
      </c>
      <c r="H275" s="165" t="s">
        <v>326</v>
      </c>
      <c r="I275" s="165"/>
      <c r="J275" s="165" t="s">
        <v>327</v>
      </c>
      <c r="K275" s="160" t="s">
        <v>82</v>
      </c>
      <c r="L275" s="173">
        <v>1215</v>
      </c>
      <c r="M275" s="233" t="s">
        <v>437</v>
      </c>
      <c r="N275" s="233"/>
      <c r="O275" s="158"/>
      <c r="P275" s="223"/>
      <c r="Q275" s="233" t="s">
        <v>1033</v>
      </c>
      <c r="R275" s="162">
        <v>1215</v>
      </c>
      <c r="S275" s="173"/>
      <c r="T275" s="223"/>
      <c r="U275" s="201"/>
    </row>
    <row r="276" spans="1:21" ht="14.4" x14ac:dyDescent="0.3">
      <c r="A276" s="192" t="s">
        <v>2548</v>
      </c>
      <c r="B276" s="174">
        <v>270</v>
      </c>
      <c r="C276" s="164" t="s">
        <v>1032</v>
      </c>
      <c r="D276" s="164"/>
      <c r="E276" s="164" t="s">
        <v>1033</v>
      </c>
      <c r="F276" s="165" t="s">
        <v>1042</v>
      </c>
      <c r="G276" s="174" t="s">
        <v>328</v>
      </c>
      <c r="H276" s="165" t="s">
        <v>326</v>
      </c>
      <c r="I276" s="165" t="s">
        <v>329</v>
      </c>
      <c r="J276" s="165"/>
      <c r="K276" s="160" t="s">
        <v>82</v>
      </c>
      <c r="L276" s="173">
        <v>1212.43</v>
      </c>
      <c r="M276" s="233" t="s">
        <v>437</v>
      </c>
      <c r="N276" s="233"/>
      <c r="O276" s="169"/>
      <c r="P276" s="223"/>
      <c r="Q276" s="233" t="s">
        <v>1033</v>
      </c>
      <c r="R276" s="162">
        <v>1212.43</v>
      </c>
      <c r="S276" s="173"/>
      <c r="T276" s="223"/>
      <c r="U276" s="201"/>
    </row>
    <row r="277" spans="1:21" ht="14.4" x14ac:dyDescent="0.3">
      <c r="A277" s="192" t="s">
        <v>2548</v>
      </c>
      <c r="B277" s="174">
        <v>271</v>
      </c>
      <c r="C277" s="164" t="s">
        <v>1032</v>
      </c>
      <c r="D277" s="164"/>
      <c r="E277" s="164" t="s">
        <v>1033</v>
      </c>
      <c r="F277" s="165" t="s">
        <v>1043</v>
      </c>
      <c r="G277" s="174" t="s">
        <v>330</v>
      </c>
      <c r="H277" s="165"/>
      <c r="I277" s="165"/>
      <c r="J277" s="165" t="s">
        <v>331</v>
      </c>
      <c r="K277" s="160" t="s">
        <v>82</v>
      </c>
      <c r="L277" s="173">
        <v>655.35</v>
      </c>
      <c r="M277" s="233" t="s">
        <v>437</v>
      </c>
      <c r="N277" s="233"/>
      <c r="O277" s="158"/>
      <c r="P277" s="223"/>
      <c r="Q277" s="233" t="s">
        <v>1033</v>
      </c>
      <c r="R277" s="162">
        <v>655.35</v>
      </c>
      <c r="S277" s="173"/>
      <c r="T277" s="223"/>
      <c r="U277" s="201"/>
    </row>
    <row r="278" spans="1:21" ht="14.4" x14ac:dyDescent="0.3">
      <c r="A278" s="192" t="s">
        <v>2548</v>
      </c>
      <c r="B278" s="174">
        <v>272</v>
      </c>
      <c r="C278" s="164" t="s">
        <v>1032</v>
      </c>
      <c r="D278" s="164"/>
      <c r="E278" s="164" t="s">
        <v>1033</v>
      </c>
      <c r="F278" s="165" t="s">
        <v>1044</v>
      </c>
      <c r="G278" s="174" t="s">
        <v>328</v>
      </c>
      <c r="H278" s="165" t="s">
        <v>326</v>
      </c>
      <c r="I278" s="165" t="s">
        <v>329</v>
      </c>
      <c r="J278" s="165"/>
      <c r="K278" s="160" t="s">
        <v>82</v>
      </c>
      <c r="L278" s="173">
        <v>899.85</v>
      </c>
      <c r="M278" s="233" t="s">
        <v>437</v>
      </c>
      <c r="N278" s="233"/>
      <c r="O278" s="158"/>
      <c r="P278" s="223"/>
      <c r="Q278" s="233" t="s">
        <v>1033</v>
      </c>
      <c r="R278" s="162">
        <v>899.85</v>
      </c>
      <c r="S278" s="173"/>
      <c r="T278" s="223"/>
      <c r="U278" s="201"/>
    </row>
    <row r="279" spans="1:21" ht="14.4" x14ac:dyDescent="0.3">
      <c r="A279" s="192" t="s">
        <v>2548</v>
      </c>
      <c r="B279" s="174">
        <v>273</v>
      </c>
      <c r="C279" s="164" t="s">
        <v>1032</v>
      </c>
      <c r="D279" s="164"/>
      <c r="E279" s="164" t="s">
        <v>1033</v>
      </c>
      <c r="F279" s="165" t="s">
        <v>1045</v>
      </c>
      <c r="G279" s="174" t="s">
        <v>332</v>
      </c>
      <c r="H279" s="165"/>
      <c r="I279" s="165"/>
      <c r="J279" s="165"/>
      <c r="K279" s="160" t="s">
        <v>82</v>
      </c>
      <c r="L279" s="173">
        <v>450</v>
      </c>
      <c r="M279" s="233" t="s">
        <v>437</v>
      </c>
      <c r="N279" s="233"/>
      <c r="O279" s="158"/>
      <c r="P279" s="223"/>
      <c r="Q279" s="233" t="s">
        <v>1033</v>
      </c>
      <c r="R279" s="162">
        <v>450</v>
      </c>
      <c r="S279" s="173"/>
      <c r="T279" s="223"/>
      <c r="U279" s="201"/>
    </row>
    <row r="280" spans="1:21" ht="43.2" x14ac:dyDescent="0.3">
      <c r="A280" s="192" t="s">
        <v>2548</v>
      </c>
      <c r="B280" s="174">
        <v>274</v>
      </c>
      <c r="C280" s="165" t="s">
        <v>555</v>
      </c>
      <c r="D280" s="164"/>
      <c r="E280" s="159" t="s">
        <v>683</v>
      </c>
      <c r="F280" s="233">
        <v>2967</v>
      </c>
      <c r="G280" s="186" t="s">
        <v>134</v>
      </c>
      <c r="H280" s="167" t="s">
        <v>88</v>
      </c>
      <c r="I280" s="167" t="s">
        <v>135</v>
      </c>
      <c r="J280" s="167" t="s">
        <v>333</v>
      </c>
      <c r="K280" s="160" t="s">
        <v>82</v>
      </c>
      <c r="L280" s="168">
        <v>910</v>
      </c>
      <c r="M280" s="233" t="s">
        <v>437</v>
      </c>
      <c r="N280" s="233"/>
      <c r="O280" s="158"/>
      <c r="P280" s="223"/>
      <c r="Q280" s="233" t="s">
        <v>548</v>
      </c>
      <c r="R280" s="161">
        <v>910</v>
      </c>
      <c r="S280" s="168"/>
      <c r="T280" s="223"/>
      <c r="U280" s="201"/>
    </row>
    <row r="281" spans="1:21" ht="43.2" x14ac:dyDescent="0.3">
      <c r="A281" s="192" t="s">
        <v>2548</v>
      </c>
      <c r="B281" s="174">
        <v>275</v>
      </c>
      <c r="C281" s="165" t="s">
        <v>555</v>
      </c>
      <c r="D281" s="164"/>
      <c r="E281" s="159" t="s">
        <v>683</v>
      </c>
      <c r="F281" s="167">
        <v>3014</v>
      </c>
      <c r="G281" s="186" t="s">
        <v>122</v>
      </c>
      <c r="H281" s="167" t="s">
        <v>88</v>
      </c>
      <c r="I281" s="167" t="s">
        <v>123</v>
      </c>
      <c r="J281" s="167" t="s">
        <v>334</v>
      </c>
      <c r="K281" s="160" t="s">
        <v>82</v>
      </c>
      <c r="L281" s="168">
        <v>765.96</v>
      </c>
      <c r="M281" s="233" t="s">
        <v>437</v>
      </c>
      <c r="N281" s="233"/>
      <c r="O281" s="169"/>
      <c r="P281" s="223"/>
      <c r="Q281" s="233" t="s">
        <v>548</v>
      </c>
      <c r="R281" s="161">
        <v>765.96</v>
      </c>
      <c r="S281" s="168"/>
      <c r="T281" s="223"/>
      <c r="U281" s="201"/>
    </row>
    <row r="282" spans="1:21" ht="28.8" x14ac:dyDescent="0.3">
      <c r="A282" s="192" t="s">
        <v>2548</v>
      </c>
      <c r="B282" s="174">
        <v>276</v>
      </c>
      <c r="C282" s="165" t="s">
        <v>555</v>
      </c>
      <c r="D282" s="164"/>
      <c r="E282" s="159" t="s">
        <v>683</v>
      </c>
      <c r="F282" s="233">
        <v>3045</v>
      </c>
      <c r="G282" s="186" t="s">
        <v>209</v>
      </c>
      <c r="H282" s="167" t="s">
        <v>152</v>
      </c>
      <c r="I282" s="167" t="s">
        <v>210</v>
      </c>
      <c r="J282" s="167" t="s">
        <v>335</v>
      </c>
      <c r="K282" s="160" t="s">
        <v>82</v>
      </c>
      <c r="L282" s="168">
        <v>475</v>
      </c>
      <c r="M282" s="233" t="s">
        <v>437</v>
      </c>
      <c r="N282" s="233"/>
      <c r="O282" s="158"/>
      <c r="P282" s="223"/>
      <c r="Q282" s="233" t="s">
        <v>548</v>
      </c>
      <c r="R282" s="161">
        <v>475</v>
      </c>
      <c r="S282" s="168"/>
      <c r="T282" s="223"/>
      <c r="U282" s="201"/>
    </row>
    <row r="283" spans="1:21" ht="43.2" x14ac:dyDescent="0.3">
      <c r="A283" s="192" t="s">
        <v>2548</v>
      </c>
      <c r="B283" s="174">
        <v>277</v>
      </c>
      <c r="C283" s="165" t="s">
        <v>555</v>
      </c>
      <c r="D283" s="164"/>
      <c r="E283" s="159" t="s">
        <v>683</v>
      </c>
      <c r="F283" s="233">
        <v>2970</v>
      </c>
      <c r="G283" s="186" t="s">
        <v>134</v>
      </c>
      <c r="H283" s="167" t="s">
        <v>88</v>
      </c>
      <c r="I283" s="167" t="s">
        <v>135</v>
      </c>
      <c r="J283" s="167" t="s">
        <v>336</v>
      </c>
      <c r="K283" s="160" t="s">
        <v>82</v>
      </c>
      <c r="L283" s="168">
        <v>910</v>
      </c>
      <c r="M283" s="233" t="s">
        <v>437</v>
      </c>
      <c r="N283" s="233"/>
      <c r="O283" s="158"/>
      <c r="P283" s="223"/>
      <c r="Q283" s="233" t="s">
        <v>548</v>
      </c>
      <c r="R283" s="161">
        <v>910</v>
      </c>
      <c r="S283" s="168"/>
      <c r="T283" s="223"/>
      <c r="U283" s="201"/>
    </row>
    <row r="284" spans="1:21" ht="28.8" x14ac:dyDescent="0.3">
      <c r="A284" s="192" t="s">
        <v>2548</v>
      </c>
      <c r="B284" s="174">
        <v>278</v>
      </c>
      <c r="C284" s="165" t="s">
        <v>555</v>
      </c>
      <c r="D284" s="164"/>
      <c r="E284" s="159" t="s">
        <v>683</v>
      </c>
      <c r="F284" s="233">
        <v>2994</v>
      </c>
      <c r="G284" s="186" t="s">
        <v>209</v>
      </c>
      <c r="H284" s="167" t="s">
        <v>152</v>
      </c>
      <c r="I284" s="167" t="s">
        <v>210</v>
      </c>
      <c r="J284" s="167" t="s">
        <v>337</v>
      </c>
      <c r="K284" s="160" t="s">
        <v>82</v>
      </c>
      <c r="L284" s="168">
        <v>475</v>
      </c>
      <c r="M284" s="233" t="s">
        <v>437</v>
      </c>
      <c r="N284" s="233"/>
      <c r="O284" s="158"/>
      <c r="P284" s="223"/>
      <c r="Q284" s="233" t="s">
        <v>548</v>
      </c>
      <c r="R284" s="161">
        <v>475</v>
      </c>
      <c r="S284" s="168"/>
      <c r="T284" s="223"/>
      <c r="U284" s="201"/>
    </row>
    <row r="285" spans="1:21" ht="43.2" x14ac:dyDescent="0.3">
      <c r="A285" s="192" t="s">
        <v>2548</v>
      </c>
      <c r="B285" s="174">
        <v>279</v>
      </c>
      <c r="C285" s="165" t="s">
        <v>555</v>
      </c>
      <c r="D285" s="164"/>
      <c r="E285" s="159" t="s">
        <v>683</v>
      </c>
      <c r="F285" s="167">
        <v>3011</v>
      </c>
      <c r="G285" s="186" t="s">
        <v>122</v>
      </c>
      <c r="H285" s="167" t="s">
        <v>88</v>
      </c>
      <c r="I285" s="167" t="s">
        <v>123</v>
      </c>
      <c r="J285" s="167" t="s">
        <v>338</v>
      </c>
      <c r="K285" s="160" t="s">
        <v>82</v>
      </c>
      <c r="L285" s="168">
        <v>765.96</v>
      </c>
      <c r="M285" s="233" t="s">
        <v>437</v>
      </c>
      <c r="N285" s="233"/>
      <c r="O285" s="169"/>
      <c r="P285" s="223"/>
      <c r="Q285" s="233" t="s">
        <v>548</v>
      </c>
      <c r="R285" s="161">
        <v>765.96</v>
      </c>
      <c r="S285" s="168"/>
      <c r="T285" s="223"/>
      <c r="U285" s="201"/>
    </row>
    <row r="286" spans="1:21" ht="43.2" x14ac:dyDescent="0.3">
      <c r="A286" s="192" t="s">
        <v>2548</v>
      </c>
      <c r="B286" s="174">
        <v>280</v>
      </c>
      <c r="C286" s="165" t="s">
        <v>555</v>
      </c>
      <c r="D286" s="164"/>
      <c r="E286" s="159" t="s">
        <v>683</v>
      </c>
      <c r="F286" s="167">
        <v>3020</v>
      </c>
      <c r="G286" s="186" t="s">
        <v>122</v>
      </c>
      <c r="H286" s="167" t="s">
        <v>88</v>
      </c>
      <c r="I286" s="167" t="s">
        <v>123</v>
      </c>
      <c r="J286" s="167" t="s">
        <v>339</v>
      </c>
      <c r="K286" s="160" t="s">
        <v>82</v>
      </c>
      <c r="L286" s="168">
        <v>765.96</v>
      </c>
      <c r="M286" s="233" t="s">
        <v>437</v>
      </c>
      <c r="N286" s="233"/>
      <c r="O286" s="169"/>
      <c r="P286" s="223"/>
      <c r="Q286" s="233" t="s">
        <v>548</v>
      </c>
      <c r="R286" s="161">
        <v>765.96</v>
      </c>
      <c r="S286" s="168"/>
      <c r="T286" s="223"/>
      <c r="U286" s="201"/>
    </row>
    <row r="287" spans="1:21" ht="28.8" x14ac:dyDescent="0.3">
      <c r="A287" s="192" t="s">
        <v>2548</v>
      </c>
      <c r="B287" s="174">
        <v>281</v>
      </c>
      <c r="C287" s="165" t="s">
        <v>555</v>
      </c>
      <c r="D287" s="164"/>
      <c r="E287" s="159" t="s">
        <v>683</v>
      </c>
      <c r="F287" s="233">
        <v>3198</v>
      </c>
      <c r="G287" s="186" t="s">
        <v>265</v>
      </c>
      <c r="H287" s="167" t="s">
        <v>102</v>
      </c>
      <c r="I287" s="179"/>
      <c r="J287" s="167" t="s">
        <v>340</v>
      </c>
      <c r="K287" s="160" t="s">
        <v>82</v>
      </c>
      <c r="L287" s="168">
        <v>870</v>
      </c>
      <c r="M287" s="233" t="s">
        <v>437</v>
      </c>
      <c r="N287" s="233"/>
      <c r="O287" s="158"/>
      <c r="P287" s="223"/>
      <c r="Q287" s="233" t="s">
        <v>548</v>
      </c>
      <c r="R287" s="161">
        <v>870</v>
      </c>
      <c r="S287" s="168"/>
      <c r="T287" s="223"/>
      <c r="U287" s="201"/>
    </row>
    <row r="288" spans="1:21" ht="14.4" x14ac:dyDescent="0.3">
      <c r="A288" s="192" t="s">
        <v>2548</v>
      </c>
      <c r="B288" s="174">
        <v>282</v>
      </c>
      <c r="C288" s="165" t="s">
        <v>555</v>
      </c>
      <c r="D288" s="164"/>
      <c r="E288" s="159" t="s">
        <v>683</v>
      </c>
      <c r="F288" s="167" t="s">
        <v>1218</v>
      </c>
      <c r="G288" s="186" t="s">
        <v>341</v>
      </c>
      <c r="H288" s="167"/>
      <c r="I288" s="167"/>
      <c r="J288" s="167"/>
      <c r="K288" s="160" t="s">
        <v>82</v>
      </c>
      <c r="L288" s="168">
        <v>450</v>
      </c>
      <c r="M288" s="233" t="s">
        <v>437</v>
      </c>
      <c r="N288" s="233"/>
      <c r="O288" s="158"/>
      <c r="P288" s="223"/>
      <c r="Q288" s="233" t="s">
        <v>548</v>
      </c>
      <c r="R288" s="161">
        <v>450</v>
      </c>
      <c r="S288" s="168"/>
      <c r="T288" s="223"/>
      <c r="U288" s="201"/>
    </row>
    <row r="289" spans="1:21" ht="28.8" x14ac:dyDescent="0.3">
      <c r="A289" s="192" t="s">
        <v>2548</v>
      </c>
      <c r="B289" s="174">
        <v>283</v>
      </c>
      <c r="C289" s="165" t="s">
        <v>555</v>
      </c>
      <c r="D289" s="164"/>
      <c r="E289" s="159" t="s">
        <v>27</v>
      </c>
      <c r="F289" s="233" t="s">
        <v>547</v>
      </c>
      <c r="G289" s="186" t="s">
        <v>233</v>
      </c>
      <c r="H289" s="167"/>
      <c r="I289" s="167"/>
      <c r="J289" s="167"/>
      <c r="K289" s="160" t="s">
        <v>82</v>
      </c>
      <c r="L289" s="168">
        <v>690</v>
      </c>
      <c r="M289" s="233" t="s">
        <v>437</v>
      </c>
      <c r="N289" s="233"/>
      <c r="O289" s="158"/>
      <c r="P289" s="223"/>
      <c r="Q289" s="233" t="s">
        <v>27</v>
      </c>
      <c r="R289" s="161">
        <v>690</v>
      </c>
      <c r="S289" s="168"/>
      <c r="T289" s="223"/>
      <c r="U289" s="201"/>
    </row>
    <row r="290" spans="1:21" ht="28.8" x14ac:dyDescent="0.3">
      <c r="A290" s="192" t="s">
        <v>2548</v>
      </c>
      <c r="B290" s="174">
        <v>284</v>
      </c>
      <c r="C290" s="165" t="s">
        <v>555</v>
      </c>
      <c r="D290" s="164"/>
      <c r="E290" s="159" t="s">
        <v>683</v>
      </c>
      <c r="F290" s="175" t="s">
        <v>553</v>
      </c>
      <c r="G290" s="238" t="s">
        <v>342</v>
      </c>
      <c r="H290" s="175" t="s">
        <v>343</v>
      </c>
      <c r="I290" s="167"/>
      <c r="J290" s="167"/>
      <c r="K290" s="160" t="s">
        <v>682</v>
      </c>
      <c r="L290" s="168">
        <v>849</v>
      </c>
      <c r="M290" s="233" t="s">
        <v>437</v>
      </c>
      <c r="N290" s="159" t="s">
        <v>683</v>
      </c>
      <c r="O290" s="169">
        <f>+L290</f>
        <v>849</v>
      </c>
      <c r="P290" s="223"/>
      <c r="Q290" s="233"/>
      <c r="R290" s="161"/>
      <c r="S290" s="168"/>
      <c r="T290" s="223"/>
      <c r="U290" s="201"/>
    </row>
    <row r="291" spans="1:21" ht="14.4" x14ac:dyDescent="0.3">
      <c r="A291" s="192" t="s">
        <v>2548</v>
      </c>
      <c r="B291" s="174">
        <v>285</v>
      </c>
      <c r="C291" s="165" t="s">
        <v>555</v>
      </c>
      <c r="D291" s="164"/>
      <c r="E291" s="159" t="s">
        <v>683</v>
      </c>
      <c r="F291" s="175" t="s">
        <v>552</v>
      </c>
      <c r="G291" s="238" t="s">
        <v>344</v>
      </c>
      <c r="H291" s="167"/>
      <c r="I291" s="167"/>
      <c r="J291" s="167"/>
      <c r="K291" s="160" t="s">
        <v>82</v>
      </c>
      <c r="L291" s="168">
        <v>627.71</v>
      </c>
      <c r="M291" s="233" t="s">
        <v>437</v>
      </c>
      <c r="N291" s="233"/>
      <c r="O291" s="158"/>
      <c r="P291" s="223"/>
      <c r="Q291" s="233" t="s">
        <v>548</v>
      </c>
      <c r="R291" s="161">
        <v>627.71</v>
      </c>
      <c r="S291" s="168"/>
      <c r="T291" s="223"/>
      <c r="U291" s="201"/>
    </row>
    <row r="292" spans="1:21" ht="43.2" x14ac:dyDescent="0.3">
      <c r="A292" s="192" t="s">
        <v>2548</v>
      </c>
      <c r="B292" s="174">
        <v>286</v>
      </c>
      <c r="C292" s="165" t="s">
        <v>555</v>
      </c>
      <c r="D292" s="164"/>
      <c r="E292" s="159" t="s">
        <v>27</v>
      </c>
      <c r="F292" s="233">
        <v>2971</v>
      </c>
      <c r="G292" s="186" t="s">
        <v>134</v>
      </c>
      <c r="H292" s="167" t="s">
        <v>88</v>
      </c>
      <c r="I292" s="167" t="s">
        <v>135</v>
      </c>
      <c r="J292" s="167" t="s">
        <v>345</v>
      </c>
      <c r="K292" s="160" t="s">
        <v>82</v>
      </c>
      <c r="L292" s="168">
        <v>910</v>
      </c>
      <c r="M292" s="233" t="s">
        <v>437</v>
      </c>
      <c r="N292" s="233"/>
      <c r="O292" s="158"/>
      <c r="P292" s="223"/>
      <c r="Q292" s="233" t="s">
        <v>27</v>
      </c>
      <c r="R292" s="161">
        <v>910</v>
      </c>
      <c r="S292" s="168"/>
      <c r="T292" s="223"/>
      <c r="U292" s="201"/>
    </row>
    <row r="293" spans="1:21" ht="28.8" x14ac:dyDescent="0.3">
      <c r="A293" s="192" t="s">
        <v>2548</v>
      </c>
      <c r="B293" s="174">
        <v>287</v>
      </c>
      <c r="C293" s="165" t="s">
        <v>555</v>
      </c>
      <c r="D293" s="164"/>
      <c r="E293" s="159" t="s">
        <v>27</v>
      </c>
      <c r="F293" s="233">
        <v>2997</v>
      </c>
      <c r="G293" s="186" t="s">
        <v>209</v>
      </c>
      <c r="H293" s="167" t="s">
        <v>152</v>
      </c>
      <c r="I293" s="167" t="s">
        <v>210</v>
      </c>
      <c r="J293" s="167" t="s">
        <v>346</v>
      </c>
      <c r="K293" s="160" t="s">
        <v>82</v>
      </c>
      <c r="L293" s="168">
        <v>475</v>
      </c>
      <c r="M293" s="233" t="s">
        <v>437</v>
      </c>
      <c r="N293" s="233"/>
      <c r="O293" s="158"/>
      <c r="P293" s="223"/>
      <c r="Q293" s="233" t="s">
        <v>27</v>
      </c>
      <c r="R293" s="161">
        <v>475</v>
      </c>
      <c r="S293" s="168"/>
      <c r="T293" s="223"/>
      <c r="U293" s="201"/>
    </row>
    <row r="294" spans="1:21" ht="43.2" x14ac:dyDescent="0.3">
      <c r="A294" s="192" t="s">
        <v>2548</v>
      </c>
      <c r="B294" s="174">
        <v>288</v>
      </c>
      <c r="C294" s="165" t="s">
        <v>555</v>
      </c>
      <c r="D294" s="164"/>
      <c r="E294" s="159" t="s">
        <v>27</v>
      </c>
      <c r="F294" s="167">
        <v>3002</v>
      </c>
      <c r="G294" s="186" t="s">
        <v>122</v>
      </c>
      <c r="H294" s="167" t="s">
        <v>88</v>
      </c>
      <c r="I294" s="167" t="s">
        <v>123</v>
      </c>
      <c r="J294" s="167" t="s">
        <v>347</v>
      </c>
      <c r="K294" s="160" t="s">
        <v>82</v>
      </c>
      <c r="L294" s="168">
        <v>765.96</v>
      </c>
      <c r="M294" s="233" t="s">
        <v>437</v>
      </c>
      <c r="N294" s="233"/>
      <c r="O294" s="158"/>
      <c r="P294" s="223"/>
      <c r="Q294" s="233" t="s">
        <v>27</v>
      </c>
      <c r="R294" s="161">
        <v>765.96</v>
      </c>
      <c r="S294" s="168"/>
      <c r="T294" s="223"/>
      <c r="U294" s="201"/>
    </row>
    <row r="295" spans="1:21" ht="43.2" x14ac:dyDescent="0.3">
      <c r="A295" s="192" t="s">
        <v>2548</v>
      </c>
      <c r="B295" s="174">
        <v>289</v>
      </c>
      <c r="C295" s="165" t="s">
        <v>555</v>
      </c>
      <c r="D295" s="164"/>
      <c r="E295" s="159" t="s">
        <v>27</v>
      </c>
      <c r="F295" s="167">
        <v>3006</v>
      </c>
      <c r="G295" s="186" t="s">
        <v>122</v>
      </c>
      <c r="H295" s="167" t="s">
        <v>88</v>
      </c>
      <c r="I295" s="167" t="s">
        <v>123</v>
      </c>
      <c r="J295" s="167" t="s">
        <v>348</v>
      </c>
      <c r="K295" s="160" t="s">
        <v>82</v>
      </c>
      <c r="L295" s="168">
        <v>765.96</v>
      </c>
      <c r="M295" s="233" t="s">
        <v>437</v>
      </c>
      <c r="N295" s="233"/>
      <c r="O295" s="158"/>
      <c r="P295" s="223"/>
      <c r="Q295" s="233" t="s">
        <v>27</v>
      </c>
      <c r="R295" s="161">
        <v>765.96</v>
      </c>
      <c r="S295" s="168"/>
      <c r="T295" s="223"/>
      <c r="U295" s="201"/>
    </row>
    <row r="296" spans="1:21" ht="43.2" x14ac:dyDescent="0.3">
      <c r="A296" s="192" t="s">
        <v>2548</v>
      </c>
      <c r="B296" s="174">
        <v>290</v>
      </c>
      <c r="C296" s="165" t="s">
        <v>555</v>
      </c>
      <c r="D296" s="164"/>
      <c r="E296" s="159" t="s">
        <v>27</v>
      </c>
      <c r="F296" s="167">
        <v>3029</v>
      </c>
      <c r="G296" s="186" t="s">
        <v>122</v>
      </c>
      <c r="H296" s="167" t="s">
        <v>88</v>
      </c>
      <c r="I296" s="167" t="s">
        <v>123</v>
      </c>
      <c r="J296" s="167" t="s">
        <v>349</v>
      </c>
      <c r="K296" s="160" t="s">
        <v>82</v>
      </c>
      <c r="L296" s="168">
        <v>765.96</v>
      </c>
      <c r="M296" s="233" t="s">
        <v>437</v>
      </c>
      <c r="N296" s="233"/>
      <c r="O296" s="158"/>
      <c r="P296" s="223"/>
      <c r="Q296" s="233" t="s">
        <v>27</v>
      </c>
      <c r="R296" s="161">
        <v>765.96</v>
      </c>
      <c r="S296" s="168"/>
      <c r="T296" s="223"/>
      <c r="U296" s="201"/>
    </row>
    <row r="297" spans="1:21" ht="28.8" x14ac:dyDescent="0.3">
      <c r="A297" s="192" t="s">
        <v>2548</v>
      </c>
      <c r="B297" s="174">
        <v>291</v>
      </c>
      <c r="C297" s="165" t="s">
        <v>555</v>
      </c>
      <c r="D297" s="164"/>
      <c r="E297" s="164" t="s">
        <v>543</v>
      </c>
      <c r="F297" s="233">
        <v>3199</v>
      </c>
      <c r="G297" s="186" t="s">
        <v>265</v>
      </c>
      <c r="H297" s="167" t="s">
        <v>102</v>
      </c>
      <c r="I297" s="167"/>
      <c r="J297" s="167"/>
      <c r="K297" s="160" t="s">
        <v>82</v>
      </c>
      <c r="L297" s="168">
        <v>870</v>
      </c>
      <c r="M297" s="233" t="s">
        <v>437</v>
      </c>
      <c r="N297" s="233"/>
      <c r="O297" s="158"/>
      <c r="P297" s="223"/>
      <c r="Q297" s="235" t="s">
        <v>31</v>
      </c>
      <c r="R297" s="161">
        <v>870</v>
      </c>
      <c r="S297" s="158"/>
      <c r="T297" s="223"/>
      <c r="U297" s="201"/>
    </row>
    <row r="298" spans="1:21" ht="43.2" x14ac:dyDescent="0.3">
      <c r="A298" s="192" t="s">
        <v>2548</v>
      </c>
      <c r="B298" s="174">
        <v>292</v>
      </c>
      <c r="C298" s="165" t="s">
        <v>555</v>
      </c>
      <c r="D298" s="164"/>
      <c r="E298" s="159" t="s">
        <v>27</v>
      </c>
      <c r="F298" s="233">
        <v>2974</v>
      </c>
      <c r="G298" s="186" t="s">
        <v>350</v>
      </c>
      <c r="H298" s="167" t="s">
        <v>88</v>
      </c>
      <c r="I298" s="167" t="s">
        <v>135</v>
      </c>
      <c r="J298" s="167" t="s">
        <v>351</v>
      </c>
      <c r="K298" s="160" t="s">
        <v>82</v>
      </c>
      <c r="L298" s="168">
        <v>910</v>
      </c>
      <c r="M298" s="233" t="s">
        <v>437</v>
      </c>
      <c r="N298" s="233"/>
      <c r="O298" s="158"/>
      <c r="P298" s="223"/>
      <c r="Q298" s="233" t="s">
        <v>27</v>
      </c>
      <c r="R298" s="161">
        <v>910</v>
      </c>
      <c r="S298" s="168"/>
      <c r="T298" s="223"/>
      <c r="U298" s="201"/>
    </row>
    <row r="299" spans="1:21" ht="28.8" x14ac:dyDescent="0.3">
      <c r="A299" s="192" t="s">
        <v>2548</v>
      </c>
      <c r="B299" s="174">
        <v>293</v>
      </c>
      <c r="C299" s="165" t="s">
        <v>555</v>
      </c>
      <c r="D299" s="164"/>
      <c r="E299" s="159" t="s">
        <v>27</v>
      </c>
      <c r="F299" s="233">
        <v>2992</v>
      </c>
      <c r="G299" s="186" t="s">
        <v>352</v>
      </c>
      <c r="H299" s="167" t="s">
        <v>152</v>
      </c>
      <c r="I299" s="167" t="s">
        <v>210</v>
      </c>
      <c r="J299" s="167" t="s">
        <v>353</v>
      </c>
      <c r="K299" s="160" t="s">
        <v>82</v>
      </c>
      <c r="L299" s="168">
        <v>475</v>
      </c>
      <c r="M299" s="233" t="s">
        <v>437</v>
      </c>
      <c r="N299" s="233"/>
      <c r="O299" s="158"/>
      <c r="P299" s="223"/>
      <c r="Q299" s="233" t="s">
        <v>27</v>
      </c>
      <c r="R299" s="161">
        <v>475</v>
      </c>
      <c r="S299" s="168"/>
      <c r="T299" s="223"/>
      <c r="U299" s="201"/>
    </row>
    <row r="300" spans="1:21" ht="43.2" x14ac:dyDescent="0.3">
      <c r="A300" s="192" t="s">
        <v>2548</v>
      </c>
      <c r="B300" s="174">
        <v>294</v>
      </c>
      <c r="C300" s="165" t="s">
        <v>555</v>
      </c>
      <c r="D300" s="164"/>
      <c r="E300" s="159" t="s">
        <v>27</v>
      </c>
      <c r="F300" s="167">
        <v>3013</v>
      </c>
      <c r="G300" s="186" t="s">
        <v>122</v>
      </c>
      <c r="H300" s="167" t="s">
        <v>88</v>
      </c>
      <c r="I300" s="167" t="s">
        <v>123</v>
      </c>
      <c r="J300" s="167" t="s">
        <v>354</v>
      </c>
      <c r="K300" s="160" t="s">
        <v>82</v>
      </c>
      <c r="L300" s="168">
        <v>765.96</v>
      </c>
      <c r="M300" s="233" t="s">
        <v>437</v>
      </c>
      <c r="N300" s="233"/>
      <c r="O300" s="158"/>
      <c r="P300" s="223"/>
      <c r="Q300" s="233" t="s">
        <v>27</v>
      </c>
      <c r="R300" s="161">
        <v>765.96</v>
      </c>
      <c r="S300" s="168"/>
      <c r="T300" s="223"/>
      <c r="U300" s="201"/>
    </row>
    <row r="301" spans="1:21" ht="43.2" x14ac:dyDescent="0.3">
      <c r="A301" s="192" t="s">
        <v>2548</v>
      </c>
      <c r="B301" s="174">
        <v>295</v>
      </c>
      <c r="C301" s="165" t="s">
        <v>555</v>
      </c>
      <c r="D301" s="164"/>
      <c r="E301" s="159" t="s">
        <v>27</v>
      </c>
      <c r="F301" s="167">
        <v>3015</v>
      </c>
      <c r="G301" s="186" t="s">
        <v>122</v>
      </c>
      <c r="H301" s="167" t="s">
        <v>88</v>
      </c>
      <c r="I301" s="167" t="s">
        <v>123</v>
      </c>
      <c r="J301" s="167" t="s">
        <v>355</v>
      </c>
      <c r="K301" s="160" t="s">
        <v>82</v>
      </c>
      <c r="L301" s="168">
        <v>765.96</v>
      </c>
      <c r="M301" s="233" t="s">
        <v>437</v>
      </c>
      <c r="N301" s="233"/>
      <c r="O301" s="158"/>
      <c r="P301" s="223"/>
      <c r="Q301" s="233" t="s">
        <v>27</v>
      </c>
      <c r="R301" s="161">
        <v>765.96</v>
      </c>
      <c r="S301" s="168"/>
      <c r="T301" s="223"/>
      <c r="U301" s="201"/>
    </row>
    <row r="302" spans="1:21" ht="43.2" x14ac:dyDescent="0.3">
      <c r="A302" s="192" t="s">
        <v>2548</v>
      </c>
      <c r="B302" s="174">
        <v>296</v>
      </c>
      <c r="C302" s="165" t="s">
        <v>555</v>
      </c>
      <c r="D302" s="164"/>
      <c r="E302" s="159" t="s">
        <v>27</v>
      </c>
      <c r="F302" s="167">
        <v>3016</v>
      </c>
      <c r="G302" s="186" t="s">
        <v>122</v>
      </c>
      <c r="H302" s="167" t="s">
        <v>88</v>
      </c>
      <c r="I302" s="167" t="s">
        <v>123</v>
      </c>
      <c r="J302" s="167" t="s">
        <v>356</v>
      </c>
      <c r="K302" s="160" t="s">
        <v>82</v>
      </c>
      <c r="L302" s="168">
        <v>765.96</v>
      </c>
      <c r="M302" s="233" t="s">
        <v>437</v>
      </c>
      <c r="N302" s="233"/>
      <c r="O302" s="158"/>
      <c r="P302" s="223"/>
      <c r="Q302" s="233" t="s">
        <v>27</v>
      </c>
      <c r="R302" s="161">
        <v>765.96</v>
      </c>
      <c r="S302" s="168"/>
      <c r="T302" s="223"/>
      <c r="U302" s="201"/>
    </row>
    <row r="303" spans="1:21" ht="43.2" x14ac:dyDescent="0.3">
      <c r="A303" s="192" t="s">
        <v>2548</v>
      </c>
      <c r="B303" s="174">
        <v>297</v>
      </c>
      <c r="C303" s="165" t="s">
        <v>555</v>
      </c>
      <c r="D303" s="164"/>
      <c r="E303" s="159" t="s">
        <v>27</v>
      </c>
      <c r="F303" s="167">
        <v>3017</v>
      </c>
      <c r="G303" s="186" t="s">
        <v>122</v>
      </c>
      <c r="H303" s="167" t="s">
        <v>88</v>
      </c>
      <c r="I303" s="167" t="s">
        <v>123</v>
      </c>
      <c r="J303" s="167" t="s">
        <v>357</v>
      </c>
      <c r="K303" s="160" t="s">
        <v>82</v>
      </c>
      <c r="L303" s="168">
        <v>765.96</v>
      </c>
      <c r="M303" s="233" t="s">
        <v>437</v>
      </c>
      <c r="N303" s="233"/>
      <c r="O303" s="158"/>
      <c r="P303" s="223"/>
      <c r="Q303" s="233" t="s">
        <v>27</v>
      </c>
      <c r="R303" s="161">
        <v>765.96</v>
      </c>
      <c r="S303" s="168"/>
      <c r="T303" s="223"/>
      <c r="U303" s="201"/>
    </row>
    <row r="304" spans="1:21" ht="43.2" x14ac:dyDescent="0.3">
      <c r="A304" s="192" t="s">
        <v>2548</v>
      </c>
      <c r="B304" s="174">
        <v>298</v>
      </c>
      <c r="C304" s="165" t="s">
        <v>555</v>
      </c>
      <c r="D304" s="164"/>
      <c r="E304" s="159" t="s">
        <v>27</v>
      </c>
      <c r="F304" s="167">
        <v>3018</v>
      </c>
      <c r="G304" s="186" t="s">
        <v>122</v>
      </c>
      <c r="H304" s="167" t="s">
        <v>88</v>
      </c>
      <c r="I304" s="167" t="s">
        <v>123</v>
      </c>
      <c r="J304" s="167" t="s">
        <v>358</v>
      </c>
      <c r="K304" s="160" t="s">
        <v>82</v>
      </c>
      <c r="L304" s="168">
        <v>765.96</v>
      </c>
      <c r="M304" s="233" t="s">
        <v>437</v>
      </c>
      <c r="N304" s="233"/>
      <c r="O304" s="158"/>
      <c r="P304" s="223"/>
      <c r="Q304" s="233" t="s">
        <v>27</v>
      </c>
      <c r="R304" s="161">
        <v>765.96</v>
      </c>
      <c r="S304" s="168"/>
      <c r="T304" s="223"/>
      <c r="U304" s="201"/>
    </row>
    <row r="305" spans="1:21" ht="43.2" x14ac:dyDescent="0.3">
      <c r="A305" s="192" t="s">
        <v>2548</v>
      </c>
      <c r="B305" s="174">
        <v>299</v>
      </c>
      <c r="C305" s="165" t="s">
        <v>555</v>
      </c>
      <c r="D305" s="164"/>
      <c r="E305" s="159" t="s">
        <v>27</v>
      </c>
      <c r="F305" s="233">
        <v>3022</v>
      </c>
      <c r="G305" s="186" t="s">
        <v>122</v>
      </c>
      <c r="H305" s="167" t="s">
        <v>88</v>
      </c>
      <c r="I305" s="167" t="s">
        <v>123</v>
      </c>
      <c r="J305" s="167" t="s">
        <v>359</v>
      </c>
      <c r="K305" s="160" t="s">
        <v>82</v>
      </c>
      <c r="L305" s="168">
        <v>765.96</v>
      </c>
      <c r="M305" s="233" t="s">
        <v>437</v>
      </c>
      <c r="N305" s="233"/>
      <c r="O305" s="158"/>
      <c r="P305" s="223"/>
      <c r="Q305" s="233" t="s">
        <v>27</v>
      </c>
      <c r="R305" s="161">
        <v>765.96</v>
      </c>
      <c r="S305" s="168"/>
      <c r="T305" s="223"/>
      <c r="U305" s="201"/>
    </row>
    <row r="306" spans="1:21" ht="43.2" x14ac:dyDescent="0.3">
      <c r="A306" s="192" t="s">
        <v>2548</v>
      </c>
      <c r="B306" s="174">
        <v>300</v>
      </c>
      <c r="C306" s="165" t="s">
        <v>555</v>
      </c>
      <c r="D306" s="164"/>
      <c r="E306" s="159" t="s">
        <v>27</v>
      </c>
      <c r="F306" s="233">
        <v>3031</v>
      </c>
      <c r="G306" s="186" t="s">
        <v>122</v>
      </c>
      <c r="H306" s="167" t="s">
        <v>88</v>
      </c>
      <c r="I306" s="167" t="s">
        <v>123</v>
      </c>
      <c r="J306" s="167" t="s">
        <v>360</v>
      </c>
      <c r="K306" s="160" t="s">
        <v>82</v>
      </c>
      <c r="L306" s="168">
        <v>765.96</v>
      </c>
      <c r="M306" s="233" t="s">
        <v>437</v>
      </c>
      <c r="N306" s="233"/>
      <c r="O306" s="158"/>
      <c r="P306" s="223"/>
      <c r="Q306" s="233" t="s">
        <v>27</v>
      </c>
      <c r="R306" s="161">
        <v>765.96</v>
      </c>
      <c r="S306" s="168"/>
      <c r="T306" s="223"/>
      <c r="U306" s="201"/>
    </row>
    <row r="307" spans="1:21" ht="43.2" x14ac:dyDescent="0.3">
      <c r="A307" s="192" t="s">
        <v>2548</v>
      </c>
      <c r="B307" s="174">
        <v>301</v>
      </c>
      <c r="C307" s="165" t="s">
        <v>555</v>
      </c>
      <c r="D307" s="164"/>
      <c r="E307" s="159" t="s">
        <v>27</v>
      </c>
      <c r="F307" s="233">
        <v>3033</v>
      </c>
      <c r="G307" s="186" t="s">
        <v>122</v>
      </c>
      <c r="H307" s="167" t="s">
        <v>88</v>
      </c>
      <c r="I307" s="167" t="s">
        <v>123</v>
      </c>
      <c r="J307" s="167" t="s">
        <v>361</v>
      </c>
      <c r="K307" s="160" t="s">
        <v>82</v>
      </c>
      <c r="L307" s="168">
        <v>765.96</v>
      </c>
      <c r="M307" s="233" t="s">
        <v>437</v>
      </c>
      <c r="N307" s="233"/>
      <c r="O307" s="158"/>
      <c r="P307" s="223"/>
      <c r="Q307" s="233" t="s">
        <v>27</v>
      </c>
      <c r="R307" s="161">
        <v>765.96</v>
      </c>
      <c r="S307" s="168"/>
      <c r="T307" s="223"/>
      <c r="U307" s="201"/>
    </row>
    <row r="308" spans="1:21" ht="43.2" x14ac:dyDescent="0.3">
      <c r="A308" s="192" t="s">
        <v>2548</v>
      </c>
      <c r="B308" s="174">
        <v>302</v>
      </c>
      <c r="C308" s="165" t="s">
        <v>555</v>
      </c>
      <c r="D308" s="164"/>
      <c r="E308" s="159" t="s">
        <v>27</v>
      </c>
      <c r="F308" s="233">
        <v>3036</v>
      </c>
      <c r="G308" s="186" t="s">
        <v>122</v>
      </c>
      <c r="H308" s="167" t="s">
        <v>88</v>
      </c>
      <c r="I308" s="167" t="s">
        <v>123</v>
      </c>
      <c r="J308" s="167" t="s">
        <v>362</v>
      </c>
      <c r="K308" s="160" t="s">
        <v>82</v>
      </c>
      <c r="L308" s="168">
        <v>765.96</v>
      </c>
      <c r="M308" s="233" t="s">
        <v>437</v>
      </c>
      <c r="N308" s="233"/>
      <c r="O308" s="158"/>
      <c r="P308" s="223"/>
      <c r="Q308" s="233" t="s">
        <v>27</v>
      </c>
      <c r="R308" s="161">
        <v>765.96</v>
      </c>
      <c r="S308" s="168"/>
      <c r="T308" s="223"/>
      <c r="U308" s="201"/>
    </row>
    <row r="309" spans="1:21" ht="28.8" x14ac:dyDescent="0.3">
      <c r="A309" s="192" t="s">
        <v>2548</v>
      </c>
      <c r="B309" s="174">
        <v>303</v>
      </c>
      <c r="C309" s="165" t="s">
        <v>555</v>
      </c>
      <c r="D309" s="164"/>
      <c r="E309" s="159" t="s">
        <v>27</v>
      </c>
      <c r="F309" s="233">
        <v>3210</v>
      </c>
      <c r="G309" s="186" t="s">
        <v>233</v>
      </c>
      <c r="H309" s="167"/>
      <c r="I309" s="167" t="s">
        <v>363</v>
      </c>
      <c r="J309" s="167" t="s">
        <v>364</v>
      </c>
      <c r="K309" s="160" t="s">
        <v>82</v>
      </c>
      <c r="L309" s="168">
        <v>690</v>
      </c>
      <c r="M309" s="233" t="s">
        <v>437</v>
      </c>
      <c r="N309" s="233"/>
      <c r="O309" s="158"/>
      <c r="P309" s="223"/>
      <c r="Q309" s="233" t="s">
        <v>27</v>
      </c>
      <c r="R309" s="161">
        <v>690</v>
      </c>
      <c r="S309" s="168"/>
      <c r="T309" s="223"/>
      <c r="U309" s="201"/>
    </row>
    <row r="310" spans="1:21" ht="43.2" x14ac:dyDescent="0.3">
      <c r="A310" s="192" t="s">
        <v>2548</v>
      </c>
      <c r="B310" s="174">
        <v>304</v>
      </c>
      <c r="C310" s="165" t="s">
        <v>555</v>
      </c>
      <c r="D310" s="164"/>
      <c r="E310" s="159" t="s">
        <v>27</v>
      </c>
      <c r="F310" s="233">
        <v>2969</v>
      </c>
      <c r="G310" s="186" t="s">
        <v>365</v>
      </c>
      <c r="H310" s="167" t="s">
        <v>88</v>
      </c>
      <c r="I310" s="167" t="s">
        <v>135</v>
      </c>
      <c r="J310" s="167" t="s">
        <v>366</v>
      </c>
      <c r="K310" s="160" t="s">
        <v>82</v>
      </c>
      <c r="L310" s="176">
        <v>910</v>
      </c>
      <c r="M310" s="233" t="s">
        <v>437</v>
      </c>
      <c r="N310" s="233"/>
      <c r="O310" s="158"/>
      <c r="P310" s="223"/>
      <c r="Q310" s="233" t="s">
        <v>27</v>
      </c>
      <c r="R310" s="225">
        <v>910</v>
      </c>
      <c r="S310" s="176"/>
      <c r="T310" s="223"/>
      <c r="U310" s="201"/>
    </row>
    <row r="311" spans="1:21" ht="28.8" x14ac:dyDescent="0.3">
      <c r="A311" s="192" t="s">
        <v>2548</v>
      </c>
      <c r="B311" s="174">
        <v>305</v>
      </c>
      <c r="C311" s="165" t="s">
        <v>555</v>
      </c>
      <c r="D311" s="164"/>
      <c r="E311" s="159" t="s">
        <v>27</v>
      </c>
      <c r="F311" s="233">
        <v>2976</v>
      </c>
      <c r="G311" s="186" t="s">
        <v>209</v>
      </c>
      <c r="H311" s="167" t="s">
        <v>152</v>
      </c>
      <c r="I311" s="167" t="s">
        <v>210</v>
      </c>
      <c r="J311" s="167" t="s">
        <v>367</v>
      </c>
      <c r="K311" s="160" t="s">
        <v>82</v>
      </c>
      <c r="L311" s="176">
        <v>475</v>
      </c>
      <c r="M311" s="233" t="s">
        <v>437</v>
      </c>
      <c r="N311" s="233"/>
      <c r="O311" s="158"/>
      <c r="P311" s="223"/>
      <c r="Q311" s="233" t="s">
        <v>27</v>
      </c>
      <c r="R311" s="225">
        <v>475</v>
      </c>
      <c r="S311" s="176"/>
      <c r="T311" s="223"/>
      <c r="U311" s="201"/>
    </row>
    <row r="312" spans="1:21" ht="43.2" x14ac:dyDescent="0.3">
      <c r="A312" s="192" t="s">
        <v>2548</v>
      </c>
      <c r="B312" s="174">
        <v>306</v>
      </c>
      <c r="C312" s="165" t="s">
        <v>555</v>
      </c>
      <c r="D312" s="164"/>
      <c r="E312" s="159" t="s">
        <v>27</v>
      </c>
      <c r="F312" s="233">
        <v>3034</v>
      </c>
      <c r="G312" s="186" t="s">
        <v>122</v>
      </c>
      <c r="H312" s="167" t="s">
        <v>88</v>
      </c>
      <c r="I312" s="167" t="s">
        <v>123</v>
      </c>
      <c r="J312" s="167" t="s">
        <v>368</v>
      </c>
      <c r="K312" s="160" t="s">
        <v>82</v>
      </c>
      <c r="L312" s="176">
        <v>765.96</v>
      </c>
      <c r="M312" s="233" t="s">
        <v>437</v>
      </c>
      <c r="N312" s="233"/>
      <c r="O312" s="158"/>
      <c r="P312" s="223"/>
      <c r="Q312" s="233" t="s">
        <v>27</v>
      </c>
      <c r="R312" s="225">
        <v>765.96</v>
      </c>
      <c r="S312" s="176"/>
      <c r="T312" s="223"/>
      <c r="U312" s="201"/>
    </row>
    <row r="313" spans="1:21" ht="43.2" x14ac:dyDescent="0.3">
      <c r="A313" s="192" t="s">
        <v>2548</v>
      </c>
      <c r="B313" s="174">
        <v>307</v>
      </c>
      <c r="C313" s="165" t="s">
        <v>555</v>
      </c>
      <c r="D313" s="164"/>
      <c r="E313" s="159" t="s">
        <v>27</v>
      </c>
      <c r="F313" s="167">
        <v>3043</v>
      </c>
      <c r="G313" s="186" t="s">
        <v>122</v>
      </c>
      <c r="H313" s="167" t="s">
        <v>88</v>
      </c>
      <c r="I313" s="167" t="s">
        <v>123</v>
      </c>
      <c r="J313" s="167" t="s">
        <v>369</v>
      </c>
      <c r="K313" s="160" t="s">
        <v>82</v>
      </c>
      <c r="L313" s="176">
        <v>765.96</v>
      </c>
      <c r="M313" s="233" t="s">
        <v>437</v>
      </c>
      <c r="N313" s="233"/>
      <c r="O313" s="158"/>
      <c r="P313" s="223"/>
      <c r="Q313" s="233" t="s">
        <v>27</v>
      </c>
      <c r="R313" s="225">
        <v>765.96</v>
      </c>
      <c r="S313" s="176"/>
      <c r="T313" s="223"/>
      <c r="U313" s="201"/>
    </row>
    <row r="314" spans="1:21" ht="28.8" x14ac:dyDescent="0.3">
      <c r="A314" s="192" t="s">
        <v>2548</v>
      </c>
      <c r="B314" s="174">
        <v>308</v>
      </c>
      <c r="C314" s="165" t="s">
        <v>555</v>
      </c>
      <c r="D314" s="164"/>
      <c r="E314" s="159" t="s">
        <v>27</v>
      </c>
      <c r="F314" s="233">
        <v>3215</v>
      </c>
      <c r="G314" s="186" t="s">
        <v>233</v>
      </c>
      <c r="H314" s="167"/>
      <c r="I314" s="167"/>
      <c r="J314" s="167"/>
      <c r="K314" s="160" t="s">
        <v>82</v>
      </c>
      <c r="L314" s="168">
        <v>690</v>
      </c>
      <c r="M314" s="233" t="s">
        <v>437</v>
      </c>
      <c r="N314" s="233"/>
      <c r="O314" s="158"/>
      <c r="P314" s="223"/>
      <c r="Q314" s="233" t="s">
        <v>27</v>
      </c>
      <c r="R314" s="161">
        <v>690</v>
      </c>
      <c r="S314" s="168"/>
      <c r="T314" s="223"/>
      <c r="U314" s="201"/>
    </row>
    <row r="315" spans="1:21" ht="14.4" x14ac:dyDescent="0.3">
      <c r="A315" s="192" t="s">
        <v>2548</v>
      </c>
      <c r="B315" s="174">
        <v>309</v>
      </c>
      <c r="C315" s="165" t="s">
        <v>555</v>
      </c>
      <c r="D315" s="164"/>
      <c r="E315" s="159" t="s">
        <v>27</v>
      </c>
      <c r="F315" s="167" t="s">
        <v>1217</v>
      </c>
      <c r="G315" s="186" t="s">
        <v>370</v>
      </c>
      <c r="H315" s="167"/>
      <c r="I315" s="167"/>
      <c r="J315" s="167"/>
      <c r="K315" s="160" t="s">
        <v>82</v>
      </c>
      <c r="L315" s="176">
        <v>500</v>
      </c>
      <c r="M315" s="233" t="s">
        <v>437</v>
      </c>
      <c r="N315" s="233"/>
      <c r="O315" s="158"/>
      <c r="P315" s="223"/>
      <c r="Q315" s="233" t="s">
        <v>27</v>
      </c>
      <c r="R315" s="225">
        <v>500</v>
      </c>
      <c r="S315" s="176"/>
      <c r="T315" s="223"/>
      <c r="U315" s="201"/>
    </row>
    <row r="316" spans="1:21" ht="28.8" x14ac:dyDescent="0.3">
      <c r="A316" s="192" t="s">
        <v>2548</v>
      </c>
      <c r="B316" s="174">
        <v>310</v>
      </c>
      <c r="C316" s="165" t="s">
        <v>555</v>
      </c>
      <c r="D316" s="164"/>
      <c r="E316" s="159" t="s">
        <v>27</v>
      </c>
      <c r="F316" s="179" t="s">
        <v>1212</v>
      </c>
      <c r="G316" s="186" t="s">
        <v>371</v>
      </c>
      <c r="H316" s="179"/>
      <c r="I316" s="179"/>
      <c r="J316" s="179"/>
      <c r="K316" s="160" t="s">
        <v>82</v>
      </c>
      <c r="L316" s="168">
        <v>1164.98</v>
      </c>
      <c r="M316" s="233" t="s">
        <v>437</v>
      </c>
      <c r="N316" s="233"/>
      <c r="O316" s="158"/>
      <c r="P316" s="223"/>
      <c r="Q316" s="233" t="s">
        <v>27</v>
      </c>
      <c r="R316" s="161">
        <v>1164.98</v>
      </c>
      <c r="S316" s="168"/>
      <c r="T316" s="223"/>
      <c r="U316" s="201"/>
    </row>
    <row r="317" spans="1:21" ht="28.8" x14ac:dyDescent="0.3">
      <c r="A317" s="192" t="s">
        <v>2548</v>
      </c>
      <c r="B317" s="174">
        <v>311</v>
      </c>
      <c r="C317" s="165" t="s">
        <v>555</v>
      </c>
      <c r="D317" s="164"/>
      <c r="E317" s="159" t="s">
        <v>27</v>
      </c>
      <c r="F317" s="179" t="s">
        <v>1212</v>
      </c>
      <c r="G317" s="186" t="s">
        <v>372</v>
      </c>
      <c r="H317" s="167"/>
      <c r="I317" s="167"/>
      <c r="J317" s="167"/>
      <c r="K317" s="160" t="s">
        <v>82</v>
      </c>
      <c r="L317" s="168">
        <v>876.83</v>
      </c>
      <c r="M317" s="233" t="s">
        <v>437</v>
      </c>
      <c r="N317" s="233"/>
      <c r="O317" s="158"/>
      <c r="P317" s="223"/>
      <c r="Q317" s="233" t="s">
        <v>27</v>
      </c>
      <c r="R317" s="161">
        <v>876.83</v>
      </c>
      <c r="S317" s="168"/>
      <c r="T317" s="223"/>
      <c r="U317" s="201"/>
    </row>
    <row r="318" spans="1:21" ht="28.8" x14ac:dyDescent="0.3">
      <c r="A318" s="192" t="s">
        <v>2548</v>
      </c>
      <c r="B318" s="174">
        <v>312</v>
      </c>
      <c r="C318" s="165" t="s">
        <v>555</v>
      </c>
      <c r="D318" s="164"/>
      <c r="E318" s="159" t="s">
        <v>27</v>
      </c>
      <c r="F318" s="179" t="s">
        <v>1212</v>
      </c>
      <c r="G318" s="186" t="s">
        <v>372</v>
      </c>
      <c r="H318" s="167"/>
      <c r="I318" s="167"/>
      <c r="J318" s="167"/>
      <c r="K318" s="160" t="s">
        <v>82</v>
      </c>
      <c r="L318" s="168">
        <v>876.83</v>
      </c>
      <c r="M318" s="233" t="s">
        <v>437</v>
      </c>
      <c r="N318" s="233"/>
      <c r="O318" s="158"/>
      <c r="P318" s="223"/>
      <c r="Q318" s="233" t="s">
        <v>27</v>
      </c>
      <c r="R318" s="161">
        <v>876.83</v>
      </c>
      <c r="S318" s="168"/>
      <c r="T318" s="223"/>
      <c r="U318" s="201"/>
    </row>
    <row r="319" spans="1:21" ht="28.8" x14ac:dyDescent="0.3">
      <c r="A319" s="192" t="s">
        <v>2548</v>
      </c>
      <c r="B319" s="174">
        <v>313</v>
      </c>
      <c r="C319" s="165" t="s">
        <v>555</v>
      </c>
      <c r="D319" s="164"/>
      <c r="E319" s="159" t="s">
        <v>27</v>
      </c>
      <c r="F319" s="179" t="s">
        <v>1211</v>
      </c>
      <c r="G319" s="186" t="s">
        <v>373</v>
      </c>
      <c r="H319" s="167"/>
      <c r="I319" s="167"/>
      <c r="J319" s="167"/>
      <c r="K319" s="160" t="s">
        <v>82</v>
      </c>
      <c r="L319" s="168">
        <v>876.83</v>
      </c>
      <c r="M319" s="233" t="s">
        <v>437</v>
      </c>
      <c r="N319" s="233"/>
      <c r="O319" s="158"/>
      <c r="P319" s="223"/>
      <c r="Q319" s="233" t="s">
        <v>27</v>
      </c>
      <c r="R319" s="161">
        <v>876.83</v>
      </c>
      <c r="S319" s="168"/>
      <c r="T319" s="223"/>
      <c r="U319" s="201"/>
    </row>
    <row r="320" spans="1:21" ht="14.4" x14ac:dyDescent="0.3">
      <c r="A320" s="192" t="s">
        <v>2548</v>
      </c>
      <c r="B320" s="174">
        <v>314</v>
      </c>
      <c r="C320" s="165" t="s">
        <v>555</v>
      </c>
      <c r="D320" s="164"/>
      <c r="E320" s="159" t="s">
        <v>27</v>
      </c>
      <c r="F320" s="179" t="s">
        <v>550</v>
      </c>
      <c r="G320" s="186" t="s">
        <v>374</v>
      </c>
      <c r="H320" s="167"/>
      <c r="I320" s="167"/>
      <c r="J320" s="167"/>
      <c r="K320" s="160" t="s">
        <v>82</v>
      </c>
      <c r="L320" s="168">
        <v>827.19</v>
      </c>
      <c r="M320" s="233" t="s">
        <v>437</v>
      </c>
      <c r="N320" s="233"/>
      <c r="O320" s="158"/>
      <c r="P320" s="223"/>
      <c r="Q320" s="233" t="s">
        <v>27</v>
      </c>
      <c r="R320" s="161">
        <v>827.19</v>
      </c>
      <c r="S320" s="168"/>
      <c r="T320" s="223"/>
      <c r="U320" s="201"/>
    </row>
    <row r="321" spans="1:21" ht="28.8" x14ac:dyDescent="0.3">
      <c r="A321" s="192" t="s">
        <v>2548</v>
      </c>
      <c r="B321" s="174">
        <v>315</v>
      </c>
      <c r="C321" s="165" t="s">
        <v>555</v>
      </c>
      <c r="D321" s="164"/>
      <c r="E321" s="159" t="s">
        <v>27</v>
      </c>
      <c r="F321" s="179" t="s">
        <v>551</v>
      </c>
      <c r="G321" s="186" t="s">
        <v>375</v>
      </c>
      <c r="H321" s="167"/>
      <c r="I321" s="167"/>
      <c r="J321" s="167"/>
      <c r="K321" s="160" t="s">
        <v>82</v>
      </c>
      <c r="L321" s="168">
        <v>704</v>
      </c>
      <c r="M321" s="233" t="s">
        <v>437</v>
      </c>
      <c r="N321" s="233"/>
      <c r="O321" s="158"/>
      <c r="P321" s="223"/>
      <c r="Q321" s="233" t="s">
        <v>27</v>
      </c>
      <c r="R321" s="161">
        <v>704</v>
      </c>
      <c r="S321" s="168"/>
      <c r="T321" s="223"/>
      <c r="U321" s="201"/>
    </row>
    <row r="322" spans="1:21" ht="28.8" x14ac:dyDescent="0.3">
      <c r="A322" s="192" t="s">
        <v>2548</v>
      </c>
      <c r="B322" s="174">
        <v>316</v>
      </c>
      <c r="C322" s="165" t="s">
        <v>555</v>
      </c>
      <c r="D322" s="164"/>
      <c r="E322" s="159" t="s">
        <v>27</v>
      </c>
      <c r="F322" s="179" t="s">
        <v>1214</v>
      </c>
      <c r="G322" s="186" t="s">
        <v>376</v>
      </c>
      <c r="H322" s="167"/>
      <c r="I322" s="167"/>
      <c r="J322" s="167"/>
      <c r="K322" s="160" t="s">
        <v>82</v>
      </c>
      <c r="L322" s="168">
        <v>409.17</v>
      </c>
      <c r="M322" s="233" t="s">
        <v>437</v>
      </c>
      <c r="N322" s="233"/>
      <c r="O322" s="158"/>
      <c r="P322" s="223"/>
      <c r="Q322" s="233" t="s">
        <v>27</v>
      </c>
      <c r="R322" s="161">
        <v>409.17</v>
      </c>
      <c r="S322" s="168"/>
      <c r="T322" s="223"/>
      <c r="U322" s="201"/>
    </row>
    <row r="323" spans="1:21" ht="14.4" x14ac:dyDescent="0.3">
      <c r="A323" s="192" t="s">
        <v>2548</v>
      </c>
      <c r="B323" s="174">
        <v>317</v>
      </c>
      <c r="C323" s="165" t="s">
        <v>555</v>
      </c>
      <c r="D323" s="164"/>
      <c r="E323" s="159" t="s">
        <v>27</v>
      </c>
      <c r="F323" s="179" t="s">
        <v>1219</v>
      </c>
      <c r="G323" s="186" t="s">
        <v>377</v>
      </c>
      <c r="H323" s="167"/>
      <c r="I323" s="167"/>
      <c r="J323" s="167"/>
      <c r="K323" s="160" t="s">
        <v>82</v>
      </c>
      <c r="L323" s="168">
        <v>428.86</v>
      </c>
      <c r="M323" s="233" t="s">
        <v>437</v>
      </c>
      <c r="N323" s="233"/>
      <c r="O323" s="158"/>
      <c r="P323" s="223"/>
      <c r="Q323" s="233" t="s">
        <v>27</v>
      </c>
      <c r="R323" s="161">
        <v>428.86</v>
      </c>
      <c r="S323" s="168"/>
      <c r="T323" s="223"/>
      <c r="U323" s="201"/>
    </row>
    <row r="324" spans="1:21" ht="14.4" x14ac:dyDescent="0.3">
      <c r="A324" s="192" t="s">
        <v>2548</v>
      </c>
      <c r="B324" s="174">
        <v>318</v>
      </c>
      <c r="C324" s="165" t="s">
        <v>555</v>
      </c>
      <c r="D324" s="164"/>
      <c r="E324" s="159" t="s">
        <v>27</v>
      </c>
      <c r="F324" s="179" t="s">
        <v>1215</v>
      </c>
      <c r="G324" s="186" t="s">
        <v>378</v>
      </c>
      <c r="H324" s="167"/>
      <c r="I324" s="167"/>
      <c r="J324" s="167"/>
      <c r="K324" s="160" t="s">
        <v>82</v>
      </c>
      <c r="L324" s="168">
        <v>2097.7800000000002</v>
      </c>
      <c r="M324" s="233" t="s">
        <v>437</v>
      </c>
      <c r="N324" s="233"/>
      <c r="O324" s="158"/>
      <c r="P324" s="223"/>
      <c r="Q324" s="233" t="s">
        <v>27</v>
      </c>
      <c r="R324" s="161">
        <v>2097.7800000000002</v>
      </c>
      <c r="S324" s="168"/>
      <c r="T324" s="223"/>
      <c r="U324" s="201"/>
    </row>
    <row r="325" spans="1:21" ht="43.2" x14ac:dyDescent="0.3">
      <c r="A325" s="192" t="s">
        <v>2548</v>
      </c>
      <c r="B325" s="174">
        <v>319</v>
      </c>
      <c r="C325" s="165" t="s">
        <v>555</v>
      </c>
      <c r="D325" s="164"/>
      <c r="E325" s="164" t="s">
        <v>19</v>
      </c>
      <c r="F325" s="233">
        <v>2965</v>
      </c>
      <c r="G325" s="186" t="s">
        <v>379</v>
      </c>
      <c r="H325" s="167" t="s">
        <v>88</v>
      </c>
      <c r="I325" s="167" t="s">
        <v>135</v>
      </c>
      <c r="J325" s="167" t="s">
        <v>136</v>
      </c>
      <c r="K325" s="160" t="s">
        <v>82</v>
      </c>
      <c r="L325" s="168">
        <v>910</v>
      </c>
      <c r="M325" s="233" t="s">
        <v>437</v>
      </c>
      <c r="N325" s="233"/>
      <c r="O325" s="158"/>
      <c r="P325" s="223"/>
      <c r="Q325" s="233"/>
      <c r="R325" s="223"/>
      <c r="S325" s="158" t="s">
        <v>19</v>
      </c>
      <c r="T325" s="223">
        <v>910</v>
      </c>
      <c r="U325" s="201"/>
    </row>
    <row r="326" spans="1:21" ht="43.2" x14ac:dyDescent="0.3">
      <c r="A326" s="192" t="s">
        <v>2548</v>
      </c>
      <c r="B326" s="174">
        <v>320</v>
      </c>
      <c r="C326" s="165" t="s">
        <v>555</v>
      </c>
      <c r="D326" s="164"/>
      <c r="E326" s="164" t="s">
        <v>19</v>
      </c>
      <c r="F326" s="233">
        <v>3021</v>
      </c>
      <c r="G326" s="186" t="s">
        <v>122</v>
      </c>
      <c r="H326" s="167" t="s">
        <v>88</v>
      </c>
      <c r="I326" s="167" t="s">
        <v>123</v>
      </c>
      <c r="J326" s="167" t="s">
        <v>380</v>
      </c>
      <c r="K326" s="160" t="s">
        <v>682</v>
      </c>
      <c r="L326" s="168">
        <v>765.96</v>
      </c>
      <c r="M326" s="233" t="s">
        <v>437</v>
      </c>
      <c r="N326" s="164" t="s">
        <v>19</v>
      </c>
      <c r="O326" s="169">
        <f>+L326</f>
        <v>765.96</v>
      </c>
      <c r="P326" s="223"/>
      <c r="Q326" s="233"/>
      <c r="R326" s="223"/>
      <c r="S326" s="158"/>
      <c r="T326" s="223"/>
      <c r="U326" s="201"/>
    </row>
    <row r="327" spans="1:21" ht="43.2" x14ac:dyDescent="0.3">
      <c r="A327" s="192" t="s">
        <v>2548</v>
      </c>
      <c r="B327" s="174">
        <v>321</v>
      </c>
      <c r="C327" s="165" t="s">
        <v>555</v>
      </c>
      <c r="D327" s="164"/>
      <c r="E327" s="164" t="s">
        <v>19</v>
      </c>
      <c r="F327" s="233">
        <v>3032</v>
      </c>
      <c r="G327" s="186" t="s">
        <v>122</v>
      </c>
      <c r="H327" s="167" t="s">
        <v>88</v>
      </c>
      <c r="I327" s="167" t="s">
        <v>123</v>
      </c>
      <c r="J327" s="167" t="s">
        <v>381</v>
      </c>
      <c r="K327" s="160" t="s">
        <v>82</v>
      </c>
      <c r="L327" s="168">
        <v>765.96</v>
      </c>
      <c r="M327" s="233" t="s">
        <v>437</v>
      </c>
      <c r="N327" s="233"/>
      <c r="O327" s="158"/>
      <c r="P327" s="223"/>
      <c r="Q327" s="233"/>
      <c r="R327" s="223"/>
      <c r="S327" s="158" t="s">
        <v>19</v>
      </c>
      <c r="T327" s="161">
        <v>765.96</v>
      </c>
      <c r="U327" s="201"/>
    </row>
    <row r="328" spans="1:21" ht="28.8" x14ac:dyDescent="0.3">
      <c r="A328" s="192" t="s">
        <v>2548</v>
      </c>
      <c r="B328" s="174">
        <v>322</v>
      </c>
      <c r="C328" s="165" t="s">
        <v>555</v>
      </c>
      <c r="D328" s="164"/>
      <c r="E328" s="164" t="s">
        <v>19</v>
      </c>
      <c r="F328" s="233">
        <v>3046</v>
      </c>
      <c r="G328" s="186" t="s">
        <v>209</v>
      </c>
      <c r="H328" s="167" t="s">
        <v>152</v>
      </c>
      <c r="I328" s="167" t="s">
        <v>210</v>
      </c>
      <c r="J328" s="167" t="s">
        <v>382</v>
      </c>
      <c r="K328" s="160" t="s">
        <v>82</v>
      </c>
      <c r="L328" s="168">
        <v>475</v>
      </c>
      <c r="M328" s="233" t="s">
        <v>437</v>
      </c>
      <c r="N328" s="233"/>
      <c r="O328" s="158"/>
      <c r="P328" s="223"/>
      <c r="Q328" s="233"/>
      <c r="R328" s="223"/>
      <c r="S328" s="158" t="s">
        <v>19</v>
      </c>
      <c r="T328" s="161">
        <v>475</v>
      </c>
      <c r="U328" s="201"/>
    </row>
    <row r="329" spans="1:21" ht="28.8" x14ac:dyDescent="0.3">
      <c r="A329" s="192" t="s">
        <v>2548</v>
      </c>
      <c r="B329" s="174">
        <v>323</v>
      </c>
      <c r="C329" s="165" t="s">
        <v>555</v>
      </c>
      <c r="D329" s="164"/>
      <c r="E329" s="164" t="s">
        <v>19</v>
      </c>
      <c r="F329" s="233">
        <v>3133</v>
      </c>
      <c r="G329" s="186" t="s">
        <v>265</v>
      </c>
      <c r="H329" s="167" t="s">
        <v>102</v>
      </c>
      <c r="I329" s="167"/>
      <c r="J329" s="167" t="s">
        <v>141</v>
      </c>
      <c r="K329" s="160" t="s">
        <v>82</v>
      </c>
      <c r="L329" s="168">
        <v>975</v>
      </c>
      <c r="M329" s="233" t="s">
        <v>437</v>
      </c>
      <c r="N329" s="233"/>
      <c r="O329" s="158"/>
      <c r="P329" s="223"/>
      <c r="Q329" s="233"/>
      <c r="R329" s="223"/>
      <c r="S329" s="158" t="s">
        <v>19</v>
      </c>
      <c r="T329" s="161">
        <v>975</v>
      </c>
      <c r="U329" s="201"/>
    </row>
    <row r="330" spans="1:21" ht="28.8" x14ac:dyDescent="0.3">
      <c r="A330" s="192" t="s">
        <v>2548</v>
      </c>
      <c r="B330" s="174">
        <v>324</v>
      </c>
      <c r="C330" s="165" t="s">
        <v>555</v>
      </c>
      <c r="D330" s="164"/>
      <c r="E330" s="164" t="s">
        <v>19</v>
      </c>
      <c r="F330" s="233">
        <v>3134</v>
      </c>
      <c r="G330" s="186" t="s">
        <v>265</v>
      </c>
      <c r="H330" s="167" t="s">
        <v>102</v>
      </c>
      <c r="I330" s="167"/>
      <c r="J330" s="167" t="s">
        <v>142</v>
      </c>
      <c r="K330" s="160" t="s">
        <v>82</v>
      </c>
      <c r="L330" s="168">
        <v>975</v>
      </c>
      <c r="M330" s="233" t="s">
        <v>437</v>
      </c>
      <c r="N330" s="233"/>
      <c r="O330" s="158"/>
      <c r="P330" s="223"/>
      <c r="Q330" s="233"/>
      <c r="R330" s="223"/>
      <c r="S330" s="158" t="s">
        <v>19</v>
      </c>
      <c r="T330" s="161">
        <v>975</v>
      </c>
      <c r="U330" s="201"/>
    </row>
    <row r="331" spans="1:21" ht="28.8" x14ac:dyDescent="0.3">
      <c r="A331" s="192" t="s">
        <v>2548</v>
      </c>
      <c r="B331" s="174">
        <v>325</v>
      </c>
      <c r="C331" s="165" t="s">
        <v>555</v>
      </c>
      <c r="D331" s="164"/>
      <c r="E331" s="159" t="s">
        <v>27</v>
      </c>
      <c r="F331" s="233"/>
      <c r="G331" s="186" t="s">
        <v>383</v>
      </c>
      <c r="H331" s="167"/>
      <c r="I331" s="167"/>
      <c r="J331" s="167"/>
      <c r="K331" s="160" t="s">
        <v>682</v>
      </c>
      <c r="L331" s="168">
        <v>107.19999999999999</v>
      </c>
      <c r="M331" s="233" t="s">
        <v>437</v>
      </c>
      <c r="N331" s="159" t="s">
        <v>27</v>
      </c>
      <c r="O331" s="158"/>
      <c r="P331" s="223">
        <v>107.2</v>
      </c>
      <c r="Q331" s="233"/>
      <c r="R331" s="223"/>
      <c r="S331" s="158"/>
      <c r="T331" s="223"/>
      <c r="U331" s="201" t="s">
        <v>1216</v>
      </c>
    </row>
    <row r="332" spans="1:21" ht="28.8" x14ac:dyDescent="0.3">
      <c r="A332" s="192" t="s">
        <v>2548</v>
      </c>
      <c r="B332" s="174">
        <v>326</v>
      </c>
      <c r="C332" s="164" t="s">
        <v>1032</v>
      </c>
      <c r="D332" s="167"/>
      <c r="E332" s="164" t="s">
        <v>1037</v>
      </c>
      <c r="F332" s="165" t="s">
        <v>1046</v>
      </c>
      <c r="G332" s="174" t="s">
        <v>1047</v>
      </c>
      <c r="H332" s="177" t="s">
        <v>667</v>
      </c>
      <c r="I332" s="177"/>
      <c r="J332" s="177"/>
      <c r="K332" s="160" t="s">
        <v>82</v>
      </c>
      <c r="L332" s="178">
        <v>74.5</v>
      </c>
      <c r="M332" s="177" t="s">
        <v>433</v>
      </c>
      <c r="N332" s="177"/>
      <c r="O332" s="163"/>
      <c r="P332" s="162"/>
      <c r="Q332" s="177"/>
      <c r="R332" s="162"/>
      <c r="S332" s="163" t="s">
        <v>1037</v>
      </c>
      <c r="T332" s="226">
        <v>74.5</v>
      </c>
      <c r="U332" s="201"/>
    </row>
    <row r="333" spans="1:21" ht="28.8" x14ac:dyDescent="0.3">
      <c r="A333" s="192" t="s">
        <v>2548</v>
      </c>
      <c r="B333" s="174">
        <v>327</v>
      </c>
      <c r="C333" s="164" t="s">
        <v>1032</v>
      </c>
      <c r="D333" s="167"/>
      <c r="E333" s="164" t="s">
        <v>1033</v>
      </c>
      <c r="F333" s="165" t="s">
        <v>1048</v>
      </c>
      <c r="G333" s="174" t="s">
        <v>1047</v>
      </c>
      <c r="H333" s="177" t="s">
        <v>667</v>
      </c>
      <c r="I333" s="177"/>
      <c r="J333" s="177"/>
      <c r="K333" s="160" t="s">
        <v>82</v>
      </c>
      <c r="L333" s="178">
        <v>74.5</v>
      </c>
      <c r="M333" s="177" t="s">
        <v>433</v>
      </c>
      <c r="N333" s="177"/>
      <c r="O333" s="163"/>
      <c r="P333" s="162"/>
      <c r="Q333" s="177" t="s">
        <v>1033</v>
      </c>
      <c r="R333" s="226">
        <v>74.5</v>
      </c>
      <c r="S333" s="163"/>
      <c r="T333" s="162"/>
      <c r="U333" s="201"/>
    </row>
    <row r="334" spans="1:21" ht="28.8" x14ac:dyDescent="0.3">
      <c r="A334" s="192" t="s">
        <v>2548</v>
      </c>
      <c r="B334" s="174">
        <v>328</v>
      </c>
      <c r="C334" s="164" t="s">
        <v>1032</v>
      </c>
      <c r="D334" s="167"/>
      <c r="E334" s="164" t="s">
        <v>1029</v>
      </c>
      <c r="F334" s="165" t="s">
        <v>1049</v>
      </c>
      <c r="G334" s="174" t="s">
        <v>1047</v>
      </c>
      <c r="H334" s="177" t="s">
        <v>667</v>
      </c>
      <c r="I334" s="177"/>
      <c r="J334" s="177"/>
      <c r="K334" s="160" t="s">
        <v>82</v>
      </c>
      <c r="L334" s="178">
        <v>74.5</v>
      </c>
      <c r="M334" s="177" t="s">
        <v>433</v>
      </c>
      <c r="N334" s="177"/>
      <c r="O334" s="163"/>
      <c r="P334" s="162"/>
      <c r="Q334" s="177"/>
      <c r="R334" s="223"/>
      <c r="S334" s="233" t="s">
        <v>1029</v>
      </c>
      <c r="T334" s="226">
        <v>74.5</v>
      </c>
      <c r="U334" s="201"/>
    </row>
    <row r="335" spans="1:21" ht="28.8" x14ac:dyDescent="0.3">
      <c r="A335" s="192" t="s">
        <v>2548</v>
      </c>
      <c r="B335" s="174">
        <v>329</v>
      </c>
      <c r="C335" s="164" t="s">
        <v>1032</v>
      </c>
      <c r="D335" s="167"/>
      <c r="E335" s="164" t="s">
        <v>1037</v>
      </c>
      <c r="F335" s="165" t="s">
        <v>1050</v>
      </c>
      <c r="G335" s="174" t="s">
        <v>1047</v>
      </c>
      <c r="H335" s="177" t="s">
        <v>667</v>
      </c>
      <c r="I335" s="177"/>
      <c r="J335" s="177"/>
      <c r="K335" s="160" t="s">
        <v>82</v>
      </c>
      <c r="L335" s="178">
        <v>74.5</v>
      </c>
      <c r="M335" s="177" t="s">
        <v>433</v>
      </c>
      <c r="N335" s="177"/>
      <c r="O335" s="163"/>
      <c r="P335" s="162"/>
      <c r="Q335" s="177"/>
      <c r="R335" s="162"/>
      <c r="S335" s="163" t="s">
        <v>1037</v>
      </c>
      <c r="T335" s="226">
        <v>74.5</v>
      </c>
      <c r="U335" s="201"/>
    </row>
    <row r="336" spans="1:21" ht="28.8" x14ac:dyDescent="0.3">
      <c r="A336" s="192" t="s">
        <v>2548</v>
      </c>
      <c r="B336" s="174">
        <v>330</v>
      </c>
      <c r="C336" s="164" t="s">
        <v>1032</v>
      </c>
      <c r="D336" s="167"/>
      <c r="E336" s="164" t="s">
        <v>1037</v>
      </c>
      <c r="F336" s="165" t="s">
        <v>1051</v>
      </c>
      <c r="G336" s="174" t="s">
        <v>1047</v>
      </c>
      <c r="H336" s="177" t="s">
        <v>667</v>
      </c>
      <c r="I336" s="177"/>
      <c r="J336" s="177"/>
      <c r="K336" s="160" t="s">
        <v>82</v>
      </c>
      <c r="L336" s="178">
        <v>74.5</v>
      </c>
      <c r="M336" s="177" t="s">
        <v>433</v>
      </c>
      <c r="N336" s="177"/>
      <c r="O336" s="163"/>
      <c r="P336" s="162"/>
      <c r="Q336" s="177"/>
      <c r="R336" s="162"/>
      <c r="S336" s="163" t="s">
        <v>1037</v>
      </c>
      <c r="T336" s="226">
        <v>74.5</v>
      </c>
      <c r="U336" s="201"/>
    </row>
    <row r="337" spans="1:21" ht="28.8" x14ac:dyDescent="0.3">
      <c r="A337" s="192" t="s">
        <v>2548</v>
      </c>
      <c r="B337" s="174">
        <v>331</v>
      </c>
      <c r="C337" s="164" t="s">
        <v>1032</v>
      </c>
      <c r="D337" s="167"/>
      <c r="E337" s="164" t="s">
        <v>1033</v>
      </c>
      <c r="F337" s="177">
        <v>3344</v>
      </c>
      <c r="G337" s="174" t="s">
        <v>1052</v>
      </c>
      <c r="H337" s="165" t="s">
        <v>1053</v>
      </c>
      <c r="I337" s="165"/>
      <c r="J337" s="165"/>
      <c r="K337" s="160" t="s">
        <v>82</v>
      </c>
      <c r="L337" s="178">
        <v>142.08000000000001</v>
      </c>
      <c r="M337" s="177" t="s">
        <v>433</v>
      </c>
      <c r="N337" s="177"/>
      <c r="O337" s="163"/>
      <c r="P337" s="162"/>
      <c r="Q337" s="177" t="s">
        <v>1033</v>
      </c>
      <c r="R337" s="226">
        <v>142.08000000000001</v>
      </c>
      <c r="S337" s="163"/>
      <c r="T337" s="162"/>
      <c r="U337" s="201"/>
    </row>
    <row r="338" spans="1:21" ht="14.4" x14ac:dyDescent="0.3">
      <c r="A338" s="192" t="s">
        <v>2548</v>
      </c>
      <c r="B338" s="174">
        <v>332</v>
      </c>
      <c r="C338" s="164" t="s">
        <v>1032</v>
      </c>
      <c r="D338" s="167"/>
      <c r="E338" s="164" t="s">
        <v>1037</v>
      </c>
      <c r="F338" s="165" t="s">
        <v>1054</v>
      </c>
      <c r="G338" s="174" t="s">
        <v>1055</v>
      </c>
      <c r="H338" s="165" t="s">
        <v>1056</v>
      </c>
      <c r="I338" s="177"/>
      <c r="J338" s="177"/>
      <c r="K338" s="160" t="s">
        <v>82</v>
      </c>
      <c r="L338" s="178">
        <v>8.0500000000000007</v>
      </c>
      <c r="M338" s="177" t="s">
        <v>433</v>
      </c>
      <c r="N338" s="177"/>
      <c r="O338" s="163"/>
      <c r="P338" s="162"/>
      <c r="Q338" s="177"/>
      <c r="R338" s="162"/>
      <c r="S338" s="163" t="s">
        <v>1037</v>
      </c>
      <c r="T338" s="226">
        <v>8.0500000000000007</v>
      </c>
      <c r="U338" s="201"/>
    </row>
    <row r="339" spans="1:21" ht="14.4" x14ac:dyDescent="0.3">
      <c r="A339" s="192" t="s">
        <v>2548</v>
      </c>
      <c r="B339" s="174">
        <v>333</v>
      </c>
      <c r="C339" s="164" t="s">
        <v>1032</v>
      </c>
      <c r="D339" s="167"/>
      <c r="E339" s="164" t="s">
        <v>1037</v>
      </c>
      <c r="F339" s="165" t="s">
        <v>1057</v>
      </c>
      <c r="G339" s="174" t="s">
        <v>1055</v>
      </c>
      <c r="H339" s="165" t="s">
        <v>1056</v>
      </c>
      <c r="I339" s="177"/>
      <c r="J339" s="177"/>
      <c r="K339" s="160" t="s">
        <v>82</v>
      </c>
      <c r="L339" s="178">
        <v>8.0500000000000007</v>
      </c>
      <c r="M339" s="177" t="s">
        <v>433</v>
      </c>
      <c r="N339" s="177"/>
      <c r="O339" s="163"/>
      <c r="P339" s="162"/>
      <c r="Q339" s="177"/>
      <c r="R339" s="162"/>
      <c r="S339" s="163" t="s">
        <v>1037</v>
      </c>
      <c r="T339" s="226">
        <v>8.0500000000000007</v>
      </c>
      <c r="U339" s="201"/>
    </row>
    <row r="340" spans="1:21" ht="14.4" x14ac:dyDescent="0.3">
      <c r="A340" s="192" t="s">
        <v>2548</v>
      </c>
      <c r="B340" s="174">
        <v>334</v>
      </c>
      <c r="C340" s="164" t="s">
        <v>1032</v>
      </c>
      <c r="D340" s="167"/>
      <c r="E340" s="164" t="s">
        <v>1037</v>
      </c>
      <c r="F340" s="165" t="s">
        <v>1058</v>
      </c>
      <c r="G340" s="174" t="s">
        <v>1055</v>
      </c>
      <c r="H340" s="165" t="s">
        <v>1056</v>
      </c>
      <c r="I340" s="177"/>
      <c r="J340" s="177"/>
      <c r="K340" s="160" t="s">
        <v>82</v>
      </c>
      <c r="L340" s="178">
        <v>8.0500000000000007</v>
      </c>
      <c r="M340" s="177" t="s">
        <v>433</v>
      </c>
      <c r="N340" s="177"/>
      <c r="O340" s="163"/>
      <c r="P340" s="162"/>
      <c r="Q340" s="177"/>
      <c r="R340" s="162"/>
      <c r="S340" s="163" t="s">
        <v>1037</v>
      </c>
      <c r="T340" s="226">
        <v>8.0500000000000007</v>
      </c>
      <c r="U340" s="201"/>
    </row>
    <row r="341" spans="1:21" ht="14.4" x14ac:dyDescent="0.3">
      <c r="A341" s="192" t="s">
        <v>2548</v>
      </c>
      <c r="B341" s="174">
        <v>335</v>
      </c>
      <c r="C341" s="164" t="s">
        <v>1032</v>
      </c>
      <c r="D341" s="167"/>
      <c r="E341" s="164" t="s">
        <v>1037</v>
      </c>
      <c r="F341" s="165" t="s">
        <v>1059</v>
      </c>
      <c r="G341" s="174" t="s">
        <v>1055</v>
      </c>
      <c r="H341" s="165" t="s">
        <v>1056</v>
      </c>
      <c r="I341" s="177"/>
      <c r="J341" s="177"/>
      <c r="K341" s="160" t="s">
        <v>82</v>
      </c>
      <c r="L341" s="178">
        <v>8.0500000000000007</v>
      </c>
      <c r="M341" s="177" t="s">
        <v>433</v>
      </c>
      <c r="N341" s="177"/>
      <c r="O341" s="163"/>
      <c r="P341" s="162"/>
      <c r="Q341" s="177"/>
      <c r="R341" s="162"/>
      <c r="S341" s="163" t="s">
        <v>1037</v>
      </c>
      <c r="T341" s="226">
        <v>8.0500000000000007</v>
      </c>
      <c r="U341" s="201"/>
    </row>
    <row r="342" spans="1:21" ht="14.4" x14ac:dyDescent="0.3">
      <c r="A342" s="192" t="s">
        <v>2548</v>
      </c>
      <c r="B342" s="174">
        <v>336</v>
      </c>
      <c r="C342" s="164" t="s">
        <v>1032</v>
      </c>
      <c r="D342" s="167"/>
      <c r="E342" s="164" t="s">
        <v>1037</v>
      </c>
      <c r="F342" s="165" t="s">
        <v>1060</v>
      </c>
      <c r="G342" s="174" t="s">
        <v>1055</v>
      </c>
      <c r="H342" s="165" t="s">
        <v>1056</v>
      </c>
      <c r="I342" s="177"/>
      <c r="J342" s="177"/>
      <c r="K342" s="160" t="s">
        <v>82</v>
      </c>
      <c r="L342" s="178">
        <v>8.0500000000000007</v>
      </c>
      <c r="M342" s="177" t="s">
        <v>433</v>
      </c>
      <c r="N342" s="177"/>
      <c r="O342" s="163"/>
      <c r="P342" s="162"/>
      <c r="Q342" s="177"/>
      <c r="R342" s="162"/>
      <c r="S342" s="163" t="s">
        <v>1037</v>
      </c>
      <c r="T342" s="226">
        <v>8.0500000000000007</v>
      </c>
      <c r="U342" s="201"/>
    </row>
    <row r="343" spans="1:21" ht="14.4" x14ac:dyDescent="0.3">
      <c r="A343" s="192" t="s">
        <v>2548</v>
      </c>
      <c r="B343" s="174">
        <v>337</v>
      </c>
      <c r="C343" s="164" t="s">
        <v>1032</v>
      </c>
      <c r="D343" s="167"/>
      <c r="E343" s="164" t="s">
        <v>1037</v>
      </c>
      <c r="F343" s="165" t="s">
        <v>1061</v>
      </c>
      <c r="G343" s="174" t="s">
        <v>1055</v>
      </c>
      <c r="H343" s="165" t="s">
        <v>1056</v>
      </c>
      <c r="I343" s="177"/>
      <c r="J343" s="177"/>
      <c r="K343" s="160" t="s">
        <v>82</v>
      </c>
      <c r="L343" s="178">
        <v>8.0500000000000007</v>
      </c>
      <c r="M343" s="177" t="s">
        <v>433</v>
      </c>
      <c r="N343" s="177"/>
      <c r="O343" s="163"/>
      <c r="P343" s="162"/>
      <c r="Q343" s="177"/>
      <c r="R343" s="162"/>
      <c r="S343" s="163" t="s">
        <v>1037</v>
      </c>
      <c r="T343" s="226">
        <v>8.0500000000000007</v>
      </c>
      <c r="U343" s="201"/>
    </row>
    <row r="344" spans="1:21" ht="14.4" x14ac:dyDescent="0.3">
      <c r="A344" s="192" t="s">
        <v>2548</v>
      </c>
      <c r="B344" s="174">
        <v>338</v>
      </c>
      <c r="C344" s="164" t="s">
        <v>1032</v>
      </c>
      <c r="D344" s="167"/>
      <c r="E344" s="164" t="s">
        <v>1037</v>
      </c>
      <c r="F344" s="165" t="s">
        <v>1062</v>
      </c>
      <c r="G344" s="174" t="s">
        <v>1055</v>
      </c>
      <c r="H344" s="165" t="s">
        <v>1056</v>
      </c>
      <c r="I344" s="177"/>
      <c r="J344" s="177"/>
      <c r="K344" s="160" t="s">
        <v>82</v>
      </c>
      <c r="L344" s="178">
        <v>8.0500000000000007</v>
      </c>
      <c r="M344" s="177" t="s">
        <v>433</v>
      </c>
      <c r="N344" s="177"/>
      <c r="O344" s="163"/>
      <c r="P344" s="162"/>
      <c r="Q344" s="177"/>
      <c r="R344" s="162"/>
      <c r="S344" s="163" t="s">
        <v>1037</v>
      </c>
      <c r="T344" s="226">
        <v>8.0500000000000007</v>
      </c>
      <c r="U344" s="201"/>
    </row>
    <row r="345" spans="1:21" ht="14.4" x14ac:dyDescent="0.3">
      <c r="A345" s="192" t="s">
        <v>2548</v>
      </c>
      <c r="B345" s="174">
        <v>339</v>
      </c>
      <c r="C345" s="164" t="s">
        <v>1032</v>
      </c>
      <c r="D345" s="167"/>
      <c r="E345" s="164" t="s">
        <v>1037</v>
      </c>
      <c r="F345" s="165" t="s">
        <v>1063</v>
      </c>
      <c r="G345" s="174" t="s">
        <v>1055</v>
      </c>
      <c r="H345" s="165" t="s">
        <v>1056</v>
      </c>
      <c r="I345" s="177"/>
      <c r="J345" s="177"/>
      <c r="K345" s="160" t="s">
        <v>82</v>
      </c>
      <c r="L345" s="178">
        <v>8.0500000000000007</v>
      </c>
      <c r="M345" s="177" t="s">
        <v>433</v>
      </c>
      <c r="N345" s="177"/>
      <c r="O345" s="163"/>
      <c r="P345" s="162"/>
      <c r="Q345" s="177"/>
      <c r="R345" s="162"/>
      <c r="S345" s="163" t="s">
        <v>1037</v>
      </c>
      <c r="T345" s="226">
        <v>8.0500000000000007</v>
      </c>
      <c r="U345" s="201"/>
    </row>
    <row r="346" spans="1:21" ht="14.4" x14ac:dyDescent="0.3">
      <c r="A346" s="192" t="s">
        <v>2548</v>
      </c>
      <c r="B346" s="174">
        <v>340</v>
      </c>
      <c r="C346" s="164" t="s">
        <v>1032</v>
      </c>
      <c r="D346" s="167"/>
      <c r="E346" s="164" t="s">
        <v>1037</v>
      </c>
      <c r="F346" s="165" t="s">
        <v>1064</v>
      </c>
      <c r="G346" s="174" t="s">
        <v>1055</v>
      </c>
      <c r="H346" s="165" t="s">
        <v>1056</v>
      </c>
      <c r="I346" s="177"/>
      <c r="J346" s="177"/>
      <c r="K346" s="160" t="s">
        <v>82</v>
      </c>
      <c r="L346" s="178">
        <v>8.0500000000000007</v>
      </c>
      <c r="M346" s="177" t="s">
        <v>433</v>
      </c>
      <c r="N346" s="177"/>
      <c r="O346" s="163"/>
      <c r="P346" s="162"/>
      <c r="Q346" s="177"/>
      <c r="R346" s="162"/>
      <c r="S346" s="163" t="s">
        <v>1037</v>
      </c>
      <c r="T346" s="226">
        <v>8.0500000000000007</v>
      </c>
      <c r="U346" s="201"/>
    </row>
    <row r="347" spans="1:21" ht="14.4" x14ac:dyDescent="0.3">
      <c r="A347" s="192" t="s">
        <v>2548</v>
      </c>
      <c r="B347" s="174">
        <v>341</v>
      </c>
      <c r="C347" s="164" t="s">
        <v>1032</v>
      </c>
      <c r="D347" s="167"/>
      <c r="E347" s="164" t="s">
        <v>1033</v>
      </c>
      <c r="F347" s="165" t="s">
        <v>1065</v>
      </c>
      <c r="G347" s="174" t="s">
        <v>1055</v>
      </c>
      <c r="H347" s="165" t="s">
        <v>1056</v>
      </c>
      <c r="I347" s="177"/>
      <c r="J347" s="177"/>
      <c r="K347" s="160" t="s">
        <v>82</v>
      </c>
      <c r="L347" s="178">
        <v>8.0500000000000007</v>
      </c>
      <c r="M347" s="177" t="s">
        <v>433</v>
      </c>
      <c r="N347" s="177"/>
      <c r="O347" s="163"/>
      <c r="P347" s="162"/>
      <c r="Q347" s="177" t="s">
        <v>1033</v>
      </c>
      <c r="R347" s="226">
        <v>8.0500000000000007</v>
      </c>
      <c r="S347" s="163"/>
      <c r="T347" s="162"/>
      <c r="U347" s="201"/>
    </row>
    <row r="348" spans="1:21" ht="14.4" x14ac:dyDescent="0.3">
      <c r="A348" s="192" t="s">
        <v>2548</v>
      </c>
      <c r="B348" s="174">
        <v>342</v>
      </c>
      <c r="C348" s="164" t="s">
        <v>1032</v>
      </c>
      <c r="D348" s="167"/>
      <c r="E348" s="164" t="s">
        <v>1033</v>
      </c>
      <c r="F348" s="165" t="s">
        <v>1066</v>
      </c>
      <c r="G348" s="174" t="s">
        <v>1055</v>
      </c>
      <c r="H348" s="165" t="s">
        <v>1056</v>
      </c>
      <c r="I348" s="177"/>
      <c r="J348" s="177"/>
      <c r="K348" s="160" t="s">
        <v>82</v>
      </c>
      <c r="L348" s="178">
        <v>8.0500000000000007</v>
      </c>
      <c r="M348" s="177" t="s">
        <v>433</v>
      </c>
      <c r="N348" s="177"/>
      <c r="O348" s="163"/>
      <c r="P348" s="162"/>
      <c r="Q348" s="177" t="s">
        <v>1033</v>
      </c>
      <c r="R348" s="226">
        <v>8.0500000000000007</v>
      </c>
      <c r="S348" s="163"/>
      <c r="T348" s="162"/>
      <c r="U348" s="201"/>
    </row>
    <row r="349" spans="1:21" ht="14.4" x14ac:dyDescent="0.3">
      <c r="A349" s="192" t="s">
        <v>2548</v>
      </c>
      <c r="B349" s="174">
        <v>343</v>
      </c>
      <c r="C349" s="164" t="s">
        <v>1032</v>
      </c>
      <c r="D349" s="167"/>
      <c r="E349" s="164" t="s">
        <v>1033</v>
      </c>
      <c r="F349" s="165" t="s">
        <v>1067</v>
      </c>
      <c r="G349" s="174" t="s">
        <v>1055</v>
      </c>
      <c r="H349" s="165" t="s">
        <v>1056</v>
      </c>
      <c r="I349" s="177"/>
      <c r="J349" s="177"/>
      <c r="K349" s="160" t="s">
        <v>82</v>
      </c>
      <c r="L349" s="178">
        <v>8.0500000000000007</v>
      </c>
      <c r="M349" s="177" t="s">
        <v>433</v>
      </c>
      <c r="N349" s="177"/>
      <c r="O349" s="163"/>
      <c r="P349" s="162"/>
      <c r="Q349" s="177" t="s">
        <v>1033</v>
      </c>
      <c r="R349" s="226">
        <v>8.0500000000000007</v>
      </c>
      <c r="S349" s="163"/>
      <c r="T349" s="162"/>
      <c r="U349" s="201"/>
    </row>
    <row r="350" spans="1:21" ht="14.4" x14ac:dyDescent="0.3">
      <c r="A350" s="192" t="s">
        <v>2548</v>
      </c>
      <c r="B350" s="174">
        <v>344</v>
      </c>
      <c r="C350" s="164" t="s">
        <v>1032</v>
      </c>
      <c r="D350" s="167"/>
      <c r="E350" s="164" t="s">
        <v>1033</v>
      </c>
      <c r="F350" s="165" t="s">
        <v>1068</v>
      </c>
      <c r="G350" s="174" t="s">
        <v>1055</v>
      </c>
      <c r="H350" s="165" t="s">
        <v>1056</v>
      </c>
      <c r="I350" s="177"/>
      <c r="J350" s="177"/>
      <c r="K350" s="160" t="s">
        <v>82</v>
      </c>
      <c r="L350" s="178">
        <v>8.0500000000000007</v>
      </c>
      <c r="M350" s="177" t="s">
        <v>433</v>
      </c>
      <c r="N350" s="177"/>
      <c r="O350" s="163"/>
      <c r="P350" s="162"/>
      <c r="Q350" s="177" t="s">
        <v>1033</v>
      </c>
      <c r="R350" s="226">
        <v>8.0500000000000007</v>
      </c>
      <c r="S350" s="163"/>
      <c r="T350" s="162"/>
      <c r="U350" s="201"/>
    </row>
    <row r="351" spans="1:21" ht="14.4" x14ac:dyDescent="0.3">
      <c r="A351" s="192" t="s">
        <v>2548</v>
      </c>
      <c r="B351" s="174">
        <v>345</v>
      </c>
      <c r="C351" s="164" t="s">
        <v>1032</v>
      </c>
      <c r="D351" s="167"/>
      <c r="E351" s="164" t="s">
        <v>1033</v>
      </c>
      <c r="F351" s="165" t="s">
        <v>1069</v>
      </c>
      <c r="G351" s="174" t="s">
        <v>1055</v>
      </c>
      <c r="H351" s="165" t="s">
        <v>1056</v>
      </c>
      <c r="I351" s="177"/>
      <c r="J351" s="177"/>
      <c r="K351" s="160" t="s">
        <v>82</v>
      </c>
      <c r="L351" s="178">
        <v>8.0500000000000007</v>
      </c>
      <c r="M351" s="177" t="s">
        <v>433</v>
      </c>
      <c r="N351" s="177"/>
      <c r="O351" s="163"/>
      <c r="P351" s="162"/>
      <c r="Q351" s="177" t="s">
        <v>1033</v>
      </c>
      <c r="R351" s="226">
        <v>8.0500000000000007</v>
      </c>
      <c r="S351" s="163"/>
      <c r="T351" s="162"/>
      <c r="U351" s="201"/>
    </row>
    <row r="352" spans="1:21" ht="14.4" x14ac:dyDescent="0.3">
      <c r="A352" s="192" t="s">
        <v>2548</v>
      </c>
      <c r="B352" s="174">
        <v>346</v>
      </c>
      <c r="C352" s="164" t="s">
        <v>1032</v>
      </c>
      <c r="D352" s="167"/>
      <c r="E352" s="164" t="s">
        <v>1033</v>
      </c>
      <c r="F352" s="165" t="s">
        <v>1070</v>
      </c>
      <c r="G352" s="174" t="s">
        <v>1055</v>
      </c>
      <c r="H352" s="165" t="s">
        <v>1056</v>
      </c>
      <c r="I352" s="177"/>
      <c r="J352" s="177"/>
      <c r="K352" s="160" t="s">
        <v>82</v>
      </c>
      <c r="L352" s="178">
        <v>8.0500000000000007</v>
      </c>
      <c r="M352" s="177" t="s">
        <v>433</v>
      </c>
      <c r="N352" s="177"/>
      <c r="O352" s="163"/>
      <c r="P352" s="162"/>
      <c r="Q352" s="177" t="s">
        <v>1033</v>
      </c>
      <c r="R352" s="226">
        <v>8.0500000000000007</v>
      </c>
      <c r="S352" s="163"/>
      <c r="T352" s="162"/>
      <c r="U352" s="201"/>
    </row>
    <row r="353" spans="1:21" ht="14.4" x14ac:dyDescent="0.3">
      <c r="A353" s="192" t="s">
        <v>2548</v>
      </c>
      <c r="B353" s="174">
        <v>347</v>
      </c>
      <c r="C353" s="164" t="s">
        <v>1032</v>
      </c>
      <c r="D353" s="167"/>
      <c r="E353" s="164" t="s">
        <v>1033</v>
      </c>
      <c r="F353" s="165" t="s">
        <v>1071</v>
      </c>
      <c r="G353" s="174" t="s">
        <v>1055</v>
      </c>
      <c r="H353" s="165" t="s">
        <v>1056</v>
      </c>
      <c r="I353" s="177"/>
      <c r="J353" s="177"/>
      <c r="K353" s="160" t="s">
        <v>82</v>
      </c>
      <c r="L353" s="178">
        <v>8.0500000000000007</v>
      </c>
      <c r="M353" s="177" t="s">
        <v>433</v>
      </c>
      <c r="N353" s="177"/>
      <c r="O353" s="163"/>
      <c r="P353" s="162"/>
      <c r="Q353" s="177" t="s">
        <v>1033</v>
      </c>
      <c r="R353" s="226">
        <v>8.0500000000000007</v>
      </c>
      <c r="S353" s="163"/>
      <c r="T353" s="162"/>
      <c r="U353" s="201"/>
    </row>
    <row r="354" spans="1:21" ht="14.4" x14ac:dyDescent="0.3">
      <c r="A354" s="192" t="s">
        <v>2548</v>
      </c>
      <c r="B354" s="174">
        <v>348</v>
      </c>
      <c r="C354" s="164" t="s">
        <v>1032</v>
      </c>
      <c r="D354" s="167"/>
      <c r="E354" s="164" t="s">
        <v>1033</v>
      </c>
      <c r="F354" s="165" t="s">
        <v>1072</v>
      </c>
      <c r="G354" s="174" t="s">
        <v>1055</v>
      </c>
      <c r="H354" s="165" t="s">
        <v>1056</v>
      </c>
      <c r="I354" s="177"/>
      <c r="J354" s="177"/>
      <c r="K354" s="160" t="s">
        <v>82</v>
      </c>
      <c r="L354" s="178">
        <v>8.0500000000000007</v>
      </c>
      <c r="M354" s="177" t="s">
        <v>433</v>
      </c>
      <c r="N354" s="177"/>
      <c r="O354" s="163"/>
      <c r="P354" s="162"/>
      <c r="Q354" s="177" t="s">
        <v>1033</v>
      </c>
      <c r="R354" s="226">
        <v>8.0500000000000007</v>
      </c>
      <c r="S354" s="163"/>
      <c r="T354" s="162"/>
      <c r="U354" s="201"/>
    </row>
    <row r="355" spans="1:21" ht="14.4" x14ac:dyDescent="0.3">
      <c r="A355" s="192" t="s">
        <v>2548</v>
      </c>
      <c r="B355" s="174">
        <v>349</v>
      </c>
      <c r="C355" s="164" t="s">
        <v>1032</v>
      </c>
      <c r="D355" s="167"/>
      <c r="E355" s="164" t="s">
        <v>1033</v>
      </c>
      <c r="F355" s="165" t="s">
        <v>1073</v>
      </c>
      <c r="G355" s="174" t="s">
        <v>1055</v>
      </c>
      <c r="H355" s="165" t="s">
        <v>1056</v>
      </c>
      <c r="I355" s="177"/>
      <c r="J355" s="177"/>
      <c r="K355" s="160" t="s">
        <v>82</v>
      </c>
      <c r="L355" s="178">
        <v>8.0500000000000007</v>
      </c>
      <c r="M355" s="177" t="s">
        <v>433</v>
      </c>
      <c r="N355" s="177"/>
      <c r="O355" s="163"/>
      <c r="P355" s="162"/>
      <c r="Q355" s="177" t="s">
        <v>1033</v>
      </c>
      <c r="R355" s="226">
        <v>8.0500000000000007</v>
      </c>
      <c r="S355" s="163"/>
      <c r="T355" s="162"/>
      <c r="U355" s="201"/>
    </row>
    <row r="356" spans="1:21" ht="14.4" x14ac:dyDescent="0.3">
      <c r="A356" s="192" t="s">
        <v>2548</v>
      </c>
      <c r="B356" s="174">
        <v>350</v>
      </c>
      <c r="C356" s="164" t="s">
        <v>1032</v>
      </c>
      <c r="D356" s="167"/>
      <c r="E356" s="164" t="s">
        <v>1033</v>
      </c>
      <c r="F356" s="165" t="s">
        <v>1074</v>
      </c>
      <c r="G356" s="174" t="s">
        <v>1055</v>
      </c>
      <c r="H356" s="165" t="s">
        <v>1056</v>
      </c>
      <c r="I356" s="177"/>
      <c r="J356" s="177"/>
      <c r="K356" s="160" t="s">
        <v>82</v>
      </c>
      <c r="L356" s="178">
        <v>8.0500000000000007</v>
      </c>
      <c r="M356" s="177" t="s">
        <v>433</v>
      </c>
      <c r="N356" s="177"/>
      <c r="O356" s="163"/>
      <c r="P356" s="162"/>
      <c r="Q356" s="177" t="s">
        <v>1033</v>
      </c>
      <c r="R356" s="226">
        <v>8.0500000000000007</v>
      </c>
      <c r="S356" s="163"/>
      <c r="T356" s="162"/>
      <c r="U356" s="201"/>
    </row>
    <row r="357" spans="1:21" ht="14.4" x14ac:dyDescent="0.3">
      <c r="A357" s="192" t="s">
        <v>2548</v>
      </c>
      <c r="B357" s="174">
        <v>351</v>
      </c>
      <c r="C357" s="164" t="s">
        <v>1032</v>
      </c>
      <c r="D357" s="167"/>
      <c r="E357" s="164" t="s">
        <v>1029</v>
      </c>
      <c r="F357" s="165" t="s">
        <v>1075</v>
      </c>
      <c r="G357" s="174" t="s">
        <v>1055</v>
      </c>
      <c r="H357" s="165" t="s">
        <v>1056</v>
      </c>
      <c r="I357" s="177"/>
      <c r="J357" s="177"/>
      <c r="K357" s="160" t="s">
        <v>82</v>
      </c>
      <c r="L357" s="178">
        <v>8.0500000000000007</v>
      </c>
      <c r="M357" s="177" t="s">
        <v>433</v>
      </c>
      <c r="N357" s="177"/>
      <c r="O357" s="163"/>
      <c r="P357" s="162"/>
      <c r="Q357" s="177"/>
      <c r="R357" s="223"/>
      <c r="S357" s="233" t="s">
        <v>1029</v>
      </c>
      <c r="T357" s="226">
        <v>8.0500000000000007</v>
      </c>
      <c r="U357" s="201"/>
    </row>
    <row r="358" spans="1:21" ht="14.4" x14ac:dyDescent="0.3">
      <c r="A358" s="192" t="s">
        <v>2548</v>
      </c>
      <c r="B358" s="174">
        <v>352</v>
      </c>
      <c r="C358" s="164" t="s">
        <v>1032</v>
      </c>
      <c r="D358" s="167"/>
      <c r="E358" s="164" t="s">
        <v>1029</v>
      </c>
      <c r="F358" s="165" t="s">
        <v>1076</v>
      </c>
      <c r="G358" s="174" t="s">
        <v>1055</v>
      </c>
      <c r="H358" s="165" t="s">
        <v>1056</v>
      </c>
      <c r="I358" s="177"/>
      <c r="J358" s="177"/>
      <c r="K358" s="160" t="s">
        <v>82</v>
      </c>
      <c r="L358" s="178">
        <v>8.0500000000000007</v>
      </c>
      <c r="M358" s="177" t="s">
        <v>433</v>
      </c>
      <c r="N358" s="177"/>
      <c r="O358" s="163"/>
      <c r="P358" s="162"/>
      <c r="Q358" s="177"/>
      <c r="R358" s="223"/>
      <c r="S358" s="233" t="s">
        <v>1029</v>
      </c>
      <c r="T358" s="226">
        <v>8.0500000000000007</v>
      </c>
      <c r="U358" s="201"/>
    </row>
    <row r="359" spans="1:21" ht="14.4" x14ac:dyDescent="0.3">
      <c r="A359" s="192" t="s">
        <v>2548</v>
      </c>
      <c r="B359" s="174">
        <v>353</v>
      </c>
      <c r="C359" s="164" t="s">
        <v>1032</v>
      </c>
      <c r="D359" s="167"/>
      <c r="E359" s="164" t="s">
        <v>1029</v>
      </c>
      <c r="F359" s="165" t="s">
        <v>1077</v>
      </c>
      <c r="G359" s="174" t="s">
        <v>1055</v>
      </c>
      <c r="H359" s="165" t="s">
        <v>1056</v>
      </c>
      <c r="I359" s="177"/>
      <c r="J359" s="177"/>
      <c r="K359" s="160" t="s">
        <v>82</v>
      </c>
      <c r="L359" s="178">
        <v>8.0500000000000007</v>
      </c>
      <c r="M359" s="177" t="s">
        <v>433</v>
      </c>
      <c r="N359" s="177"/>
      <c r="O359" s="163"/>
      <c r="P359" s="162"/>
      <c r="Q359" s="177"/>
      <c r="R359" s="223"/>
      <c r="S359" s="233" t="s">
        <v>1029</v>
      </c>
      <c r="T359" s="226">
        <v>8.0500000000000007</v>
      </c>
      <c r="U359" s="201"/>
    </row>
    <row r="360" spans="1:21" ht="14.4" x14ac:dyDescent="0.3">
      <c r="A360" s="192" t="s">
        <v>2548</v>
      </c>
      <c r="B360" s="174">
        <v>354</v>
      </c>
      <c r="C360" s="164" t="s">
        <v>1032</v>
      </c>
      <c r="D360" s="167"/>
      <c r="E360" s="164" t="s">
        <v>1029</v>
      </c>
      <c r="F360" s="165" t="s">
        <v>1078</v>
      </c>
      <c r="G360" s="174" t="s">
        <v>1055</v>
      </c>
      <c r="H360" s="165" t="s">
        <v>1056</v>
      </c>
      <c r="I360" s="177"/>
      <c r="J360" s="177"/>
      <c r="K360" s="160" t="s">
        <v>82</v>
      </c>
      <c r="L360" s="178">
        <v>8.0500000000000007</v>
      </c>
      <c r="M360" s="177" t="s">
        <v>433</v>
      </c>
      <c r="N360" s="177"/>
      <c r="O360" s="163"/>
      <c r="P360" s="162"/>
      <c r="Q360" s="177"/>
      <c r="R360" s="223"/>
      <c r="S360" s="233" t="s">
        <v>1029</v>
      </c>
      <c r="T360" s="226">
        <v>8.0500000000000007</v>
      </c>
      <c r="U360" s="201"/>
    </row>
    <row r="361" spans="1:21" ht="14.4" x14ac:dyDescent="0.3">
      <c r="A361" s="192" t="s">
        <v>2548</v>
      </c>
      <c r="B361" s="174">
        <v>355</v>
      </c>
      <c r="C361" s="164" t="s">
        <v>1032</v>
      </c>
      <c r="D361" s="167"/>
      <c r="E361" s="164" t="s">
        <v>1029</v>
      </c>
      <c r="F361" s="165" t="s">
        <v>1079</v>
      </c>
      <c r="G361" s="174" t="s">
        <v>1055</v>
      </c>
      <c r="H361" s="165" t="s">
        <v>1056</v>
      </c>
      <c r="I361" s="177"/>
      <c r="J361" s="177"/>
      <c r="K361" s="160" t="s">
        <v>82</v>
      </c>
      <c r="L361" s="178">
        <v>8.0500000000000007</v>
      </c>
      <c r="M361" s="177" t="s">
        <v>433</v>
      </c>
      <c r="N361" s="177"/>
      <c r="O361" s="163"/>
      <c r="P361" s="162"/>
      <c r="Q361" s="177"/>
      <c r="R361" s="223"/>
      <c r="S361" s="233" t="s">
        <v>1029</v>
      </c>
      <c r="T361" s="226">
        <v>8.0500000000000007</v>
      </c>
      <c r="U361" s="201"/>
    </row>
    <row r="362" spans="1:21" ht="14.4" x14ac:dyDescent="0.3">
      <c r="A362" s="192" t="s">
        <v>2548</v>
      </c>
      <c r="B362" s="174">
        <v>356</v>
      </c>
      <c r="C362" s="164" t="s">
        <v>1032</v>
      </c>
      <c r="D362" s="167"/>
      <c r="E362" s="164" t="s">
        <v>1029</v>
      </c>
      <c r="F362" s="165" t="s">
        <v>1080</v>
      </c>
      <c r="G362" s="174" t="s">
        <v>1055</v>
      </c>
      <c r="H362" s="165" t="s">
        <v>1056</v>
      </c>
      <c r="I362" s="177"/>
      <c r="J362" s="177"/>
      <c r="K362" s="160" t="s">
        <v>82</v>
      </c>
      <c r="L362" s="178">
        <v>8.0500000000000007</v>
      </c>
      <c r="M362" s="177" t="s">
        <v>433</v>
      </c>
      <c r="N362" s="177"/>
      <c r="O362" s="163"/>
      <c r="P362" s="162"/>
      <c r="Q362" s="177"/>
      <c r="R362" s="223"/>
      <c r="S362" s="233" t="s">
        <v>1029</v>
      </c>
      <c r="T362" s="226">
        <v>8.0500000000000007</v>
      </c>
      <c r="U362" s="201"/>
    </row>
    <row r="363" spans="1:21" ht="14.4" x14ac:dyDescent="0.3">
      <c r="A363" s="192" t="s">
        <v>2548</v>
      </c>
      <c r="B363" s="174">
        <v>357</v>
      </c>
      <c r="C363" s="164" t="s">
        <v>1032</v>
      </c>
      <c r="D363" s="167"/>
      <c r="E363" s="164" t="s">
        <v>1029</v>
      </c>
      <c r="F363" s="165" t="s">
        <v>1081</v>
      </c>
      <c r="G363" s="174" t="s">
        <v>1055</v>
      </c>
      <c r="H363" s="165" t="s">
        <v>1056</v>
      </c>
      <c r="I363" s="177"/>
      <c r="J363" s="177"/>
      <c r="K363" s="160" t="s">
        <v>82</v>
      </c>
      <c r="L363" s="178">
        <v>8.0500000000000007</v>
      </c>
      <c r="M363" s="177" t="s">
        <v>433</v>
      </c>
      <c r="N363" s="177"/>
      <c r="O363" s="163"/>
      <c r="P363" s="162"/>
      <c r="Q363" s="177"/>
      <c r="R363" s="223"/>
      <c r="S363" s="233" t="s">
        <v>1029</v>
      </c>
      <c r="T363" s="226">
        <v>8.0500000000000007</v>
      </c>
      <c r="U363" s="201"/>
    </row>
    <row r="364" spans="1:21" ht="14.4" x14ac:dyDescent="0.3">
      <c r="A364" s="192" t="s">
        <v>2548</v>
      </c>
      <c r="B364" s="174">
        <v>358</v>
      </c>
      <c r="C364" s="164" t="s">
        <v>1032</v>
      </c>
      <c r="D364" s="167"/>
      <c r="E364" s="164" t="s">
        <v>1029</v>
      </c>
      <c r="F364" s="165" t="s">
        <v>1082</v>
      </c>
      <c r="G364" s="174" t="s">
        <v>1055</v>
      </c>
      <c r="H364" s="165" t="s">
        <v>1056</v>
      </c>
      <c r="I364" s="177"/>
      <c r="J364" s="177"/>
      <c r="K364" s="160" t="s">
        <v>82</v>
      </c>
      <c r="L364" s="178">
        <v>8.0500000000000007</v>
      </c>
      <c r="M364" s="177" t="s">
        <v>433</v>
      </c>
      <c r="N364" s="177"/>
      <c r="O364" s="163"/>
      <c r="P364" s="162"/>
      <c r="Q364" s="177"/>
      <c r="R364" s="223"/>
      <c r="S364" s="233" t="s">
        <v>1029</v>
      </c>
      <c r="T364" s="226">
        <v>8.0500000000000007</v>
      </c>
      <c r="U364" s="201"/>
    </row>
    <row r="365" spans="1:21" ht="14.4" x14ac:dyDescent="0.3">
      <c r="A365" s="192" t="s">
        <v>2548</v>
      </c>
      <c r="B365" s="174">
        <v>359</v>
      </c>
      <c r="C365" s="164" t="s">
        <v>1032</v>
      </c>
      <c r="D365" s="167"/>
      <c r="E365" s="164" t="s">
        <v>1029</v>
      </c>
      <c r="F365" s="165" t="s">
        <v>1083</v>
      </c>
      <c r="G365" s="174" t="s">
        <v>1055</v>
      </c>
      <c r="H365" s="165" t="s">
        <v>1056</v>
      </c>
      <c r="I365" s="177"/>
      <c r="J365" s="177"/>
      <c r="K365" s="160" t="s">
        <v>682</v>
      </c>
      <c r="L365" s="178">
        <v>8.0500000000000007</v>
      </c>
      <c r="M365" s="177" t="s">
        <v>433</v>
      </c>
      <c r="N365" s="164" t="s">
        <v>1029</v>
      </c>
      <c r="O365" s="163">
        <v>8.0500000000000007</v>
      </c>
      <c r="P365" s="162"/>
      <c r="Q365" s="177"/>
      <c r="R365" s="162"/>
      <c r="S365" s="163"/>
      <c r="T365" s="162"/>
      <c r="U365" s="201"/>
    </row>
    <row r="366" spans="1:21" ht="14.4" x14ac:dyDescent="0.3">
      <c r="A366" s="192" t="s">
        <v>2548</v>
      </c>
      <c r="B366" s="174">
        <v>360</v>
      </c>
      <c r="C366" s="164" t="s">
        <v>1032</v>
      </c>
      <c r="D366" s="167"/>
      <c r="E366" s="164" t="s">
        <v>1029</v>
      </c>
      <c r="F366" s="165" t="s">
        <v>1084</v>
      </c>
      <c r="G366" s="174" t="s">
        <v>1055</v>
      </c>
      <c r="H366" s="165" t="s">
        <v>1056</v>
      </c>
      <c r="I366" s="177"/>
      <c r="J366" s="177"/>
      <c r="K366" s="160" t="s">
        <v>682</v>
      </c>
      <c r="L366" s="178">
        <v>8.0500000000000007</v>
      </c>
      <c r="M366" s="177" t="s">
        <v>433</v>
      </c>
      <c r="N366" s="164" t="s">
        <v>1029</v>
      </c>
      <c r="O366" s="163">
        <v>8.0500000000000007</v>
      </c>
      <c r="P366" s="162"/>
      <c r="Q366" s="177"/>
      <c r="R366" s="162"/>
      <c r="S366" s="163"/>
      <c r="T366" s="162"/>
      <c r="U366" s="201"/>
    </row>
    <row r="367" spans="1:21" ht="14.4" x14ac:dyDescent="0.3">
      <c r="A367" s="192" t="s">
        <v>2548</v>
      </c>
      <c r="B367" s="174">
        <v>361</v>
      </c>
      <c r="C367" s="164" t="s">
        <v>1032</v>
      </c>
      <c r="D367" s="167"/>
      <c r="E367" s="164" t="s">
        <v>1037</v>
      </c>
      <c r="F367" s="165" t="s">
        <v>1085</v>
      </c>
      <c r="G367" s="174" t="s">
        <v>1086</v>
      </c>
      <c r="H367" s="165" t="s">
        <v>1087</v>
      </c>
      <c r="I367" s="167"/>
      <c r="J367" s="167"/>
      <c r="K367" s="160" t="s">
        <v>82</v>
      </c>
      <c r="L367" s="178">
        <v>32.566000000000003</v>
      </c>
      <c r="M367" s="177" t="s">
        <v>433</v>
      </c>
      <c r="N367" s="177"/>
      <c r="O367" s="163"/>
      <c r="P367" s="162"/>
      <c r="Q367" s="177"/>
      <c r="R367" s="162"/>
      <c r="S367" s="163" t="s">
        <v>1037</v>
      </c>
      <c r="T367" s="226">
        <v>32.566000000000003</v>
      </c>
      <c r="U367" s="201"/>
    </row>
    <row r="368" spans="1:21" ht="14.4" x14ac:dyDescent="0.3">
      <c r="A368" s="192" t="s">
        <v>2548</v>
      </c>
      <c r="B368" s="174">
        <v>362</v>
      </c>
      <c r="C368" s="164" t="s">
        <v>1032</v>
      </c>
      <c r="D368" s="167"/>
      <c r="E368" s="164" t="s">
        <v>1033</v>
      </c>
      <c r="F368" s="165" t="s">
        <v>1088</v>
      </c>
      <c r="G368" s="174" t="s">
        <v>1086</v>
      </c>
      <c r="H368" s="165" t="s">
        <v>1087</v>
      </c>
      <c r="I368" s="177"/>
      <c r="J368" s="177"/>
      <c r="K368" s="160" t="s">
        <v>682</v>
      </c>
      <c r="L368" s="178">
        <v>32.566000000000003</v>
      </c>
      <c r="M368" s="177" t="s">
        <v>433</v>
      </c>
      <c r="N368" s="164" t="s">
        <v>1033</v>
      </c>
      <c r="O368" s="163"/>
      <c r="P368" s="162">
        <v>32.57</v>
      </c>
      <c r="Q368" s="177"/>
      <c r="R368" s="162"/>
      <c r="S368" s="163"/>
      <c r="T368" s="162"/>
      <c r="U368" s="201"/>
    </row>
    <row r="369" spans="1:21" ht="14.4" x14ac:dyDescent="0.3">
      <c r="A369" s="192" t="s">
        <v>2548</v>
      </c>
      <c r="B369" s="174">
        <v>363</v>
      </c>
      <c r="C369" s="164" t="s">
        <v>1032</v>
      </c>
      <c r="D369" s="167"/>
      <c r="E369" s="164" t="s">
        <v>1037</v>
      </c>
      <c r="F369" s="165" t="s">
        <v>1089</v>
      </c>
      <c r="G369" s="174" t="s">
        <v>1086</v>
      </c>
      <c r="H369" s="165" t="s">
        <v>1087</v>
      </c>
      <c r="I369" s="167"/>
      <c r="J369" s="167"/>
      <c r="K369" s="160" t="s">
        <v>82</v>
      </c>
      <c r="L369" s="178">
        <v>32.566000000000003</v>
      </c>
      <c r="M369" s="177" t="s">
        <v>433</v>
      </c>
      <c r="N369" s="177"/>
      <c r="O369" s="163"/>
      <c r="P369" s="162"/>
      <c r="Q369" s="177"/>
      <c r="R369" s="162"/>
      <c r="S369" s="163" t="s">
        <v>1037</v>
      </c>
      <c r="T369" s="226">
        <v>32.566000000000003</v>
      </c>
      <c r="U369" s="201"/>
    </row>
    <row r="370" spans="1:21" ht="14.4" x14ac:dyDescent="0.3">
      <c r="A370" s="192" t="s">
        <v>2548</v>
      </c>
      <c r="B370" s="174">
        <v>364</v>
      </c>
      <c r="C370" s="164" t="s">
        <v>1032</v>
      </c>
      <c r="D370" s="167"/>
      <c r="E370" s="164" t="s">
        <v>1033</v>
      </c>
      <c r="F370" s="165" t="s">
        <v>1090</v>
      </c>
      <c r="G370" s="174" t="s">
        <v>1086</v>
      </c>
      <c r="H370" s="165" t="s">
        <v>1087</v>
      </c>
      <c r="I370" s="177"/>
      <c r="J370" s="177"/>
      <c r="K370" s="160" t="s">
        <v>682</v>
      </c>
      <c r="L370" s="178">
        <v>32.566000000000003</v>
      </c>
      <c r="M370" s="177" t="s">
        <v>433</v>
      </c>
      <c r="N370" s="164" t="s">
        <v>1033</v>
      </c>
      <c r="O370" s="163"/>
      <c r="P370" s="162">
        <v>32.57</v>
      </c>
      <c r="Q370" s="177"/>
      <c r="R370" s="162"/>
      <c r="S370" s="163"/>
      <c r="T370" s="162"/>
      <c r="U370" s="201"/>
    </row>
    <row r="371" spans="1:21" ht="14.4" x14ac:dyDescent="0.3">
      <c r="A371" s="192" t="s">
        <v>2548</v>
      </c>
      <c r="B371" s="174">
        <v>365</v>
      </c>
      <c r="C371" s="164" t="s">
        <v>1032</v>
      </c>
      <c r="D371" s="167"/>
      <c r="E371" s="164" t="s">
        <v>1029</v>
      </c>
      <c r="F371" s="165" t="s">
        <v>1091</v>
      </c>
      <c r="G371" s="174" t="s">
        <v>1086</v>
      </c>
      <c r="H371" s="165" t="s">
        <v>1087</v>
      </c>
      <c r="I371" s="177"/>
      <c r="J371" s="177"/>
      <c r="K371" s="160" t="s">
        <v>82</v>
      </c>
      <c r="L371" s="178">
        <v>32.566000000000003</v>
      </c>
      <c r="M371" s="177" t="s">
        <v>433</v>
      </c>
      <c r="N371" s="177"/>
      <c r="O371" s="163"/>
      <c r="P371" s="162"/>
      <c r="Q371" s="177"/>
      <c r="R371" s="223"/>
      <c r="S371" s="233" t="s">
        <v>1029</v>
      </c>
      <c r="T371" s="226">
        <v>32.566000000000003</v>
      </c>
      <c r="U371" s="201"/>
    </row>
    <row r="372" spans="1:21" ht="28.8" x14ac:dyDescent="0.3">
      <c r="A372" s="192" t="s">
        <v>2548</v>
      </c>
      <c r="B372" s="174">
        <v>366</v>
      </c>
      <c r="C372" s="164" t="s">
        <v>1032</v>
      </c>
      <c r="D372" s="167"/>
      <c r="E372" s="164" t="s">
        <v>1037</v>
      </c>
      <c r="F372" s="165" t="s">
        <v>1092</v>
      </c>
      <c r="G372" s="174" t="s">
        <v>1093</v>
      </c>
      <c r="H372" s="165"/>
      <c r="I372" s="177"/>
      <c r="J372" s="177"/>
      <c r="K372" s="160" t="s">
        <v>82</v>
      </c>
      <c r="L372" s="175">
        <v>86.73</v>
      </c>
      <c r="M372" s="177" t="s">
        <v>433</v>
      </c>
      <c r="N372" s="177"/>
      <c r="O372" s="163"/>
      <c r="P372" s="162"/>
      <c r="Q372" s="177"/>
      <c r="R372" s="162"/>
      <c r="S372" s="163" t="s">
        <v>1037</v>
      </c>
      <c r="T372" s="226">
        <v>86.73</v>
      </c>
      <c r="U372" s="201"/>
    </row>
    <row r="373" spans="1:21" ht="28.8" x14ac:dyDescent="0.3">
      <c r="A373" s="192" t="s">
        <v>2548</v>
      </c>
      <c r="B373" s="174">
        <v>367</v>
      </c>
      <c r="C373" s="164" t="s">
        <v>1032</v>
      </c>
      <c r="D373" s="167"/>
      <c r="E373" s="164" t="s">
        <v>1033</v>
      </c>
      <c r="F373" s="165" t="s">
        <v>1094</v>
      </c>
      <c r="G373" s="174" t="s">
        <v>1093</v>
      </c>
      <c r="H373" s="177"/>
      <c r="I373" s="177"/>
      <c r="J373" s="177"/>
      <c r="K373" s="160" t="s">
        <v>82</v>
      </c>
      <c r="L373" s="175">
        <v>86.73</v>
      </c>
      <c r="M373" s="177" t="s">
        <v>433</v>
      </c>
      <c r="N373" s="177"/>
      <c r="O373" s="163"/>
      <c r="P373" s="162"/>
      <c r="Q373" s="177" t="s">
        <v>1033</v>
      </c>
      <c r="R373" s="226">
        <v>86.73</v>
      </c>
      <c r="S373" s="163"/>
      <c r="T373" s="162"/>
      <c r="U373" s="201"/>
    </row>
    <row r="374" spans="1:21" ht="28.8" x14ac:dyDescent="0.3">
      <c r="A374" s="192" t="s">
        <v>2548</v>
      </c>
      <c r="B374" s="174">
        <v>368</v>
      </c>
      <c r="C374" s="164" t="s">
        <v>1032</v>
      </c>
      <c r="D374" s="167"/>
      <c r="E374" s="164" t="s">
        <v>1029</v>
      </c>
      <c r="F374" s="165" t="s">
        <v>1095</v>
      </c>
      <c r="G374" s="174" t="s">
        <v>1093</v>
      </c>
      <c r="H374" s="177"/>
      <c r="I374" s="177"/>
      <c r="J374" s="177"/>
      <c r="K374" s="160" t="s">
        <v>82</v>
      </c>
      <c r="L374" s="175">
        <v>86.73</v>
      </c>
      <c r="M374" s="177" t="s">
        <v>433</v>
      </c>
      <c r="N374" s="177"/>
      <c r="O374" s="163"/>
      <c r="P374" s="162"/>
      <c r="Q374" s="177"/>
      <c r="R374" s="223"/>
      <c r="S374" s="233" t="s">
        <v>1029</v>
      </c>
      <c r="T374" s="226">
        <v>86.73</v>
      </c>
      <c r="U374" s="201"/>
    </row>
    <row r="375" spans="1:21" ht="28.8" x14ac:dyDescent="0.3">
      <c r="A375" s="192" t="s">
        <v>2548</v>
      </c>
      <c r="B375" s="174">
        <v>369</v>
      </c>
      <c r="C375" s="164" t="s">
        <v>1032</v>
      </c>
      <c r="D375" s="167"/>
      <c r="E375" s="164" t="s">
        <v>1029</v>
      </c>
      <c r="F375" s="165" t="s">
        <v>1096</v>
      </c>
      <c r="G375" s="174" t="s">
        <v>1093</v>
      </c>
      <c r="H375" s="177"/>
      <c r="I375" s="177"/>
      <c r="J375" s="177"/>
      <c r="K375" s="160" t="s">
        <v>82</v>
      </c>
      <c r="L375" s="175">
        <v>86.73</v>
      </c>
      <c r="M375" s="177" t="s">
        <v>433</v>
      </c>
      <c r="N375" s="177"/>
      <c r="O375" s="163"/>
      <c r="P375" s="162"/>
      <c r="Q375" s="177"/>
      <c r="R375" s="223"/>
      <c r="S375" s="233" t="s">
        <v>1029</v>
      </c>
      <c r="T375" s="226">
        <v>86.73</v>
      </c>
      <c r="U375" s="201"/>
    </row>
    <row r="376" spans="1:21" ht="14.4" x14ac:dyDescent="0.3">
      <c r="A376" s="192" t="s">
        <v>2548</v>
      </c>
      <c r="B376" s="174">
        <v>370</v>
      </c>
      <c r="C376" s="164" t="s">
        <v>1032</v>
      </c>
      <c r="D376" s="167"/>
      <c r="E376" s="164" t="s">
        <v>1037</v>
      </c>
      <c r="F376" s="165" t="s">
        <v>1097</v>
      </c>
      <c r="G376" s="174" t="s">
        <v>1098</v>
      </c>
      <c r="H376" s="177"/>
      <c r="I376" s="177"/>
      <c r="J376" s="177"/>
      <c r="K376" s="160" t="s">
        <v>82</v>
      </c>
      <c r="L376" s="178">
        <v>60</v>
      </c>
      <c r="M376" s="177" t="s">
        <v>433</v>
      </c>
      <c r="N376" s="177"/>
      <c r="O376" s="163"/>
      <c r="P376" s="162"/>
      <c r="Q376" s="177"/>
      <c r="R376" s="162"/>
      <c r="S376" s="163" t="s">
        <v>1037</v>
      </c>
      <c r="T376" s="226">
        <v>60</v>
      </c>
      <c r="U376" s="201"/>
    </row>
    <row r="377" spans="1:21" ht="14.4" x14ac:dyDescent="0.3">
      <c r="A377" s="192" t="s">
        <v>2548</v>
      </c>
      <c r="B377" s="174">
        <v>371</v>
      </c>
      <c r="C377" s="164" t="s">
        <v>1032</v>
      </c>
      <c r="D377" s="167"/>
      <c r="E377" s="164" t="s">
        <v>1033</v>
      </c>
      <c r="F377" s="165" t="s">
        <v>1099</v>
      </c>
      <c r="G377" s="174" t="s">
        <v>1098</v>
      </c>
      <c r="H377" s="177"/>
      <c r="I377" s="177"/>
      <c r="J377" s="177"/>
      <c r="K377" s="160" t="s">
        <v>82</v>
      </c>
      <c r="L377" s="178">
        <v>60</v>
      </c>
      <c r="M377" s="177" t="s">
        <v>433</v>
      </c>
      <c r="N377" s="177"/>
      <c r="O377" s="163"/>
      <c r="P377" s="162"/>
      <c r="Q377" s="177" t="s">
        <v>1033</v>
      </c>
      <c r="R377" s="226">
        <v>60</v>
      </c>
      <c r="S377" s="163"/>
      <c r="T377" s="162"/>
      <c r="U377" s="201"/>
    </row>
    <row r="378" spans="1:21" ht="14.4" x14ac:dyDescent="0.3">
      <c r="A378" s="192" t="s">
        <v>2548</v>
      </c>
      <c r="B378" s="174">
        <v>372</v>
      </c>
      <c r="C378" s="164" t="s">
        <v>1032</v>
      </c>
      <c r="D378" s="167"/>
      <c r="E378" s="164" t="s">
        <v>1029</v>
      </c>
      <c r="F378" s="165" t="s">
        <v>1100</v>
      </c>
      <c r="G378" s="174" t="s">
        <v>1098</v>
      </c>
      <c r="H378" s="177"/>
      <c r="I378" s="177"/>
      <c r="J378" s="177"/>
      <c r="K378" s="160" t="s">
        <v>82</v>
      </c>
      <c r="L378" s="178">
        <v>60</v>
      </c>
      <c r="M378" s="177" t="s">
        <v>433</v>
      </c>
      <c r="N378" s="177"/>
      <c r="O378" s="163"/>
      <c r="P378" s="162"/>
      <c r="Q378" s="177"/>
      <c r="R378" s="223"/>
      <c r="S378" s="233" t="s">
        <v>1029</v>
      </c>
      <c r="T378" s="226">
        <v>60</v>
      </c>
      <c r="U378" s="201"/>
    </row>
    <row r="379" spans="1:21" ht="14.4" x14ac:dyDescent="0.3">
      <c r="A379" s="192" t="s">
        <v>2548</v>
      </c>
      <c r="B379" s="174">
        <v>373</v>
      </c>
      <c r="C379" s="164" t="s">
        <v>1032</v>
      </c>
      <c r="D379" s="167"/>
      <c r="E379" s="164" t="s">
        <v>1037</v>
      </c>
      <c r="F379" s="165" t="s">
        <v>1101</v>
      </c>
      <c r="G379" s="174" t="s">
        <v>1098</v>
      </c>
      <c r="H379" s="177"/>
      <c r="I379" s="177"/>
      <c r="J379" s="177"/>
      <c r="K379" s="160" t="s">
        <v>82</v>
      </c>
      <c r="L379" s="178">
        <v>60</v>
      </c>
      <c r="M379" s="177" t="s">
        <v>433</v>
      </c>
      <c r="N379" s="177"/>
      <c r="O379" s="163"/>
      <c r="P379" s="162"/>
      <c r="Q379" s="177"/>
      <c r="R379" s="162"/>
      <c r="S379" s="163" t="s">
        <v>1037</v>
      </c>
      <c r="T379" s="226">
        <v>60</v>
      </c>
      <c r="U379" s="201"/>
    </row>
    <row r="380" spans="1:21" ht="14.4" x14ac:dyDescent="0.3">
      <c r="A380" s="192" t="s">
        <v>2548</v>
      </c>
      <c r="B380" s="174">
        <v>374</v>
      </c>
      <c r="C380" s="164" t="s">
        <v>1032</v>
      </c>
      <c r="D380" s="167"/>
      <c r="E380" s="164" t="s">
        <v>1037</v>
      </c>
      <c r="F380" s="165" t="s">
        <v>1102</v>
      </c>
      <c r="G380" s="174" t="s">
        <v>1098</v>
      </c>
      <c r="H380" s="177"/>
      <c r="I380" s="177"/>
      <c r="J380" s="177"/>
      <c r="K380" s="160" t="s">
        <v>82</v>
      </c>
      <c r="L380" s="178">
        <v>60</v>
      </c>
      <c r="M380" s="177" t="s">
        <v>433</v>
      </c>
      <c r="N380" s="177"/>
      <c r="O380" s="163"/>
      <c r="P380" s="162"/>
      <c r="Q380" s="177"/>
      <c r="R380" s="162"/>
      <c r="S380" s="163" t="s">
        <v>1037</v>
      </c>
      <c r="T380" s="226">
        <v>60</v>
      </c>
      <c r="U380" s="201"/>
    </row>
    <row r="381" spans="1:21" ht="14.4" x14ac:dyDescent="0.3">
      <c r="A381" s="192" t="s">
        <v>2548</v>
      </c>
      <c r="B381" s="174">
        <v>375</v>
      </c>
      <c r="C381" s="164" t="s">
        <v>1032</v>
      </c>
      <c r="D381" s="167"/>
      <c r="E381" s="164" t="s">
        <v>1033</v>
      </c>
      <c r="F381" s="165" t="s">
        <v>1103</v>
      </c>
      <c r="G381" s="174" t="s">
        <v>1098</v>
      </c>
      <c r="H381" s="177"/>
      <c r="I381" s="177"/>
      <c r="J381" s="177"/>
      <c r="K381" s="160" t="s">
        <v>82</v>
      </c>
      <c r="L381" s="178">
        <v>60</v>
      </c>
      <c r="M381" s="177" t="s">
        <v>433</v>
      </c>
      <c r="N381" s="177"/>
      <c r="O381" s="163"/>
      <c r="P381" s="162"/>
      <c r="Q381" s="177" t="s">
        <v>1033</v>
      </c>
      <c r="R381" s="226">
        <v>60</v>
      </c>
      <c r="S381" s="163"/>
      <c r="T381" s="162"/>
      <c r="U381" s="201"/>
    </row>
    <row r="382" spans="1:21" ht="14.4" x14ac:dyDescent="0.3">
      <c r="A382" s="192" t="s">
        <v>2548</v>
      </c>
      <c r="B382" s="174">
        <v>376</v>
      </c>
      <c r="C382" s="164" t="s">
        <v>1032</v>
      </c>
      <c r="D382" s="167"/>
      <c r="E382" s="164" t="s">
        <v>1033</v>
      </c>
      <c r="F382" s="165" t="s">
        <v>1104</v>
      </c>
      <c r="G382" s="174" t="s">
        <v>1098</v>
      </c>
      <c r="H382" s="177"/>
      <c r="I382" s="177"/>
      <c r="J382" s="177"/>
      <c r="K382" s="160" t="s">
        <v>82</v>
      </c>
      <c r="L382" s="178">
        <v>60</v>
      </c>
      <c r="M382" s="177" t="s">
        <v>433</v>
      </c>
      <c r="N382" s="177"/>
      <c r="O382" s="163"/>
      <c r="P382" s="162"/>
      <c r="Q382" s="177" t="s">
        <v>1033</v>
      </c>
      <c r="R382" s="226">
        <v>60</v>
      </c>
      <c r="S382" s="163"/>
      <c r="T382" s="162"/>
      <c r="U382" s="201"/>
    </row>
    <row r="383" spans="1:21" ht="14.4" x14ac:dyDescent="0.3">
      <c r="A383" s="192" t="s">
        <v>2548</v>
      </c>
      <c r="B383" s="174">
        <v>377</v>
      </c>
      <c r="C383" s="164" t="s">
        <v>1032</v>
      </c>
      <c r="D383" s="167"/>
      <c r="E383" s="164" t="s">
        <v>1029</v>
      </c>
      <c r="F383" s="165" t="s">
        <v>1105</v>
      </c>
      <c r="G383" s="174" t="s">
        <v>1098</v>
      </c>
      <c r="H383" s="177"/>
      <c r="I383" s="177"/>
      <c r="J383" s="177"/>
      <c r="K383" s="160" t="s">
        <v>82</v>
      </c>
      <c r="L383" s="178">
        <v>60</v>
      </c>
      <c r="M383" s="177" t="s">
        <v>433</v>
      </c>
      <c r="N383" s="177"/>
      <c r="O383" s="163"/>
      <c r="P383" s="162"/>
      <c r="Q383" s="177"/>
      <c r="R383" s="223"/>
      <c r="S383" s="233" t="s">
        <v>1029</v>
      </c>
      <c r="T383" s="226">
        <v>60</v>
      </c>
      <c r="U383" s="201"/>
    </row>
    <row r="384" spans="1:21" ht="14.4" x14ac:dyDescent="0.3">
      <c r="A384" s="192" t="s">
        <v>2548</v>
      </c>
      <c r="B384" s="174">
        <v>378</v>
      </c>
      <c r="C384" s="164" t="s">
        <v>1032</v>
      </c>
      <c r="D384" s="167"/>
      <c r="E384" s="164" t="s">
        <v>1029</v>
      </c>
      <c r="F384" s="165" t="s">
        <v>1106</v>
      </c>
      <c r="G384" s="174" t="s">
        <v>1098</v>
      </c>
      <c r="H384" s="177"/>
      <c r="I384" s="177"/>
      <c r="J384" s="177"/>
      <c r="K384" s="160" t="s">
        <v>82</v>
      </c>
      <c r="L384" s="178">
        <v>60</v>
      </c>
      <c r="M384" s="177" t="s">
        <v>433</v>
      </c>
      <c r="N384" s="177"/>
      <c r="O384" s="163"/>
      <c r="P384" s="162"/>
      <c r="Q384" s="177"/>
      <c r="R384" s="223"/>
      <c r="S384" s="233" t="s">
        <v>1029</v>
      </c>
      <c r="T384" s="226">
        <v>60</v>
      </c>
      <c r="U384" s="201"/>
    </row>
    <row r="385" spans="1:21" ht="14.4" x14ac:dyDescent="0.3">
      <c r="A385" s="192" t="s">
        <v>2548</v>
      </c>
      <c r="B385" s="174">
        <v>379</v>
      </c>
      <c r="C385" s="164" t="s">
        <v>1032</v>
      </c>
      <c r="D385" s="167"/>
      <c r="E385" s="164" t="s">
        <v>1037</v>
      </c>
      <c r="F385" s="165" t="s">
        <v>1107</v>
      </c>
      <c r="G385" s="174" t="s">
        <v>1108</v>
      </c>
      <c r="H385" s="177"/>
      <c r="I385" s="177"/>
      <c r="J385" s="177"/>
      <c r="K385" s="160" t="s">
        <v>82</v>
      </c>
      <c r="L385" s="178">
        <v>84.07</v>
      </c>
      <c r="M385" s="177" t="s">
        <v>433</v>
      </c>
      <c r="N385" s="177"/>
      <c r="O385" s="163"/>
      <c r="P385" s="162"/>
      <c r="Q385" s="177"/>
      <c r="R385" s="162"/>
      <c r="S385" s="163" t="s">
        <v>1037</v>
      </c>
      <c r="T385" s="226">
        <v>84.07</v>
      </c>
      <c r="U385" s="201"/>
    </row>
    <row r="386" spans="1:21" ht="14.4" x14ac:dyDescent="0.3">
      <c r="A386" s="192" t="s">
        <v>2548</v>
      </c>
      <c r="B386" s="174">
        <v>380</v>
      </c>
      <c r="C386" s="164" t="s">
        <v>1032</v>
      </c>
      <c r="D386" s="167"/>
      <c r="E386" s="164" t="s">
        <v>1033</v>
      </c>
      <c r="F386" s="165" t="s">
        <v>1109</v>
      </c>
      <c r="G386" s="174" t="s">
        <v>1108</v>
      </c>
      <c r="H386" s="177"/>
      <c r="I386" s="177"/>
      <c r="J386" s="177"/>
      <c r="K386" s="160" t="s">
        <v>82</v>
      </c>
      <c r="L386" s="178">
        <v>84.07</v>
      </c>
      <c r="M386" s="177" t="s">
        <v>433</v>
      </c>
      <c r="N386" s="177"/>
      <c r="O386" s="163"/>
      <c r="P386" s="162"/>
      <c r="Q386" s="177" t="s">
        <v>1033</v>
      </c>
      <c r="R386" s="226">
        <v>84.07</v>
      </c>
      <c r="S386" s="163"/>
      <c r="T386" s="162"/>
      <c r="U386" s="201"/>
    </row>
    <row r="387" spans="1:21" ht="14.4" x14ac:dyDescent="0.3">
      <c r="A387" s="192" t="s">
        <v>2548</v>
      </c>
      <c r="B387" s="174">
        <v>381</v>
      </c>
      <c r="C387" s="164" t="s">
        <v>1032</v>
      </c>
      <c r="D387" s="167"/>
      <c r="E387" s="164" t="s">
        <v>1029</v>
      </c>
      <c r="F387" s="165" t="s">
        <v>1110</v>
      </c>
      <c r="G387" s="174" t="s">
        <v>1108</v>
      </c>
      <c r="H387" s="177"/>
      <c r="I387" s="177"/>
      <c r="J387" s="177"/>
      <c r="K387" s="160" t="s">
        <v>82</v>
      </c>
      <c r="L387" s="178">
        <v>84.07</v>
      </c>
      <c r="M387" s="177" t="s">
        <v>433</v>
      </c>
      <c r="N387" s="177"/>
      <c r="O387" s="163"/>
      <c r="P387" s="162"/>
      <c r="Q387" s="177"/>
      <c r="R387" s="223"/>
      <c r="S387" s="233" t="s">
        <v>1029</v>
      </c>
      <c r="T387" s="226">
        <v>84.07</v>
      </c>
      <c r="U387" s="201"/>
    </row>
    <row r="388" spans="1:21" ht="14.4" x14ac:dyDescent="0.3">
      <c r="A388" s="192" t="s">
        <v>2548</v>
      </c>
      <c r="B388" s="174">
        <v>382</v>
      </c>
      <c r="C388" s="164" t="s">
        <v>1032</v>
      </c>
      <c r="D388" s="167"/>
      <c r="E388" s="164" t="s">
        <v>1037</v>
      </c>
      <c r="F388" s="165" t="s">
        <v>1111</v>
      </c>
      <c r="G388" s="174" t="s">
        <v>1112</v>
      </c>
      <c r="H388" s="165"/>
      <c r="I388" s="165"/>
      <c r="J388" s="165"/>
      <c r="K388" s="160" t="s">
        <v>82</v>
      </c>
      <c r="L388" s="178">
        <v>123.89</v>
      </c>
      <c r="M388" s="177" t="s">
        <v>433</v>
      </c>
      <c r="N388" s="177"/>
      <c r="O388" s="163"/>
      <c r="P388" s="162"/>
      <c r="Q388" s="177"/>
      <c r="R388" s="162"/>
      <c r="S388" s="163" t="s">
        <v>1037</v>
      </c>
      <c r="T388" s="226">
        <v>123.89</v>
      </c>
      <c r="U388" s="201"/>
    </row>
    <row r="389" spans="1:21" ht="14.4" x14ac:dyDescent="0.3">
      <c r="A389" s="192" t="s">
        <v>2548</v>
      </c>
      <c r="B389" s="174">
        <v>383</v>
      </c>
      <c r="C389" s="164" t="s">
        <v>1032</v>
      </c>
      <c r="D389" s="167"/>
      <c r="E389" s="164" t="s">
        <v>1033</v>
      </c>
      <c r="F389" s="165" t="s">
        <v>1113</v>
      </c>
      <c r="G389" s="174" t="s">
        <v>1112</v>
      </c>
      <c r="H389" s="165"/>
      <c r="I389" s="165"/>
      <c r="J389" s="165"/>
      <c r="K389" s="160" t="s">
        <v>82</v>
      </c>
      <c r="L389" s="178">
        <v>123.89</v>
      </c>
      <c r="M389" s="177" t="s">
        <v>433</v>
      </c>
      <c r="N389" s="177"/>
      <c r="O389" s="163"/>
      <c r="P389" s="162"/>
      <c r="Q389" s="177" t="s">
        <v>1033</v>
      </c>
      <c r="R389" s="226">
        <v>123.89</v>
      </c>
      <c r="S389" s="163"/>
      <c r="T389" s="162"/>
      <c r="U389" s="201"/>
    </row>
    <row r="390" spans="1:21" ht="14.4" x14ac:dyDescent="0.3">
      <c r="A390" s="192" t="s">
        <v>2548</v>
      </c>
      <c r="B390" s="174">
        <v>384</v>
      </c>
      <c r="C390" s="164" t="s">
        <v>1032</v>
      </c>
      <c r="D390" s="167"/>
      <c r="E390" s="164" t="s">
        <v>1029</v>
      </c>
      <c r="F390" s="165" t="s">
        <v>1114</v>
      </c>
      <c r="G390" s="174" t="s">
        <v>1112</v>
      </c>
      <c r="H390" s="165"/>
      <c r="I390" s="165"/>
      <c r="J390" s="165"/>
      <c r="K390" s="160" t="s">
        <v>82</v>
      </c>
      <c r="L390" s="178">
        <v>123.89</v>
      </c>
      <c r="M390" s="177" t="s">
        <v>433</v>
      </c>
      <c r="N390" s="177"/>
      <c r="O390" s="163"/>
      <c r="P390" s="162"/>
      <c r="Q390" s="177"/>
      <c r="R390" s="223"/>
      <c r="S390" s="233" t="s">
        <v>1029</v>
      </c>
      <c r="T390" s="226">
        <v>123.89</v>
      </c>
      <c r="U390" s="201"/>
    </row>
    <row r="391" spans="1:21" ht="14.4" x14ac:dyDescent="0.3">
      <c r="A391" s="192" t="s">
        <v>2548</v>
      </c>
      <c r="B391" s="174">
        <v>385</v>
      </c>
      <c r="C391" s="164" t="s">
        <v>1032</v>
      </c>
      <c r="D391" s="167"/>
      <c r="E391" s="164" t="s">
        <v>1037</v>
      </c>
      <c r="F391" s="165" t="s">
        <v>1115</v>
      </c>
      <c r="G391" s="174" t="s">
        <v>1116</v>
      </c>
      <c r="H391" s="165"/>
      <c r="I391" s="165"/>
      <c r="J391" s="165"/>
      <c r="K391" s="160" t="s">
        <v>82</v>
      </c>
      <c r="L391" s="178">
        <v>94.69</v>
      </c>
      <c r="M391" s="177" t="s">
        <v>433</v>
      </c>
      <c r="N391" s="177"/>
      <c r="O391" s="163"/>
      <c r="P391" s="162"/>
      <c r="Q391" s="177"/>
      <c r="R391" s="162"/>
      <c r="S391" s="163" t="s">
        <v>1037</v>
      </c>
      <c r="T391" s="226">
        <v>94.69</v>
      </c>
      <c r="U391" s="201"/>
    </row>
    <row r="392" spans="1:21" ht="14.4" x14ac:dyDescent="0.3">
      <c r="A392" s="192" t="s">
        <v>2548</v>
      </c>
      <c r="B392" s="174">
        <v>386</v>
      </c>
      <c r="C392" s="164" t="s">
        <v>1032</v>
      </c>
      <c r="D392" s="167"/>
      <c r="E392" s="164" t="s">
        <v>1033</v>
      </c>
      <c r="F392" s="165" t="s">
        <v>1117</v>
      </c>
      <c r="G392" s="174" t="s">
        <v>1116</v>
      </c>
      <c r="H392" s="165"/>
      <c r="I392" s="165"/>
      <c r="J392" s="165"/>
      <c r="K392" s="160" t="s">
        <v>82</v>
      </c>
      <c r="L392" s="178">
        <v>94.69</v>
      </c>
      <c r="M392" s="177" t="s">
        <v>433</v>
      </c>
      <c r="N392" s="177"/>
      <c r="O392" s="163"/>
      <c r="P392" s="162"/>
      <c r="Q392" s="177" t="s">
        <v>1033</v>
      </c>
      <c r="R392" s="226">
        <v>94.69</v>
      </c>
      <c r="S392" s="163"/>
      <c r="T392" s="162"/>
      <c r="U392" s="201"/>
    </row>
    <row r="393" spans="1:21" ht="14.4" x14ac:dyDescent="0.3">
      <c r="A393" s="192" t="s">
        <v>2548</v>
      </c>
      <c r="B393" s="174">
        <v>387</v>
      </c>
      <c r="C393" s="164" t="s">
        <v>1032</v>
      </c>
      <c r="D393" s="167"/>
      <c r="E393" s="164" t="s">
        <v>1029</v>
      </c>
      <c r="F393" s="165" t="s">
        <v>1118</v>
      </c>
      <c r="G393" s="174" t="s">
        <v>1116</v>
      </c>
      <c r="H393" s="165"/>
      <c r="I393" s="165"/>
      <c r="J393" s="165"/>
      <c r="K393" s="160" t="s">
        <v>82</v>
      </c>
      <c r="L393" s="178">
        <v>94.69</v>
      </c>
      <c r="M393" s="177" t="s">
        <v>433</v>
      </c>
      <c r="N393" s="177"/>
      <c r="O393" s="163"/>
      <c r="P393" s="162"/>
      <c r="Q393" s="177"/>
      <c r="R393" s="223"/>
      <c r="S393" s="233" t="s">
        <v>1029</v>
      </c>
      <c r="T393" s="226">
        <v>94.69</v>
      </c>
      <c r="U393" s="201"/>
    </row>
    <row r="394" spans="1:21" ht="14.4" x14ac:dyDescent="0.3">
      <c r="A394" s="192" t="s">
        <v>2548</v>
      </c>
      <c r="B394" s="174">
        <v>388</v>
      </c>
      <c r="C394" s="164" t="s">
        <v>1032</v>
      </c>
      <c r="D394" s="167"/>
      <c r="E394" s="164" t="s">
        <v>1037</v>
      </c>
      <c r="F394" s="165" t="s">
        <v>1119</v>
      </c>
      <c r="G394" s="174" t="s">
        <v>1116</v>
      </c>
      <c r="H394" s="165"/>
      <c r="I394" s="165"/>
      <c r="J394" s="165"/>
      <c r="K394" s="160" t="s">
        <v>82</v>
      </c>
      <c r="L394" s="178">
        <v>94.69</v>
      </c>
      <c r="M394" s="177" t="s">
        <v>433</v>
      </c>
      <c r="N394" s="177"/>
      <c r="O394" s="163"/>
      <c r="P394" s="162"/>
      <c r="Q394" s="177"/>
      <c r="R394" s="162"/>
      <c r="S394" s="163" t="s">
        <v>1037</v>
      </c>
      <c r="T394" s="226">
        <v>94.69</v>
      </c>
      <c r="U394" s="201"/>
    </row>
    <row r="395" spans="1:21" ht="14.4" x14ac:dyDescent="0.3">
      <c r="A395" s="192" t="s">
        <v>2548</v>
      </c>
      <c r="B395" s="174">
        <v>389</v>
      </c>
      <c r="C395" s="164" t="s">
        <v>1032</v>
      </c>
      <c r="D395" s="167"/>
      <c r="E395" s="164" t="s">
        <v>1037</v>
      </c>
      <c r="F395" s="165" t="s">
        <v>1120</v>
      </c>
      <c r="G395" s="174" t="s">
        <v>1116</v>
      </c>
      <c r="H395" s="165"/>
      <c r="I395" s="165"/>
      <c r="J395" s="165"/>
      <c r="K395" s="160" t="s">
        <v>82</v>
      </c>
      <c r="L395" s="178">
        <v>94.69</v>
      </c>
      <c r="M395" s="177" t="s">
        <v>433</v>
      </c>
      <c r="N395" s="177"/>
      <c r="O395" s="163"/>
      <c r="P395" s="162"/>
      <c r="Q395" s="177"/>
      <c r="R395" s="162"/>
      <c r="S395" s="163" t="s">
        <v>1037</v>
      </c>
      <c r="T395" s="226">
        <v>94.69</v>
      </c>
      <c r="U395" s="201"/>
    </row>
    <row r="396" spans="1:21" ht="14.4" x14ac:dyDescent="0.3">
      <c r="A396" s="192" t="s">
        <v>2548</v>
      </c>
      <c r="B396" s="174">
        <v>390</v>
      </c>
      <c r="C396" s="164" t="s">
        <v>1032</v>
      </c>
      <c r="D396" s="167"/>
      <c r="E396" s="164" t="s">
        <v>1033</v>
      </c>
      <c r="F396" s="165" t="s">
        <v>1121</v>
      </c>
      <c r="G396" s="174" t="s">
        <v>1116</v>
      </c>
      <c r="H396" s="177"/>
      <c r="I396" s="177"/>
      <c r="J396" s="177"/>
      <c r="K396" s="160" t="s">
        <v>82</v>
      </c>
      <c r="L396" s="178">
        <v>94.69</v>
      </c>
      <c r="M396" s="177" t="s">
        <v>433</v>
      </c>
      <c r="N396" s="177"/>
      <c r="O396" s="163"/>
      <c r="P396" s="162"/>
      <c r="Q396" s="177" t="s">
        <v>1033</v>
      </c>
      <c r="R396" s="226">
        <v>94.69</v>
      </c>
      <c r="S396" s="163"/>
      <c r="T396" s="162"/>
      <c r="U396" s="201"/>
    </row>
    <row r="397" spans="1:21" ht="14.4" x14ac:dyDescent="0.3">
      <c r="A397" s="192" t="s">
        <v>2548</v>
      </c>
      <c r="B397" s="174">
        <v>391</v>
      </c>
      <c r="C397" s="164" t="s">
        <v>1032</v>
      </c>
      <c r="D397" s="167"/>
      <c r="E397" s="164" t="s">
        <v>1033</v>
      </c>
      <c r="F397" s="165" t="s">
        <v>1122</v>
      </c>
      <c r="G397" s="174" t="s">
        <v>1116</v>
      </c>
      <c r="H397" s="177"/>
      <c r="I397" s="177"/>
      <c r="J397" s="177"/>
      <c r="K397" s="160" t="s">
        <v>82</v>
      </c>
      <c r="L397" s="178">
        <v>94.69</v>
      </c>
      <c r="M397" s="177" t="s">
        <v>433</v>
      </c>
      <c r="N397" s="177"/>
      <c r="O397" s="163"/>
      <c r="P397" s="162"/>
      <c r="Q397" s="177" t="s">
        <v>1033</v>
      </c>
      <c r="R397" s="226">
        <v>94.69</v>
      </c>
      <c r="S397" s="163"/>
      <c r="T397" s="162"/>
      <c r="U397" s="201"/>
    </row>
    <row r="398" spans="1:21" ht="14.4" x14ac:dyDescent="0.3">
      <c r="A398" s="192" t="s">
        <v>2548</v>
      </c>
      <c r="B398" s="174">
        <v>392</v>
      </c>
      <c r="C398" s="164" t="s">
        <v>1032</v>
      </c>
      <c r="D398" s="167"/>
      <c r="E398" s="164" t="s">
        <v>1029</v>
      </c>
      <c r="F398" s="165" t="s">
        <v>1123</v>
      </c>
      <c r="G398" s="174" t="s">
        <v>1116</v>
      </c>
      <c r="H398" s="177"/>
      <c r="I398" s="177"/>
      <c r="J398" s="177"/>
      <c r="K398" s="160" t="s">
        <v>82</v>
      </c>
      <c r="L398" s="178">
        <v>94.69</v>
      </c>
      <c r="M398" s="177" t="s">
        <v>433</v>
      </c>
      <c r="N398" s="177"/>
      <c r="O398" s="163"/>
      <c r="P398" s="162"/>
      <c r="Q398" s="177"/>
      <c r="R398" s="223"/>
      <c r="S398" s="233" t="s">
        <v>1029</v>
      </c>
      <c r="T398" s="226">
        <v>94.69</v>
      </c>
      <c r="U398" s="201"/>
    </row>
    <row r="399" spans="1:21" ht="14.4" x14ac:dyDescent="0.3">
      <c r="A399" s="192" t="s">
        <v>2548</v>
      </c>
      <c r="B399" s="174">
        <v>393</v>
      </c>
      <c r="C399" s="164" t="s">
        <v>1032</v>
      </c>
      <c r="D399" s="167"/>
      <c r="E399" s="164" t="s">
        <v>1029</v>
      </c>
      <c r="F399" s="165" t="s">
        <v>1124</v>
      </c>
      <c r="G399" s="174" t="s">
        <v>1116</v>
      </c>
      <c r="H399" s="177"/>
      <c r="I399" s="177"/>
      <c r="J399" s="177"/>
      <c r="K399" s="160" t="s">
        <v>82</v>
      </c>
      <c r="L399" s="178">
        <v>94.69</v>
      </c>
      <c r="M399" s="177" t="s">
        <v>433</v>
      </c>
      <c r="N399" s="177"/>
      <c r="O399" s="163"/>
      <c r="P399" s="162"/>
      <c r="Q399" s="177"/>
      <c r="R399" s="223"/>
      <c r="S399" s="233" t="s">
        <v>1029</v>
      </c>
      <c r="T399" s="226">
        <v>94.69</v>
      </c>
      <c r="U399" s="201"/>
    </row>
    <row r="400" spans="1:21" ht="14.4" x14ac:dyDescent="0.3">
      <c r="A400" s="192" t="s">
        <v>2548</v>
      </c>
      <c r="B400" s="174">
        <v>394</v>
      </c>
      <c r="C400" s="164" t="s">
        <v>1032</v>
      </c>
      <c r="D400" s="167"/>
      <c r="E400" s="164" t="s">
        <v>1037</v>
      </c>
      <c r="F400" s="165" t="s">
        <v>1125</v>
      </c>
      <c r="G400" s="174" t="s">
        <v>1126</v>
      </c>
      <c r="H400" s="165" t="s">
        <v>88</v>
      </c>
      <c r="I400" s="165" t="s">
        <v>1127</v>
      </c>
      <c r="J400" s="165" t="s">
        <v>1128</v>
      </c>
      <c r="K400" s="160" t="s">
        <v>82</v>
      </c>
      <c r="L400" s="178">
        <v>156.5</v>
      </c>
      <c r="M400" s="177" t="s">
        <v>433</v>
      </c>
      <c r="N400" s="177"/>
      <c r="O400" s="163"/>
      <c r="P400" s="162"/>
      <c r="Q400" s="177"/>
      <c r="R400" s="162"/>
      <c r="S400" s="163" t="s">
        <v>1037</v>
      </c>
      <c r="T400" s="226">
        <v>156.5</v>
      </c>
      <c r="U400" s="201"/>
    </row>
    <row r="401" spans="1:21" ht="14.4" x14ac:dyDescent="0.3">
      <c r="A401" s="192" t="s">
        <v>2548</v>
      </c>
      <c r="B401" s="174">
        <v>395</v>
      </c>
      <c r="C401" s="164" t="s">
        <v>1032</v>
      </c>
      <c r="D401" s="167"/>
      <c r="E401" s="164" t="s">
        <v>1037</v>
      </c>
      <c r="F401" s="165" t="s">
        <v>1129</v>
      </c>
      <c r="G401" s="174" t="s">
        <v>1130</v>
      </c>
      <c r="H401" s="165" t="s">
        <v>1131</v>
      </c>
      <c r="I401" s="165" t="s">
        <v>1132</v>
      </c>
      <c r="J401" s="165"/>
      <c r="K401" s="160" t="s">
        <v>82</v>
      </c>
      <c r="L401" s="178">
        <v>75</v>
      </c>
      <c r="M401" s="177" t="s">
        <v>433</v>
      </c>
      <c r="N401" s="177"/>
      <c r="O401" s="163"/>
      <c r="P401" s="162"/>
      <c r="Q401" s="177"/>
      <c r="R401" s="162"/>
      <c r="S401" s="163" t="s">
        <v>1037</v>
      </c>
      <c r="T401" s="226">
        <v>75</v>
      </c>
      <c r="U401" s="201"/>
    </row>
    <row r="402" spans="1:21" ht="14.4" x14ac:dyDescent="0.3">
      <c r="A402" s="192" t="s">
        <v>2548</v>
      </c>
      <c r="B402" s="174">
        <v>396</v>
      </c>
      <c r="C402" s="164" t="s">
        <v>1032</v>
      </c>
      <c r="D402" s="167"/>
      <c r="E402" s="164" t="s">
        <v>1037</v>
      </c>
      <c r="F402" s="165" t="s">
        <v>1133</v>
      </c>
      <c r="G402" s="174" t="s">
        <v>664</v>
      </c>
      <c r="H402" s="165" t="s">
        <v>152</v>
      </c>
      <c r="I402" s="165" t="s">
        <v>1134</v>
      </c>
      <c r="J402" s="165"/>
      <c r="K402" s="160" t="s">
        <v>82</v>
      </c>
      <c r="L402" s="178">
        <v>232</v>
      </c>
      <c r="M402" s="177" t="s">
        <v>433</v>
      </c>
      <c r="N402" s="177"/>
      <c r="O402" s="163"/>
      <c r="P402" s="162"/>
      <c r="Q402" s="177"/>
      <c r="R402" s="162"/>
      <c r="S402" s="163" t="s">
        <v>1037</v>
      </c>
      <c r="T402" s="226">
        <v>232</v>
      </c>
      <c r="U402" s="201"/>
    </row>
    <row r="403" spans="1:21" ht="14.4" x14ac:dyDescent="0.3">
      <c r="A403" s="192" t="s">
        <v>2548</v>
      </c>
      <c r="B403" s="174">
        <v>397</v>
      </c>
      <c r="C403" s="164" t="s">
        <v>1032</v>
      </c>
      <c r="D403" s="167"/>
      <c r="E403" s="164" t="s">
        <v>1037</v>
      </c>
      <c r="F403" s="165" t="s">
        <v>1135</v>
      </c>
      <c r="G403" s="174" t="s">
        <v>1136</v>
      </c>
      <c r="H403" s="165" t="s">
        <v>88</v>
      </c>
      <c r="I403" s="165" t="s">
        <v>1127</v>
      </c>
      <c r="J403" s="165"/>
      <c r="K403" s="160" t="s">
        <v>82</v>
      </c>
      <c r="L403" s="178">
        <v>158</v>
      </c>
      <c r="M403" s="177" t="s">
        <v>433</v>
      </c>
      <c r="N403" s="177"/>
      <c r="O403" s="163"/>
      <c r="P403" s="162"/>
      <c r="Q403" s="177"/>
      <c r="R403" s="162"/>
      <c r="S403" s="163" t="s">
        <v>1037</v>
      </c>
      <c r="T403" s="226">
        <v>158</v>
      </c>
      <c r="U403" s="201"/>
    </row>
    <row r="404" spans="1:21" ht="14.4" x14ac:dyDescent="0.3">
      <c r="A404" s="192" t="s">
        <v>2548</v>
      </c>
      <c r="B404" s="174">
        <v>398</v>
      </c>
      <c r="C404" s="164" t="s">
        <v>1032</v>
      </c>
      <c r="D404" s="167"/>
      <c r="E404" s="164" t="s">
        <v>1037</v>
      </c>
      <c r="F404" s="165" t="s">
        <v>1137</v>
      </c>
      <c r="G404" s="174" t="s">
        <v>1138</v>
      </c>
      <c r="H404" s="165"/>
      <c r="I404" s="165"/>
      <c r="J404" s="165"/>
      <c r="K404" s="160" t="s">
        <v>82</v>
      </c>
      <c r="L404" s="178">
        <v>250</v>
      </c>
      <c r="M404" s="177" t="s">
        <v>433</v>
      </c>
      <c r="N404" s="177"/>
      <c r="O404" s="163"/>
      <c r="P404" s="162"/>
      <c r="Q404" s="177"/>
      <c r="R404" s="162"/>
      <c r="S404" s="163" t="s">
        <v>1037</v>
      </c>
      <c r="T404" s="226">
        <v>250</v>
      </c>
      <c r="U404" s="201"/>
    </row>
    <row r="405" spans="1:21" ht="14.4" x14ac:dyDescent="0.3">
      <c r="A405" s="192" t="s">
        <v>2548</v>
      </c>
      <c r="B405" s="174">
        <v>399</v>
      </c>
      <c r="C405" s="164" t="s">
        <v>1032</v>
      </c>
      <c r="D405" s="167"/>
      <c r="E405" s="164" t="s">
        <v>1037</v>
      </c>
      <c r="F405" s="165" t="s">
        <v>1139</v>
      </c>
      <c r="G405" s="174" t="s">
        <v>1140</v>
      </c>
      <c r="H405" s="165"/>
      <c r="I405" s="165"/>
      <c r="J405" s="165"/>
      <c r="K405" s="160" t="s">
        <v>82</v>
      </c>
      <c r="L405" s="178">
        <v>200</v>
      </c>
      <c r="M405" s="177" t="s">
        <v>433</v>
      </c>
      <c r="N405" s="177"/>
      <c r="O405" s="163"/>
      <c r="P405" s="162"/>
      <c r="Q405" s="177"/>
      <c r="R405" s="162"/>
      <c r="S405" s="163" t="s">
        <v>1037</v>
      </c>
      <c r="T405" s="226">
        <v>200</v>
      </c>
      <c r="U405" s="201"/>
    </row>
    <row r="406" spans="1:21" ht="14.4" x14ac:dyDescent="0.3">
      <c r="A406" s="192" t="s">
        <v>2548</v>
      </c>
      <c r="B406" s="174">
        <v>400</v>
      </c>
      <c r="C406" s="164" t="s">
        <v>1032</v>
      </c>
      <c r="D406" s="167"/>
      <c r="E406" s="164" t="s">
        <v>1037</v>
      </c>
      <c r="F406" s="165" t="s">
        <v>1141</v>
      </c>
      <c r="G406" s="174" t="s">
        <v>1142</v>
      </c>
      <c r="H406" s="165"/>
      <c r="I406" s="165"/>
      <c r="J406" s="165"/>
      <c r="K406" s="160" t="s">
        <v>82</v>
      </c>
      <c r="L406" s="178">
        <v>83</v>
      </c>
      <c r="M406" s="177" t="s">
        <v>433</v>
      </c>
      <c r="N406" s="177"/>
      <c r="O406" s="163"/>
      <c r="P406" s="162"/>
      <c r="Q406" s="177"/>
      <c r="R406" s="162"/>
      <c r="S406" s="163" t="s">
        <v>1037</v>
      </c>
      <c r="T406" s="226">
        <v>83</v>
      </c>
      <c r="U406" s="201"/>
    </row>
    <row r="407" spans="1:21" ht="14.4" x14ac:dyDescent="0.3">
      <c r="A407" s="192" t="s">
        <v>2548</v>
      </c>
      <c r="B407" s="174">
        <v>401</v>
      </c>
      <c r="C407" s="164" t="s">
        <v>1032</v>
      </c>
      <c r="D407" s="167"/>
      <c r="E407" s="164" t="s">
        <v>1037</v>
      </c>
      <c r="F407" s="165" t="s">
        <v>1143</v>
      </c>
      <c r="G407" s="174" t="s">
        <v>1142</v>
      </c>
      <c r="H407" s="165"/>
      <c r="I407" s="165"/>
      <c r="J407" s="165"/>
      <c r="K407" s="160" t="s">
        <v>82</v>
      </c>
      <c r="L407" s="178">
        <v>83</v>
      </c>
      <c r="M407" s="177" t="s">
        <v>433</v>
      </c>
      <c r="N407" s="177"/>
      <c r="O407" s="163"/>
      <c r="P407" s="162"/>
      <c r="Q407" s="177"/>
      <c r="R407" s="162"/>
      <c r="S407" s="163" t="s">
        <v>1037</v>
      </c>
      <c r="T407" s="226">
        <v>83</v>
      </c>
      <c r="U407" s="201"/>
    </row>
    <row r="408" spans="1:21" ht="14.4" x14ac:dyDescent="0.3">
      <c r="A408" s="192" t="s">
        <v>2548</v>
      </c>
      <c r="B408" s="174">
        <v>402</v>
      </c>
      <c r="C408" s="164" t="s">
        <v>1032</v>
      </c>
      <c r="D408" s="167"/>
      <c r="E408" s="164" t="s">
        <v>1037</v>
      </c>
      <c r="F408" s="165" t="s">
        <v>1144</v>
      </c>
      <c r="G408" s="174" t="s">
        <v>1142</v>
      </c>
      <c r="H408" s="165"/>
      <c r="I408" s="165"/>
      <c r="J408" s="165"/>
      <c r="K408" s="160" t="s">
        <v>82</v>
      </c>
      <c r="L408" s="178">
        <v>83</v>
      </c>
      <c r="M408" s="177" t="s">
        <v>433</v>
      </c>
      <c r="N408" s="177"/>
      <c r="O408" s="163"/>
      <c r="P408" s="162"/>
      <c r="Q408" s="177"/>
      <c r="R408" s="162"/>
      <c r="S408" s="163" t="s">
        <v>1037</v>
      </c>
      <c r="T408" s="226">
        <v>83</v>
      </c>
      <c r="U408" s="201"/>
    </row>
    <row r="409" spans="1:21" ht="14.4" x14ac:dyDescent="0.3">
      <c r="A409" s="192" t="s">
        <v>2548</v>
      </c>
      <c r="B409" s="174">
        <v>403</v>
      </c>
      <c r="C409" s="164" t="s">
        <v>1032</v>
      </c>
      <c r="D409" s="167"/>
      <c r="E409" s="164" t="s">
        <v>1037</v>
      </c>
      <c r="F409" s="165" t="s">
        <v>1145</v>
      </c>
      <c r="G409" s="174" t="s">
        <v>1146</v>
      </c>
      <c r="H409" s="165"/>
      <c r="I409" s="165"/>
      <c r="J409" s="165"/>
      <c r="K409" s="160" t="s">
        <v>82</v>
      </c>
      <c r="L409" s="178">
        <v>49.9</v>
      </c>
      <c r="M409" s="177" t="s">
        <v>433</v>
      </c>
      <c r="N409" s="177"/>
      <c r="O409" s="163"/>
      <c r="P409" s="162"/>
      <c r="Q409" s="177"/>
      <c r="R409" s="162"/>
      <c r="S409" s="163" t="s">
        <v>1037</v>
      </c>
      <c r="T409" s="226">
        <v>49.9</v>
      </c>
      <c r="U409" s="201"/>
    </row>
    <row r="410" spans="1:21" ht="14.4" x14ac:dyDescent="0.3">
      <c r="A410" s="192" t="s">
        <v>2548</v>
      </c>
      <c r="B410" s="174">
        <v>404</v>
      </c>
      <c r="C410" s="164" t="s">
        <v>1032</v>
      </c>
      <c r="D410" s="167"/>
      <c r="E410" s="164" t="s">
        <v>1037</v>
      </c>
      <c r="F410" s="165" t="s">
        <v>1147</v>
      </c>
      <c r="G410" s="174" t="s">
        <v>1140</v>
      </c>
      <c r="H410" s="165"/>
      <c r="I410" s="165"/>
      <c r="J410" s="165"/>
      <c r="K410" s="160" t="s">
        <v>82</v>
      </c>
      <c r="L410" s="178">
        <v>200</v>
      </c>
      <c r="M410" s="177" t="s">
        <v>433</v>
      </c>
      <c r="N410" s="177"/>
      <c r="O410" s="163"/>
      <c r="P410" s="162"/>
      <c r="Q410" s="177"/>
      <c r="R410" s="162"/>
      <c r="S410" s="163" t="s">
        <v>1037</v>
      </c>
      <c r="T410" s="226">
        <v>200</v>
      </c>
      <c r="U410" s="201"/>
    </row>
    <row r="411" spans="1:21" ht="14.4" x14ac:dyDescent="0.3">
      <c r="A411" s="192" t="s">
        <v>2548</v>
      </c>
      <c r="B411" s="174">
        <v>405</v>
      </c>
      <c r="C411" s="164" t="s">
        <v>1032</v>
      </c>
      <c r="D411" s="167"/>
      <c r="E411" s="164" t="s">
        <v>1037</v>
      </c>
      <c r="F411" s="165" t="s">
        <v>1148</v>
      </c>
      <c r="G411" s="174" t="s">
        <v>1149</v>
      </c>
      <c r="H411" s="165"/>
      <c r="I411" s="165"/>
      <c r="J411" s="165"/>
      <c r="K411" s="160" t="s">
        <v>82</v>
      </c>
      <c r="L411" s="178">
        <v>160</v>
      </c>
      <c r="M411" s="177" t="s">
        <v>433</v>
      </c>
      <c r="N411" s="177"/>
      <c r="O411" s="163"/>
      <c r="P411" s="162"/>
      <c r="Q411" s="177"/>
      <c r="R411" s="162"/>
      <c r="S411" s="163" t="s">
        <v>1037</v>
      </c>
      <c r="T411" s="226">
        <v>160</v>
      </c>
      <c r="U411" s="201"/>
    </row>
    <row r="412" spans="1:21" ht="14.4" x14ac:dyDescent="0.3">
      <c r="A412" s="192" t="s">
        <v>2548</v>
      </c>
      <c r="B412" s="174">
        <v>406</v>
      </c>
      <c r="C412" s="164" t="s">
        <v>1032</v>
      </c>
      <c r="D412" s="167"/>
      <c r="E412" s="164" t="s">
        <v>1037</v>
      </c>
      <c r="F412" s="165" t="s">
        <v>1150</v>
      </c>
      <c r="G412" s="174" t="s">
        <v>1151</v>
      </c>
      <c r="H412" s="165"/>
      <c r="I412" s="165"/>
      <c r="J412" s="165"/>
      <c r="K412" s="160" t="s">
        <v>82</v>
      </c>
      <c r="L412" s="178">
        <v>212.99</v>
      </c>
      <c r="M412" s="177" t="s">
        <v>433</v>
      </c>
      <c r="N412" s="177"/>
      <c r="O412" s="163"/>
      <c r="P412" s="162"/>
      <c r="Q412" s="177"/>
      <c r="R412" s="162"/>
      <c r="S412" s="163" t="s">
        <v>1037</v>
      </c>
      <c r="T412" s="226">
        <v>212.99</v>
      </c>
      <c r="U412" s="201"/>
    </row>
    <row r="413" spans="1:21" ht="14.4" x14ac:dyDescent="0.3">
      <c r="A413" s="192" t="s">
        <v>2548</v>
      </c>
      <c r="B413" s="174">
        <v>407</v>
      </c>
      <c r="C413" s="164" t="s">
        <v>1032</v>
      </c>
      <c r="D413" s="167"/>
      <c r="E413" s="164" t="s">
        <v>1037</v>
      </c>
      <c r="F413" s="165" t="s">
        <v>1152</v>
      </c>
      <c r="G413" s="174" t="s">
        <v>1151</v>
      </c>
      <c r="H413" s="165"/>
      <c r="I413" s="165"/>
      <c r="J413" s="165"/>
      <c r="K413" s="160" t="s">
        <v>82</v>
      </c>
      <c r="L413" s="178">
        <v>212.99</v>
      </c>
      <c r="M413" s="177" t="s">
        <v>433</v>
      </c>
      <c r="N413" s="177"/>
      <c r="O413" s="163"/>
      <c r="P413" s="162"/>
      <c r="Q413" s="177"/>
      <c r="R413" s="162"/>
      <c r="S413" s="163" t="s">
        <v>1037</v>
      </c>
      <c r="T413" s="226">
        <v>212.99</v>
      </c>
      <c r="U413" s="201"/>
    </row>
    <row r="414" spans="1:21" ht="14.4" x14ac:dyDescent="0.3">
      <c r="A414" s="192" t="s">
        <v>2548</v>
      </c>
      <c r="B414" s="174">
        <v>408</v>
      </c>
      <c r="C414" s="164" t="s">
        <v>1032</v>
      </c>
      <c r="D414" s="167"/>
      <c r="E414" s="164" t="s">
        <v>1037</v>
      </c>
      <c r="F414" s="165" t="s">
        <v>1153</v>
      </c>
      <c r="G414" s="174" t="s">
        <v>1154</v>
      </c>
      <c r="H414" s="165"/>
      <c r="I414" s="165"/>
      <c r="J414" s="165"/>
      <c r="K414" s="160" t="s">
        <v>82</v>
      </c>
      <c r="L414" s="178">
        <v>200</v>
      </c>
      <c r="M414" s="177" t="s">
        <v>433</v>
      </c>
      <c r="N414" s="177"/>
      <c r="O414" s="163"/>
      <c r="P414" s="162"/>
      <c r="Q414" s="177"/>
      <c r="R414" s="162"/>
      <c r="S414" s="163" t="s">
        <v>1037</v>
      </c>
      <c r="T414" s="226">
        <v>200</v>
      </c>
      <c r="U414" s="201"/>
    </row>
    <row r="415" spans="1:21" ht="14.4" x14ac:dyDescent="0.3">
      <c r="A415" s="192" t="s">
        <v>2548</v>
      </c>
      <c r="B415" s="174">
        <v>409</v>
      </c>
      <c r="C415" s="164" t="s">
        <v>1032</v>
      </c>
      <c r="D415" s="167"/>
      <c r="E415" s="164" t="s">
        <v>1037</v>
      </c>
      <c r="F415" s="165" t="s">
        <v>1155</v>
      </c>
      <c r="G415" s="174" t="s">
        <v>1154</v>
      </c>
      <c r="H415" s="165"/>
      <c r="I415" s="165"/>
      <c r="J415" s="165"/>
      <c r="K415" s="160" t="s">
        <v>82</v>
      </c>
      <c r="L415" s="178">
        <v>200</v>
      </c>
      <c r="M415" s="177" t="s">
        <v>433</v>
      </c>
      <c r="N415" s="177"/>
      <c r="O415" s="163"/>
      <c r="P415" s="162"/>
      <c r="Q415" s="177"/>
      <c r="R415" s="162"/>
      <c r="S415" s="163" t="s">
        <v>1037</v>
      </c>
      <c r="T415" s="226">
        <v>200</v>
      </c>
      <c r="U415" s="201"/>
    </row>
    <row r="416" spans="1:21" ht="14.4" x14ac:dyDescent="0.3">
      <c r="A416" s="192" t="s">
        <v>2548</v>
      </c>
      <c r="B416" s="174">
        <v>410</v>
      </c>
      <c r="C416" s="164" t="s">
        <v>1032</v>
      </c>
      <c r="D416" s="167"/>
      <c r="E416" s="164" t="s">
        <v>1037</v>
      </c>
      <c r="F416" s="165" t="s">
        <v>1156</v>
      </c>
      <c r="G416" s="174" t="s">
        <v>1142</v>
      </c>
      <c r="H416" s="165"/>
      <c r="I416" s="165"/>
      <c r="J416" s="165"/>
      <c r="K416" s="160" t="s">
        <v>82</v>
      </c>
      <c r="L416" s="178">
        <v>83</v>
      </c>
      <c r="M416" s="177" t="s">
        <v>433</v>
      </c>
      <c r="N416" s="177"/>
      <c r="O416" s="163"/>
      <c r="P416" s="162"/>
      <c r="Q416" s="177"/>
      <c r="R416" s="162"/>
      <c r="S416" s="163" t="s">
        <v>1037</v>
      </c>
      <c r="T416" s="226">
        <v>83</v>
      </c>
      <c r="U416" s="201"/>
    </row>
    <row r="417" spans="1:21" ht="14.4" x14ac:dyDescent="0.3">
      <c r="A417" s="192" t="s">
        <v>2548</v>
      </c>
      <c r="B417" s="174">
        <v>411</v>
      </c>
      <c r="C417" s="164" t="s">
        <v>1032</v>
      </c>
      <c r="D417" s="167"/>
      <c r="E417" s="164" t="s">
        <v>1029</v>
      </c>
      <c r="F417" s="165" t="s">
        <v>1157</v>
      </c>
      <c r="G417" s="174" t="s">
        <v>1158</v>
      </c>
      <c r="H417" s="165"/>
      <c r="I417" s="165"/>
      <c r="J417" s="165"/>
      <c r="K417" s="160" t="s">
        <v>82</v>
      </c>
      <c r="L417" s="178">
        <v>7</v>
      </c>
      <c r="M417" s="177" t="s">
        <v>433</v>
      </c>
      <c r="N417" s="177"/>
      <c r="O417" s="163"/>
      <c r="P417" s="162"/>
      <c r="Q417" s="177"/>
      <c r="R417" s="223"/>
      <c r="S417" s="233" t="s">
        <v>1029</v>
      </c>
      <c r="T417" s="226">
        <v>7</v>
      </c>
      <c r="U417" s="201"/>
    </row>
    <row r="418" spans="1:21" ht="14.4" x14ac:dyDescent="0.3">
      <c r="A418" s="192" t="s">
        <v>2548</v>
      </c>
      <c r="B418" s="174">
        <v>412</v>
      </c>
      <c r="C418" s="164" t="s">
        <v>1032</v>
      </c>
      <c r="D418" s="167"/>
      <c r="E418" s="164" t="s">
        <v>1029</v>
      </c>
      <c r="F418" s="165" t="s">
        <v>1159</v>
      </c>
      <c r="G418" s="174" t="s">
        <v>610</v>
      </c>
      <c r="H418" s="165"/>
      <c r="I418" s="165"/>
      <c r="J418" s="165"/>
      <c r="K418" s="160" t="s">
        <v>82</v>
      </c>
      <c r="L418" s="178">
        <v>39.99</v>
      </c>
      <c r="M418" s="177" t="s">
        <v>433</v>
      </c>
      <c r="N418" s="177"/>
      <c r="O418" s="163"/>
      <c r="P418" s="162"/>
      <c r="Q418" s="177"/>
      <c r="R418" s="223"/>
      <c r="S418" s="233" t="s">
        <v>1029</v>
      </c>
      <c r="T418" s="226">
        <v>39.99</v>
      </c>
      <c r="U418" s="201"/>
    </row>
    <row r="419" spans="1:21" ht="14.4" x14ac:dyDescent="0.3">
      <c r="A419" s="192" t="s">
        <v>2548</v>
      </c>
      <c r="B419" s="174">
        <v>413</v>
      </c>
      <c r="C419" s="164" t="s">
        <v>1032</v>
      </c>
      <c r="D419" s="167"/>
      <c r="E419" s="164" t="s">
        <v>1029</v>
      </c>
      <c r="F419" s="165" t="s">
        <v>1160</v>
      </c>
      <c r="G419" s="174" t="s">
        <v>610</v>
      </c>
      <c r="H419" s="165"/>
      <c r="I419" s="165"/>
      <c r="J419" s="165"/>
      <c r="K419" s="160" t="s">
        <v>82</v>
      </c>
      <c r="L419" s="178">
        <v>89.99</v>
      </c>
      <c r="M419" s="177" t="s">
        <v>433</v>
      </c>
      <c r="N419" s="177"/>
      <c r="O419" s="163"/>
      <c r="P419" s="162"/>
      <c r="Q419" s="177"/>
      <c r="R419" s="223"/>
      <c r="S419" s="233" t="s">
        <v>1029</v>
      </c>
      <c r="T419" s="226">
        <v>89.99</v>
      </c>
      <c r="U419" s="201"/>
    </row>
    <row r="420" spans="1:21" ht="14.4" x14ac:dyDescent="0.3">
      <c r="A420" s="192" t="s">
        <v>2548</v>
      </c>
      <c r="B420" s="174">
        <v>414</v>
      </c>
      <c r="C420" s="164" t="s">
        <v>1032</v>
      </c>
      <c r="D420" s="167"/>
      <c r="E420" s="164" t="s">
        <v>1029</v>
      </c>
      <c r="F420" s="165" t="s">
        <v>1161</v>
      </c>
      <c r="G420" s="174" t="s">
        <v>1162</v>
      </c>
      <c r="H420" s="165"/>
      <c r="I420" s="165"/>
      <c r="J420" s="165"/>
      <c r="K420" s="160" t="s">
        <v>682</v>
      </c>
      <c r="L420" s="178">
        <v>189</v>
      </c>
      <c r="M420" s="177" t="s">
        <v>433</v>
      </c>
      <c r="N420" s="164" t="s">
        <v>1029</v>
      </c>
      <c r="O420" s="163"/>
      <c r="P420" s="162">
        <v>189</v>
      </c>
      <c r="Q420" s="177"/>
      <c r="R420" s="162"/>
      <c r="S420" s="163"/>
      <c r="T420" s="162"/>
      <c r="U420" s="201"/>
    </row>
    <row r="421" spans="1:21" ht="14.4" x14ac:dyDescent="0.3">
      <c r="A421" s="192" t="s">
        <v>2548</v>
      </c>
      <c r="B421" s="174">
        <v>415</v>
      </c>
      <c r="C421" s="164" t="s">
        <v>1032</v>
      </c>
      <c r="D421" s="167"/>
      <c r="E421" s="164" t="s">
        <v>1029</v>
      </c>
      <c r="F421" s="165" t="s">
        <v>1163</v>
      </c>
      <c r="G421" s="174" t="s">
        <v>105</v>
      </c>
      <c r="H421" s="165"/>
      <c r="I421" s="165"/>
      <c r="J421" s="165"/>
      <c r="K421" s="160" t="s">
        <v>682</v>
      </c>
      <c r="L421" s="178">
        <v>349.99</v>
      </c>
      <c r="M421" s="177" t="s">
        <v>433</v>
      </c>
      <c r="N421" s="164" t="s">
        <v>1029</v>
      </c>
      <c r="O421" s="163"/>
      <c r="P421" s="162">
        <v>349.99</v>
      </c>
      <c r="Q421" s="177"/>
      <c r="R421" s="162"/>
      <c r="S421" s="163"/>
      <c r="T421" s="162"/>
      <c r="U421" s="201" t="s">
        <v>709</v>
      </c>
    </row>
    <row r="422" spans="1:21" ht="14.4" x14ac:dyDescent="0.3">
      <c r="A422" s="192" t="s">
        <v>2548</v>
      </c>
      <c r="B422" s="174">
        <v>416</v>
      </c>
      <c r="C422" s="164" t="s">
        <v>1032</v>
      </c>
      <c r="D422" s="167"/>
      <c r="E422" s="164" t="s">
        <v>1029</v>
      </c>
      <c r="F422" s="165" t="s">
        <v>1164</v>
      </c>
      <c r="G422" s="174" t="s">
        <v>1165</v>
      </c>
      <c r="H422" s="165"/>
      <c r="I422" s="165"/>
      <c r="J422" s="165"/>
      <c r="K422" s="160" t="s">
        <v>82</v>
      </c>
      <c r="L422" s="178">
        <v>89.88</v>
      </c>
      <c r="M422" s="177" t="s">
        <v>433</v>
      </c>
      <c r="N422" s="177"/>
      <c r="O422" s="163"/>
      <c r="P422" s="162"/>
      <c r="Q422" s="177"/>
      <c r="R422" s="223"/>
      <c r="S422" s="233" t="s">
        <v>1029</v>
      </c>
      <c r="T422" s="226">
        <v>89.88</v>
      </c>
      <c r="U422" s="201"/>
    </row>
    <row r="423" spans="1:21" ht="14.4" x14ac:dyDescent="0.3">
      <c r="A423" s="192" t="s">
        <v>2548</v>
      </c>
      <c r="B423" s="174">
        <v>417</v>
      </c>
      <c r="C423" s="164" t="s">
        <v>1032</v>
      </c>
      <c r="D423" s="167"/>
      <c r="E423" s="164" t="s">
        <v>1029</v>
      </c>
      <c r="F423" s="165" t="s">
        <v>1166</v>
      </c>
      <c r="G423" s="174" t="s">
        <v>1167</v>
      </c>
      <c r="H423" s="165"/>
      <c r="I423" s="165"/>
      <c r="J423" s="165"/>
      <c r="K423" s="160" t="s">
        <v>82</v>
      </c>
      <c r="L423" s="178">
        <v>151.19999999999999</v>
      </c>
      <c r="M423" s="177" t="s">
        <v>433</v>
      </c>
      <c r="N423" s="177"/>
      <c r="O423" s="163"/>
      <c r="P423" s="162"/>
      <c r="Q423" s="177"/>
      <c r="R423" s="223"/>
      <c r="S423" s="233" t="s">
        <v>1029</v>
      </c>
      <c r="T423" s="226">
        <v>151.19999999999999</v>
      </c>
      <c r="U423" s="201"/>
    </row>
    <row r="424" spans="1:21" ht="14.4" x14ac:dyDescent="0.3">
      <c r="A424" s="192" t="s">
        <v>2548</v>
      </c>
      <c r="B424" s="174">
        <v>418</v>
      </c>
      <c r="C424" s="164" t="s">
        <v>1032</v>
      </c>
      <c r="D424" s="167"/>
      <c r="E424" s="164" t="s">
        <v>1029</v>
      </c>
      <c r="F424" s="165" t="s">
        <v>1168</v>
      </c>
      <c r="G424" s="174" t="s">
        <v>1167</v>
      </c>
      <c r="H424" s="165"/>
      <c r="I424" s="165"/>
      <c r="J424" s="165"/>
      <c r="K424" s="160" t="s">
        <v>82</v>
      </c>
      <c r="L424" s="178">
        <v>151.19999999999999</v>
      </c>
      <c r="M424" s="177" t="s">
        <v>433</v>
      </c>
      <c r="N424" s="177"/>
      <c r="O424" s="163"/>
      <c r="P424" s="162"/>
      <c r="Q424" s="177"/>
      <c r="R424" s="223"/>
      <c r="S424" s="233" t="s">
        <v>1029</v>
      </c>
      <c r="T424" s="226">
        <v>151.19999999999999</v>
      </c>
      <c r="U424" s="201"/>
    </row>
    <row r="425" spans="1:21" ht="14.4" x14ac:dyDescent="0.3">
      <c r="A425" s="192" t="s">
        <v>2548</v>
      </c>
      <c r="B425" s="174">
        <v>419</v>
      </c>
      <c r="C425" s="164" t="s">
        <v>1032</v>
      </c>
      <c r="D425" s="167"/>
      <c r="E425" s="164" t="s">
        <v>1029</v>
      </c>
      <c r="F425" s="165" t="s">
        <v>1169</v>
      </c>
      <c r="G425" s="174" t="s">
        <v>1165</v>
      </c>
      <c r="H425" s="165"/>
      <c r="I425" s="165"/>
      <c r="J425" s="165"/>
      <c r="K425" s="160" t="s">
        <v>82</v>
      </c>
      <c r="L425" s="178">
        <v>89.88</v>
      </c>
      <c r="M425" s="177" t="s">
        <v>433</v>
      </c>
      <c r="N425" s="177"/>
      <c r="O425" s="163"/>
      <c r="P425" s="162"/>
      <c r="Q425" s="177"/>
      <c r="R425" s="223"/>
      <c r="S425" s="233" t="s">
        <v>1029</v>
      </c>
      <c r="T425" s="226">
        <v>89.88</v>
      </c>
      <c r="U425" s="201"/>
    </row>
    <row r="426" spans="1:21" ht="14.4" x14ac:dyDescent="0.3">
      <c r="A426" s="192" t="s">
        <v>2548</v>
      </c>
      <c r="B426" s="174">
        <v>420</v>
      </c>
      <c r="C426" s="164" t="s">
        <v>1032</v>
      </c>
      <c r="D426" s="167"/>
      <c r="E426" s="164" t="s">
        <v>1029</v>
      </c>
      <c r="F426" s="165" t="s">
        <v>1170</v>
      </c>
      <c r="G426" s="174" t="s">
        <v>1171</v>
      </c>
      <c r="H426" s="165"/>
      <c r="I426" s="165"/>
      <c r="J426" s="165"/>
      <c r="K426" s="160" t="s">
        <v>82</v>
      </c>
      <c r="L426" s="178">
        <v>319</v>
      </c>
      <c r="M426" s="177" t="s">
        <v>433</v>
      </c>
      <c r="N426" s="177"/>
      <c r="O426" s="163"/>
      <c r="P426" s="162"/>
      <c r="Q426" s="177"/>
      <c r="R426" s="223"/>
      <c r="S426" s="233" t="s">
        <v>1029</v>
      </c>
      <c r="T426" s="226">
        <v>319</v>
      </c>
      <c r="U426" s="201"/>
    </row>
    <row r="427" spans="1:21" ht="14.4" x14ac:dyDescent="0.3">
      <c r="A427" s="192" t="s">
        <v>2548</v>
      </c>
      <c r="B427" s="174">
        <v>421</v>
      </c>
      <c r="C427" s="164" t="s">
        <v>1032</v>
      </c>
      <c r="D427" s="167"/>
      <c r="E427" s="164" t="s">
        <v>1029</v>
      </c>
      <c r="F427" s="165" t="s">
        <v>1172</v>
      </c>
      <c r="G427" s="174" t="s">
        <v>1173</v>
      </c>
      <c r="H427" s="165"/>
      <c r="I427" s="165"/>
      <c r="J427" s="165"/>
      <c r="K427" s="160" t="s">
        <v>82</v>
      </c>
      <c r="L427" s="178">
        <v>279</v>
      </c>
      <c r="M427" s="177" t="s">
        <v>433</v>
      </c>
      <c r="N427" s="177"/>
      <c r="O427" s="163"/>
      <c r="P427" s="162"/>
      <c r="Q427" s="177"/>
      <c r="R427" s="223"/>
      <c r="S427" s="233" t="s">
        <v>1029</v>
      </c>
      <c r="T427" s="226">
        <v>279</v>
      </c>
      <c r="U427" s="201"/>
    </row>
    <row r="428" spans="1:21" ht="14.4" x14ac:dyDescent="0.3">
      <c r="A428" s="192" t="s">
        <v>2548</v>
      </c>
      <c r="B428" s="174">
        <v>422</v>
      </c>
      <c r="C428" s="164" t="s">
        <v>1032</v>
      </c>
      <c r="D428" s="167"/>
      <c r="E428" s="164" t="s">
        <v>1029</v>
      </c>
      <c r="F428" s="165" t="s">
        <v>1174</v>
      </c>
      <c r="G428" s="174" t="s">
        <v>1175</v>
      </c>
      <c r="H428" s="165"/>
      <c r="I428" s="165"/>
      <c r="J428" s="165"/>
      <c r="K428" s="160" t="s">
        <v>82</v>
      </c>
      <c r="L428" s="178">
        <v>49</v>
      </c>
      <c r="M428" s="177" t="s">
        <v>433</v>
      </c>
      <c r="N428" s="177"/>
      <c r="O428" s="163"/>
      <c r="P428" s="162"/>
      <c r="Q428" s="177"/>
      <c r="R428" s="223"/>
      <c r="S428" s="233" t="s">
        <v>1029</v>
      </c>
      <c r="T428" s="226">
        <v>49</v>
      </c>
      <c r="U428" s="201"/>
    </row>
    <row r="429" spans="1:21" ht="14.4" x14ac:dyDescent="0.3">
      <c r="A429" s="192" t="s">
        <v>2548</v>
      </c>
      <c r="B429" s="174">
        <v>423</v>
      </c>
      <c r="C429" s="164" t="s">
        <v>1032</v>
      </c>
      <c r="D429" s="167"/>
      <c r="E429" s="164" t="s">
        <v>1029</v>
      </c>
      <c r="F429" s="165" t="s">
        <v>1176</v>
      </c>
      <c r="G429" s="174" t="s">
        <v>1175</v>
      </c>
      <c r="H429" s="165"/>
      <c r="I429" s="165"/>
      <c r="J429" s="165"/>
      <c r="K429" s="160" t="s">
        <v>82</v>
      </c>
      <c r="L429" s="178">
        <v>49</v>
      </c>
      <c r="M429" s="177" t="s">
        <v>433</v>
      </c>
      <c r="N429" s="177"/>
      <c r="O429" s="163"/>
      <c r="P429" s="162"/>
      <c r="Q429" s="177"/>
      <c r="R429" s="223"/>
      <c r="S429" s="233" t="s">
        <v>1029</v>
      </c>
      <c r="T429" s="226">
        <v>49</v>
      </c>
      <c r="U429" s="201"/>
    </row>
    <row r="430" spans="1:21" ht="14.4" x14ac:dyDescent="0.3">
      <c r="A430" s="192" t="s">
        <v>2548</v>
      </c>
      <c r="B430" s="174">
        <v>424</v>
      </c>
      <c r="C430" s="164" t="s">
        <v>1032</v>
      </c>
      <c r="D430" s="167"/>
      <c r="E430" s="164" t="s">
        <v>1029</v>
      </c>
      <c r="F430" s="165" t="s">
        <v>1177</v>
      </c>
      <c r="G430" s="174" t="s">
        <v>1175</v>
      </c>
      <c r="H430" s="165"/>
      <c r="I430" s="165"/>
      <c r="J430" s="165"/>
      <c r="K430" s="160" t="s">
        <v>82</v>
      </c>
      <c r="L430" s="178">
        <v>49</v>
      </c>
      <c r="M430" s="177" t="s">
        <v>433</v>
      </c>
      <c r="N430" s="177"/>
      <c r="O430" s="163"/>
      <c r="P430" s="162"/>
      <c r="Q430" s="177"/>
      <c r="R430" s="223"/>
      <c r="S430" s="233" t="s">
        <v>1029</v>
      </c>
      <c r="T430" s="226">
        <v>49</v>
      </c>
      <c r="U430" s="201"/>
    </row>
    <row r="431" spans="1:21" ht="14.4" x14ac:dyDescent="0.3">
      <c r="A431" s="192" t="s">
        <v>2548</v>
      </c>
      <c r="B431" s="174">
        <v>425</v>
      </c>
      <c r="C431" s="164" t="s">
        <v>1032</v>
      </c>
      <c r="D431" s="167"/>
      <c r="E431" s="164" t="s">
        <v>1029</v>
      </c>
      <c r="F431" s="165" t="s">
        <v>1178</v>
      </c>
      <c r="G431" s="174" t="s">
        <v>1175</v>
      </c>
      <c r="H431" s="165"/>
      <c r="I431" s="165"/>
      <c r="J431" s="165"/>
      <c r="K431" s="160" t="s">
        <v>82</v>
      </c>
      <c r="L431" s="178">
        <v>49</v>
      </c>
      <c r="M431" s="177" t="s">
        <v>433</v>
      </c>
      <c r="N431" s="177"/>
      <c r="O431" s="163"/>
      <c r="P431" s="162"/>
      <c r="Q431" s="177"/>
      <c r="R431" s="223"/>
      <c r="S431" s="233" t="s">
        <v>1029</v>
      </c>
      <c r="T431" s="226">
        <v>49</v>
      </c>
      <c r="U431" s="201"/>
    </row>
    <row r="432" spans="1:21" ht="14.4" x14ac:dyDescent="0.3">
      <c r="A432" s="192" t="s">
        <v>2548</v>
      </c>
      <c r="B432" s="174">
        <v>426</v>
      </c>
      <c r="C432" s="164" t="s">
        <v>1032</v>
      </c>
      <c r="D432" s="167"/>
      <c r="E432" s="164" t="s">
        <v>1029</v>
      </c>
      <c r="F432" s="165" t="s">
        <v>1179</v>
      </c>
      <c r="G432" s="174" t="s">
        <v>1175</v>
      </c>
      <c r="H432" s="165"/>
      <c r="I432" s="165"/>
      <c r="J432" s="165"/>
      <c r="K432" s="160" t="s">
        <v>82</v>
      </c>
      <c r="L432" s="178">
        <v>49</v>
      </c>
      <c r="M432" s="177" t="s">
        <v>433</v>
      </c>
      <c r="N432" s="177"/>
      <c r="O432" s="163"/>
      <c r="P432" s="162"/>
      <c r="Q432" s="177"/>
      <c r="R432" s="223"/>
      <c r="S432" s="233" t="s">
        <v>1029</v>
      </c>
      <c r="T432" s="226">
        <v>49</v>
      </c>
      <c r="U432" s="201"/>
    </row>
    <row r="433" spans="1:21" ht="14.4" x14ac:dyDescent="0.3">
      <c r="A433" s="192" t="s">
        <v>2548</v>
      </c>
      <c r="B433" s="174">
        <v>427</v>
      </c>
      <c r="C433" s="164" t="s">
        <v>1032</v>
      </c>
      <c r="D433" s="167"/>
      <c r="E433" s="164" t="s">
        <v>1029</v>
      </c>
      <c r="F433" s="165" t="s">
        <v>1180</v>
      </c>
      <c r="G433" s="174" t="s">
        <v>1158</v>
      </c>
      <c r="H433" s="165"/>
      <c r="I433" s="165"/>
      <c r="J433" s="165"/>
      <c r="K433" s="160" t="s">
        <v>82</v>
      </c>
      <c r="L433" s="178">
        <v>7</v>
      </c>
      <c r="M433" s="177" t="s">
        <v>433</v>
      </c>
      <c r="N433" s="177"/>
      <c r="O433" s="163"/>
      <c r="P433" s="162"/>
      <c r="Q433" s="177"/>
      <c r="R433" s="223"/>
      <c r="S433" s="233" t="s">
        <v>1029</v>
      </c>
      <c r="T433" s="226">
        <v>7</v>
      </c>
      <c r="U433" s="201"/>
    </row>
    <row r="434" spans="1:21" ht="14.4" x14ac:dyDescent="0.3">
      <c r="A434" s="192" t="s">
        <v>2548</v>
      </c>
      <c r="B434" s="174">
        <v>428</v>
      </c>
      <c r="C434" s="164" t="s">
        <v>1032</v>
      </c>
      <c r="D434" s="167"/>
      <c r="E434" s="164" t="s">
        <v>1029</v>
      </c>
      <c r="F434" s="165" t="s">
        <v>1181</v>
      </c>
      <c r="G434" s="174" t="s">
        <v>1158</v>
      </c>
      <c r="H434" s="165"/>
      <c r="I434" s="165"/>
      <c r="J434" s="165"/>
      <c r="K434" s="160" t="s">
        <v>82</v>
      </c>
      <c r="L434" s="178">
        <v>7</v>
      </c>
      <c r="M434" s="177" t="s">
        <v>433</v>
      </c>
      <c r="N434" s="177"/>
      <c r="O434" s="163"/>
      <c r="P434" s="162"/>
      <c r="Q434" s="177"/>
      <c r="R434" s="223"/>
      <c r="S434" s="233" t="s">
        <v>1029</v>
      </c>
      <c r="T434" s="226">
        <v>7</v>
      </c>
      <c r="U434" s="201"/>
    </row>
    <row r="435" spans="1:21" ht="14.4" x14ac:dyDescent="0.3">
      <c r="A435" s="192" t="s">
        <v>2548</v>
      </c>
      <c r="B435" s="174">
        <v>429</v>
      </c>
      <c r="C435" s="164" t="s">
        <v>1032</v>
      </c>
      <c r="D435" s="167"/>
      <c r="E435" s="164" t="s">
        <v>1029</v>
      </c>
      <c r="F435" s="165" t="s">
        <v>1182</v>
      </c>
      <c r="G435" s="174" t="s">
        <v>1158</v>
      </c>
      <c r="H435" s="165"/>
      <c r="I435" s="165"/>
      <c r="J435" s="165"/>
      <c r="K435" s="160" t="s">
        <v>82</v>
      </c>
      <c r="L435" s="178">
        <v>7</v>
      </c>
      <c r="M435" s="177" t="s">
        <v>433</v>
      </c>
      <c r="N435" s="177"/>
      <c r="O435" s="163"/>
      <c r="P435" s="162"/>
      <c r="Q435" s="177"/>
      <c r="R435" s="223"/>
      <c r="S435" s="233" t="s">
        <v>1029</v>
      </c>
      <c r="T435" s="226">
        <v>7</v>
      </c>
      <c r="U435" s="201"/>
    </row>
    <row r="436" spans="1:21" ht="14.4" x14ac:dyDescent="0.3">
      <c r="A436" s="192" t="s">
        <v>2548</v>
      </c>
      <c r="B436" s="174">
        <v>430</v>
      </c>
      <c r="C436" s="164" t="s">
        <v>1032</v>
      </c>
      <c r="D436" s="167"/>
      <c r="E436" s="164" t="s">
        <v>1029</v>
      </c>
      <c r="F436" s="165" t="s">
        <v>1183</v>
      </c>
      <c r="G436" s="174" t="s">
        <v>1158</v>
      </c>
      <c r="H436" s="165"/>
      <c r="I436" s="165"/>
      <c r="J436" s="165"/>
      <c r="K436" s="160" t="s">
        <v>82</v>
      </c>
      <c r="L436" s="178">
        <v>7</v>
      </c>
      <c r="M436" s="177" t="s">
        <v>433</v>
      </c>
      <c r="N436" s="177"/>
      <c r="O436" s="163"/>
      <c r="P436" s="162"/>
      <c r="Q436" s="177"/>
      <c r="R436" s="223"/>
      <c r="S436" s="233" t="s">
        <v>1029</v>
      </c>
      <c r="T436" s="226">
        <v>7</v>
      </c>
      <c r="U436" s="201"/>
    </row>
    <row r="437" spans="1:21" ht="14.4" x14ac:dyDescent="0.3">
      <c r="A437" s="192" t="s">
        <v>2548</v>
      </c>
      <c r="B437" s="174">
        <v>431</v>
      </c>
      <c r="C437" s="164" t="s">
        <v>1032</v>
      </c>
      <c r="D437" s="167"/>
      <c r="E437" s="164" t="s">
        <v>1029</v>
      </c>
      <c r="F437" s="165" t="s">
        <v>1184</v>
      </c>
      <c r="G437" s="174" t="s">
        <v>1158</v>
      </c>
      <c r="H437" s="165"/>
      <c r="I437" s="165"/>
      <c r="J437" s="165"/>
      <c r="K437" s="160" t="s">
        <v>82</v>
      </c>
      <c r="L437" s="178">
        <v>7</v>
      </c>
      <c r="M437" s="177" t="s">
        <v>433</v>
      </c>
      <c r="N437" s="177"/>
      <c r="O437" s="163"/>
      <c r="P437" s="162"/>
      <c r="Q437" s="177"/>
      <c r="R437" s="223"/>
      <c r="S437" s="233" t="s">
        <v>1029</v>
      </c>
      <c r="T437" s="226">
        <v>7</v>
      </c>
      <c r="U437" s="201"/>
    </row>
    <row r="438" spans="1:21" ht="14.4" x14ac:dyDescent="0.3">
      <c r="A438" s="192" t="s">
        <v>2548</v>
      </c>
      <c r="B438" s="174">
        <v>432</v>
      </c>
      <c r="C438" s="164" t="s">
        <v>1032</v>
      </c>
      <c r="D438" s="167"/>
      <c r="E438" s="164" t="s">
        <v>1029</v>
      </c>
      <c r="F438" s="165" t="s">
        <v>1185</v>
      </c>
      <c r="G438" s="174" t="s">
        <v>1158</v>
      </c>
      <c r="H438" s="165"/>
      <c r="I438" s="165"/>
      <c r="J438" s="165"/>
      <c r="K438" s="160" t="s">
        <v>82</v>
      </c>
      <c r="L438" s="178">
        <v>7</v>
      </c>
      <c r="M438" s="177" t="s">
        <v>433</v>
      </c>
      <c r="N438" s="177"/>
      <c r="O438" s="163"/>
      <c r="P438" s="162"/>
      <c r="Q438" s="177"/>
      <c r="R438" s="223"/>
      <c r="S438" s="233" t="s">
        <v>1029</v>
      </c>
      <c r="T438" s="226">
        <v>7</v>
      </c>
      <c r="U438" s="201"/>
    </row>
    <row r="439" spans="1:21" ht="14.4" x14ac:dyDescent="0.3">
      <c r="A439" s="192" t="s">
        <v>2548</v>
      </c>
      <c r="B439" s="174">
        <v>433</v>
      </c>
      <c r="C439" s="164" t="s">
        <v>1032</v>
      </c>
      <c r="D439" s="167"/>
      <c r="E439" s="164" t="s">
        <v>1029</v>
      </c>
      <c r="F439" s="165" t="s">
        <v>1186</v>
      </c>
      <c r="G439" s="174" t="s">
        <v>1158</v>
      </c>
      <c r="H439" s="165"/>
      <c r="I439" s="165"/>
      <c r="J439" s="165"/>
      <c r="K439" s="160" t="s">
        <v>82</v>
      </c>
      <c r="L439" s="178">
        <v>7</v>
      </c>
      <c r="M439" s="177" t="s">
        <v>433</v>
      </c>
      <c r="N439" s="177"/>
      <c r="O439" s="163"/>
      <c r="P439" s="162"/>
      <c r="Q439" s="177"/>
      <c r="R439" s="223"/>
      <c r="S439" s="233" t="s">
        <v>1029</v>
      </c>
      <c r="T439" s="226">
        <v>7</v>
      </c>
      <c r="U439" s="201"/>
    </row>
    <row r="440" spans="1:21" ht="14.4" x14ac:dyDescent="0.3">
      <c r="A440" s="192" t="s">
        <v>2548</v>
      </c>
      <c r="B440" s="174">
        <v>434</v>
      </c>
      <c r="C440" s="164" t="s">
        <v>1032</v>
      </c>
      <c r="D440" s="167"/>
      <c r="E440" s="164" t="s">
        <v>1029</v>
      </c>
      <c r="F440" s="165" t="s">
        <v>1187</v>
      </c>
      <c r="G440" s="174" t="s">
        <v>1158</v>
      </c>
      <c r="H440" s="165"/>
      <c r="I440" s="165"/>
      <c r="J440" s="165"/>
      <c r="K440" s="160" t="s">
        <v>82</v>
      </c>
      <c r="L440" s="178">
        <v>7</v>
      </c>
      <c r="M440" s="177" t="s">
        <v>433</v>
      </c>
      <c r="N440" s="177"/>
      <c r="O440" s="163"/>
      <c r="P440" s="162"/>
      <c r="Q440" s="177"/>
      <c r="R440" s="223"/>
      <c r="S440" s="233" t="s">
        <v>1029</v>
      </c>
      <c r="T440" s="226">
        <v>7</v>
      </c>
      <c r="U440" s="201"/>
    </row>
    <row r="441" spans="1:21" ht="14.4" x14ac:dyDescent="0.3">
      <c r="A441" s="192" t="s">
        <v>2548</v>
      </c>
      <c r="B441" s="174">
        <v>435</v>
      </c>
      <c r="C441" s="164" t="s">
        <v>1032</v>
      </c>
      <c r="D441" s="167"/>
      <c r="E441" s="164" t="s">
        <v>1033</v>
      </c>
      <c r="F441" s="165" t="s">
        <v>1188</v>
      </c>
      <c r="G441" s="172" t="s">
        <v>1189</v>
      </c>
      <c r="H441" s="177" t="s">
        <v>152</v>
      </c>
      <c r="I441" s="177"/>
      <c r="J441" s="177"/>
      <c r="K441" s="160" t="s">
        <v>82</v>
      </c>
      <c r="L441" s="173">
        <v>246.91</v>
      </c>
      <c r="M441" s="177" t="s">
        <v>433</v>
      </c>
      <c r="N441" s="177"/>
      <c r="O441" s="163"/>
      <c r="P441" s="162"/>
      <c r="Q441" s="177" t="s">
        <v>1033</v>
      </c>
      <c r="R441" s="162">
        <v>246.91</v>
      </c>
      <c r="S441" s="163"/>
      <c r="T441" s="162"/>
      <c r="U441" s="201"/>
    </row>
    <row r="442" spans="1:21" ht="14.4" x14ac:dyDescent="0.3">
      <c r="A442" s="192" t="s">
        <v>2548</v>
      </c>
      <c r="B442" s="174">
        <v>436</v>
      </c>
      <c r="C442" s="164" t="s">
        <v>1032</v>
      </c>
      <c r="D442" s="167"/>
      <c r="E442" s="164" t="s">
        <v>1033</v>
      </c>
      <c r="F442" s="165" t="s">
        <v>1190</v>
      </c>
      <c r="G442" s="174" t="s">
        <v>1191</v>
      </c>
      <c r="H442" s="165" t="s">
        <v>1192</v>
      </c>
      <c r="I442" s="165"/>
      <c r="J442" s="165"/>
      <c r="K442" s="160" t="s">
        <v>82</v>
      </c>
      <c r="L442" s="173">
        <v>103.87</v>
      </c>
      <c r="M442" s="177" t="s">
        <v>433</v>
      </c>
      <c r="N442" s="177"/>
      <c r="O442" s="163"/>
      <c r="P442" s="162"/>
      <c r="Q442" s="177" t="s">
        <v>1033</v>
      </c>
      <c r="R442" s="162">
        <v>103.87</v>
      </c>
      <c r="S442" s="163"/>
      <c r="T442" s="162"/>
      <c r="U442" s="201"/>
    </row>
    <row r="443" spans="1:21" ht="14.4" x14ac:dyDescent="0.3">
      <c r="A443" s="192" t="s">
        <v>2548</v>
      </c>
      <c r="B443" s="174">
        <v>437</v>
      </c>
      <c r="C443" s="164" t="s">
        <v>1032</v>
      </c>
      <c r="D443" s="167"/>
      <c r="E443" s="164" t="s">
        <v>1033</v>
      </c>
      <c r="F443" s="165" t="s">
        <v>1193</v>
      </c>
      <c r="G443" s="174" t="s">
        <v>1194</v>
      </c>
      <c r="H443" s="165"/>
      <c r="I443" s="165"/>
      <c r="J443" s="165"/>
      <c r="K443" s="160" t="s">
        <v>82</v>
      </c>
      <c r="L443" s="173">
        <v>49.75</v>
      </c>
      <c r="M443" s="177" t="s">
        <v>433</v>
      </c>
      <c r="N443" s="177"/>
      <c r="O443" s="163"/>
      <c r="P443" s="162"/>
      <c r="Q443" s="177" t="s">
        <v>1033</v>
      </c>
      <c r="R443" s="162">
        <v>49.75</v>
      </c>
      <c r="S443" s="163"/>
      <c r="T443" s="162"/>
      <c r="U443" s="201"/>
    </row>
    <row r="444" spans="1:21" ht="14.4" x14ac:dyDescent="0.3">
      <c r="A444" s="192" t="s">
        <v>2548</v>
      </c>
      <c r="B444" s="174">
        <v>438</v>
      </c>
      <c r="C444" s="164" t="s">
        <v>1032</v>
      </c>
      <c r="D444" s="167"/>
      <c r="E444" s="164" t="s">
        <v>1033</v>
      </c>
      <c r="F444" s="165" t="s">
        <v>1195</v>
      </c>
      <c r="G444" s="174" t="s">
        <v>1196</v>
      </c>
      <c r="H444" s="165" t="s">
        <v>152</v>
      </c>
      <c r="I444" s="165"/>
      <c r="J444" s="165"/>
      <c r="K444" s="160" t="s">
        <v>682</v>
      </c>
      <c r="L444" s="173">
        <v>213.57</v>
      </c>
      <c r="M444" s="177" t="s">
        <v>433</v>
      </c>
      <c r="N444" s="164" t="s">
        <v>1033</v>
      </c>
      <c r="O444" s="163">
        <v>213.57</v>
      </c>
      <c r="P444" s="162"/>
      <c r="Q444" s="177"/>
      <c r="R444" s="162"/>
      <c r="S444" s="163"/>
      <c r="T444" s="162"/>
      <c r="U444" s="201" t="s">
        <v>2556</v>
      </c>
    </row>
    <row r="445" spans="1:21" ht="14.4" x14ac:dyDescent="0.3">
      <c r="A445" s="192" t="s">
        <v>2548</v>
      </c>
      <c r="B445" s="174">
        <v>439</v>
      </c>
      <c r="C445" s="164" t="s">
        <v>1032</v>
      </c>
      <c r="D445" s="167"/>
      <c r="E445" s="164" t="s">
        <v>1033</v>
      </c>
      <c r="F445" s="165" t="s">
        <v>1197</v>
      </c>
      <c r="G445" s="174" t="s">
        <v>1198</v>
      </c>
      <c r="H445" s="165" t="s">
        <v>1199</v>
      </c>
      <c r="I445" s="165"/>
      <c r="J445" s="165"/>
      <c r="K445" s="160" t="s">
        <v>82</v>
      </c>
      <c r="L445" s="173">
        <v>48.67</v>
      </c>
      <c r="M445" s="177" t="s">
        <v>433</v>
      </c>
      <c r="N445" s="177"/>
      <c r="O445" s="163"/>
      <c r="P445" s="162"/>
      <c r="Q445" s="177" t="s">
        <v>1033</v>
      </c>
      <c r="R445" s="162">
        <v>48.67</v>
      </c>
      <c r="S445" s="163"/>
      <c r="T445" s="162"/>
      <c r="U445" s="201"/>
    </row>
    <row r="446" spans="1:21" ht="14.4" x14ac:dyDescent="0.3">
      <c r="A446" s="192" t="s">
        <v>2548</v>
      </c>
      <c r="B446" s="174">
        <v>440</v>
      </c>
      <c r="C446" s="164" t="s">
        <v>1032</v>
      </c>
      <c r="D446" s="167"/>
      <c r="E446" s="164" t="s">
        <v>1033</v>
      </c>
      <c r="F446" s="165" t="s">
        <v>1200</v>
      </c>
      <c r="G446" s="174" t="s">
        <v>1198</v>
      </c>
      <c r="H446" s="165" t="s">
        <v>1199</v>
      </c>
      <c r="I446" s="165"/>
      <c r="J446" s="165"/>
      <c r="K446" s="160" t="s">
        <v>82</v>
      </c>
      <c r="L446" s="173">
        <v>48.67</v>
      </c>
      <c r="M446" s="177" t="s">
        <v>433</v>
      </c>
      <c r="N446" s="177"/>
      <c r="O446" s="163"/>
      <c r="P446" s="162"/>
      <c r="Q446" s="177" t="s">
        <v>1033</v>
      </c>
      <c r="R446" s="162">
        <v>48.67</v>
      </c>
      <c r="S446" s="163"/>
      <c r="T446" s="162"/>
      <c r="U446" s="201"/>
    </row>
    <row r="447" spans="1:21" ht="14.4" x14ac:dyDescent="0.3">
      <c r="A447" s="192" t="s">
        <v>2548</v>
      </c>
      <c r="B447" s="174">
        <v>441</v>
      </c>
      <c r="C447" s="164" t="s">
        <v>1032</v>
      </c>
      <c r="D447" s="167"/>
      <c r="E447" s="164" t="s">
        <v>1033</v>
      </c>
      <c r="F447" s="165" t="s">
        <v>1201</v>
      </c>
      <c r="G447" s="174" t="s">
        <v>1198</v>
      </c>
      <c r="H447" s="165" t="s">
        <v>1199</v>
      </c>
      <c r="I447" s="165"/>
      <c r="J447" s="165"/>
      <c r="K447" s="160" t="s">
        <v>82</v>
      </c>
      <c r="L447" s="173">
        <v>48.67</v>
      </c>
      <c r="M447" s="177" t="s">
        <v>433</v>
      </c>
      <c r="N447" s="177"/>
      <c r="O447" s="163"/>
      <c r="P447" s="162"/>
      <c r="Q447" s="177" t="s">
        <v>1033</v>
      </c>
      <c r="R447" s="162">
        <v>48.67</v>
      </c>
      <c r="S447" s="163"/>
      <c r="T447" s="162"/>
      <c r="U447" s="201"/>
    </row>
    <row r="448" spans="1:21" ht="14.4" x14ac:dyDescent="0.3">
      <c r="A448" s="192" t="s">
        <v>2548</v>
      </c>
      <c r="B448" s="174">
        <v>442</v>
      </c>
      <c r="C448" s="164" t="s">
        <v>1032</v>
      </c>
      <c r="D448" s="167"/>
      <c r="E448" s="164" t="s">
        <v>1033</v>
      </c>
      <c r="F448" s="165" t="s">
        <v>1202</v>
      </c>
      <c r="G448" s="174" t="s">
        <v>1203</v>
      </c>
      <c r="H448" s="165"/>
      <c r="I448" s="165"/>
      <c r="J448" s="165"/>
      <c r="K448" s="160" t="s">
        <v>682</v>
      </c>
      <c r="L448" s="173">
        <v>21.67</v>
      </c>
      <c r="M448" s="177" t="s">
        <v>433</v>
      </c>
      <c r="N448" s="164" t="s">
        <v>1033</v>
      </c>
      <c r="O448" s="163"/>
      <c r="P448" s="162">
        <v>21.67</v>
      </c>
      <c r="Q448" s="177"/>
      <c r="R448" s="162"/>
      <c r="S448" s="163"/>
      <c r="T448" s="162"/>
      <c r="U448" s="201"/>
    </row>
    <row r="449" spans="1:21" ht="14.4" x14ac:dyDescent="0.3">
      <c r="A449" s="192" t="s">
        <v>2548</v>
      </c>
      <c r="B449" s="174">
        <v>443</v>
      </c>
      <c r="C449" s="164" t="s">
        <v>1032</v>
      </c>
      <c r="D449" s="167"/>
      <c r="E449" s="164" t="s">
        <v>1033</v>
      </c>
      <c r="F449" s="165" t="s">
        <v>1204</v>
      </c>
      <c r="G449" s="174" t="s">
        <v>1205</v>
      </c>
      <c r="H449" s="165" t="s">
        <v>326</v>
      </c>
      <c r="I449" s="165">
        <v>7612</v>
      </c>
      <c r="J449" s="165"/>
      <c r="K449" s="160" t="s">
        <v>82</v>
      </c>
      <c r="L449" s="173">
        <v>249</v>
      </c>
      <c r="M449" s="177" t="s">
        <v>433</v>
      </c>
      <c r="N449" s="177"/>
      <c r="O449" s="163"/>
      <c r="P449" s="162"/>
      <c r="Q449" s="177" t="s">
        <v>1033</v>
      </c>
      <c r="R449" s="162">
        <v>249</v>
      </c>
      <c r="S449" s="163"/>
      <c r="T449" s="162"/>
      <c r="U449" s="201"/>
    </row>
    <row r="450" spans="1:21" ht="14.4" x14ac:dyDescent="0.3">
      <c r="A450" s="192" t="s">
        <v>2548</v>
      </c>
      <c r="B450" s="174">
        <v>444</v>
      </c>
      <c r="C450" s="164" t="s">
        <v>1032</v>
      </c>
      <c r="D450" s="167"/>
      <c r="E450" s="164" t="s">
        <v>1033</v>
      </c>
      <c r="F450" s="165" t="s">
        <v>1206</v>
      </c>
      <c r="G450" s="174" t="s">
        <v>1207</v>
      </c>
      <c r="H450" s="165"/>
      <c r="I450" s="165"/>
      <c r="J450" s="165"/>
      <c r="K450" s="160" t="s">
        <v>82</v>
      </c>
      <c r="L450" s="173">
        <v>54.58</v>
      </c>
      <c r="M450" s="177" t="s">
        <v>433</v>
      </c>
      <c r="N450" s="177"/>
      <c r="O450" s="163"/>
      <c r="P450" s="162"/>
      <c r="Q450" s="177" t="s">
        <v>1033</v>
      </c>
      <c r="R450" s="162">
        <v>54.58</v>
      </c>
      <c r="S450" s="163"/>
      <c r="T450" s="162"/>
      <c r="U450" s="201"/>
    </row>
    <row r="451" spans="1:21" ht="14.4" x14ac:dyDescent="0.3">
      <c r="A451" s="192" t="s">
        <v>2548</v>
      </c>
      <c r="B451" s="174">
        <v>445</v>
      </c>
      <c r="C451" s="164" t="s">
        <v>1032</v>
      </c>
      <c r="D451" s="167"/>
      <c r="E451" s="164" t="s">
        <v>1033</v>
      </c>
      <c r="F451" s="165" t="s">
        <v>1208</v>
      </c>
      <c r="G451" s="174" t="s">
        <v>1209</v>
      </c>
      <c r="H451" s="165" t="s">
        <v>94</v>
      </c>
      <c r="I451" s="165"/>
      <c r="J451" s="165"/>
      <c r="K451" s="160" t="s">
        <v>82</v>
      </c>
      <c r="L451" s="173">
        <v>57.43</v>
      </c>
      <c r="M451" s="177" t="s">
        <v>433</v>
      </c>
      <c r="N451" s="177"/>
      <c r="O451" s="163"/>
      <c r="P451" s="162"/>
      <c r="Q451" s="177" t="s">
        <v>1033</v>
      </c>
      <c r="R451" s="162">
        <v>57.43</v>
      </c>
      <c r="S451" s="163"/>
      <c r="T451" s="162"/>
      <c r="U451" s="201"/>
    </row>
    <row r="452" spans="1:21" ht="14.4" x14ac:dyDescent="0.3">
      <c r="A452" s="192" t="s">
        <v>2548</v>
      </c>
      <c r="B452" s="174">
        <v>446</v>
      </c>
      <c r="C452" s="164" t="s">
        <v>1032</v>
      </c>
      <c r="D452" s="167"/>
      <c r="E452" s="164" t="s">
        <v>1033</v>
      </c>
      <c r="F452" s="165" t="s">
        <v>1208</v>
      </c>
      <c r="G452" s="174" t="s">
        <v>1210</v>
      </c>
      <c r="H452" s="165"/>
      <c r="I452" s="165"/>
      <c r="J452" s="165"/>
      <c r="K452" s="160" t="s">
        <v>82</v>
      </c>
      <c r="L452" s="173">
        <v>269</v>
      </c>
      <c r="M452" s="177" t="s">
        <v>433</v>
      </c>
      <c r="N452" s="177"/>
      <c r="O452" s="163"/>
      <c r="P452" s="162"/>
      <c r="Q452" s="177" t="s">
        <v>1033</v>
      </c>
      <c r="R452" s="162">
        <v>269</v>
      </c>
      <c r="S452" s="163"/>
      <c r="T452" s="162"/>
      <c r="U452" s="201"/>
    </row>
    <row r="453" spans="1:21" ht="14.4" x14ac:dyDescent="0.3">
      <c r="A453" s="192" t="s">
        <v>2548</v>
      </c>
      <c r="B453" s="174">
        <v>447</v>
      </c>
      <c r="C453" s="165" t="s">
        <v>555</v>
      </c>
      <c r="D453" s="179"/>
      <c r="E453" s="159" t="s">
        <v>683</v>
      </c>
      <c r="F453" s="167">
        <v>2831</v>
      </c>
      <c r="G453" s="186" t="s">
        <v>1220</v>
      </c>
      <c r="H453" s="167" t="s">
        <v>1221</v>
      </c>
      <c r="I453" s="167" t="s">
        <v>1222</v>
      </c>
      <c r="J453" s="167" t="s">
        <v>1223</v>
      </c>
      <c r="K453" s="160" t="s">
        <v>82</v>
      </c>
      <c r="L453" s="168">
        <v>35.61</v>
      </c>
      <c r="M453" s="179" t="s">
        <v>433</v>
      </c>
      <c r="N453" s="179"/>
      <c r="O453" s="170"/>
      <c r="P453" s="223"/>
      <c r="Q453" s="177" t="s">
        <v>683</v>
      </c>
      <c r="R453" s="161">
        <v>35.61</v>
      </c>
      <c r="S453" s="163"/>
      <c r="T453" s="223"/>
      <c r="U453" s="201"/>
    </row>
    <row r="454" spans="1:21" ht="14.4" x14ac:dyDescent="0.3">
      <c r="A454" s="192" t="s">
        <v>2548</v>
      </c>
      <c r="B454" s="174">
        <v>448</v>
      </c>
      <c r="C454" s="165" t="s">
        <v>555</v>
      </c>
      <c r="D454" s="179"/>
      <c r="E454" s="159" t="s">
        <v>683</v>
      </c>
      <c r="F454" s="167">
        <v>2883</v>
      </c>
      <c r="G454" s="186" t="s">
        <v>1224</v>
      </c>
      <c r="H454" s="167" t="s">
        <v>88</v>
      </c>
      <c r="I454" s="167" t="s">
        <v>1225</v>
      </c>
      <c r="J454" s="167" t="s">
        <v>1226</v>
      </c>
      <c r="K454" s="160" t="s">
        <v>82</v>
      </c>
      <c r="L454" s="168">
        <v>238.43</v>
      </c>
      <c r="M454" s="179" t="s">
        <v>433</v>
      </c>
      <c r="N454" s="179"/>
      <c r="O454" s="170"/>
      <c r="P454" s="223"/>
      <c r="Q454" s="177" t="s">
        <v>683</v>
      </c>
      <c r="R454" s="161">
        <v>238.43</v>
      </c>
      <c r="S454" s="163"/>
      <c r="T454" s="223"/>
      <c r="U454" s="201"/>
    </row>
    <row r="455" spans="1:21" ht="14.4" x14ac:dyDescent="0.3">
      <c r="A455" s="192" t="s">
        <v>2548</v>
      </c>
      <c r="B455" s="174">
        <v>449</v>
      </c>
      <c r="C455" s="165" t="s">
        <v>555</v>
      </c>
      <c r="D455" s="179"/>
      <c r="E455" s="159" t="s">
        <v>683</v>
      </c>
      <c r="F455" s="167">
        <v>2845</v>
      </c>
      <c r="G455" s="186" t="s">
        <v>1220</v>
      </c>
      <c r="H455" s="167" t="s">
        <v>1221</v>
      </c>
      <c r="I455" s="167" t="s">
        <v>1222</v>
      </c>
      <c r="J455" s="167" t="s">
        <v>1227</v>
      </c>
      <c r="K455" s="160" t="s">
        <v>82</v>
      </c>
      <c r="L455" s="175">
        <v>35.61</v>
      </c>
      <c r="M455" s="179" t="s">
        <v>433</v>
      </c>
      <c r="N455" s="179"/>
      <c r="O455" s="170"/>
      <c r="P455" s="223"/>
      <c r="Q455" s="177" t="s">
        <v>683</v>
      </c>
      <c r="R455" s="226">
        <v>35.61</v>
      </c>
      <c r="S455" s="163"/>
      <c r="T455" s="223"/>
      <c r="U455" s="201"/>
    </row>
    <row r="456" spans="1:21" ht="14.4" x14ac:dyDescent="0.3">
      <c r="A456" s="192" t="s">
        <v>2548</v>
      </c>
      <c r="B456" s="174">
        <v>450</v>
      </c>
      <c r="C456" s="165" t="s">
        <v>555</v>
      </c>
      <c r="D456" s="179"/>
      <c r="E456" s="159" t="s">
        <v>683</v>
      </c>
      <c r="F456" s="167">
        <v>2847</v>
      </c>
      <c r="G456" s="186" t="s">
        <v>1220</v>
      </c>
      <c r="H456" s="167" t="s">
        <v>1221</v>
      </c>
      <c r="I456" s="167" t="s">
        <v>1222</v>
      </c>
      <c r="J456" s="167" t="s">
        <v>1228</v>
      </c>
      <c r="K456" s="160" t="s">
        <v>82</v>
      </c>
      <c r="L456" s="175">
        <v>35.61</v>
      </c>
      <c r="M456" s="179" t="s">
        <v>433</v>
      </c>
      <c r="N456" s="179"/>
      <c r="O456" s="170"/>
      <c r="P456" s="223"/>
      <c r="Q456" s="177" t="s">
        <v>683</v>
      </c>
      <c r="R456" s="226">
        <v>35.61</v>
      </c>
      <c r="S456" s="163"/>
      <c r="T456" s="223"/>
      <c r="U456" s="201"/>
    </row>
    <row r="457" spans="1:21" ht="14.4" x14ac:dyDescent="0.3">
      <c r="A457" s="192" t="s">
        <v>2548</v>
      </c>
      <c r="B457" s="174">
        <v>451</v>
      </c>
      <c r="C457" s="165" t="s">
        <v>555</v>
      </c>
      <c r="D457" s="179"/>
      <c r="E457" s="159" t="s">
        <v>683</v>
      </c>
      <c r="F457" s="167">
        <v>2876</v>
      </c>
      <c r="G457" s="186" t="s">
        <v>1224</v>
      </c>
      <c r="H457" s="167" t="s">
        <v>88</v>
      </c>
      <c r="I457" s="167" t="s">
        <v>1225</v>
      </c>
      <c r="J457" s="167" t="s">
        <v>1229</v>
      </c>
      <c r="K457" s="160" t="s">
        <v>82</v>
      </c>
      <c r="L457" s="175">
        <v>238.43</v>
      </c>
      <c r="M457" s="179" t="s">
        <v>433</v>
      </c>
      <c r="N457" s="179"/>
      <c r="O457" s="170"/>
      <c r="P457" s="223"/>
      <c r="Q457" s="177" t="s">
        <v>683</v>
      </c>
      <c r="R457" s="226">
        <v>238.43</v>
      </c>
      <c r="S457" s="163"/>
      <c r="T457" s="223"/>
      <c r="U457" s="201"/>
    </row>
    <row r="458" spans="1:21" ht="14.4" x14ac:dyDescent="0.3">
      <c r="A458" s="192" t="s">
        <v>2548</v>
      </c>
      <c r="B458" s="174">
        <v>452</v>
      </c>
      <c r="C458" s="165" t="s">
        <v>555</v>
      </c>
      <c r="D458" s="179"/>
      <c r="E458" s="159" t="s">
        <v>683</v>
      </c>
      <c r="F458" s="167">
        <v>2885</v>
      </c>
      <c r="G458" s="186" t="s">
        <v>1224</v>
      </c>
      <c r="H458" s="167" t="s">
        <v>88</v>
      </c>
      <c r="I458" s="167" t="s">
        <v>1225</v>
      </c>
      <c r="J458" s="167" t="s">
        <v>1230</v>
      </c>
      <c r="K458" s="160" t="s">
        <v>82</v>
      </c>
      <c r="L458" s="175">
        <v>238.43</v>
      </c>
      <c r="M458" s="179" t="s">
        <v>433</v>
      </c>
      <c r="N458" s="179"/>
      <c r="O458" s="170"/>
      <c r="P458" s="223"/>
      <c r="Q458" s="177" t="s">
        <v>683</v>
      </c>
      <c r="R458" s="226">
        <v>238.43</v>
      </c>
      <c r="S458" s="163"/>
      <c r="T458" s="223"/>
      <c r="U458" s="201"/>
    </row>
    <row r="459" spans="1:21" ht="28.8" x14ac:dyDescent="0.3">
      <c r="A459" s="192" t="s">
        <v>2548</v>
      </c>
      <c r="B459" s="174">
        <v>453</v>
      </c>
      <c r="C459" s="165" t="s">
        <v>555</v>
      </c>
      <c r="D459" s="179"/>
      <c r="E459" s="159" t="s">
        <v>683</v>
      </c>
      <c r="F459" s="167">
        <v>3335</v>
      </c>
      <c r="G459" s="186" t="s">
        <v>1231</v>
      </c>
      <c r="H459" s="167" t="s">
        <v>1053</v>
      </c>
      <c r="I459" s="167"/>
      <c r="J459" s="167"/>
      <c r="K459" s="160" t="s">
        <v>82</v>
      </c>
      <c r="L459" s="168">
        <v>142.08000000000001</v>
      </c>
      <c r="M459" s="179" t="s">
        <v>433</v>
      </c>
      <c r="N459" s="179"/>
      <c r="O459" s="170"/>
      <c r="P459" s="223"/>
      <c r="Q459" s="177" t="s">
        <v>683</v>
      </c>
      <c r="R459" s="161">
        <v>142.08000000000001</v>
      </c>
      <c r="S459" s="163"/>
      <c r="T459" s="223"/>
      <c r="U459" s="201"/>
    </row>
    <row r="460" spans="1:21" ht="28.8" x14ac:dyDescent="0.3">
      <c r="A460" s="192" t="s">
        <v>2548</v>
      </c>
      <c r="B460" s="174">
        <v>454</v>
      </c>
      <c r="C460" s="165" t="s">
        <v>555</v>
      </c>
      <c r="D460" s="179"/>
      <c r="E460" s="159" t="s">
        <v>683</v>
      </c>
      <c r="F460" s="167">
        <v>3339</v>
      </c>
      <c r="G460" s="186" t="s">
        <v>1231</v>
      </c>
      <c r="H460" s="167" t="s">
        <v>1053</v>
      </c>
      <c r="I460" s="167"/>
      <c r="J460" s="167"/>
      <c r="K460" s="160" t="s">
        <v>82</v>
      </c>
      <c r="L460" s="175">
        <v>142.08000000000001</v>
      </c>
      <c r="M460" s="179" t="s">
        <v>433</v>
      </c>
      <c r="N460" s="179"/>
      <c r="O460" s="170"/>
      <c r="P460" s="223"/>
      <c r="Q460" s="177" t="s">
        <v>683</v>
      </c>
      <c r="R460" s="226">
        <v>142.08000000000001</v>
      </c>
      <c r="S460" s="163"/>
      <c r="T460" s="223"/>
      <c r="U460" s="201"/>
    </row>
    <row r="461" spans="1:21" ht="14.4" x14ac:dyDescent="0.3">
      <c r="A461" s="192" t="s">
        <v>2548</v>
      </c>
      <c r="B461" s="174">
        <v>455</v>
      </c>
      <c r="C461" s="165" t="s">
        <v>555</v>
      </c>
      <c r="D461" s="179"/>
      <c r="E461" s="159" t="s">
        <v>683</v>
      </c>
      <c r="F461" s="167" t="s">
        <v>1232</v>
      </c>
      <c r="G461" s="186" t="s">
        <v>1233</v>
      </c>
      <c r="H461" s="167"/>
      <c r="I461" s="167"/>
      <c r="J461" s="167"/>
      <c r="K461" s="160" t="s">
        <v>82</v>
      </c>
      <c r="L461" s="175">
        <v>73</v>
      </c>
      <c r="M461" s="179" t="s">
        <v>433</v>
      </c>
      <c r="N461" s="179"/>
      <c r="O461" s="170"/>
      <c r="P461" s="223"/>
      <c r="Q461" s="177" t="s">
        <v>683</v>
      </c>
      <c r="R461" s="226">
        <v>73</v>
      </c>
      <c r="S461" s="163"/>
      <c r="T461" s="223"/>
      <c r="U461" s="201"/>
    </row>
    <row r="462" spans="1:21" ht="28.8" x14ac:dyDescent="0.3">
      <c r="A462" s="192" t="s">
        <v>2548</v>
      </c>
      <c r="B462" s="174">
        <v>456</v>
      </c>
      <c r="C462" s="165" t="s">
        <v>555</v>
      </c>
      <c r="D462" s="179"/>
      <c r="E462" s="159" t="s">
        <v>683</v>
      </c>
      <c r="F462" s="167" t="s">
        <v>1234</v>
      </c>
      <c r="G462" s="186" t="s">
        <v>1047</v>
      </c>
      <c r="H462" s="167" t="s">
        <v>1235</v>
      </c>
      <c r="I462" s="167"/>
      <c r="J462" s="167"/>
      <c r="K462" s="160" t="s">
        <v>82</v>
      </c>
      <c r="L462" s="175">
        <v>74.5</v>
      </c>
      <c r="M462" s="179" t="s">
        <v>433</v>
      </c>
      <c r="N462" s="179"/>
      <c r="O462" s="170"/>
      <c r="P462" s="223"/>
      <c r="Q462" s="177" t="s">
        <v>683</v>
      </c>
      <c r="R462" s="226">
        <v>74.5</v>
      </c>
      <c r="S462" s="163"/>
      <c r="T462" s="223"/>
      <c r="U462" s="201"/>
    </row>
    <row r="463" spans="1:21" ht="28.8" x14ac:dyDescent="0.3">
      <c r="A463" s="192" t="s">
        <v>2548</v>
      </c>
      <c r="B463" s="174">
        <v>457</v>
      </c>
      <c r="C463" s="165" t="s">
        <v>555</v>
      </c>
      <c r="D463" s="179"/>
      <c r="E463" s="159" t="s">
        <v>683</v>
      </c>
      <c r="F463" s="167" t="s">
        <v>1236</v>
      </c>
      <c r="G463" s="186" t="s">
        <v>1047</v>
      </c>
      <c r="H463" s="167" t="s">
        <v>1235</v>
      </c>
      <c r="I463" s="167"/>
      <c r="J463" s="167"/>
      <c r="K463" s="160" t="s">
        <v>82</v>
      </c>
      <c r="L463" s="175">
        <v>74.5</v>
      </c>
      <c r="M463" s="179" t="s">
        <v>433</v>
      </c>
      <c r="N463" s="179"/>
      <c r="O463" s="170"/>
      <c r="P463" s="223"/>
      <c r="Q463" s="177" t="s">
        <v>683</v>
      </c>
      <c r="R463" s="226">
        <v>74.5</v>
      </c>
      <c r="S463" s="163"/>
      <c r="T463" s="223"/>
      <c r="U463" s="201"/>
    </row>
    <row r="464" spans="1:21" ht="14.4" x14ac:dyDescent="0.3">
      <c r="A464" s="192" t="s">
        <v>2548</v>
      </c>
      <c r="B464" s="174">
        <v>458</v>
      </c>
      <c r="C464" s="165" t="s">
        <v>555</v>
      </c>
      <c r="D464" s="179"/>
      <c r="E464" s="159" t="s">
        <v>683</v>
      </c>
      <c r="F464" s="167" t="s">
        <v>1237</v>
      </c>
      <c r="G464" s="186" t="s">
        <v>1238</v>
      </c>
      <c r="H464" s="167" t="s">
        <v>1056</v>
      </c>
      <c r="I464" s="167"/>
      <c r="J464" s="167"/>
      <c r="K464" s="160" t="s">
        <v>82</v>
      </c>
      <c r="L464" s="175">
        <v>8.0530000000000008</v>
      </c>
      <c r="M464" s="179" t="s">
        <v>433</v>
      </c>
      <c r="N464" s="179"/>
      <c r="O464" s="170"/>
      <c r="P464" s="223"/>
      <c r="Q464" s="177" t="s">
        <v>683</v>
      </c>
      <c r="R464" s="226">
        <v>8.0530000000000008</v>
      </c>
      <c r="S464" s="163"/>
      <c r="T464" s="223"/>
      <c r="U464" s="201"/>
    </row>
    <row r="465" spans="1:21" ht="14.4" x14ac:dyDescent="0.3">
      <c r="A465" s="192" t="s">
        <v>2548</v>
      </c>
      <c r="B465" s="174">
        <v>459</v>
      </c>
      <c r="C465" s="165" t="s">
        <v>555</v>
      </c>
      <c r="D465" s="179"/>
      <c r="E465" s="159" t="s">
        <v>683</v>
      </c>
      <c r="F465" s="167" t="s">
        <v>1239</v>
      </c>
      <c r="G465" s="186" t="s">
        <v>1238</v>
      </c>
      <c r="H465" s="167" t="s">
        <v>1056</v>
      </c>
      <c r="I465" s="167"/>
      <c r="J465" s="167"/>
      <c r="K465" s="160" t="s">
        <v>82</v>
      </c>
      <c r="L465" s="175">
        <v>8.0530000000000008</v>
      </c>
      <c r="M465" s="179" t="s">
        <v>433</v>
      </c>
      <c r="N465" s="179"/>
      <c r="O465" s="170"/>
      <c r="P465" s="223"/>
      <c r="Q465" s="177" t="s">
        <v>683</v>
      </c>
      <c r="R465" s="226">
        <v>8.0530000000000008</v>
      </c>
      <c r="S465" s="163"/>
      <c r="T465" s="223"/>
      <c r="U465" s="201"/>
    </row>
    <row r="466" spans="1:21" ht="14.4" x14ac:dyDescent="0.3">
      <c r="A466" s="192" t="s">
        <v>2548</v>
      </c>
      <c r="B466" s="174">
        <v>460</v>
      </c>
      <c r="C466" s="165" t="s">
        <v>555</v>
      </c>
      <c r="D466" s="179"/>
      <c r="E466" s="159" t="s">
        <v>683</v>
      </c>
      <c r="F466" s="167" t="s">
        <v>1240</v>
      </c>
      <c r="G466" s="186" t="s">
        <v>1238</v>
      </c>
      <c r="H466" s="167" t="s">
        <v>1056</v>
      </c>
      <c r="I466" s="167"/>
      <c r="J466" s="167"/>
      <c r="K466" s="160" t="s">
        <v>82</v>
      </c>
      <c r="L466" s="175">
        <v>8.0530000000000008</v>
      </c>
      <c r="M466" s="179" t="s">
        <v>433</v>
      </c>
      <c r="N466" s="179"/>
      <c r="O466" s="170"/>
      <c r="P466" s="223"/>
      <c r="Q466" s="177" t="s">
        <v>683</v>
      </c>
      <c r="R466" s="226">
        <v>8.0530000000000008</v>
      </c>
      <c r="S466" s="163"/>
      <c r="T466" s="223"/>
      <c r="U466" s="201"/>
    </row>
    <row r="467" spans="1:21" ht="14.4" x14ac:dyDescent="0.3">
      <c r="A467" s="192" t="s">
        <v>2548</v>
      </c>
      <c r="B467" s="174">
        <v>461</v>
      </c>
      <c r="C467" s="165" t="s">
        <v>555</v>
      </c>
      <c r="D467" s="179"/>
      <c r="E467" s="159" t="s">
        <v>683</v>
      </c>
      <c r="F467" s="167" t="s">
        <v>1241</v>
      </c>
      <c r="G467" s="186" t="s">
        <v>1238</v>
      </c>
      <c r="H467" s="167" t="s">
        <v>1056</v>
      </c>
      <c r="I467" s="167"/>
      <c r="J467" s="167"/>
      <c r="K467" s="160" t="s">
        <v>82</v>
      </c>
      <c r="L467" s="175">
        <v>8.0530000000000008</v>
      </c>
      <c r="M467" s="179" t="s">
        <v>433</v>
      </c>
      <c r="N467" s="179"/>
      <c r="O467" s="170"/>
      <c r="P467" s="223"/>
      <c r="Q467" s="177" t="s">
        <v>683</v>
      </c>
      <c r="R467" s="226">
        <v>8.0530000000000008</v>
      </c>
      <c r="S467" s="163"/>
      <c r="T467" s="223"/>
      <c r="U467" s="201"/>
    </row>
    <row r="468" spans="1:21" ht="14.4" x14ac:dyDescent="0.3">
      <c r="A468" s="192" t="s">
        <v>2548</v>
      </c>
      <c r="B468" s="174">
        <v>462</v>
      </c>
      <c r="C468" s="165" t="s">
        <v>555</v>
      </c>
      <c r="D468" s="179"/>
      <c r="E468" s="159" t="s">
        <v>683</v>
      </c>
      <c r="F468" s="167" t="s">
        <v>1242</v>
      </c>
      <c r="G468" s="186" t="s">
        <v>1238</v>
      </c>
      <c r="H468" s="167" t="s">
        <v>1056</v>
      </c>
      <c r="I468" s="167"/>
      <c r="J468" s="167"/>
      <c r="K468" s="160" t="s">
        <v>82</v>
      </c>
      <c r="L468" s="175">
        <v>8.0530000000000008</v>
      </c>
      <c r="M468" s="179" t="s">
        <v>433</v>
      </c>
      <c r="N468" s="179"/>
      <c r="O468" s="170"/>
      <c r="P468" s="223"/>
      <c r="Q468" s="177" t="s">
        <v>683</v>
      </c>
      <c r="R468" s="226">
        <v>8.0530000000000008</v>
      </c>
      <c r="S468" s="163"/>
      <c r="T468" s="223"/>
      <c r="U468" s="201"/>
    </row>
    <row r="469" spans="1:21" ht="14.4" x14ac:dyDescent="0.3">
      <c r="A469" s="192" t="s">
        <v>2548</v>
      </c>
      <c r="B469" s="174">
        <v>463</v>
      </c>
      <c r="C469" s="165" t="s">
        <v>555</v>
      </c>
      <c r="D469" s="179"/>
      <c r="E469" s="159" t="s">
        <v>683</v>
      </c>
      <c r="F469" s="167" t="s">
        <v>1243</v>
      </c>
      <c r="G469" s="186" t="s">
        <v>1238</v>
      </c>
      <c r="H469" s="167" t="s">
        <v>1056</v>
      </c>
      <c r="I469" s="167"/>
      <c r="J469" s="167"/>
      <c r="K469" s="160" t="s">
        <v>82</v>
      </c>
      <c r="L469" s="175">
        <v>8.0530000000000008</v>
      </c>
      <c r="M469" s="179" t="s">
        <v>433</v>
      </c>
      <c r="N469" s="179"/>
      <c r="O469" s="170"/>
      <c r="P469" s="223"/>
      <c r="Q469" s="177" t="s">
        <v>683</v>
      </c>
      <c r="R469" s="226">
        <v>8.0530000000000008</v>
      </c>
      <c r="S469" s="163"/>
      <c r="T469" s="223"/>
      <c r="U469" s="201"/>
    </row>
    <row r="470" spans="1:21" ht="14.4" x14ac:dyDescent="0.3">
      <c r="A470" s="192" t="s">
        <v>2548</v>
      </c>
      <c r="B470" s="174">
        <v>464</v>
      </c>
      <c r="C470" s="165" t="s">
        <v>555</v>
      </c>
      <c r="D470" s="179"/>
      <c r="E470" s="159" t="s">
        <v>683</v>
      </c>
      <c r="F470" s="167" t="s">
        <v>1244</v>
      </c>
      <c r="G470" s="186" t="s">
        <v>1238</v>
      </c>
      <c r="H470" s="167" t="s">
        <v>1056</v>
      </c>
      <c r="I470" s="167"/>
      <c r="J470" s="167"/>
      <c r="K470" s="160" t="s">
        <v>82</v>
      </c>
      <c r="L470" s="175">
        <v>8.0530000000000008</v>
      </c>
      <c r="M470" s="179" t="s">
        <v>433</v>
      </c>
      <c r="N470" s="179"/>
      <c r="O470" s="170"/>
      <c r="P470" s="223"/>
      <c r="Q470" s="177" t="s">
        <v>683</v>
      </c>
      <c r="R470" s="226">
        <v>8.0530000000000008</v>
      </c>
      <c r="S470" s="163"/>
      <c r="T470" s="223"/>
      <c r="U470" s="201"/>
    </row>
    <row r="471" spans="1:21" ht="14.4" x14ac:dyDescent="0.3">
      <c r="A471" s="192" t="s">
        <v>2548</v>
      </c>
      <c r="B471" s="174">
        <v>465</v>
      </c>
      <c r="C471" s="165" t="s">
        <v>555</v>
      </c>
      <c r="D471" s="179"/>
      <c r="E471" s="159" t="s">
        <v>683</v>
      </c>
      <c r="F471" s="167" t="s">
        <v>1245</v>
      </c>
      <c r="G471" s="186" t="s">
        <v>1238</v>
      </c>
      <c r="H471" s="167" t="s">
        <v>1056</v>
      </c>
      <c r="I471" s="167"/>
      <c r="J471" s="167"/>
      <c r="K471" s="160" t="s">
        <v>82</v>
      </c>
      <c r="L471" s="175">
        <v>8.0530000000000008</v>
      </c>
      <c r="M471" s="179" t="s">
        <v>433</v>
      </c>
      <c r="N471" s="179"/>
      <c r="O471" s="170"/>
      <c r="P471" s="223"/>
      <c r="Q471" s="177" t="s">
        <v>683</v>
      </c>
      <c r="R471" s="226">
        <v>8.0530000000000008</v>
      </c>
      <c r="S471" s="163"/>
      <c r="T471" s="223"/>
      <c r="U471" s="201"/>
    </row>
    <row r="472" spans="1:21" ht="14.4" x14ac:dyDescent="0.3">
      <c r="A472" s="192" t="s">
        <v>2548</v>
      </c>
      <c r="B472" s="174">
        <v>466</v>
      </c>
      <c r="C472" s="165" t="s">
        <v>555</v>
      </c>
      <c r="D472" s="179"/>
      <c r="E472" s="159" t="s">
        <v>683</v>
      </c>
      <c r="F472" s="167" t="s">
        <v>1246</v>
      </c>
      <c r="G472" s="186" t="s">
        <v>1238</v>
      </c>
      <c r="H472" s="167" t="s">
        <v>1056</v>
      </c>
      <c r="I472" s="167"/>
      <c r="J472" s="167"/>
      <c r="K472" s="160" t="s">
        <v>82</v>
      </c>
      <c r="L472" s="175">
        <v>8.0530000000000008</v>
      </c>
      <c r="M472" s="179" t="s">
        <v>433</v>
      </c>
      <c r="N472" s="179"/>
      <c r="O472" s="170"/>
      <c r="P472" s="223"/>
      <c r="Q472" s="177" t="s">
        <v>683</v>
      </c>
      <c r="R472" s="226">
        <v>8.0530000000000008</v>
      </c>
      <c r="S472" s="163"/>
      <c r="T472" s="223"/>
      <c r="U472" s="201"/>
    </row>
    <row r="473" spans="1:21" ht="14.4" x14ac:dyDescent="0.3">
      <c r="A473" s="192" t="s">
        <v>2548</v>
      </c>
      <c r="B473" s="174">
        <v>467</v>
      </c>
      <c r="C473" s="165" t="s">
        <v>555</v>
      </c>
      <c r="D473" s="179"/>
      <c r="E473" s="159" t="s">
        <v>683</v>
      </c>
      <c r="F473" s="167" t="s">
        <v>1247</v>
      </c>
      <c r="G473" s="186" t="s">
        <v>1238</v>
      </c>
      <c r="H473" s="167" t="s">
        <v>1056</v>
      </c>
      <c r="I473" s="167"/>
      <c r="J473" s="167"/>
      <c r="K473" s="160" t="s">
        <v>82</v>
      </c>
      <c r="L473" s="175">
        <v>8.0530000000000008</v>
      </c>
      <c r="M473" s="179" t="s">
        <v>433</v>
      </c>
      <c r="N473" s="179"/>
      <c r="O473" s="170"/>
      <c r="P473" s="223"/>
      <c r="Q473" s="177" t="s">
        <v>683</v>
      </c>
      <c r="R473" s="226">
        <v>8.0530000000000008</v>
      </c>
      <c r="S473" s="163"/>
      <c r="T473" s="223"/>
      <c r="U473" s="201"/>
    </row>
    <row r="474" spans="1:21" ht="28.8" x14ac:dyDescent="0.3">
      <c r="A474" s="192" t="s">
        <v>2548</v>
      </c>
      <c r="B474" s="174">
        <v>468</v>
      </c>
      <c r="C474" s="165" t="s">
        <v>555</v>
      </c>
      <c r="D474" s="179"/>
      <c r="E474" s="159" t="s">
        <v>683</v>
      </c>
      <c r="F474" s="167" t="s">
        <v>1248</v>
      </c>
      <c r="G474" s="186" t="s">
        <v>1086</v>
      </c>
      <c r="H474" s="167" t="s">
        <v>1087</v>
      </c>
      <c r="I474" s="167"/>
      <c r="J474" s="167"/>
      <c r="K474" s="160" t="s">
        <v>682</v>
      </c>
      <c r="L474" s="175">
        <v>32.566000000000003</v>
      </c>
      <c r="M474" s="179" t="s">
        <v>433</v>
      </c>
      <c r="N474" s="159" t="s">
        <v>683</v>
      </c>
      <c r="O474" s="170"/>
      <c r="P474" s="223">
        <v>32.57</v>
      </c>
      <c r="Q474" s="177"/>
      <c r="R474" s="223"/>
      <c r="S474" s="163"/>
      <c r="T474" s="223"/>
      <c r="U474" s="201"/>
    </row>
    <row r="475" spans="1:21" ht="28.8" x14ac:dyDescent="0.3">
      <c r="A475" s="192" t="s">
        <v>2548</v>
      </c>
      <c r="B475" s="174">
        <v>469</v>
      </c>
      <c r="C475" s="165" t="s">
        <v>555</v>
      </c>
      <c r="D475" s="179"/>
      <c r="E475" s="159" t="s">
        <v>683</v>
      </c>
      <c r="F475" s="167" t="s">
        <v>1249</v>
      </c>
      <c r="G475" s="186" t="s">
        <v>1086</v>
      </c>
      <c r="H475" s="167" t="s">
        <v>1087</v>
      </c>
      <c r="I475" s="167"/>
      <c r="J475" s="167"/>
      <c r="K475" s="160" t="s">
        <v>682</v>
      </c>
      <c r="L475" s="175">
        <v>32.566000000000003</v>
      </c>
      <c r="M475" s="179" t="s">
        <v>433</v>
      </c>
      <c r="N475" s="159" t="s">
        <v>683</v>
      </c>
      <c r="O475" s="170"/>
      <c r="P475" s="223">
        <v>32.57</v>
      </c>
      <c r="Q475" s="177"/>
      <c r="R475" s="223"/>
      <c r="S475" s="163"/>
      <c r="T475" s="223"/>
      <c r="U475" s="201"/>
    </row>
    <row r="476" spans="1:21" ht="28.8" x14ac:dyDescent="0.3">
      <c r="A476" s="192" t="s">
        <v>2548</v>
      </c>
      <c r="B476" s="174">
        <v>470</v>
      </c>
      <c r="C476" s="165" t="s">
        <v>555</v>
      </c>
      <c r="D476" s="179"/>
      <c r="E476" s="159" t="s">
        <v>683</v>
      </c>
      <c r="F476" s="167" t="s">
        <v>1250</v>
      </c>
      <c r="G476" s="186" t="s">
        <v>1251</v>
      </c>
      <c r="H476" s="167"/>
      <c r="I476" s="167"/>
      <c r="J476" s="167"/>
      <c r="K476" s="160" t="s">
        <v>82</v>
      </c>
      <c r="L476" s="175">
        <v>86.73</v>
      </c>
      <c r="M476" s="179" t="s">
        <v>433</v>
      </c>
      <c r="N476" s="179"/>
      <c r="O476" s="170"/>
      <c r="P476" s="223"/>
      <c r="Q476" s="177" t="s">
        <v>683</v>
      </c>
      <c r="R476" s="226">
        <v>86.73</v>
      </c>
      <c r="S476" s="163"/>
      <c r="T476" s="223"/>
      <c r="U476" s="201"/>
    </row>
    <row r="477" spans="1:21" ht="28.8" x14ac:dyDescent="0.3">
      <c r="A477" s="192" t="s">
        <v>2548</v>
      </c>
      <c r="B477" s="174">
        <v>471</v>
      </c>
      <c r="C477" s="165" t="s">
        <v>555</v>
      </c>
      <c r="D477" s="179"/>
      <c r="E477" s="159" t="s">
        <v>683</v>
      </c>
      <c r="F477" s="167" t="s">
        <v>1252</v>
      </c>
      <c r="G477" s="186" t="s">
        <v>1251</v>
      </c>
      <c r="H477" s="167"/>
      <c r="I477" s="167"/>
      <c r="J477" s="167"/>
      <c r="K477" s="160" t="s">
        <v>82</v>
      </c>
      <c r="L477" s="175">
        <v>86.73</v>
      </c>
      <c r="M477" s="179" t="s">
        <v>433</v>
      </c>
      <c r="N477" s="179"/>
      <c r="O477" s="170"/>
      <c r="P477" s="223"/>
      <c r="Q477" s="177" t="s">
        <v>683</v>
      </c>
      <c r="R477" s="226">
        <v>86.73</v>
      </c>
      <c r="S477" s="163"/>
      <c r="T477" s="223"/>
      <c r="U477" s="201"/>
    </row>
    <row r="478" spans="1:21" ht="14.4" x14ac:dyDescent="0.3">
      <c r="A478" s="192" t="s">
        <v>2548</v>
      </c>
      <c r="B478" s="174">
        <v>472</v>
      </c>
      <c r="C478" s="165" t="s">
        <v>555</v>
      </c>
      <c r="D478" s="179"/>
      <c r="E478" s="159" t="s">
        <v>683</v>
      </c>
      <c r="F478" s="167" t="s">
        <v>1253</v>
      </c>
      <c r="G478" s="186" t="s">
        <v>1254</v>
      </c>
      <c r="H478" s="167"/>
      <c r="I478" s="167"/>
      <c r="J478" s="167"/>
      <c r="K478" s="160" t="s">
        <v>82</v>
      </c>
      <c r="L478" s="168">
        <v>60</v>
      </c>
      <c r="M478" s="179" t="s">
        <v>433</v>
      </c>
      <c r="N478" s="179"/>
      <c r="O478" s="170"/>
      <c r="P478" s="223"/>
      <c r="Q478" s="177" t="s">
        <v>683</v>
      </c>
      <c r="R478" s="161">
        <v>60</v>
      </c>
      <c r="S478" s="163"/>
      <c r="T478" s="223"/>
      <c r="U478" s="201"/>
    </row>
    <row r="479" spans="1:21" ht="14.4" x14ac:dyDescent="0.3">
      <c r="A479" s="192" t="s">
        <v>2548</v>
      </c>
      <c r="B479" s="174">
        <v>473</v>
      </c>
      <c r="C479" s="165" t="s">
        <v>555</v>
      </c>
      <c r="D479" s="179"/>
      <c r="E479" s="159" t="s">
        <v>683</v>
      </c>
      <c r="F479" s="167" t="s">
        <v>1255</v>
      </c>
      <c r="G479" s="186" t="s">
        <v>1254</v>
      </c>
      <c r="H479" s="167"/>
      <c r="I479" s="167"/>
      <c r="J479" s="167"/>
      <c r="K479" s="160" t="s">
        <v>82</v>
      </c>
      <c r="L479" s="168">
        <v>60</v>
      </c>
      <c r="M479" s="179" t="s">
        <v>433</v>
      </c>
      <c r="N479" s="179"/>
      <c r="O479" s="170"/>
      <c r="P479" s="223"/>
      <c r="Q479" s="177" t="s">
        <v>683</v>
      </c>
      <c r="R479" s="161">
        <v>60</v>
      </c>
      <c r="S479" s="163"/>
      <c r="T479" s="223"/>
      <c r="U479" s="201"/>
    </row>
    <row r="480" spans="1:21" ht="14.4" x14ac:dyDescent="0.3">
      <c r="A480" s="192" t="s">
        <v>2548</v>
      </c>
      <c r="B480" s="174">
        <v>474</v>
      </c>
      <c r="C480" s="165" t="s">
        <v>555</v>
      </c>
      <c r="D480" s="179"/>
      <c r="E480" s="159" t="s">
        <v>683</v>
      </c>
      <c r="F480" s="167" t="s">
        <v>1256</v>
      </c>
      <c r="G480" s="186" t="s">
        <v>1108</v>
      </c>
      <c r="H480" s="167"/>
      <c r="I480" s="167"/>
      <c r="J480" s="167"/>
      <c r="K480" s="160" t="s">
        <v>82</v>
      </c>
      <c r="L480" s="175">
        <v>84.07</v>
      </c>
      <c r="M480" s="179" t="s">
        <v>433</v>
      </c>
      <c r="N480" s="179"/>
      <c r="O480" s="170"/>
      <c r="P480" s="223"/>
      <c r="Q480" s="177" t="s">
        <v>683</v>
      </c>
      <c r="R480" s="226">
        <v>84.07</v>
      </c>
      <c r="S480" s="163"/>
      <c r="T480" s="223"/>
      <c r="U480" s="201"/>
    </row>
    <row r="481" spans="1:21" ht="28.8" x14ac:dyDescent="0.3">
      <c r="A481" s="192" t="s">
        <v>2548</v>
      </c>
      <c r="B481" s="174">
        <v>475</v>
      </c>
      <c r="C481" s="165" t="s">
        <v>555</v>
      </c>
      <c r="D481" s="179"/>
      <c r="E481" s="159" t="s">
        <v>683</v>
      </c>
      <c r="F481" s="167" t="s">
        <v>1257</v>
      </c>
      <c r="G481" s="186" t="s">
        <v>1258</v>
      </c>
      <c r="H481" s="167"/>
      <c r="I481" s="167" t="s">
        <v>1259</v>
      </c>
      <c r="J481" s="167"/>
      <c r="K481" s="160" t="s">
        <v>82</v>
      </c>
      <c r="L481" s="175">
        <v>123.89</v>
      </c>
      <c r="M481" s="179" t="s">
        <v>433</v>
      </c>
      <c r="N481" s="179"/>
      <c r="O481" s="170"/>
      <c r="P481" s="223"/>
      <c r="Q481" s="177" t="s">
        <v>683</v>
      </c>
      <c r="R481" s="226">
        <v>123.89</v>
      </c>
      <c r="S481" s="163"/>
      <c r="T481" s="223"/>
      <c r="U481" s="201"/>
    </row>
    <row r="482" spans="1:21" ht="28.8" x14ac:dyDescent="0.3">
      <c r="A482" s="192" t="s">
        <v>2548</v>
      </c>
      <c r="B482" s="174">
        <v>476</v>
      </c>
      <c r="C482" s="165" t="s">
        <v>555</v>
      </c>
      <c r="D482" s="179"/>
      <c r="E482" s="159" t="s">
        <v>683</v>
      </c>
      <c r="F482" s="167" t="s">
        <v>1260</v>
      </c>
      <c r="G482" s="186" t="s">
        <v>1258</v>
      </c>
      <c r="H482" s="167"/>
      <c r="I482" s="167" t="s">
        <v>1259</v>
      </c>
      <c r="J482" s="167"/>
      <c r="K482" s="160" t="s">
        <v>82</v>
      </c>
      <c r="L482" s="175">
        <v>123.89</v>
      </c>
      <c r="M482" s="179" t="s">
        <v>433</v>
      </c>
      <c r="N482" s="179"/>
      <c r="O482" s="170"/>
      <c r="P482" s="223"/>
      <c r="Q482" s="177" t="s">
        <v>683</v>
      </c>
      <c r="R482" s="226">
        <v>123.89</v>
      </c>
      <c r="S482" s="163"/>
      <c r="T482" s="223"/>
      <c r="U482" s="201"/>
    </row>
    <row r="483" spans="1:21" ht="14.4" x14ac:dyDescent="0.3">
      <c r="A483" s="192" t="s">
        <v>2548</v>
      </c>
      <c r="B483" s="174">
        <v>477</v>
      </c>
      <c r="C483" s="165" t="s">
        <v>555</v>
      </c>
      <c r="D483" s="179"/>
      <c r="E483" s="159" t="s">
        <v>683</v>
      </c>
      <c r="F483" s="167" t="s">
        <v>1261</v>
      </c>
      <c r="G483" s="186" t="s">
        <v>1262</v>
      </c>
      <c r="H483" s="167"/>
      <c r="I483" s="167"/>
      <c r="J483" s="167"/>
      <c r="K483" s="160" t="s">
        <v>82</v>
      </c>
      <c r="L483" s="168">
        <v>15.93</v>
      </c>
      <c r="M483" s="179" t="s">
        <v>433</v>
      </c>
      <c r="N483" s="179"/>
      <c r="O483" s="170"/>
      <c r="P483" s="223"/>
      <c r="Q483" s="177" t="s">
        <v>683</v>
      </c>
      <c r="R483" s="161">
        <v>15.93</v>
      </c>
      <c r="S483" s="163"/>
      <c r="T483" s="223"/>
      <c r="U483" s="201"/>
    </row>
    <row r="484" spans="1:21" ht="14.4" x14ac:dyDescent="0.3">
      <c r="A484" s="192" t="s">
        <v>2548</v>
      </c>
      <c r="B484" s="174">
        <v>478</v>
      </c>
      <c r="C484" s="165" t="s">
        <v>555</v>
      </c>
      <c r="D484" s="179"/>
      <c r="E484" s="159" t="s">
        <v>683</v>
      </c>
      <c r="F484" s="167" t="s">
        <v>1263</v>
      </c>
      <c r="G484" s="186" t="s">
        <v>1262</v>
      </c>
      <c r="H484" s="167"/>
      <c r="I484" s="167"/>
      <c r="J484" s="167"/>
      <c r="K484" s="160" t="s">
        <v>82</v>
      </c>
      <c r="L484" s="168">
        <v>15.93</v>
      </c>
      <c r="M484" s="179" t="s">
        <v>433</v>
      </c>
      <c r="N484" s="179"/>
      <c r="O484" s="170"/>
      <c r="P484" s="223"/>
      <c r="Q484" s="177" t="s">
        <v>683</v>
      </c>
      <c r="R484" s="161">
        <v>15.93</v>
      </c>
      <c r="S484" s="163"/>
      <c r="T484" s="223"/>
      <c r="U484" s="201"/>
    </row>
    <row r="485" spans="1:21" ht="14.4" x14ac:dyDescent="0.3">
      <c r="A485" s="192" t="s">
        <v>2548</v>
      </c>
      <c r="B485" s="174">
        <v>479</v>
      </c>
      <c r="C485" s="165" t="s">
        <v>555</v>
      </c>
      <c r="D485" s="179"/>
      <c r="E485" s="159" t="s">
        <v>683</v>
      </c>
      <c r="F485" s="167" t="s">
        <v>1264</v>
      </c>
      <c r="G485" s="186" t="s">
        <v>1262</v>
      </c>
      <c r="H485" s="167"/>
      <c r="I485" s="167"/>
      <c r="J485" s="167"/>
      <c r="K485" s="160" t="s">
        <v>82</v>
      </c>
      <c r="L485" s="168">
        <v>15.93</v>
      </c>
      <c r="M485" s="179" t="s">
        <v>433</v>
      </c>
      <c r="N485" s="179"/>
      <c r="O485" s="170"/>
      <c r="P485" s="223"/>
      <c r="Q485" s="177" t="s">
        <v>683</v>
      </c>
      <c r="R485" s="161">
        <v>15.93</v>
      </c>
      <c r="S485" s="163"/>
      <c r="T485" s="223"/>
      <c r="U485" s="201"/>
    </row>
    <row r="486" spans="1:21" ht="28.8" x14ac:dyDescent="0.3">
      <c r="A486" s="192" t="s">
        <v>2548</v>
      </c>
      <c r="B486" s="174">
        <v>480</v>
      </c>
      <c r="C486" s="165" t="s">
        <v>555</v>
      </c>
      <c r="D486" s="179"/>
      <c r="E486" s="159" t="s">
        <v>683</v>
      </c>
      <c r="F486" s="167" t="s">
        <v>1265</v>
      </c>
      <c r="G486" s="186" t="s">
        <v>1116</v>
      </c>
      <c r="H486" s="167"/>
      <c r="I486" s="167"/>
      <c r="J486" s="167"/>
      <c r="K486" s="160" t="s">
        <v>682</v>
      </c>
      <c r="L486" s="168">
        <v>94.69</v>
      </c>
      <c r="M486" s="179" t="s">
        <v>433</v>
      </c>
      <c r="N486" s="159" t="s">
        <v>683</v>
      </c>
      <c r="O486" s="170"/>
      <c r="P486" s="223">
        <v>94.69</v>
      </c>
      <c r="Q486" s="177"/>
      <c r="R486" s="223"/>
      <c r="S486" s="163"/>
      <c r="T486" s="223"/>
      <c r="U486" s="201"/>
    </row>
    <row r="487" spans="1:21" ht="28.8" x14ac:dyDescent="0.3">
      <c r="A487" s="192" t="s">
        <v>2548</v>
      </c>
      <c r="B487" s="174">
        <v>481</v>
      </c>
      <c r="C487" s="165" t="s">
        <v>555</v>
      </c>
      <c r="D487" s="179"/>
      <c r="E487" s="159" t="s">
        <v>683</v>
      </c>
      <c r="F487" s="167" t="s">
        <v>1266</v>
      </c>
      <c r="G487" s="186" t="s">
        <v>1116</v>
      </c>
      <c r="H487" s="167"/>
      <c r="I487" s="167"/>
      <c r="J487" s="167"/>
      <c r="K487" s="160" t="s">
        <v>682</v>
      </c>
      <c r="L487" s="168">
        <v>94.69</v>
      </c>
      <c r="M487" s="179" t="s">
        <v>433</v>
      </c>
      <c r="N487" s="159" t="s">
        <v>683</v>
      </c>
      <c r="O487" s="170"/>
      <c r="P487" s="223">
        <v>94.69</v>
      </c>
      <c r="Q487" s="177"/>
      <c r="R487" s="223"/>
      <c r="S487" s="163"/>
      <c r="T487" s="223"/>
      <c r="U487" s="201"/>
    </row>
    <row r="488" spans="1:21" ht="14.4" x14ac:dyDescent="0.3">
      <c r="A488" s="192" t="s">
        <v>2548</v>
      </c>
      <c r="B488" s="174">
        <v>482</v>
      </c>
      <c r="C488" s="165" t="s">
        <v>555</v>
      </c>
      <c r="D488" s="179"/>
      <c r="E488" s="159" t="s">
        <v>683</v>
      </c>
      <c r="F488" s="167" t="s">
        <v>1267</v>
      </c>
      <c r="G488" s="186" t="s">
        <v>1268</v>
      </c>
      <c r="H488" s="167"/>
      <c r="I488" s="167"/>
      <c r="J488" s="167"/>
      <c r="K488" s="160" t="s">
        <v>82</v>
      </c>
      <c r="L488" s="175">
        <v>23.01</v>
      </c>
      <c r="M488" s="179" t="s">
        <v>433</v>
      </c>
      <c r="N488" s="179"/>
      <c r="O488" s="170"/>
      <c r="P488" s="223"/>
      <c r="Q488" s="177"/>
      <c r="R488" s="226"/>
      <c r="S488" s="163" t="s">
        <v>683</v>
      </c>
      <c r="T488" s="226">
        <v>23.01</v>
      </c>
      <c r="U488" s="201"/>
    </row>
    <row r="489" spans="1:21" ht="14.4" x14ac:dyDescent="0.3">
      <c r="A489" s="192" t="s">
        <v>2548</v>
      </c>
      <c r="B489" s="174">
        <v>483</v>
      </c>
      <c r="C489" s="165" t="s">
        <v>555</v>
      </c>
      <c r="D489" s="179"/>
      <c r="E489" s="159" t="s">
        <v>683</v>
      </c>
      <c r="F489" s="167" t="s">
        <v>1269</v>
      </c>
      <c r="G489" s="186" t="s">
        <v>1268</v>
      </c>
      <c r="H489" s="167"/>
      <c r="I489" s="167"/>
      <c r="J489" s="167"/>
      <c r="K489" s="160" t="s">
        <v>82</v>
      </c>
      <c r="L489" s="175">
        <v>23.01</v>
      </c>
      <c r="M489" s="179" t="s">
        <v>433</v>
      </c>
      <c r="N489" s="179"/>
      <c r="O489" s="170"/>
      <c r="P489" s="223"/>
      <c r="Q489" s="177"/>
      <c r="R489" s="226"/>
      <c r="S489" s="163" t="s">
        <v>683</v>
      </c>
      <c r="T489" s="226">
        <v>23.01</v>
      </c>
      <c r="U489" s="201"/>
    </row>
    <row r="490" spans="1:21" ht="14.4" x14ac:dyDescent="0.3">
      <c r="A490" s="192" t="s">
        <v>2548</v>
      </c>
      <c r="B490" s="174">
        <v>484</v>
      </c>
      <c r="C490" s="165" t="s">
        <v>555</v>
      </c>
      <c r="D490" s="179"/>
      <c r="E490" s="159" t="s">
        <v>683</v>
      </c>
      <c r="F490" s="167" t="s">
        <v>1270</v>
      </c>
      <c r="G490" s="186" t="s">
        <v>1268</v>
      </c>
      <c r="H490" s="167"/>
      <c r="I490" s="167"/>
      <c r="J490" s="167"/>
      <c r="K490" s="160" t="s">
        <v>82</v>
      </c>
      <c r="L490" s="175">
        <v>23.01</v>
      </c>
      <c r="M490" s="179" t="s">
        <v>433</v>
      </c>
      <c r="N490" s="179"/>
      <c r="O490" s="170"/>
      <c r="P490" s="223"/>
      <c r="Q490" s="177"/>
      <c r="R490" s="226"/>
      <c r="S490" s="163" t="s">
        <v>683</v>
      </c>
      <c r="T490" s="226">
        <v>23.01</v>
      </c>
      <c r="U490" s="201"/>
    </row>
    <row r="491" spans="1:21" ht="14.4" x14ac:dyDescent="0.3">
      <c r="A491" s="192" t="s">
        <v>2548</v>
      </c>
      <c r="B491" s="174">
        <v>485</v>
      </c>
      <c r="C491" s="165" t="s">
        <v>555</v>
      </c>
      <c r="D491" s="179"/>
      <c r="E491" s="159" t="s">
        <v>683</v>
      </c>
      <c r="F491" s="167" t="s">
        <v>1271</v>
      </c>
      <c r="G491" s="186" t="s">
        <v>1268</v>
      </c>
      <c r="H491" s="167"/>
      <c r="I491" s="167"/>
      <c r="J491" s="167"/>
      <c r="K491" s="160" t="s">
        <v>82</v>
      </c>
      <c r="L491" s="175">
        <v>23.01</v>
      </c>
      <c r="M491" s="179" t="s">
        <v>433</v>
      </c>
      <c r="N491" s="179"/>
      <c r="O491" s="170"/>
      <c r="P491" s="223"/>
      <c r="Q491" s="177"/>
      <c r="R491" s="226"/>
      <c r="S491" s="163" t="s">
        <v>683</v>
      </c>
      <c r="T491" s="226">
        <v>23.01</v>
      </c>
      <c r="U491" s="201"/>
    </row>
    <row r="492" spans="1:21" ht="14.4" x14ac:dyDescent="0.3">
      <c r="A492" s="192" t="s">
        <v>2548</v>
      </c>
      <c r="B492" s="174">
        <v>486</v>
      </c>
      <c r="C492" s="165" t="s">
        <v>555</v>
      </c>
      <c r="D492" s="179"/>
      <c r="E492" s="159" t="s">
        <v>683</v>
      </c>
      <c r="F492" s="167" t="s">
        <v>1272</v>
      </c>
      <c r="G492" s="186" t="s">
        <v>1268</v>
      </c>
      <c r="H492" s="167"/>
      <c r="I492" s="167"/>
      <c r="J492" s="167"/>
      <c r="K492" s="160" t="s">
        <v>82</v>
      </c>
      <c r="L492" s="175">
        <v>23.01</v>
      </c>
      <c r="M492" s="179" t="s">
        <v>433</v>
      </c>
      <c r="N492" s="179"/>
      <c r="O492" s="170"/>
      <c r="P492" s="223"/>
      <c r="Q492" s="177"/>
      <c r="R492" s="226"/>
      <c r="S492" s="163" t="s">
        <v>683</v>
      </c>
      <c r="T492" s="226">
        <v>23.01</v>
      </c>
      <c r="U492" s="201"/>
    </row>
    <row r="493" spans="1:21" ht="14.4" x14ac:dyDescent="0.3">
      <c r="A493" s="192" t="s">
        <v>2548</v>
      </c>
      <c r="B493" s="174">
        <v>487</v>
      </c>
      <c r="C493" s="165" t="s">
        <v>555</v>
      </c>
      <c r="D493" s="179"/>
      <c r="E493" s="159" t="s">
        <v>683</v>
      </c>
      <c r="F493" s="167" t="s">
        <v>1273</v>
      </c>
      <c r="G493" s="186" t="s">
        <v>1268</v>
      </c>
      <c r="H493" s="167"/>
      <c r="I493" s="167"/>
      <c r="J493" s="167"/>
      <c r="K493" s="160" t="s">
        <v>82</v>
      </c>
      <c r="L493" s="175">
        <v>23.01</v>
      </c>
      <c r="M493" s="179" t="s">
        <v>433</v>
      </c>
      <c r="N493" s="179"/>
      <c r="O493" s="170"/>
      <c r="P493" s="223"/>
      <c r="Q493" s="177"/>
      <c r="R493" s="226"/>
      <c r="S493" s="163" t="s">
        <v>683</v>
      </c>
      <c r="T493" s="226">
        <v>23.01</v>
      </c>
      <c r="U493" s="201"/>
    </row>
    <row r="494" spans="1:21" ht="14.4" x14ac:dyDescent="0.3">
      <c r="A494" s="192" t="s">
        <v>2548</v>
      </c>
      <c r="B494" s="174">
        <v>488</v>
      </c>
      <c r="C494" s="165" t="s">
        <v>555</v>
      </c>
      <c r="D494" s="179"/>
      <c r="E494" s="159" t="s">
        <v>683</v>
      </c>
      <c r="F494" s="167" t="s">
        <v>1274</v>
      </c>
      <c r="G494" s="186" t="s">
        <v>1268</v>
      </c>
      <c r="H494" s="167"/>
      <c r="I494" s="167"/>
      <c r="J494" s="167"/>
      <c r="K494" s="160" t="s">
        <v>82</v>
      </c>
      <c r="L494" s="175">
        <v>23.01</v>
      </c>
      <c r="M494" s="179" t="s">
        <v>433</v>
      </c>
      <c r="N494" s="179"/>
      <c r="O494" s="170"/>
      <c r="P494" s="223"/>
      <c r="Q494" s="177"/>
      <c r="R494" s="226"/>
      <c r="S494" s="163" t="s">
        <v>683</v>
      </c>
      <c r="T494" s="226">
        <v>23.01</v>
      </c>
      <c r="U494" s="201"/>
    </row>
    <row r="495" spans="1:21" ht="14.4" x14ac:dyDescent="0.3">
      <c r="A495" s="192" t="s">
        <v>2548</v>
      </c>
      <c r="B495" s="174">
        <v>489</v>
      </c>
      <c r="C495" s="165" t="s">
        <v>555</v>
      </c>
      <c r="D495" s="179"/>
      <c r="E495" s="159" t="s">
        <v>683</v>
      </c>
      <c r="F495" s="167" t="s">
        <v>1275</v>
      </c>
      <c r="G495" s="186" t="s">
        <v>1268</v>
      </c>
      <c r="H495" s="167"/>
      <c r="I495" s="167"/>
      <c r="J495" s="167"/>
      <c r="K495" s="160" t="s">
        <v>82</v>
      </c>
      <c r="L495" s="175">
        <v>23.01</v>
      </c>
      <c r="M495" s="179" t="s">
        <v>433</v>
      </c>
      <c r="N495" s="179"/>
      <c r="O495" s="170"/>
      <c r="P495" s="223"/>
      <c r="Q495" s="177"/>
      <c r="R495" s="226"/>
      <c r="S495" s="163" t="s">
        <v>683</v>
      </c>
      <c r="T495" s="226">
        <v>23.01</v>
      </c>
      <c r="U495" s="201"/>
    </row>
    <row r="496" spans="1:21" ht="14.4" x14ac:dyDescent="0.3">
      <c r="A496" s="192" t="s">
        <v>2548</v>
      </c>
      <c r="B496" s="174">
        <v>490</v>
      </c>
      <c r="C496" s="165" t="s">
        <v>555</v>
      </c>
      <c r="D496" s="179"/>
      <c r="E496" s="159" t="s">
        <v>683</v>
      </c>
      <c r="F496" s="167" t="s">
        <v>1276</v>
      </c>
      <c r="G496" s="186" t="s">
        <v>1268</v>
      </c>
      <c r="H496" s="167"/>
      <c r="I496" s="167"/>
      <c r="J496" s="167"/>
      <c r="K496" s="160" t="s">
        <v>82</v>
      </c>
      <c r="L496" s="175">
        <v>23.01</v>
      </c>
      <c r="M496" s="179" t="s">
        <v>433</v>
      </c>
      <c r="N496" s="179"/>
      <c r="O496" s="170"/>
      <c r="P496" s="223"/>
      <c r="Q496" s="177"/>
      <c r="R496" s="226"/>
      <c r="S496" s="163" t="s">
        <v>683</v>
      </c>
      <c r="T496" s="226">
        <v>23.01</v>
      </c>
      <c r="U496" s="201"/>
    </row>
    <row r="497" spans="1:21" ht="14.4" x14ac:dyDescent="0.3">
      <c r="A497" s="192" t="s">
        <v>2548</v>
      </c>
      <c r="B497" s="174">
        <v>491</v>
      </c>
      <c r="C497" s="165" t="s">
        <v>555</v>
      </c>
      <c r="D497" s="179"/>
      <c r="E497" s="159" t="s">
        <v>683</v>
      </c>
      <c r="F497" s="167" t="s">
        <v>1277</v>
      </c>
      <c r="G497" s="186" t="s">
        <v>1268</v>
      </c>
      <c r="H497" s="167"/>
      <c r="I497" s="167"/>
      <c r="J497" s="167"/>
      <c r="K497" s="160" t="s">
        <v>82</v>
      </c>
      <c r="L497" s="175">
        <v>23.01</v>
      </c>
      <c r="M497" s="179" t="s">
        <v>433</v>
      </c>
      <c r="N497" s="179"/>
      <c r="O497" s="170"/>
      <c r="P497" s="223"/>
      <c r="Q497" s="177" t="s">
        <v>683</v>
      </c>
      <c r="R497" s="226">
        <v>23.01</v>
      </c>
      <c r="S497" s="163"/>
      <c r="T497" s="223"/>
      <c r="U497" s="201"/>
    </row>
    <row r="498" spans="1:21" ht="14.4" x14ac:dyDescent="0.3">
      <c r="A498" s="192" t="s">
        <v>2548</v>
      </c>
      <c r="B498" s="174">
        <v>492</v>
      </c>
      <c r="C498" s="165" t="s">
        <v>555</v>
      </c>
      <c r="D498" s="179"/>
      <c r="E498" s="159" t="s">
        <v>683</v>
      </c>
      <c r="F498" s="167" t="s">
        <v>1278</v>
      </c>
      <c r="G498" s="186" t="s">
        <v>1268</v>
      </c>
      <c r="H498" s="167"/>
      <c r="I498" s="167"/>
      <c r="J498" s="167"/>
      <c r="K498" s="160" t="s">
        <v>82</v>
      </c>
      <c r="L498" s="175">
        <v>23.01</v>
      </c>
      <c r="M498" s="179" t="s">
        <v>433</v>
      </c>
      <c r="N498" s="179"/>
      <c r="O498" s="170"/>
      <c r="P498" s="223"/>
      <c r="Q498" s="177" t="s">
        <v>683</v>
      </c>
      <c r="R498" s="226">
        <v>23.01</v>
      </c>
      <c r="S498" s="163"/>
      <c r="T498" s="223"/>
      <c r="U498" s="201"/>
    </row>
    <row r="499" spans="1:21" ht="14.4" x14ac:dyDescent="0.3">
      <c r="A499" s="192" t="s">
        <v>2548</v>
      </c>
      <c r="B499" s="174">
        <v>493</v>
      </c>
      <c r="C499" s="165" t="s">
        <v>555</v>
      </c>
      <c r="D499" s="179"/>
      <c r="E499" s="159" t="s">
        <v>683</v>
      </c>
      <c r="F499" s="167" t="s">
        <v>1279</v>
      </c>
      <c r="G499" s="186" t="s">
        <v>1268</v>
      </c>
      <c r="H499" s="167"/>
      <c r="I499" s="167"/>
      <c r="J499" s="167"/>
      <c r="K499" s="160" t="s">
        <v>82</v>
      </c>
      <c r="L499" s="175">
        <v>23.01</v>
      </c>
      <c r="M499" s="179" t="s">
        <v>433</v>
      </c>
      <c r="N499" s="179"/>
      <c r="O499" s="170"/>
      <c r="P499" s="223"/>
      <c r="Q499" s="177" t="s">
        <v>683</v>
      </c>
      <c r="R499" s="226">
        <v>23.01</v>
      </c>
      <c r="S499" s="163"/>
      <c r="T499" s="223"/>
      <c r="U499" s="201"/>
    </row>
    <row r="500" spans="1:21" ht="14.4" x14ac:dyDescent="0.3">
      <c r="A500" s="192" t="s">
        <v>2548</v>
      </c>
      <c r="B500" s="174">
        <v>494</v>
      </c>
      <c r="C500" s="165" t="s">
        <v>555</v>
      </c>
      <c r="D500" s="179"/>
      <c r="E500" s="159" t="s">
        <v>683</v>
      </c>
      <c r="F500" s="167" t="s">
        <v>1280</v>
      </c>
      <c r="G500" s="186" t="s">
        <v>1268</v>
      </c>
      <c r="H500" s="167"/>
      <c r="I500" s="167"/>
      <c r="J500" s="167"/>
      <c r="K500" s="160" t="s">
        <v>82</v>
      </c>
      <c r="L500" s="175">
        <v>23.01</v>
      </c>
      <c r="M500" s="179" t="s">
        <v>433</v>
      </c>
      <c r="N500" s="179"/>
      <c r="O500" s="170"/>
      <c r="P500" s="223"/>
      <c r="Q500" s="177" t="s">
        <v>683</v>
      </c>
      <c r="R500" s="226">
        <v>23.01</v>
      </c>
      <c r="S500" s="163"/>
      <c r="T500" s="223"/>
      <c r="U500" s="201"/>
    </row>
    <row r="501" spans="1:21" ht="14.4" x14ac:dyDescent="0.3">
      <c r="A501" s="192" t="s">
        <v>2548</v>
      </c>
      <c r="B501" s="174">
        <v>495</v>
      </c>
      <c r="C501" s="165" t="s">
        <v>555</v>
      </c>
      <c r="D501" s="179"/>
      <c r="E501" s="159" t="s">
        <v>683</v>
      </c>
      <c r="F501" s="167" t="s">
        <v>1281</v>
      </c>
      <c r="G501" s="186" t="s">
        <v>1268</v>
      </c>
      <c r="H501" s="167"/>
      <c r="I501" s="167"/>
      <c r="J501" s="167"/>
      <c r="K501" s="160" t="s">
        <v>82</v>
      </c>
      <c r="L501" s="175">
        <v>23.01</v>
      </c>
      <c r="M501" s="179" t="s">
        <v>433</v>
      </c>
      <c r="N501" s="179"/>
      <c r="O501" s="170"/>
      <c r="P501" s="223"/>
      <c r="Q501" s="177" t="s">
        <v>683</v>
      </c>
      <c r="R501" s="226">
        <v>23.01</v>
      </c>
      <c r="S501" s="163"/>
      <c r="T501" s="223"/>
      <c r="U501" s="201"/>
    </row>
    <row r="502" spans="1:21" ht="14.4" x14ac:dyDescent="0.3">
      <c r="A502" s="192" t="s">
        <v>2548</v>
      </c>
      <c r="B502" s="174">
        <v>496</v>
      </c>
      <c r="C502" s="165" t="s">
        <v>555</v>
      </c>
      <c r="D502" s="179"/>
      <c r="E502" s="159" t="s">
        <v>683</v>
      </c>
      <c r="F502" s="167" t="s">
        <v>1282</v>
      </c>
      <c r="G502" s="186" t="s">
        <v>1268</v>
      </c>
      <c r="H502" s="167"/>
      <c r="I502" s="167"/>
      <c r="J502" s="167"/>
      <c r="K502" s="160" t="s">
        <v>82</v>
      </c>
      <c r="L502" s="175">
        <v>23.01</v>
      </c>
      <c r="M502" s="179" t="s">
        <v>433</v>
      </c>
      <c r="N502" s="179"/>
      <c r="O502" s="170"/>
      <c r="P502" s="223"/>
      <c r="Q502" s="177" t="s">
        <v>683</v>
      </c>
      <c r="R502" s="226">
        <v>23.01</v>
      </c>
      <c r="S502" s="163"/>
      <c r="T502" s="223"/>
      <c r="U502" s="201"/>
    </row>
    <row r="503" spans="1:21" ht="14.4" x14ac:dyDescent="0.3">
      <c r="A503" s="192" t="s">
        <v>2548</v>
      </c>
      <c r="B503" s="174">
        <v>497</v>
      </c>
      <c r="C503" s="165" t="s">
        <v>555</v>
      </c>
      <c r="D503" s="179"/>
      <c r="E503" s="159" t="s">
        <v>683</v>
      </c>
      <c r="F503" s="167">
        <v>3112</v>
      </c>
      <c r="G503" s="186" t="s">
        <v>664</v>
      </c>
      <c r="H503" s="167" t="s">
        <v>152</v>
      </c>
      <c r="I503" s="167" t="s">
        <v>1283</v>
      </c>
      <c r="J503" s="167" t="s">
        <v>1284</v>
      </c>
      <c r="K503" s="160" t="s">
        <v>82</v>
      </c>
      <c r="L503" s="175">
        <v>84.99</v>
      </c>
      <c r="M503" s="179" t="s">
        <v>433</v>
      </c>
      <c r="N503" s="179"/>
      <c r="O503" s="170"/>
      <c r="P503" s="223"/>
      <c r="Q503" s="177" t="s">
        <v>683</v>
      </c>
      <c r="R503" s="226">
        <v>84.99</v>
      </c>
      <c r="S503" s="163"/>
      <c r="T503" s="223"/>
      <c r="U503" s="201"/>
    </row>
    <row r="504" spans="1:21" ht="14.4" x14ac:dyDescent="0.3">
      <c r="A504" s="192" t="s">
        <v>2548</v>
      </c>
      <c r="B504" s="174">
        <v>498</v>
      </c>
      <c r="C504" s="165" t="s">
        <v>555</v>
      </c>
      <c r="D504" s="179"/>
      <c r="E504" s="159" t="s">
        <v>683</v>
      </c>
      <c r="F504" s="167" t="s">
        <v>1285</v>
      </c>
      <c r="G504" s="186" t="s">
        <v>1233</v>
      </c>
      <c r="H504" s="167"/>
      <c r="I504" s="167"/>
      <c r="J504" s="167"/>
      <c r="K504" s="160" t="s">
        <v>82</v>
      </c>
      <c r="L504" s="175">
        <v>73</v>
      </c>
      <c r="M504" s="179" t="s">
        <v>433</v>
      </c>
      <c r="N504" s="179"/>
      <c r="O504" s="170"/>
      <c r="P504" s="223"/>
      <c r="Q504" s="177" t="s">
        <v>683</v>
      </c>
      <c r="R504" s="226">
        <v>73</v>
      </c>
      <c r="S504" s="163"/>
      <c r="T504" s="223"/>
      <c r="U504" s="201"/>
    </row>
    <row r="505" spans="1:21" ht="28.8" x14ac:dyDescent="0.3">
      <c r="A505" s="192" t="s">
        <v>2548</v>
      </c>
      <c r="B505" s="174">
        <v>499</v>
      </c>
      <c r="C505" s="165" t="s">
        <v>555</v>
      </c>
      <c r="D505" s="179"/>
      <c r="E505" s="159" t="s">
        <v>683</v>
      </c>
      <c r="F505" s="167" t="s">
        <v>1286</v>
      </c>
      <c r="G505" s="186" t="s">
        <v>1047</v>
      </c>
      <c r="H505" s="167" t="s">
        <v>1235</v>
      </c>
      <c r="I505" s="167"/>
      <c r="J505" s="167"/>
      <c r="K505" s="160" t="s">
        <v>82</v>
      </c>
      <c r="L505" s="175">
        <v>74.5</v>
      </c>
      <c r="M505" s="179" t="s">
        <v>433</v>
      </c>
      <c r="N505" s="179"/>
      <c r="O505" s="170"/>
      <c r="P505" s="223"/>
      <c r="Q505" s="177" t="s">
        <v>683</v>
      </c>
      <c r="R505" s="226">
        <v>74.5</v>
      </c>
      <c r="S505" s="163"/>
      <c r="T505" s="223"/>
      <c r="U505" s="201"/>
    </row>
    <row r="506" spans="1:21" ht="28.8" x14ac:dyDescent="0.3">
      <c r="A506" s="192" t="s">
        <v>2548</v>
      </c>
      <c r="B506" s="174">
        <v>500</v>
      </c>
      <c r="C506" s="165" t="s">
        <v>555</v>
      </c>
      <c r="D506" s="179"/>
      <c r="E506" s="159" t="s">
        <v>683</v>
      </c>
      <c r="F506" s="167" t="s">
        <v>1287</v>
      </c>
      <c r="G506" s="186" t="s">
        <v>1047</v>
      </c>
      <c r="H506" s="167" t="s">
        <v>1235</v>
      </c>
      <c r="I506" s="167"/>
      <c r="J506" s="167"/>
      <c r="K506" s="160" t="s">
        <v>82</v>
      </c>
      <c r="L506" s="175">
        <v>74.5</v>
      </c>
      <c r="M506" s="179" t="s">
        <v>433</v>
      </c>
      <c r="N506" s="179"/>
      <c r="O506" s="170"/>
      <c r="P506" s="223"/>
      <c r="Q506" s="177" t="s">
        <v>683</v>
      </c>
      <c r="R506" s="226">
        <v>74.5</v>
      </c>
      <c r="S506" s="163"/>
      <c r="T506" s="223"/>
      <c r="U506" s="201"/>
    </row>
    <row r="507" spans="1:21" ht="28.8" x14ac:dyDescent="0.3">
      <c r="A507" s="192" t="s">
        <v>2548</v>
      </c>
      <c r="B507" s="174">
        <v>501</v>
      </c>
      <c r="C507" s="165" t="s">
        <v>555</v>
      </c>
      <c r="D507" s="179"/>
      <c r="E507" s="159" t="s">
        <v>683</v>
      </c>
      <c r="F507" s="167" t="s">
        <v>1288</v>
      </c>
      <c r="G507" s="186" t="s">
        <v>1238</v>
      </c>
      <c r="H507" s="167" t="s">
        <v>1056</v>
      </c>
      <c r="I507" s="167"/>
      <c r="J507" s="167"/>
      <c r="K507" s="160" t="s">
        <v>682</v>
      </c>
      <c r="L507" s="175">
        <v>8.0530000000000008</v>
      </c>
      <c r="M507" s="179" t="s">
        <v>433</v>
      </c>
      <c r="N507" s="159" t="s">
        <v>683</v>
      </c>
      <c r="O507" s="175">
        <v>8.0530000000000008</v>
      </c>
      <c r="P507" s="223"/>
      <c r="Q507" s="177"/>
      <c r="R507" s="223"/>
      <c r="S507" s="163"/>
      <c r="T507" s="223"/>
      <c r="U507" s="201"/>
    </row>
    <row r="508" spans="1:21" ht="28.8" x14ac:dyDescent="0.3">
      <c r="A508" s="192" t="s">
        <v>2548</v>
      </c>
      <c r="B508" s="174">
        <v>502</v>
      </c>
      <c r="C508" s="165" t="s">
        <v>555</v>
      </c>
      <c r="D508" s="179"/>
      <c r="E508" s="159" t="s">
        <v>683</v>
      </c>
      <c r="F508" s="167" t="s">
        <v>1289</v>
      </c>
      <c r="G508" s="186" t="s">
        <v>1238</v>
      </c>
      <c r="H508" s="167" t="s">
        <v>1056</v>
      </c>
      <c r="I508" s="167"/>
      <c r="J508" s="167"/>
      <c r="K508" s="160" t="s">
        <v>682</v>
      </c>
      <c r="L508" s="175">
        <v>8.0530000000000008</v>
      </c>
      <c r="M508" s="179" t="s">
        <v>433</v>
      </c>
      <c r="N508" s="159" t="s">
        <v>683</v>
      </c>
      <c r="O508" s="175">
        <v>8.0530000000000008</v>
      </c>
      <c r="P508" s="223"/>
      <c r="Q508" s="177"/>
      <c r="R508" s="223"/>
      <c r="S508" s="163"/>
      <c r="T508" s="223"/>
      <c r="U508" s="201"/>
    </row>
    <row r="509" spans="1:21" ht="28.8" x14ac:dyDescent="0.3">
      <c r="A509" s="192" t="s">
        <v>2548</v>
      </c>
      <c r="B509" s="174">
        <v>503</v>
      </c>
      <c r="C509" s="165" t="s">
        <v>555</v>
      </c>
      <c r="D509" s="179"/>
      <c r="E509" s="159" t="s">
        <v>683</v>
      </c>
      <c r="F509" s="167" t="s">
        <v>1290</v>
      </c>
      <c r="G509" s="186" t="s">
        <v>1238</v>
      </c>
      <c r="H509" s="167" t="s">
        <v>1056</v>
      </c>
      <c r="I509" s="167"/>
      <c r="J509" s="167"/>
      <c r="K509" s="160" t="s">
        <v>682</v>
      </c>
      <c r="L509" s="175">
        <v>8.0530000000000008</v>
      </c>
      <c r="M509" s="179" t="s">
        <v>433</v>
      </c>
      <c r="N509" s="159" t="s">
        <v>683</v>
      </c>
      <c r="O509" s="175">
        <v>8.0530000000000008</v>
      </c>
      <c r="P509" s="223"/>
      <c r="Q509" s="177"/>
      <c r="R509" s="223"/>
      <c r="S509" s="163"/>
      <c r="T509" s="223"/>
      <c r="U509" s="201"/>
    </row>
    <row r="510" spans="1:21" ht="28.8" x14ac:dyDescent="0.3">
      <c r="A510" s="192" t="s">
        <v>2548</v>
      </c>
      <c r="B510" s="174">
        <v>504</v>
      </c>
      <c r="C510" s="165" t="s">
        <v>555</v>
      </c>
      <c r="D510" s="179"/>
      <c r="E510" s="159" t="s">
        <v>683</v>
      </c>
      <c r="F510" s="167" t="s">
        <v>1291</v>
      </c>
      <c r="G510" s="186" t="s">
        <v>1238</v>
      </c>
      <c r="H510" s="167" t="s">
        <v>1056</v>
      </c>
      <c r="I510" s="167"/>
      <c r="J510" s="167"/>
      <c r="K510" s="160" t="s">
        <v>682</v>
      </c>
      <c r="L510" s="175">
        <v>8.0530000000000008</v>
      </c>
      <c r="M510" s="179" t="s">
        <v>433</v>
      </c>
      <c r="N510" s="159" t="s">
        <v>683</v>
      </c>
      <c r="O510" s="175">
        <v>8.0530000000000008</v>
      </c>
      <c r="P510" s="223"/>
      <c r="Q510" s="177"/>
      <c r="R510" s="223"/>
      <c r="S510" s="163"/>
      <c r="T510" s="223"/>
      <c r="U510" s="201"/>
    </row>
    <row r="511" spans="1:21" ht="28.8" x14ac:dyDescent="0.3">
      <c r="A511" s="192" t="s">
        <v>2548</v>
      </c>
      <c r="B511" s="174">
        <v>505</v>
      </c>
      <c r="C511" s="165" t="s">
        <v>555</v>
      </c>
      <c r="D511" s="179"/>
      <c r="E511" s="159" t="s">
        <v>683</v>
      </c>
      <c r="F511" s="167" t="s">
        <v>1292</v>
      </c>
      <c r="G511" s="186" t="s">
        <v>1238</v>
      </c>
      <c r="H511" s="167" t="s">
        <v>1056</v>
      </c>
      <c r="I511" s="167"/>
      <c r="J511" s="167"/>
      <c r="K511" s="160" t="s">
        <v>682</v>
      </c>
      <c r="L511" s="175">
        <v>8.0530000000000008</v>
      </c>
      <c r="M511" s="179" t="s">
        <v>433</v>
      </c>
      <c r="N511" s="159" t="s">
        <v>683</v>
      </c>
      <c r="O511" s="175">
        <v>8.0530000000000008</v>
      </c>
      <c r="P511" s="223"/>
      <c r="Q511" s="177"/>
      <c r="R511" s="223"/>
      <c r="S511" s="163"/>
      <c r="T511" s="223"/>
      <c r="U511" s="201"/>
    </row>
    <row r="512" spans="1:21" ht="28.8" x14ac:dyDescent="0.3">
      <c r="A512" s="192" t="s">
        <v>2548</v>
      </c>
      <c r="B512" s="174">
        <v>506</v>
      </c>
      <c r="C512" s="165" t="s">
        <v>555</v>
      </c>
      <c r="D512" s="179"/>
      <c r="E512" s="159" t="s">
        <v>683</v>
      </c>
      <c r="F512" s="167" t="s">
        <v>1293</v>
      </c>
      <c r="G512" s="186" t="s">
        <v>1238</v>
      </c>
      <c r="H512" s="167" t="s">
        <v>1056</v>
      </c>
      <c r="I512" s="167"/>
      <c r="J512" s="167"/>
      <c r="K512" s="160" t="s">
        <v>682</v>
      </c>
      <c r="L512" s="175">
        <v>8.0530000000000008</v>
      </c>
      <c r="M512" s="179" t="s">
        <v>433</v>
      </c>
      <c r="N512" s="159" t="s">
        <v>683</v>
      </c>
      <c r="O512" s="175">
        <v>8.0530000000000008</v>
      </c>
      <c r="P512" s="223"/>
      <c r="Q512" s="177"/>
      <c r="R512" s="223"/>
      <c r="S512" s="163"/>
      <c r="T512" s="223"/>
      <c r="U512" s="201"/>
    </row>
    <row r="513" spans="1:21" ht="28.8" x14ac:dyDescent="0.3">
      <c r="A513" s="192" t="s">
        <v>2548</v>
      </c>
      <c r="B513" s="174">
        <v>507</v>
      </c>
      <c r="C513" s="165" t="s">
        <v>555</v>
      </c>
      <c r="D513" s="179"/>
      <c r="E513" s="159" t="s">
        <v>683</v>
      </c>
      <c r="F513" s="167" t="s">
        <v>1294</v>
      </c>
      <c r="G513" s="186" t="s">
        <v>1238</v>
      </c>
      <c r="H513" s="167" t="s">
        <v>1056</v>
      </c>
      <c r="I513" s="167"/>
      <c r="J513" s="167"/>
      <c r="K513" s="160" t="s">
        <v>682</v>
      </c>
      <c r="L513" s="175">
        <v>8.0530000000000008</v>
      </c>
      <c r="M513" s="179" t="s">
        <v>433</v>
      </c>
      <c r="N513" s="159" t="s">
        <v>683</v>
      </c>
      <c r="O513" s="175">
        <v>8.0530000000000008</v>
      </c>
      <c r="P513" s="223"/>
      <c r="Q513" s="177"/>
      <c r="R513" s="223"/>
      <c r="S513" s="163"/>
      <c r="T513" s="223"/>
      <c r="U513" s="201"/>
    </row>
    <row r="514" spans="1:21" ht="28.8" x14ac:dyDescent="0.3">
      <c r="A514" s="192" t="s">
        <v>2548</v>
      </c>
      <c r="B514" s="174">
        <v>508</v>
      </c>
      <c r="C514" s="165" t="s">
        <v>555</v>
      </c>
      <c r="D514" s="179"/>
      <c r="E514" s="159" t="s">
        <v>683</v>
      </c>
      <c r="F514" s="167" t="s">
        <v>1295</v>
      </c>
      <c r="G514" s="186" t="s">
        <v>1238</v>
      </c>
      <c r="H514" s="167" t="s">
        <v>1056</v>
      </c>
      <c r="I514" s="167"/>
      <c r="J514" s="167"/>
      <c r="K514" s="160" t="s">
        <v>682</v>
      </c>
      <c r="L514" s="175">
        <v>8.0530000000000008</v>
      </c>
      <c r="M514" s="179" t="s">
        <v>433</v>
      </c>
      <c r="N514" s="159" t="s">
        <v>683</v>
      </c>
      <c r="O514" s="175">
        <v>8.0530000000000008</v>
      </c>
      <c r="P514" s="223"/>
      <c r="Q514" s="177"/>
      <c r="R514" s="223"/>
      <c r="S514" s="163"/>
      <c r="T514" s="223"/>
      <c r="U514" s="201"/>
    </row>
    <row r="515" spans="1:21" ht="28.8" x14ac:dyDescent="0.3">
      <c r="A515" s="192" t="s">
        <v>2548</v>
      </c>
      <c r="B515" s="174">
        <v>509</v>
      </c>
      <c r="C515" s="165" t="s">
        <v>555</v>
      </c>
      <c r="D515" s="179"/>
      <c r="E515" s="159" t="s">
        <v>683</v>
      </c>
      <c r="F515" s="167" t="s">
        <v>1296</v>
      </c>
      <c r="G515" s="186" t="s">
        <v>1238</v>
      </c>
      <c r="H515" s="167" t="s">
        <v>1056</v>
      </c>
      <c r="I515" s="167"/>
      <c r="J515" s="167"/>
      <c r="K515" s="160" t="s">
        <v>682</v>
      </c>
      <c r="L515" s="175">
        <v>8.0530000000000008</v>
      </c>
      <c r="M515" s="179" t="s">
        <v>433</v>
      </c>
      <c r="N515" s="159" t="s">
        <v>683</v>
      </c>
      <c r="O515" s="175">
        <v>8.0530000000000008</v>
      </c>
      <c r="P515" s="223"/>
      <c r="Q515" s="177"/>
      <c r="R515" s="223"/>
      <c r="S515" s="163"/>
      <c r="T515" s="223"/>
      <c r="U515" s="201"/>
    </row>
    <row r="516" spans="1:21" ht="28.8" x14ac:dyDescent="0.3">
      <c r="A516" s="192" t="s">
        <v>2548</v>
      </c>
      <c r="B516" s="174">
        <v>510</v>
      </c>
      <c r="C516" s="165" t="s">
        <v>555</v>
      </c>
      <c r="D516" s="179"/>
      <c r="E516" s="159" t="s">
        <v>683</v>
      </c>
      <c r="F516" s="167" t="s">
        <v>1297</v>
      </c>
      <c r="G516" s="186" t="s">
        <v>1238</v>
      </c>
      <c r="H516" s="167" t="s">
        <v>1056</v>
      </c>
      <c r="I516" s="167"/>
      <c r="J516" s="167"/>
      <c r="K516" s="160" t="s">
        <v>682</v>
      </c>
      <c r="L516" s="175">
        <v>8.0530000000000008</v>
      </c>
      <c r="M516" s="179" t="s">
        <v>433</v>
      </c>
      <c r="N516" s="159" t="s">
        <v>683</v>
      </c>
      <c r="O516" s="175">
        <v>8.0530000000000008</v>
      </c>
      <c r="P516" s="223"/>
      <c r="Q516" s="177"/>
      <c r="R516" s="223"/>
      <c r="S516" s="163"/>
      <c r="T516" s="223"/>
      <c r="U516" s="201"/>
    </row>
    <row r="517" spans="1:21" ht="28.8" x14ac:dyDescent="0.3">
      <c r="A517" s="192" t="s">
        <v>2548</v>
      </c>
      <c r="B517" s="174">
        <v>511</v>
      </c>
      <c r="C517" s="165" t="s">
        <v>555</v>
      </c>
      <c r="D517" s="179"/>
      <c r="E517" s="159" t="s">
        <v>683</v>
      </c>
      <c r="F517" s="167" t="s">
        <v>1298</v>
      </c>
      <c r="G517" s="186" t="s">
        <v>1086</v>
      </c>
      <c r="H517" s="167" t="s">
        <v>1087</v>
      </c>
      <c r="I517" s="167"/>
      <c r="J517" s="167"/>
      <c r="K517" s="160" t="s">
        <v>682</v>
      </c>
      <c r="L517" s="175">
        <v>32.566000000000003</v>
      </c>
      <c r="M517" s="179" t="s">
        <v>433</v>
      </c>
      <c r="N517" s="159" t="s">
        <v>683</v>
      </c>
      <c r="O517" s="175"/>
      <c r="P517" s="223">
        <v>32.57</v>
      </c>
      <c r="Q517" s="177"/>
      <c r="R517" s="223"/>
      <c r="S517" s="163"/>
      <c r="T517" s="223"/>
      <c r="U517" s="201" t="s">
        <v>2556</v>
      </c>
    </row>
    <row r="518" spans="1:21" ht="28.8" x14ac:dyDescent="0.3">
      <c r="A518" s="192" t="s">
        <v>2548</v>
      </c>
      <c r="B518" s="174">
        <v>512</v>
      </c>
      <c r="C518" s="165" t="s">
        <v>555</v>
      </c>
      <c r="D518" s="179"/>
      <c r="E518" s="159" t="s">
        <v>683</v>
      </c>
      <c r="F518" s="167" t="s">
        <v>1299</v>
      </c>
      <c r="G518" s="186" t="s">
        <v>1086</v>
      </c>
      <c r="H518" s="167" t="s">
        <v>1087</v>
      </c>
      <c r="I518" s="167"/>
      <c r="J518" s="167"/>
      <c r="K518" s="160" t="s">
        <v>682</v>
      </c>
      <c r="L518" s="175">
        <v>32.566000000000003</v>
      </c>
      <c r="M518" s="179" t="s">
        <v>433</v>
      </c>
      <c r="N518" s="159" t="s">
        <v>683</v>
      </c>
      <c r="O518" s="175"/>
      <c r="P518" s="223">
        <v>32.57</v>
      </c>
      <c r="Q518" s="177"/>
      <c r="R518" s="223"/>
      <c r="S518" s="163"/>
      <c r="T518" s="223"/>
      <c r="U518" s="201" t="s">
        <v>2556</v>
      </c>
    </row>
    <row r="519" spans="1:21" ht="28.8" x14ac:dyDescent="0.3">
      <c r="A519" s="192" t="s">
        <v>2548</v>
      </c>
      <c r="B519" s="174">
        <v>513</v>
      </c>
      <c r="C519" s="165" t="s">
        <v>555</v>
      </c>
      <c r="D519" s="179"/>
      <c r="E519" s="159" t="s">
        <v>683</v>
      </c>
      <c r="F519" s="167" t="s">
        <v>1300</v>
      </c>
      <c r="G519" s="186" t="s">
        <v>1251</v>
      </c>
      <c r="H519" s="167"/>
      <c r="I519" s="167"/>
      <c r="J519" s="167"/>
      <c r="K519" s="160" t="s">
        <v>82</v>
      </c>
      <c r="L519" s="175">
        <v>86.73</v>
      </c>
      <c r="M519" s="179" t="s">
        <v>433</v>
      </c>
      <c r="N519" s="179"/>
      <c r="O519" s="170"/>
      <c r="P519" s="223"/>
      <c r="Q519" s="177" t="s">
        <v>683</v>
      </c>
      <c r="R519" s="226">
        <v>86.73</v>
      </c>
      <c r="S519" s="163"/>
      <c r="T519" s="223"/>
      <c r="U519" s="201"/>
    </row>
    <row r="520" spans="1:21" ht="28.8" x14ac:dyDescent="0.3">
      <c r="A520" s="192" t="s">
        <v>2548</v>
      </c>
      <c r="B520" s="174">
        <v>514</v>
      </c>
      <c r="C520" s="165" t="s">
        <v>555</v>
      </c>
      <c r="D520" s="179"/>
      <c r="E520" s="159" t="s">
        <v>683</v>
      </c>
      <c r="F520" s="167" t="s">
        <v>1301</v>
      </c>
      <c r="G520" s="186" t="s">
        <v>1251</v>
      </c>
      <c r="H520" s="167"/>
      <c r="I520" s="167"/>
      <c r="J520" s="167"/>
      <c r="K520" s="160" t="s">
        <v>82</v>
      </c>
      <c r="L520" s="175">
        <v>86.73</v>
      </c>
      <c r="M520" s="179" t="s">
        <v>433</v>
      </c>
      <c r="N520" s="179"/>
      <c r="O520" s="170"/>
      <c r="P520" s="223"/>
      <c r="Q520" s="177" t="s">
        <v>683</v>
      </c>
      <c r="R520" s="226">
        <v>86.73</v>
      </c>
      <c r="S520" s="163"/>
      <c r="T520" s="223"/>
      <c r="U520" s="201"/>
    </row>
    <row r="521" spans="1:21" ht="28.8" x14ac:dyDescent="0.3">
      <c r="A521" s="192" t="s">
        <v>2548</v>
      </c>
      <c r="B521" s="174">
        <v>515</v>
      </c>
      <c r="C521" s="165" t="s">
        <v>555</v>
      </c>
      <c r="D521" s="179"/>
      <c r="E521" s="159" t="s">
        <v>683</v>
      </c>
      <c r="F521" s="167" t="s">
        <v>1302</v>
      </c>
      <c r="G521" s="186" t="s">
        <v>1251</v>
      </c>
      <c r="H521" s="179"/>
      <c r="I521" s="179"/>
      <c r="J521" s="179"/>
      <c r="K521" s="160" t="s">
        <v>82</v>
      </c>
      <c r="L521" s="175">
        <v>86.73</v>
      </c>
      <c r="M521" s="179" t="s">
        <v>433</v>
      </c>
      <c r="N521" s="179"/>
      <c r="O521" s="170"/>
      <c r="P521" s="223"/>
      <c r="Q521" s="177" t="s">
        <v>683</v>
      </c>
      <c r="R521" s="226">
        <v>86.73</v>
      </c>
      <c r="S521" s="163"/>
      <c r="T521" s="223"/>
      <c r="U521" s="201"/>
    </row>
    <row r="522" spans="1:21" ht="28.8" x14ac:dyDescent="0.3">
      <c r="A522" s="192" t="s">
        <v>2548</v>
      </c>
      <c r="B522" s="174">
        <v>516</v>
      </c>
      <c r="C522" s="165" t="s">
        <v>555</v>
      </c>
      <c r="D522" s="179"/>
      <c r="E522" s="159" t="s">
        <v>683</v>
      </c>
      <c r="F522" s="167" t="s">
        <v>1303</v>
      </c>
      <c r="G522" s="186" t="s">
        <v>1251</v>
      </c>
      <c r="H522" s="179"/>
      <c r="I522" s="179"/>
      <c r="J522" s="179"/>
      <c r="K522" s="160" t="s">
        <v>82</v>
      </c>
      <c r="L522" s="175">
        <v>86.73</v>
      </c>
      <c r="M522" s="179" t="s">
        <v>433</v>
      </c>
      <c r="N522" s="179"/>
      <c r="O522" s="170"/>
      <c r="P522" s="223"/>
      <c r="Q522" s="177" t="s">
        <v>683</v>
      </c>
      <c r="R522" s="226">
        <v>86.73</v>
      </c>
      <c r="S522" s="163"/>
      <c r="T522" s="223"/>
      <c r="U522" s="201"/>
    </row>
    <row r="523" spans="1:21" ht="14.4" x14ac:dyDescent="0.3">
      <c r="A523" s="192" t="s">
        <v>2548</v>
      </c>
      <c r="B523" s="174">
        <v>517</v>
      </c>
      <c r="C523" s="165" t="s">
        <v>555</v>
      </c>
      <c r="D523" s="179"/>
      <c r="E523" s="159" t="s">
        <v>683</v>
      </c>
      <c r="F523" s="167" t="s">
        <v>1304</v>
      </c>
      <c r="G523" s="186" t="s">
        <v>1108</v>
      </c>
      <c r="H523" s="167"/>
      <c r="I523" s="167"/>
      <c r="J523" s="167"/>
      <c r="K523" s="160" t="s">
        <v>82</v>
      </c>
      <c r="L523" s="175">
        <v>84.07</v>
      </c>
      <c r="M523" s="179" t="s">
        <v>433</v>
      </c>
      <c r="N523" s="179"/>
      <c r="O523" s="170"/>
      <c r="P523" s="223"/>
      <c r="Q523" s="177" t="s">
        <v>683</v>
      </c>
      <c r="R523" s="226">
        <v>84.07</v>
      </c>
      <c r="S523" s="163"/>
      <c r="T523" s="223"/>
      <c r="U523" s="201"/>
    </row>
    <row r="524" spans="1:21" ht="14.4" x14ac:dyDescent="0.3">
      <c r="A524" s="192" t="s">
        <v>2548</v>
      </c>
      <c r="B524" s="174">
        <v>518</v>
      </c>
      <c r="C524" s="165" t="s">
        <v>555</v>
      </c>
      <c r="D524" s="179"/>
      <c r="E524" s="159" t="s">
        <v>683</v>
      </c>
      <c r="F524" s="167" t="s">
        <v>1305</v>
      </c>
      <c r="G524" s="186" t="s">
        <v>1268</v>
      </c>
      <c r="H524" s="167"/>
      <c r="I524" s="167"/>
      <c r="J524" s="167"/>
      <c r="K524" s="160" t="s">
        <v>82</v>
      </c>
      <c r="L524" s="175">
        <v>23.01</v>
      </c>
      <c r="M524" s="179" t="s">
        <v>433</v>
      </c>
      <c r="N524" s="179"/>
      <c r="O524" s="170"/>
      <c r="P524" s="223"/>
      <c r="Q524" s="177" t="s">
        <v>683</v>
      </c>
      <c r="R524" s="226">
        <v>23.01</v>
      </c>
      <c r="S524" s="163"/>
      <c r="T524" s="223"/>
      <c r="U524" s="201"/>
    </row>
    <row r="525" spans="1:21" ht="14.4" x14ac:dyDescent="0.3">
      <c r="A525" s="192" t="s">
        <v>2548</v>
      </c>
      <c r="B525" s="174">
        <v>519</v>
      </c>
      <c r="C525" s="165" t="s">
        <v>555</v>
      </c>
      <c r="D525" s="179"/>
      <c r="E525" s="159" t="s">
        <v>683</v>
      </c>
      <c r="F525" s="167" t="s">
        <v>1306</v>
      </c>
      <c r="G525" s="186" t="s">
        <v>1268</v>
      </c>
      <c r="H525" s="167"/>
      <c r="I525" s="167"/>
      <c r="J525" s="167"/>
      <c r="K525" s="160" t="s">
        <v>82</v>
      </c>
      <c r="L525" s="175">
        <v>23.01</v>
      </c>
      <c r="M525" s="179" t="s">
        <v>433</v>
      </c>
      <c r="N525" s="179"/>
      <c r="O525" s="170"/>
      <c r="P525" s="223"/>
      <c r="Q525" s="177" t="s">
        <v>683</v>
      </c>
      <c r="R525" s="226">
        <v>23.01</v>
      </c>
      <c r="S525" s="163"/>
      <c r="T525" s="223"/>
      <c r="U525" s="201"/>
    </row>
    <row r="526" spans="1:21" ht="14.4" x14ac:dyDescent="0.3">
      <c r="A526" s="192" t="s">
        <v>2548</v>
      </c>
      <c r="B526" s="174">
        <v>520</v>
      </c>
      <c r="C526" s="165" t="s">
        <v>555</v>
      </c>
      <c r="D526" s="179"/>
      <c r="E526" s="159" t="s">
        <v>683</v>
      </c>
      <c r="F526" s="167" t="s">
        <v>1307</v>
      </c>
      <c r="G526" s="186" t="s">
        <v>1268</v>
      </c>
      <c r="H526" s="167"/>
      <c r="I526" s="167"/>
      <c r="J526" s="167"/>
      <c r="K526" s="160" t="s">
        <v>82</v>
      </c>
      <c r="L526" s="175">
        <v>23.01</v>
      </c>
      <c r="M526" s="179" t="s">
        <v>433</v>
      </c>
      <c r="N526" s="179"/>
      <c r="O526" s="170"/>
      <c r="P526" s="223"/>
      <c r="Q526" s="177" t="s">
        <v>683</v>
      </c>
      <c r="R526" s="226">
        <v>23.01</v>
      </c>
      <c r="S526" s="163"/>
      <c r="T526" s="223"/>
      <c r="U526" s="201"/>
    </row>
    <row r="527" spans="1:21" ht="14.4" x14ac:dyDescent="0.3">
      <c r="A527" s="192" t="s">
        <v>2548</v>
      </c>
      <c r="B527" s="174">
        <v>521</v>
      </c>
      <c r="C527" s="165" t="s">
        <v>555</v>
      </c>
      <c r="D527" s="179"/>
      <c r="E527" s="159" t="s">
        <v>683</v>
      </c>
      <c r="F527" s="167" t="s">
        <v>1308</v>
      </c>
      <c r="G527" s="186" t="s">
        <v>1268</v>
      </c>
      <c r="H527" s="167"/>
      <c r="I527" s="167"/>
      <c r="J527" s="167"/>
      <c r="K527" s="160" t="s">
        <v>82</v>
      </c>
      <c r="L527" s="175">
        <v>23.01</v>
      </c>
      <c r="M527" s="179" t="s">
        <v>433</v>
      </c>
      <c r="N527" s="179"/>
      <c r="O527" s="170"/>
      <c r="P527" s="223"/>
      <c r="Q527" s="177" t="s">
        <v>683</v>
      </c>
      <c r="R527" s="226">
        <v>23.01</v>
      </c>
      <c r="S527" s="163"/>
      <c r="T527" s="223"/>
      <c r="U527" s="201"/>
    </row>
    <row r="528" spans="1:21" ht="14.4" x14ac:dyDescent="0.3">
      <c r="A528" s="192" t="s">
        <v>2548</v>
      </c>
      <c r="B528" s="174">
        <v>522</v>
      </c>
      <c r="C528" s="165" t="s">
        <v>555</v>
      </c>
      <c r="D528" s="179"/>
      <c r="E528" s="159" t="s">
        <v>683</v>
      </c>
      <c r="F528" s="167" t="s">
        <v>1309</v>
      </c>
      <c r="G528" s="186" t="s">
        <v>1268</v>
      </c>
      <c r="H528" s="167"/>
      <c r="I528" s="167"/>
      <c r="J528" s="167"/>
      <c r="K528" s="160" t="s">
        <v>82</v>
      </c>
      <c r="L528" s="175">
        <v>23.01</v>
      </c>
      <c r="M528" s="179" t="s">
        <v>433</v>
      </c>
      <c r="N528" s="179"/>
      <c r="O528" s="170"/>
      <c r="P528" s="223"/>
      <c r="Q528" s="177" t="s">
        <v>683</v>
      </c>
      <c r="R528" s="226">
        <v>23.01</v>
      </c>
      <c r="S528" s="163"/>
      <c r="T528" s="223"/>
      <c r="U528" s="201"/>
    </row>
    <row r="529" spans="1:21" ht="14.4" x14ac:dyDescent="0.3">
      <c r="A529" s="192" t="s">
        <v>2548</v>
      </c>
      <c r="B529" s="174">
        <v>523</v>
      </c>
      <c r="C529" s="165" t="s">
        <v>555</v>
      </c>
      <c r="D529" s="179"/>
      <c r="E529" s="159" t="s">
        <v>683</v>
      </c>
      <c r="F529" s="167" t="s">
        <v>1310</v>
      </c>
      <c r="G529" s="186" t="s">
        <v>1268</v>
      </c>
      <c r="H529" s="167"/>
      <c r="I529" s="167"/>
      <c r="J529" s="167"/>
      <c r="K529" s="160" t="s">
        <v>82</v>
      </c>
      <c r="L529" s="175">
        <v>23.01</v>
      </c>
      <c r="M529" s="179" t="s">
        <v>433</v>
      </c>
      <c r="N529" s="179"/>
      <c r="O529" s="170"/>
      <c r="P529" s="223"/>
      <c r="Q529" s="177" t="s">
        <v>683</v>
      </c>
      <c r="R529" s="226">
        <v>23.01</v>
      </c>
      <c r="S529" s="163"/>
      <c r="T529" s="223"/>
      <c r="U529" s="201"/>
    </row>
    <row r="530" spans="1:21" ht="14.4" x14ac:dyDescent="0.3">
      <c r="A530" s="192" t="s">
        <v>2548</v>
      </c>
      <c r="B530" s="174">
        <v>524</v>
      </c>
      <c r="C530" s="165" t="s">
        <v>555</v>
      </c>
      <c r="D530" s="179"/>
      <c r="E530" s="159" t="s">
        <v>683</v>
      </c>
      <c r="F530" s="167" t="s">
        <v>1311</v>
      </c>
      <c r="G530" s="186" t="s">
        <v>1268</v>
      </c>
      <c r="H530" s="167"/>
      <c r="I530" s="167"/>
      <c r="J530" s="167"/>
      <c r="K530" s="160" t="s">
        <v>82</v>
      </c>
      <c r="L530" s="175">
        <v>23.01</v>
      </c>
      <c r="M530" s="179" t="s">
        <v>433</v>
      </c>
      <c r="N530" s="179"/>
      <c r="O530" s="170"/>
      <c r="P530" s="223"/>
      <c r="Q530" s="177" t="s">
        <v>683</v>
      </c>
      <c r="R530" s="226">
        <v>23.01</v>
      </c>
      <c r="S530" s="163"/>
      <c r="T530" s="223"/>
      <c r="U530" s="201"/>
    </row>
    <row r="531" spans="1:21" ht="14.4" x14ac:dyDescent="0.3">
      <c r="A531" s="192" t="s">
        <v>2548</v>
      </c>
      <c r="B531" s="174">
        <v>525</v>
      </c>
      <c r="C531" s="165" t="s">
        <v>555</v>
      </c>
      <c r="D531" s="179"/>
      <c r="E531" s="159" t="s">
        <v>683</v>
      </c>
      <c r="F531" s="167" t="s">
        <v>1312</v>
      </c>
      <c r="G531" s="186" t="s">
        <v>1268</v>
      </c>
      <c r="H531" s="167"/>
      <c r="I531" s="167"/>
      <c r="J531" s="167"/>
      <c r="K531" s="160" t="s">
        <v>82</v>
      </c>
      <c r="L531" s="175">
        <v>23.01</v>
      </c>
      <c r="M531" s="179" t="s">
        <v>433</v>
      </c>
      <c r="N531" s="179"/>
      <c r="O531" s="170"/>
      <c r="P531" s="223"/>
      <c r="Q531" s="177" t="s">
        <v>683</v>
      </c>
      <c r="R531" s="226">
        <v>23.01</v>
      </c>
      <c r="S531" s="163"/>
      <c r="T531" s="223"/>
      <c r="U531" s="201"/>
    </row>
    <row r="532" spans="1:21" ht="14.4" x14ac:dyDescent="0.3">
      <c r="A532" s="192" t="s">
        <v>2548</v>
      </c>
      <c r="B532" s="174">
        <v>526</v>
      </c>
      <c r="C532" s="165" t="s">
        <v>555</v>
      </c>
      <c r="D532" s="179"/>
      <c r="E532" s="159" t="s">
        <v>683</v>
      </c>
      <c r="F532" s="167" t="s">
        <v>1313</v>
      </c>
      <c r="G532" s="186" t="s">
        <v>1268</v>
      </c>
      <c r="H532" s="167"/>
      <c r="I532" s="167"/>
      <c r="J532" s="167"/>
      <c r="K532" s="160" t="s">
        <v>82</v>
      </c>
      <c r="L532" s="175">
        <v>23.01</v>
      </c>
      <c r="M532" s="179" t="s">
        <v>433</v>
      </c>
      <c r="N532" s="179"/>
      <c r="O532" s="170"/>
      <c r="P532" s="223"/>
      <c r="Q532" s="177" t="s">
        <v>683</v>
      </c>
      <c r="R532" s="226">
        <v>23.01</v>
      </c>
      <c r="S532" s="163"/>
      <c r="T532" s="223"/>
      <c r="U532" s="201"/>
    </row>
    <row r="533" spans="1:21" ht="14.4" x14ac:dyDescent="0.3">
      <c r="A533" s="192" t="s">
        <v>2548</v>
      </c>
      <c r="B533" s="174">
        <v>527</v>
      </c>
      <c r="C533" s="165" t="s">
        <v>555</v>
      </c>
      <c r="D533" s="179"/>
      <c r="E533" s="159" t="s">
        <v>683</v>
      </c>
      <c r="F533" s="167" t="s">
        <v>1314</v>
      </c>
      <c r="G533" s="186" t="s">
        <v>1268</v>
      </c>
      <c r="H533" s="167"/>
      <c r="I533" s="167"/>
      <c r="J533" s="167"/>
      <c r="K533" s="160" t="s">
        <v>82</v>
      </c>
      <c r="L533" s="175">
        <v>23.01</v>
      </c>
      <c r="M533" s="179" t="s">
        <v>433</v>
      </c>
      <c r="N533" s="179"/>
      <c r="O533" s="170"/>
      <c r="P533" s="223"/>
      <c r="Q533" s="177" t="s">
        <v>683</v>
      </c>
      <c r="R533" s="226">
        <v>23.01</v>
      </c>
      <c r="S533" s="163"/>
      <c r="T533" s="223"/>
      <c r="U533" s="201"/>
    </row>
    <row r="534" spans="1:21" ht="14.4" x14ac:dyDescent="0.3">
      <c r="A534" s="192" t="s">
        <v>2548</v>
      </c>
      <c r="B534" s="174">
        <v>528</v>
      </c>
      <c r="C534" s="165" t="s">
        <v>555</v>
      </c>
      <c r="D534" s="179"/>
      <c r="E534" s="159" t="s">
        <v>683</v>
      </c>
      <c r="F534" s="167" t="s">
        <v>1315</v>
      </c>
      <c r="G534" s="186" t="s">
        <v>1268</v>
      </c>
      <c r="H534" s="167"/>
      <c r="I534" s="167"/>
      <c r="J534" s="167"/>
      <c r="K534" s="160" t="s">
        <v>82</v>
      </c>
      <c r="L534" s="175">
        <v>23.01</v>
      </c>
      <c r="M534" s="179" t="s">
        <v>433</v>
      </c>
      <c r="N534" s="179"/>
      <c r="O534" s="170"/>
      <c r="P534" s="223"/>
      <c r="Q534" s="177" t="s">
        <v>683</v>
      </c>
      <c r="R534" s="226">
        <v>23.01</v>
      </c>
      <c r="S534" s="163"/>
      <c r="T534" s="223"/>
      <c r="U534" s="201"/>
    </row>
    <row r="535" spans="1:21" ht="14.4" x14ac:dyDescent="0.3">
      <c r="A535" s="192" t="s">
        <v>2548</v>
      </c>
      <c r="B535" s="174">
        <v>529</v>
      </c>
      <c r="C535" s="165" t="s">
        <v>555</v>
      </c>
      <c r="D535" s="179"/>
      <c r="E535" s="159" t="s">
        <v>683</v>
      </c>
      <c r="F535" s="167" t="s">
        <v>1316</v>
      </c>
      <c r="G535" s="186" t="s">
        <v>1268</v>
      </c>
      <c r="H535" s="167"/>
      <c r="I535" s="167"/>
      <c r="J535" s="167"/>
      <c r="K535" s="160" t="s">
        <v>82</v>
      </c>
      <c r="L535" s="175">
        <v>23.01</v>
      </c>
      <c r="M535" s="179" t="s">
        <v>433</v>
      </c>
      <c r="N535" s="179"/>
      <c r="O535" s="170"/>
      <c r="P535" s="223"/>
      <c r="Q535" s="177" t="s">
        <v>683</v>
      </c>
      <c r="R535" s="226">
        <v>23.01</v>
      </c>
      <c r="S535" s="163"/>
      <c r="T535" s="223"/>
      <c r="U535" s="201"/>
    </row>
    <row r="536" spans="1:21" ht="14.4" x14ac:dyDescent="0.3">
      <c r="A536" s="192" t="s">
        <v>2548</v>
      </c>
      <c r="B536" s="174">
        <v>530</v>
      </c>
      <c r="C536" s="165" t="s">
        <v>555</v>
      </c>
      <c r="D536" s="179"/>
      <c r="E536" s="159" t="s">
        <v>683</v>
      </c>
      <c r="F536" s="167" t="s">
        <v>1317</v>
      </c>
      <c r="G536" s="186" t="s">
        <v>1268</v>
      </c>
      <c r="H536" s="167"/>
      <c r="I536" s="167"/>
      <c r="J536" s="167"/>
      <c r="K536" s="160" t="s">
        <v>82</v>
      </c>
      <c r="L536" s="175">
        <v>23.01</v>
      </c>
      <c r="M536" s="179" t="s">
        <v>433</v>
      </c>
      <c r="N536" s="179"/>
      <c r="O536" s="170"/>
      <c r="P536" s="223"/>
      <c r="Q536" s="177" t="s">
        <v>683</v>
      </c>
      <c r="R536" s="226">
        <v>23.01</v>
      </c>
      <c r="S536" s="163"/>
      <c r="T536" s="223"/>
      <c r="U536" s="201"/>
    </row>
    <row r="537" spans="1:21" ht="14.4" x14ac:dyDescent="0.3">
      <c r="A537" s="192" t="s">
        <v>2548</v>
      </c>
      <c r="B537" s="174">
        <v>531</v>
      </c>
      <c r="C537" s="165" t="s">
        <v>555</v>
      </c>
      <c r="D537" s="179"/>
      <c r="E537" s="159" t="s">
        <v>683</v>
      </c>
      <c r="F537" s="167" t="s">
        <v>1318</v>
      </c>
      <c r="G537" s="186" t="s">
        <v>1268</v>
      </c>
      <c r="H537" s="167"/>
      <c r="I537" s="167"/>
      <c r="J537" s="167"/>
      <c r="K537" s="160" t="s">
        <v>82</v>
      </c>
      <c r="L537" s="175">
        <v>23.01</v>
      </c>
      <c r="M537" s="179" t="s">
        <v>433</v>
      </c>
      <c r="N537" s="179"/>
      <c r="O537" s="170"/>
      <c r="P537" s="223"/>
      <c r="Q537" s="177" t="s">
        <v>683</v>
      </c>
      <c r="R537" s="226">
        <v>23.01</v>
      </c>
      <c r="S537" s="163"/>
      <c r="T537" s="223"/>
      <c r="U537" s="201"/>
    </row>
    <row r="538" spans="1:21" ht="14.4" x14ac:dyDescent="0.3">
      <c r="A538" s="192" t="s">
        <v>2548</v>
      </c>
      <c r="B538" s="174">
        <v>532</v>
      </c>
      <c r="C538" s="165" t="s">
        <v>555</v>
      </c>
      <c r="D538" s="179"/>
      <c r="E538" s="159" t="s">
        <v>683</v>
      </c>
      <c r="F538" s="167" t="s">
        <v>1319</v>
      </c>
      <c r="G538" s="186" t="s">
        <v>1268</v>
      </c>
      <c r="H538" s="167"/>
      <c r="I538" s="167"/>
      <c r="J538" s="167"/>
      <c r="K538" s="160" t="s">
        <v>82</v>
      </c>
      <c r="L538" s="175">
        <v>23.01</v>
      </c>
      <c r="M538" s="179" t="s">
        <v>433</v>
      </c>
      <c r="N538" s="179"/>
      <c r="O538" s="170"/>
      <c r="P538" s="223"/>
      <c r="Q538" s="177" t="s">
        <v>683</v>
      </c>
      <c r="R538" s="226">
        <v>23.01</v>
      </c>
      <c r="S538" s="163"/>
      <c r="T538" s="223"/>
      <c r="U538" s="201"/>
    </row>
    <row r="539" spans="1:21" ht="28.8" x14ac:dyDescent="0.3">
      <c r="A539" s="192" t="s">
        <v>2548</v>
      </c>
      <c r="B539" s="174">
        <v>533</v>
      </c>
      <c r="C539" s="165" t="s">
        <v>555</v>
      </c>
      <c r="D539" s="179"/>
      <c r="E539" s="159" t="s">
        <v>683</v>
      </c>
      <c r="F539" s="167" t="s">
        <v>1320</v>
      </c>
      <c r="G539" s="186" t="s">
        <v>1047</v>
      </c>
      <c r="H539" s="167" t="s">
        <v>1235</v>
      </c>
      <c r="I539" s="167"/>
      <c r="J539" s="167"/>
      <c r="K539" s="160" t="s">
        <v>82</v>
      </c>
      <c r="L539" s="175">
        <v>74.5</v>
      </c>
      <c r="M539" s="179" t="s">
        <v>433</v>
      </c>
      <c r="N539" s="179"/>
      <c r="O539" s="170"/>
      <c r="P539" s="223"/>
      <c r="Q539" s="177" t="s">
        <v>683</v>
      </c>
      <c r="R539" s="226">
        <v>74.5</v>
      </c>
      <c r="S539" s="163"/>
      <c r="T539" s="223"/>
      <c r="U539" s="201"/>
    </row>
    <row r="540" spans="1:21" ht="14.4" x14ac:dyDescent="0.3">
      <c r="A540" s="192" t="s">
        <v>2548</v>
      </c>
      <c r="B540" s="174">
        <v>534</v>
      </c>
      <c r="C540" s="165" t="s">
        <v>555</v>
      </c>
      <c r="D540" s="179"/>
      <c r="E540" s="159" t="s">
        <v>683</v>
      </c>
      <c r="F540" s="167" t="s">
        <v>1321</v>
      </c>
      <c r="G540" s="186" t="s">
        <v>1322</v>
      </c>
      <c r="H540" s="167"/>
      <c r="I540" s="167"/>
      <c r="J540" s="167"/>
      <c r="K540" s="160" t="s">
        <v>82</v>
      </c>
      <c r="L540" s="175">
        <v>194.61</v>
      </c>
      <c r="M540" s="179" t="s">
        <v>433</v>
      </c>
      <c r="N540" s="179"/>
      <c r="O540" s="170"/>
      <c r="P540" s="223"/>
      <c r="Q540" s="177"/>
      <c r="R540" s="226"/>
      <c r="S540" s="163" t="s">
        <v>683</v>
      </c>
      <c r="T540" s="226">
        <v>194.61</v>
      </c>
      <c r="U540" s="201"/>
    </row>
    <row r="541" spans="1:21" ht="14.4" x14ac:dyDescent="0.3">
      <c r="A541" s="192" t="s">
        <v>2548</v>
      </c>
      <c r="B541" s="174">
        <v>535</v>
      </c>
      <c r="C541" s="165" t="s">
        <v>555</v>
      </c>
      <c r="D541" s="179"/>
      <c r="E541" s="159" t="s">
        <v>683</v>
      </c>
      <c r="F541" s="167" t="s">
        <v>1323</v>
      </c>
      <c r="G541" s="186" t="s">
        <v>1322</v>
      </c>
      <c r="H541" s="167"/>
      <c r="I541" s="167"/>
      <c r="J541" s="167"/>
      <c r="K541" s="160" t="s">
        <v>82</v>
      </c>
      <c r="L541" s="175">
        <v>194.61</v>
      </c>
      <c r="M541" s="179" t="s">
        <v>433</v>
      </c>
      <c r="N541" s="179"/>
      <c r="O541" s="170"/>
      <c r="P541" s="223"/>
      <c r="Q541" s="177"/>
      <c r="R541" s="226"/>
      <c r="S541" s="163" t="s">
        <v>683</v>
      </c>
      <c r="T541" s="226">
        <v>194.61</v>
      </c>
      <c r="U541" s="201"/>
    </row>
    <row r="542" spans="1:21" ht="14.4" x14ac:dyDescent="0.3">
      <c r="A542" s="192" t="s">
        <v>2548</v>
      </c>
      <c r="B542" s="174">
        <v>536</v>
      </c>
      <c r="C542" s="165" t="s">
        <v>555</v>
      </c>
      <c r="D542" s="179"/>
      <c r="E542" s="159" t="s">
        <v>683</v>
      </c>
      <c r="F542" s="175" t="s">
        <v>1324</v>
      </c>
      <c r="G542" s="238" t="s">
        <v>1325</v>
      </c>
      <c r="H542" s="175"/>
      <c r="I542" s="175"/>
      <c r="J542" s="175"/>
      <c r="K542" s="160" t="s">
        <v>82</v>
      </c>
      <c r="L542" s="175">
        <v>70.900000000000006</v>
      </c>
      <c r="M542" s="179" t="s">
        <v>433</v>
      </c>
      <c r="N542" s="179"/>
      <c r="O542" s="170"/>
      <c r="P542" s="223"/>
      <c r="Q542" s="177" t="s">
        <v>683</v>
      </c>
      <c r="R542" s="226">
        <v>70.900000000000006</v>
      </c>
      <c r="S542" s="163"/>
      <c r="T542" s="223"/>
      <c r="U542" s="201"/>
    </row>
    <row r="543" spans="1:21" ht="14.4" x14ac:dyDescent="0.3">
      <c r="A543" s="192" t="s">
        <v>2548</v>
      </c>
      <c r="B543" s="174">
        <v>537</v>
      </c>
      <c r="C543" s="165" t="s">
        <v>555</v>
      </c>
      <c r="D543" s="179"/>
      <c r="E543" s="159" t="s">
        <v>683</v>
      </c>
      <c r="F543" s="175" t="s">
        <v>1326</v>
      </c>
      <c r="G543" s="238" t="s">
        <v>1327</v>
      </c>
      <c r="H543" s="175"/>
      <c r="I543" s="175"/>
      <c r="J543" s="175"/>
      <c r="K543" s="160" t="s">
        <v>82</v>
      </c>
      <c r="L543" s="175">
        <v>225</v>
      </c>
      <c r="M543" s="179" t="s">
        <v>433</v>
      </c>
      <c r="N543" s="179"/>
      <c r="O543" s="170"/>
      <c r="P543" s="223"/>
      <c r="Q543" s="177" t="s">
        <v>683</v>
      </c>
      <c r="R543" s="226">
        <v>225</v>
      </c>
      <c r="S543" s="163"/>
      <c r="T543" s="223"/>
      <c r="U543" s="201"/>
    </row>
    <row r="544" spans="1:21" ht="14.4" x14ac:dyDescent="0.3">
      <c r="A544" s="192" t="s">
        <v>2548</v>
      </c>
      <c r="B544" s="174">
        <v>538</v>
      </c>
      <c r="C544" s="165" t="s">
        <v>555</v>
      </c>
      <c r="D544" s="179"/>
      <c r="E544" s="159" t="s">
        <v>683</v>
      </c>
      <c r="F544" s="175" t="s">
        <v>1328</v>
      </c>
      <c r="G544" s="238" t="s">
        <v>1327</v>
      </c>
      <c r="H544" s="175"/>
      <c r="I544" s="175"/>
      <c r="J544" s="175"/>
      <c r="K544" s="160" t="s">
        <v>82</v>
      </c>
      <c r="L544" s="175">
        <v>225</v>
      </c>
      <c r="M544" s="179" t="s">
        <v>433</v>
      </c>
      <c r="N544" s="179"/>
      <c r="O544" s="170"/>
      <c r="P544" s="223"/>
      <c r="Q544" s="177" t="s">
        <v>683</v>
      </c>
      <c r="R544" s="226">
        <v>225</v>
      </c>
      <c r="S544" s="163"/>
      <c r="T544" s="223"/>
      <c r="U544" s="201"/>
    </row>
    <row r="545" spans="1:21" ht="14.4" x14ac:dyDescent="0.3">
      <c r="A545" s="192" t="s">
        <v>2548</v>
      </c>
      <c r="B545" s="174">
        <v>539</v>
      </c>
      <c r="C545" s="165" t="s">
        <v>555</v>
      </c>
      <c r="D545" s="179"/>
      <c r="E545" s="159" t="s">
        <v>683</v>
      </c>
      <c r="F545" s="175" t="s">
        <v>1329</v>
      </c>
      <c r="G545" s="238" t="s">
        <v>1330</v>
      </c>
      <c r="H545" s="175"/>
      <c r="I545" s="175"/>
      <c r="J545" s="175"/>
      <c r="K545" s="160" t="s">
        <v>82</v>
      </c>
      <c r="L545" s="175">
        <v>23.75</v>
      </c>
      <c r="M545" s="179" t="s">
        <v>433</v>
      </c>
      <c r="N545" s="179"/>
      <c r="O545" s="170"/>
      <c r="P545" s="223"/>
      <c r="Q545" s="177" t="s">
        <v>683</v>
      </c>
      <c r="R545" s="226">
        <v>23.75</v>
      </c>
      <c r="S545" s="163"/>
      <c r="T545" s="223"/>
      <c r="U545" s="201"/>
    </row>
    <row r="546" spans="1:21" ht="14.4" x14ac:dyDescent="0.3">
      <c r="A546" s="192" t="s">
        <v>2548</v>
      </c>
      <c r="B546" s="174">
        <v>540</v>
      </c>
      <c r="C546" s="165" t="s">
        <v>555</v>
      </c>
      <c r="D546" s="179"/>
      <c r="E546" s="159" t="s">
        <v>683</v>
      </c>
      <c r="F546" s="175" t="s">
        <v>1331</v>
      </c>
      <c r="G546" s="238" t="s">
        <v>1330</v>
      </c>
      <c r="H546" s="175"/>
      <c r="I546" s="175"/>
      <c r="J546" s="175"/>
      <c r="K546" s="160" t="s">
        <v>82</v>
      </c>
      <c r="L546" s="175">
        <v>23.75</v>
      </c>
      <c r="M546" s="179" t="s">
        <v>433</v>
      </c>
      <c r="N546" s="179"/>
      <c r="O546" s="170"/>
      <c r="P546" s="223"/>
      <c r="Q546" s="177" t="s">
        <v>683</v>
      </c>
      <c r="R546" s="226">
        <v>23.75</v>
      </c>
      <c r="S546" s="163"/>
      <c r="T546" s="223"/>
      <c r="U546" s="201"/>
    </row>
    <row r="547" spans="1:21" ht="14.4" x14ac:dyDescent="0.3">
      <c r="A547" s="192" t="s">
        <v>2548</v>
      </c>
      <c r="B547" s="174">
        <v>541</v>
      </c>
      <c r="C547" s="165" t="s">
        <v>555</v>
      </c>
      <c r="D547" s="179"/>
      <c r="E547" s="159" t="s">
        <v>683</v>
      </c>
      <c r="F547" s="175" t="s">
        <v>1332</v>
      </c>
      <c r="G547" s="238" t="s">
        <v>1330</v>
      </c>
      <c r="H547" s="175"/>
      <c r="I547" s="175"/>
      <c r="J547" s="175"/>
      <c r="K547" s="160" t="s">
        <v>82</v>
      </c>
      <c r="L547" s="175">
        <v>23.75</v>
      </c>
      <c r="M547" s="179" t="s">
        <v>433</v>
      </c>
      <c r="N547" s="179"/>
      <c r="O547" s="170"/>
      <c r="P547" s="223"/>
      <c r="Q547" s="177" t="s">
        <v>683</v>
      </c>
      <c r="R547" s="226">
        <v>23.75</v>
      </c>
      <c r="S547" s="163"/>
      <c r="T547" s="223"/>
      <c r="U547" s="201"/>
    </row>
    <row r="548" spans="1:21" ht="14.4" x14ac:dyDescent="0.3">
      <c r="A548" s="192" t="s">
        <v>2548</v>
      </c>
      <c r="B548" s="174">
        <v>542</v>
      </c>
      <c r="C548" s="165" t="s">
        <v>555</v>
      </c>
      <c r="D548" s="179"/>
      <c r="E548" s="159" t="s">
        <v>683</v>
      </c>
      <c r="F548" s="175" t="s">
        <v>1333</v>
      </c>
      <c r="G548" s="238" t="s">
        <v>1330</v>
      </c>
      <c r="H548" s="175"/>
      <c r="I548" s="175"/>
      <c r="J548" s="175"/>
      <c r="K548" s="160" t="s">
        <v>82</v>
      </c>
      <c r="L548" s="175">
        <v>23.75</v>
      </c>
      <c r="M548" s="179" t="s">
        <v>433</v>
      </c>
      <c r="N548" s="179"/>
      <c r="O548" s="170"/>
      <c r="P548" s="223"/>
      <c r="Q548" s="177" t="s">
        <v>683</v>
      </c>
      <c r="R548" s="226">
        <v>23.75</v>
      </c>
      <c r="S548" s="163"/>
      <c r="T548" s="223"/>
      <c r="U548" s="201"/>
    </row>
    <row r="549" spans="1:21" ht="14.4" x14ac:dyDescent="0.3">
      <c r="A549" s="192" t="s">
        <v>2548</v>
      </c>
      <c r="B549" s="174">
        <v>543</v>
      </c>
      <c r="C549" s="165" t="s">
        <v>555</v>
      </c>
      <c r="D549" s="179"/>
      <c r="E549" s="159" t="s">
        <v>683</v>
      </c>
      <c r="F549" s="175" t="s">
        <v>1334</v>
      </c>
      <c r="G549" s="238" t="s">
        <v>1330</v>
      </c>
      <c r="H549" s="175"/>
      <c r="I549" s="175"/>
      <c r="J549" s="175"/>
      <c r="K549" s="160" t="s">
        <v>82</v>
      </c>
      <c r="L549" s="175">
        <v>23.75</v>
      </c>
      <c r="M549" s="179" t="s">
        <v>433</v>
      </c>
      <c r="N549" s="179"/>
      <c r="O549" s="170"/>
      <c r="P549" s="223"/>
      <c r="Q549" s="177" t="s">
        <v>683</v>
      </c>
      <c r="R549" s="226">
        <v>23.75</v>
      </c>
      <c r="S549" s="163"/>
      <c r="T549" s="223"/>
      <c r="U549" s="201"/>
    </row>
    <row r="550" spans="1:21" ht="14.4" x14ac:dyDescent="0.3">
      <c r="A550" s="192" t="s">
        <v>2548</v>
      </c>
      <c r="B550" s="174">
        <v>544</v>
      </c>
      <c r="C550" s="165" t="s">
        <v>555</v>
      </c>
      <c r="D550" s="179"/>
      <c r="E550" s="159" t="s">
        <v>683</v>
      </c>
      <c r="F550" s="175" t="s">
        <v>1335</v>
      </c>
      <c r="G550" s="238" t="s">
        <v>1330</v>
      </c>
      <c r="H550" s="175"/>
      <c r="I550" s="175"/>
      <c r="J550" s="175"/>
      <c r="K550" s="160" t="s">
        <v>82</v>
      </c>
      <c r="L550" s="175">
        <v>23.75</v>
      </c>
      <c r="M550" s="179" t="s">
        <v>433</v>
      </c>
      <c r="N550" s="179"/>
      <c r="O550" s="170"/>
      <c r="P550" s="223"/>
      <c r="Q550" s="177" t="s">
        <v>683</v>
      </c>
      <c r="R550" s="226">
        <v>23.75</v>
      </c>
      <c r="S550" s="163"/>
      <c r="T550" s="223"/>
      <c r="U550" s="201"/>
    </row>
    <row r="551" spans="1:21" ht="14.4" x14ac:dyDescent="0.3">
      <c r="A551" s="192" t="s">
        <v>2548</v>
      </c>
      <c r="B551" s="174">
        <v>545</v>
      </c>
      <c r="C551" s="165" t="s">
        <v>555</v>
      </c>
      <c r="D551" s="179"/>
      <c r="E551" s="159" t="s">
        <v>683</v>
      </c>
      <c r="F551" s="175" t="s">
        <v>1336</v>
      </c>
      <c r="G551" s="238" t="s">
        <v>1330</v>
      </c>
      <c r="H551" s="175"/>
      <c r="I551" s="175"/>
      <c r="J551" s="175"/>
      <c r="K551" s="160" t="s">
        <v>82</v>
      </c>
      <c r="L551" s="175">
        <v>23.75</v>
      </c>
      <c r="M551" s="179" t="s">
        <v>433</v>
      </c>
      <c r="N551" s="179"/>
      <c r="O551" s="170"/>
      <c r="P551" s="223"/>
      <c r="Q551" s="177" t="s">
        <v>683</v>
      </c>
      <c r="R551" s="226">
        <v>23.75</v>
      </c>
      <c r="S551" s="163"/>
      <c r="T551" s="223"/>
      <c r="U551" s="201"/>
    </row>
    <row r="552" spans="1:21" ht="14.4" x14ac:dyDescent="0.3">
      <c r="A552" s="192" t="s">
        <v>2548</v>
      </c>
      <c r="B552" s="174">
        <v>546</v>
      </c>
      <c r="C552" s="165" t="s">
        <v>555</v>
      </c>
      <c r="D552" s="179"/>
      <c r="E552" s="159" t="s">
        <v>683</v>
      </c>
      <c r="F552" s="175" t="s">
        <v>1337</v>
      </c>
      <c r="G552" s="238" t="s">
        <v>1330</v>
      </c>
      <c r="H552" s="175"/>
      <c r="I552" s="175"/>
      <c r="J552" s="175"/>
      <c r="K552" s="160" t="s">
        <v>82</v>
      </c>
      <c r="L552" s="175">
        <v>23.75</v>
      </c>
      <c r="M552" s="179" t="s">
        <v>433</v>
      </c>
      <c r="N552" s="179"/>
      <c r="O552" s="170"/>
      <c r="P552" s="223"/>
      <c r="Q552" s="177" t="s">
        <v>683</v>
      </c>
      <c r="R552" s="226">
        <v>23.75</v>
      </c>
      <c r="S552" s="163"/>
      <c r="T552" s="223"/>
      <c r="U552" s="201"/>
    </row>
    <row r="553" spans="1:21" ht="14.4" x14ac:dyDescent="0.3">
      <c r="A553" s="192" t="s">
        <v>2548</v>
      </c>
      <c r="B553" s="174">
        <v>547</v>
      </c>
      <c r="C553" s="165" t="s">
        <v>555</v>
      </c>
      <c r="D553" s="179"/>
      <c r="E553" s="159" t="s">
        <v>683</v>
      </c>
      <c r="F553" s="175" t="s">
        <v>1338</v>
      </c>
      <c r="G553" s="238" t="s">
        <v>1330</v>
      </c>
      <c r="H553" s="175"/>
      <c r="I553" s="175"/>
      <c r="J553" s="175"/>
      <c r="K553" s="160" t="s">
        <v>82</v>
      </c>
      <c r="L553" s="175">
        <v>23.75</v>
      </c>
      <c r="M553" s="179" t="s">
        <v>433</v>
      </c>
      <c r="N553" s="179"/>
      <c r="O553" s="170"/>
      <c r="P553" s="223"/>
      <c r="Q553" s="177" t="s">
        <v>683</v>
      </c>
      <c r="R553" s="226">
        <v>23.75</v>
      </c>
      <c r="S553" s="163"/>
      <c r="T553" s="223"/>
      <c r="U553" s="201"/>
    </row>
    <row r="554" spans="1:21" ht="14.4" x14ac:dyDescent="0.3">
      <c r="A554" s="192" t="s">
        <v>2548</v>
      </c>
      <c r="B554" s="174">
        <v>548</v>
      </c>
      <c r="C554" s="165" t="s">
        <v>555</v>
      </c>
      <c r="D554" s="179"/>
      <c r="E554" s="159" t="s">
        <v>683</v>
      </c>
      <c r="F554" s="175" t="s">
        <v>1339</v>
      </c>
      <c r="G554" s="238" t="s">
        <v>1340</v>
      </c>
      <c r="H554" s="175"/>
      <c r="I554" s="175"/>
      <c r="J554" s="175"/>
      <c r="K554" s="160" t="s">
        <v>82</v>
      </c>
      <c r="L554" s="175">
        <v>55.9</v>
      </c>
      <c r="M554" s="179" t="s">
        <v>433</v>
      </c>
      <c r="N554" s="179"/>
      <c r="O554" s="170"/>
      <c r="P554" s="223"/>
      <c r="Q554" s="177" t="s">
        <v>683</v>
      </c>
      <c r="R554" s="226">
        <v>55.9</v>
      </c>
      <c r="S554" s="163"/>
      <c r="T554" s="223"/>
      <c r="U554" s="201"/>
    </row>
    <row r="555" spans="1:21" ht="14.4" x14ac:dyDescent="0.3">
      <c r="A555" s="192" t="s">
        <v>2548</v>
      </c>
      <c r="B555" s="174">
        <v>549</v>
      </c>
      <c r="C555" s="165" t="s">
        <v>555</v>
      </c>
      <c r="D555" s="179"/>
      <c r="E555" s="159" t="s">
        <v>683</v>
      </c>
      <c r="F555" s="175" t="s">
        <v>1341</v>
      </c>
      <c r="G555" s="238" t="s">
        <v>1340</v>
      </c>
      <c r="H555" s="175"/>
      <c r="I555" s="175"/>
      <c r="J555" s="175"/>
      <c r="K555" s="160" t="s">
        <v>82</v>
      </c>
      <c r="L555" s="175">
        <v>55.9</v>
      </c>
      <c r="M555" s="179" t="s">
        <v>433</v>
      </c>
      <c r="N555" s="179"/>
      <c r="O555" s="170"/>
      <c r="P555" s="223"/>
      <c r="Q555" s="177" t="s">
        <v>683</v>
      </c>
      <c r="R555" s="226">
        <v>55.9</v>
      </c>
      <c r="S555" s="163"/>
      <c r="T555" s="223"/>
      <c r="U555" s="201"/>
    </row>
    <row r="556" spans="1:21" ht="14.4" x14ac:dyDescent="0.3">
      <c r="A556" s="192" t="s">
        <v>2548</v>
      </c>
      <c r="B556" s="174">
        <v>550</v>
      </c>
      <c r="C556" s="165" t="s">
        <v>555</v>
      </c>
      <c r="D556" s="179"/>
      <c r="E556" s="159" t="s">
        <v>683</v>
      </c>
      <c r="F556" s="175" t="s">
        <v>1342</v>
      </c>
      <c r="G556" s="238" t="s">
        <v>1340</v>
      </c>
      <c r="H556" s="175"/>
      <c r="I556" s="175"/>
      <c r="J556" s="175"/>
      <c r="K556" s="160" t="s">
        <v>82</v>
      </c>
      <c r="L556" s="175">
        <v>55.9</v>
      </c>
      <c r="M556" s="179" t="s">
        <v>433</v>
      </c>
      <c r="N556" s="179"/>
      <c r="O556" s="170"/>
      <c r="P556" s="223"/>
      <c r="Q556" s="177" t="s">
        <v>683</v>
      </c>
      <c r="R556" s="226">
        <v>55.9</v>
      </c>
      <c r="S556" s="163"/>
      <c r="T556" s="223"/>
      <c r="U556" s="201"/>
    </row>
    <row r="557" spans="1:21" ht="14.4" x14ac:dyDescent="0.3">
      <c r="A557" s="192" t="s">
        <v>2548</v>
      </c>
      <c r="B557" s="174">
        <v>551</v>
      </c>
      <c r="C557" s="165" t="s">
        <v>555</v>
      </c>
      <c r="D557" s="179"/>
      <c r="E557" s="159" t="s">
        <v>683</v>
      </c>
      <c r="F557" s="175" t="s">
        <v>1343</v>
      </c>
      <c r="G557" s="238" t="s">
        <v>1340</v>
      </c>
      <c r="H557" s="175"/>
      <c r="I557" s="175"/>
      <c r="J557" s="175"/>
      <c r="K557" s="160" t="s">
        <v>82</v>
      </c>
      <c r="L557" s="175">
        <v>55.9</v>
      </c>
      <c r="M557" s="179" t="s">
        <v>433</v>
      </c>
      <c r="N557" s="179"/>
      <c r="O557" s="170"/>
      <c r="P557" s="223"/>
      <c r="Q557" s="177" t="s">
        <v>683</v>
      </c>
      <c r="R557" s="226">
        <v>55.9</v>
      </c>
      <c r="S557" s="163"/>
      <c r="T557" s="223"/>
      <c r="U557" s="201"/>
    </row>
    <row r="558" spans="1:21" ht="14.4" x14ac:dyDescent="0.3">
      <c r="A558" s="192" t="s">
        <v>2548</v>
      </c>
      <c r="B558" s="174">
        <v>552</v>
      </c>
      <c r="C558" s="165" t="s">
        <v>555</v>
      </c>
      <c r="D558" s="179"/>
      <c r="E558" s="159" t="s">
        <v>683</v>
      </c>
      <c r="F558" s="175" t="s">
        <v>1344</v>
      </c>
      <c r="G558" s="238" t="s">
        <v>1345</v>
      </c>
      <c r="H558" s="167"/>
      <c r="I558" s="167"/>
      <c r="J558" s="167"/>
      <c r="K558" s="160" t="s">
        <v>82</v>
      </c>
      <c r="L558" s="175">
        <v>46</v>
      </c>
      <c r="M558" s="179" t="s">
        <v>433</v>
      </c>
      <c r="N558" s="179"/>
      <c r="O558" s="170"/>
      <c r="P558" s="223"/>
      <c r="Q558" s="177" t="s">
        <v>683</v>
      </c>
      <c r="R558" s="226">
        <v>46</v>
      </c>
      <c r="S558" s="163"/>
      <c r="T558" s="223"/>
      <c r="U558" s="201"/>
    </row>
    <row r="559" spans="1:21" ht="28.8" x14ac:dyDescent="0.3">
      <c r="A559" s="192" t="s">
        <v>2548</v>
      </c>
      <c r="B559" s="174">
        <v>553</v>
      </c>
      <c r="C559" s="165" t="s">
        <v>555</v>
      </c>
      <c r="D559" s="179"/>
      <c r="E559" s="159" t="s">
        <v>683</v>
      </c>
      <c r="F559" s="175" t="s">
        <v>553</v>
      </c>
      <c r="G559" s="238" t="s">
        <v>1346</v>
      </c>
      <c r="H559" s="167"/>
      <c r="I559" s="167"/>
      <c r="J559" s="167"/>
      <c r="K559" s="160" t="s">
        <v>682</v>
      </c>
      <c r="L559" s="175">
        <v>109</v>
      </c>
      <c r="M559" s="179" t="s">
        <v>433</v>
      </c>
      <c r="N559" s="159" t="s">
        <v>683</v>
      </c>
      <c r="O559" s="175">
        <v>109</v>
      </c>
      <c r="P559" s="223"/>
      <c r="Q559" s="177"/>
      <c r="R559" s="223"/>
      <c r="S559" s="163"/>
      <c r="T559" s="223"/>
      <c r="U559" s="201"/>
    </row>
    <row r="560" spans="1:21" ht="14.4" x14ac:dyDescent="0.3">
      <c r="A560" s="192" t="s">
        <v>2548</v>
      </c>
      <c r="B560" s="174">
        <v>554</v>
      </c>
      <c r="C560" s="165" t="s">
        <v>555</v>
      </c>
      <c r="D560" s="179"/>
      <c r="E560" s="159" t="s">
        <v>683</v>
      </c>
      <c r="F560" s="175" t="s">
        <v>1347</v>
      </c>
      <c r="G560" s="238" t="s">
        <v>1354</v>
      </c>
      <c r="H560" s="167"/>
      <c r="I560" s="167"/>
      <c r="J560" s="167"/>
      <c r="K560" s="160" t="s">
        <v>82</v>
      </c>
      <c r="L560" s="175">
        <v>270</v>
      </c>
      <c r="M560" s="179" t="s">
        <v>433</v>
      </c>
      <c r="N560" s="179"/>
      <c r="O560" s="170"/>
      <c r="P560" s="223"/>
      <c r="Q560" s="177" t="s">
        <v>683</v>
      </c>
      <c r="R560" s="226">
        <v>270</v>
      </c>
      <c r="S560" s="163"/>
      <c r="T560" s="223"/>
      <c r="U560" s="201"/>
    </row>
    <row r="561" spans="1:21" ht="14.4" x14ac:dyDescent="0.3">
      <c r="A561" s="192" t="s">
        <v>2548</v>
      </c>
      <c r="B561" s="174">
        <v>555</v>
      </c>
      <c r="C561" s="165" t="s">
        <v>555</v>
      </c>
      <c r="D561" s="179"/>
      <c r="E561" s="159" t="s">
        <v>683</v>
      </c>
      <c r="F561" s="175" t="s">
        <v>1348</v>
      </c>
      <c r="G561" s="238" t="s">
        <v>1354</v>
      </c>
      <c r="H561" s="167"/>
      <c r="I561" s="167"/>
      <c r="J561" s="167"/>
      <c r="K561" s="160" t="s">
        <v>82</v>
      </c>
      <c r="L561" s="175">
        <v>270</v>
      </c>
      <c r="M561" s="179" t="s">
        <v>433</v>
      </c>
      <c r="N561" s="179"/>
      <c r="O561" s="170"/>
      <c r="P561" s="223"/>
      <c r="Q561" s="177" t="s">
        <v>683</v>
      </c>
      <c r="R561" s="226">
        <v>270</v>
      </c>
      <c r="S561" s="163"/>
      <c r="T561" s="223"/>
      <c r="U561" s="201"/>
    </row>
    <row r="562" spans="1:21" ht="14.4" x14ac:dyDescent="0.3">
      <c r="A562" s="192" t="s">
        <v>2548</v>
      </c>
      <c r="B562" s="174">
        <v>556</v>
      </c>
      <c r="C562" s="165" t="s">
        <v>555</v>
      </c>
      <c r="D562" s="179"/>
      <c r="E562" s="159" t="s">
        <v>683</v>
      </c>
      <c r="F562" s="175" t="s">
        <v>1349</v>
      </c>
      <c r="G562" s="238" t="s">
        <v>1350</v>
      </c>
      <c r="H562" s="167"/>
      <c r="I562" s="167"/>
      <c r="J562" s="167"/>
      <c r="K562" s="160" t="s">
        <v>82</v>
      </c>
      <c r="L562" s="175">
        <v>63.8</v>
      </c>
      <c r="M562" s="179" t="s">
        <v>433</v>
      </c>
      <c r="N562" s="179"/>
      <c r="O562" s="170"/>
      <c r="P562" s="223"/>
      <c r="Q562" s="177" t="s">
        <v>683</v>
      </c>
      <c r="R562" s="226">
        <v>63.8</v>
      </c>
      <c r="S562" s="163"/>
      <c r="T562" s="223"/>
      <c r="U562" s="201"/>
    </row>
    <row r="563" spans="1:21" ht="14.4" x14ac:dyDescent="0.3">
      <c r="A563" s="192" t="s">
        <v>2548</v>
      </c>
      <c r="B563" s="174">
        <v>557</v>
      </c>
      <c r="C563" s="165" t="s">
        <v>555</v>
      </c>
      <c r="D563" s="179"/>
      <c r="E563" s="159" t="s">
        <v>683</v>
      </c>
      <c r="F563" s="175" t="s">
        <v>1351</v>
      </c>
      <c r="G563" s="238" t="s">
        <v>1350</v>
      </c>
      <c r="H563" s="167"/>
      <c r="I563" s="167"/>
      <c r="J563" s="167"/>
      <c r="K563" s="160" t="s">
        <v>82</v>
      </c>
      <c r="L563" s="175">
        <v>63.8</v>
      </c>
      <c r="M563" s="179" t="s">
        <v>433</v>
      </c>
      <c r="N563" s="179"/>
      <c r="O563" s="170"/>
      <c r="P563" s="223"/>
      <c r="Q563" s="177" t="s">
        <v>683</v>
      </c>
      <c r="R563" s="226">
        <v>63.8</v>
      </c>
      <c r="S563" s="163"/>
      <c r="T563" s="223"/>
      <c r="U563" s="201"/>
    </row>
    <row r="564" spans="1:21" ht="14.4" x14ac:dyDescent="0.3">
      <c r="A564" s="192" t="s">
        <v>2548</v>
      </c>
      <c r="B564" s="174">
        <v>558</v>
      </c>
      <c r="C564" s="165" t="s">
        <v>555</v>
      </c>
      <c r="D564" s="179"/>
      <c r="E564" s="159" t="s">
        <v>683</v>
      </c>
      <c r="F564" s="175" t="s">
        <v>1352</v>
      </c>
      <c r="G564" s="238" t="s">
        <v>1350</v>
      </c>
      <c r="H564" s="167"/>
      <c r="I564" s="167"/>
      <c r="J564" s="167"/>
      <c r="K564" s="160" t="s">
        <v>82</v>
      </c>
      <c r="L564" s="175">
        <v>63.8</v>
      </c>
      <c r="M564" s="179" t="s">
        <v>433</v>
      </c>
      <c r="N564" s="179"/>
      <c r="O564" s="170"/>
      <c r="P564" s="223"/>
      <c r="Q564" s="177" t="s">
        <v>683</v>
      </c>
      <c r="R564" s="226">
        <v>63.8</v>
      </c>
      <c r="S564" s="163"/>
      <c r="T564" s="223"/>
      <c r="U564" s="201"/>
    </row>
    <row r="565" spans="1:21" ht="14.4" x14ac:dyDescent="0.3">
      <c r="A565" s="192" t="s">
        <v>2548</v>
      </c>
      <c r="B565" s="174">
        <v>559</v>
      </c>
      <c r="C565" s="165" t="s">
        <v>555</v>
      </c>
      <c r="D565" s="179"/>
      <c r="E565" s="159" t="s">
        <v>683</v>
      </c>
      <c r="F565" s="175" t="s">
        <v>1353</v>
      </c>
      <c r="G565" s="238" t="s">
        <v>1354</v>
      </c>
      <c r="H565" s="167"/>
      <c r="I565" s="167"/>
      <c r="J565" s="167"/>
      <c r="K565" s="160" t="s">
        <v>82</v>
      </c>
      <c r="L565" s="175">
        <v>281</v>
      </c>
      <c r="M565" s="179" t="s">
        <v>433</v>
      </c>
      <c r="N565" s="179"/>
      <c r="O565" s="170"/>
      <c r="P565" s="223"/>
      <c r="Q565" s="177" t="s">
        <v>683</v>
      </c>
      <c r="R565" s="226">
        <v>281</v>
      </c>
      <c r="S565" s="163"/>
      <c r="T565" s="223"/>
      <c r="U565" s="201"/>
    </row>
    <row r="566" spans="1:21" ht="14.4" x14ac:dyDescent="0.3">
      <c r="A566" s="192" t="s">
        <v>2548</v>
      </c>
      <c r="B566" s="174">
        <v>560</v>
      </c>
      <c r="C566" s="165" t="s">
        <v>555</v>
      </c>
      <c r="D566" s="179"/>
      <c r="E566" s="159" t="s">
        <v>683</v>
      </c>
      <c r="F566" s="175" t="s">
        <v>1355</v>
      </c>
      <c r="G566" s="238" t="s">
        <v>1356</v>
      </c>
      <c r="H566" s="167"/>
      <c r="I566" s="167"/>
      <c r="J566" s="167"/>
      <c r="K566" s="160" t="s">
        <v>82</v>
      </c>
      <c r="L566" s="175">
        <v>16.989999999999998</v>
      </c>
      <c r="M566" s="179" t="s">
        <v>433</v>
      </c>
      <c r="N566" s="179"/>
      <c r="O566" s="170"/>
      <c r="P566" s="223"/>
      <c r="Q566" s="177" t="s">
        <v>683</v>
      </c>
      <c r="R566" s="226">
        <v>16.989999999999998</v>
      </c>
      <c r="S566" s="163"/>
      <c r="T566" s="223"/>
      <c r="U566" s="201"/>
    </row>
    <row r="567" spans="1:21" ht="14.4" x14ac:dyDescent="0.3">
      <c r="A567" s="192" t="s">
        <v>2548</v>
      </c>
      <c r="B567" s="174">
        <v>561</v>
      </c>
      <c r="C567" s="165" t="s">
        <v>555</v>
      </c>
      <c r="D567" s="179"/>
      <c r="E567" s="159" t="s">
        <v>683</v>
      </c>
      <c r="F567" s="175" t="s">
        <v>1357</v>
      </c>
      <c r="G567" s="238" t="s">
        <v>1358</v>
      </c>
      <c r="H567" s="180"/>
      <c r="I567" s="167"/>
      <c r="J567" s="167"/>
      <c r="K567" s="160" t="s">
        <v>82</v>
      </c>
      <c r="L567" s="175">
        <v>38.5</v>
      </c>
      <c r="M567" s="179" t="s">
        <v>433</v>
      </c>
      <c r="N567" s="179"/>
      <c r="O567" s="170"/>
      <c r="P567" s="223"/>
      <c r="Q567" s="177" t="s">
        <v>683</v>
      </c>
      <c r="R567" s="226">
        <v>38.5</v>
      </c>
      <c r="S567" s="163"/>
      <c r="T567" s="223"/>
      <c r="U567" s="201"/>
    </row>
    <row r="568" spans="1:21" ht="14.4" x14ac:dyDescent="0.3">
      <c r="A568" s="192" t="s">
        <v>2548</v>
      </c>
      <c r="B568" s="174">
        <v>562</v>
      </c>
      <c r="C568" s="165" t="s">
        <v>555</v>
      </c>
      <c r="D568" s="179"/>
      <c r="E568" s="159" t="s">
        <v>683</v>
      </c>
      <c r="F568" s="175" t="s">
        <v>1359</v>
      </c>
      <c r="G568" s="238" t="s">
        <v>1360</v>
      </c>
      <c r="H568" s="175"/>
      <c r="I568" s="167"/>
      <c r="J568" s="167"/>
      <c r="K568" s="160" t="s">
        <v>82</v>
      </c>
      <c r="L568" s="175">
        <v>79.95</v>
      </c>
      <c r="M568" s="179" t="s">
        <v>433</v>
      </c>
      <c r="N568" s="179"/>
      <c r="O568" s="170"/>
      <c r="P568" s="223"/>
      <c r="Q568" s="177" t="s">
        <v>683</v>
      </c>
      <c r="R568" s="226">
        <v>79.95</v>
      </c>
      <c r="S568" s="163"/>
      <c r="T568" s="223"/>
      <c r="U568" s="201"/>
    </row>
    <row r="569" spans="1:21" ht="28.8" x14ac:dyDescent="0.3">
      <c r="A569" s="192" t="s">
        <v>2548</v>
      </c>
      <c r="B569" s="174">
        <v>563</v>
      </c>
      <c r="C569" s="165" t="s">
        <v>555</v>
      </c>
      <c r="D569" s="179"/>
      <c r="E569" s="159" t="s">
        <v>683</v>
      </c>
      <c r="F569" s="167"/>
      <c r="G569" s="238" t="s">
        <v>1360</v>
      </c>
      <c r="H569" s="175"/>
      <c r="I569" s="167"/>
      <c r="J569" s="167"/>
      <c r="K569" s="160" t="s">
        <v>682</v>
      </c>
      <c r="L569" s="175">
        <v>79.95</v>
      </c>
      <c r="M569" s="179" t="s">
        <v>433</v>
      </c>
      <c r="N569" s="159" t="s">
        <v>683</v>
      </c>
      <c r="O569" s="175">
        <v>79.95</v>
      </c>
      <c r="P569" s="223"/>
      <c r="Q569" s="177"/>
      <c r="R569" s="223"/>
      <c r="S569" s="163"/>
      <c r="T569" s="223"/>
      <c r="U569" s="201"/>
    </row>
    <row r="570" spans="1:21" ht="28.8" x14ac:dyDescent="0.3">
      <c r="A570" s="192" t="s">
        <v>2548</v>
      </c>
      <c r="B570" s="174">
        <v>564</v>
      </c>
      <c r="C570" s="165" t="s">
        <v>555</v>
      </c>
      <c r="D570" s="179"/>
      <c r="E570" s="159" t="s">
        <v>683</v>
      </c>
      <c r="F570" s="175" t="s">
        <v>1361</v>
      </c>
      <c r="G570" s="238" t="s">
        <v>1362</v>
      </c>
      <c r="H570" s="175" t="s">
        <v>1363</v>
      </c>
      <c r="I570" s="167"/>
      <c r="J570" s="167"/>
      <c r="K570" s="160" t="s">
        <v>82</v>
      </c>
      <c r="L570" s="175">
        <v>7.95</v>
      </c>
      <c r="M570" s="179" t="s">
        <v>433</v>
      </c>
      <c r="N570" s="179"/>
      <c r="O570" s="170"/>
      <c r="P570" s="223"/>
      <c r="Q570" s="177" t="s">
        <v>683</v>
      </c>
      <c r="R570" s="226">
        <v>7.95</v>
      </c>
      <c r="S570" s="163"/>
      <c r="T570" s="223"/>
      <c r="U570" s="201"/>
    </row>
    <row r="571" spans="1:21" ht="28.8" x14ac:dyDescent="0.3">
      <c r="A571" s="192" t="s">
        <v>2548</v>
      </c>
      <c r="B571" s="174">
        <v>565</v>
      </c>
      <c r="C571" s="165" t="s">
        <v>555</v>
      </c>
      <c r="D571" s="179"/>
      <c r="E571" s="159" t="s">
        <v>683</v>
      </c>
      <c r="F571" s="175" t="s">
        <v>1364</v>
      </c>
      <c r="G571" s="238" t="s">
        <v>1362</v>
      </c>
      <c r="H571" s="175" t="s">
        <v>1363</v>
      </c>
      <c r="I571" s="167"/>
      <c r="J571" s="167"/>
      <c r="K571" s="160" t="s">
        <v>82</v>
      </c>
      <c r="L571" s="175">
        <v>7.95</v>
      </c>
      <c r="M571" s="179" t="s">
        <v>433</v>
      </c>
      <c r="N571" s="179"/>
      <c r="O571" s="170"/>
      <c r="P571" s="223"/>
      <c r="Q571" s="177" t="s">
        <v>683</v>
      </c>
      <c r="R571" s="226">
        <v>7.95</v>
      </c>
      <c r="S571" s="163"/>
      <c r="T571" s="223"/>
      <c r="U571" s="201"/>
    </row>
    <row r="572" spans="1:21" ht="14.4" x14ac:dyDescent="0.3">
      <c r="A572" s="192" t="s">
        <v>2548</v>
      </c>
      <c r="B572" s="174">
        <v>566</v>
      </c>
      <c r="C572" s="165" t="s">
        <v>555</v>
      </c>
      <c r="D572" s="179"/>
      <c r="E572" s="159" t="s">
        <v>683</v>
      </c>
      <c r="F572" s="175" t="s">
        <v>1365</v>
      </c>
      <c r="G572" s="238" t="s">
        <v>1366</v>
      </c>
      <c r="H572" s="175" t="s">
        <v>1367</v>
      </c>
      <c r="I572" s="167"/>
      <c r="J572" s="167"/>
      <c r="K572" s="160" t="s">
        <v>82</v>
      </c>
      <c r="L572" s="175">
        <v>9.5</v>
      </c>
      <c r="M572" s="179" t="s">
        <v>433</v>
      </c>
      <c r="N572" s="179"/>
      <c r="O572" s="170"/>
      <c r="P572" s="223"/>
      <c r="Q572" s="177" t="s">
        <v>683</v>
      </c>
      <c r="R572" s="226">
        <v>9.5</v>
      </c>
      <c r="S572" s="163"/>
      <c r="T572" s="223"/>
      <c r="U572" s="201"/>
    </row>
    <row r="573" spans="1:21" ht="14.4" x14ac:dyDescent="0.3">
      <c r="A573" s="192" t="s">
        <v>2548</v>
      </c>
      <c r="B573" s="174">
        <v>567</v>
      </c>
      <c r="C573" s="165" t="s">
        <v>555</v>
      </c>
      <c r="D573" s="179"/>
      <c r="E573" s="159" t="s">
        <v>683</v>
      </c>
      <c r="F573" s="175" t="s">
        <v>1368</v>
      </c>
      <c r="G573" s="238" t="s">
        <v>1369</v>
      </c>
      <c r="H573" s="175" t="s">
        <v>1370</v>
      </c>
      <c r="I573" s="167"/>
      <c r="J573" s="167"/>
      <c r="K573" s="160" t="s">
        <v>82</v>
      </c>
      <c r="L573" s="175">
        <v>129</v>
      </c>
      <c r="M573" s="179" t="s">
        <v>433</v>
      </c>
      <c r="N573" s="179"/>
      <c r="O573" s="170"/>
      <c r="P573" s="223"/>
      <c r="Q573" s="177" t="s">
        <v>683</v>
      </c>
      <c r="R573" s="226">
        <v>129</v>
      </c>
      <c r="S573" s="163"/>
      <c r="T573" s="223"/>
      <c r="U573" s="201"/>
    </row>
    <row r="574" spans="1:21" ht="14.4" x14ac:dyDescent="0.3">
      <c r="A574" s="192" t="s">
        <v>2548</v>
      </c>
      <c r="B574" s="174">
        <v>568</v>
      </c>
      <c r="C574" s="165" t="s">
        <v>555</v>
      </c>
      <c r="D574" s="179"/>
      <c r="E574" s="159" t="s">
        <v>683</v>
      </c>
      <c r="F574" s="175" t="s">
        <v>1371</v>
      </c>
      <c r="G574" s="238" t="s">
        <v>1372</v>
      </c>
      <c r="H574" s="175" t="s">
        <v>1373</v>
      </c>
      <c r="I574" s="167"/>
      <c r="J574" s="167"/>
      <c r="K574" s="160" t="s">
        <v>82</v>
      </c>
      <c r="L574" s="175">
        <v>66.44</v>
      </c>
      <c r="M574" s="179" t="s">
        <v>433</v>
      </c>
      <c r="N574" s="179"/>
      <c r="O574" s="170"/>
      <c r="P574" s="223"/>
      <c r="Q574" s="177" t="s">
        <v>683</v>
      </c>
      <c r="R574" s="226">
        <v>66.44</v>
      </c>
      <c r="S574" s="163"/>
      <c r="T574" s="223"/>
      <c r="U574" s="201"/>
    </row>
    <row r="575" spans="1:21" ht="14.4" x14ac:dyDescent="0.3">
      <c r="A575" s="192" t="s">
        <v>2548</v>
      </c>
      <c r="B575" s="174">
        <v>569</v>
      </c>
      <c r="C575" s="165" t="s">
        <v>555</v>
      </c>
      <c r="D575" s="179"/>
      <c r="E575" s="159" t="s">
        <v>683</v>
      </c>
      <c r="F575" s="175" t="s">
        <v>1374</v>
      </c>
      <c r="G575" s="238" t="s">
        <v>1372</v>
      </c>
      <c r="H575" s="175" t="s">
        <v>1373</v>
      </c>
      <c r="I575" s="167"/>
      <c r="J575" s="167"/>
      <c r="K575" s="160" t="s">
        <v>82</v>
      </c>
      <c r="L575" s="175">
        <v>66.44</v>
      </c>
      <c r="M575" s="179" t="s">
        <v>433</v>
      </c>
      <c r="N575" s="179"/>
      <c r="O575" s="170"/>
      <c r="P575" s="223"/>
      <c r="Q575" s="177" t="s">
        <v>683</v>
      </c>
      <c r="R575" s="226">
        <v>66.44</v>
      </c>
      <c r="S575" s="163"/>
      <c r="T575" s="223"/>
      <c r="U575" s="201"/>
    </row>
    <row r="576" spans="1:21" ht="14.4" x14ac:dyDescent="0.3">
      <c r="A576" s="192" t="s">
        <v>2548</v>
      </c>
      <c r="B576" s="174">
        <v>570</v>
      </c>
      <c r="C576" s="165" t="s">
        <v>555</v>
      </c>
      <c r="D576" s="179"/>
      <c r="E576" s="159" t="s">
        <v>683</v>
      </c>
      <c r="F576" s="175" t="s">
        <v>1375</v>
      </c>
      <c r="G576" s="238" t="s">
        <v>1372</v>
      </c>
      <c r="H576" s="175" t="s">
        <v>1373</v>
      </c>
      <c r="I576" s="167"/>
      <c r="J576" s="167"/>
      <c r="K576" s="160" t="s">
        <v>82</v>
      </c>
      <c r="L576" s="175">
        <v>66.44</v>
      </c>
      <c r="M576" s="179" t="s">
        <v>433</v>
      </c>
      <c r="N576" s="179"/>
      <c r="O576" s="170"/>
      <c r="P576" s="223"/>
      <c r="Q576" s="177" t="s">
        <v>683</v>
      </c>
      <c r="R576" s="226">
        <v>66.44</v>
      </c>
      <c r="S576" s="163"/>
      <c r="T576" s="223"/>
      <c r="U576" s="201"/>
    </row>
    <row r="577" spans="1:21" ht="14.4" x14ac:dyDescent="0.3">
      <c r="A577" s="192" t="s">
        <v>2548</v>
      </c>
      <c r="B577" s="174">
        <v>571</v>
      </c>
      <c r="C577" s="165" t="s">
        <v>555</v>
      </c>
      <c r="D577" s="179"/>
      <c r="E577" s="159" t="s">
        <v>27</v>
      </c>
      <c r="F577" s="167">
        <v>2817</v>
      </c>
      <c r="G577" s="186" t="s">
        <v>1220</v>
      </c>
      <c r="H577" s="167" t="s">
        <v>1221</v>
      </c>
      <c r="I577" s="167" t="s">
        <v>1222</v>
      </c>
      <c r="J577" s="167" t="s">
        <v>1376</v>
      </c>
      <c r="K577" s="160" t="s">
        <v>682</v>
      </c>
      <c r="L577" s="175">
        <v>35.61</v>
      </c>
      <c r="M577" s="179" t="s">
        <v>433</v>
      </c>
      <c r="N577" s="159" t="s">
        <v>27</v>
      </c>
      <c r="O577" s="175">
        <v>35.61</v>
      </c>
      <c r="P577" s="223"/>
      <c r="Q577" s="177"/>
      <c r="R577" s="223"/>
      <c r="S577" s="163"/>
      <c r="T577" s="223"/>
      <c r="U577" s="201"/>
    </row>
    <row r="578" spans="1:21" ht="14.4" x14ac:dyDescent="0.3">
      <c r="A578" s="192" t="s">
        <v>2548</v>
      </c>
      <c r="B578" s="174">
        <v>572</v>
      </c>
      <c r="C578" s="165" t="s">
        <v>555</v>
      </c>
      <c r="D578" s="179"/>
      <c r="E578" s="159" t="s">
        <v>27</v>
      </c>
      <c r="F578" s="167">
        <v>2820</v>
      </c>
      <c r="G578" s="186" t="s">
        <v>1220</v>
      </c>
      <c r="H578" s="167" t="s">
        <v>1221</v>
      </c>
      <c r="I578" s="167" t="s">
        <v>1222</v>
      </c>
      <c r="J578" s="167" t="s">
        <v>1377</v>
      </c>
      <c r="K578" s="160" t="s">
        <v>682</v>
      </c>
      <c r="L578" s="175">
        <v>35.61</v>
      </c>
      <c r="M578" s="179" t="s">
        <v>433</v>
      </c>
      <c r="N578" s="159" t="s">
        <v>27</v>
      </c>
      <c r="O578" s="175">
        <v>35.61</v>
      </c>
      <c r="P578" s="223"/>
      <c r="Q578" s="177"/>
      <c r="R578" s="223"/>
      <c r="S578" s="163"/>
      <c r="T578" s="223"/>
      <c r="U578" s="201"/>
    </row>
    <row r="579" spans="1:21" ht="14.4" x14ac:dyDescent="0.3">
      <c r="A579" s="192" t="s">
        <v>2548</v>
      </c>
      <c r="B579" s="174">
        <v>573</v>
      </c>
      <c r="C579" s="165" t="s">
        <v>555</v>
      </c>
      <c r="D579" s="179"/>
      <c r="E579" s="159" t="s">
        <v>27</v>
      </c>
      <c r="F579" s="167">
        <v>2837</v>
      </c>
      <c r="G579" s="186" t="s">
        <v>1220</v>
      </c>
      <c r="H579" s="167" t="s">
        <v>1221</v>
      </c>
      <c r="I579" s="167" t="s">
        <v>1222</v>
      </c>
      <c r="J579" s="167" t="s">
        <v>1378</v>
      </c>
      <c r="K579" s="160" t="s">
        <v>682</v>
      </c>
      <c r="L579" s="175">
        <v>35.61</v>
      </c>
      <c r="M579" s="179" t="s">
        <v>433</v>
      </c>
      <c r="N579" s="159" t="s">
        <v>27</v>
      </c>
      <c r="O579" s="175">
        <v>35.61</v>
      </c>
      <c r="P579" s="223"/>
      <c r="Q579" s="177"/>
      <c r="R579" s="223"/>
      <c r="S579" s="163"/>
      <c r="T579" s="223"/>
      <c r="U579" s="201"/>
    </row>
    <row r="580" spans="1:21" ht="14.4" x14ac:dyDescent="0.3">
      <c r="A580" s="192" t="s">
        <v>2548</v>
      </c>
      <c r="B580" s="174">
        <v>574</v>
      </c>
      <c r="C580" s="165" t="s">
        <v>555</v>
      </c>
      <c r="D580" s="179"/>
      <c r="E580" s="159" t="s">
        <v>27</v>
      </c>
      <c r="F580" s="167">
        <v>2859</v>
      </c>
      <c r="G580" s="186" t="s">
        <v>1224</v>
      </c>
      <c r="H580" s="167" t="s">
        <v>88</v>
      </c>
      <c r="I580" s="167" t="s">
        <v>1225</v>
      </c>
      <c r="J580" s="167" t="s">
        <v>1379</v>
      </c>
      <c r="K580" s="160" t="s">
        <v>82</v>
      </c>
      <c r="L580" s="175">
        <v>238.43</v>
      </c>
      <c r="M580" s="179" t="s">
        <v>433</v>
      </c>
      <c r="N580" s="179"/>
      <c r="O580" s="170"/>
      <c r="P580" s="223"/>
      <c r="Q580" s="177" t="s">
        <v>27</v>
      </c>
      <c r="R580" s="226">
        <v>238.43</v>
      </c>
      <c r="S580" s="163"/>
      <c r="T580" s="223"/>
      <c r="U580" s="201"/>
    </row>
    <row r="581" spans="1:21" ht="14.4" x14ac:dyDescent="0.3">
      <c r="A581" s="192" t="s">
        <v>2548</v>
      </c>
      <c r="B581" s="174">
        <v>575</v>
      </c>
      <c r="C581" s="165" t="s">
        <v>555</v>
      </c>
      <c r="D581" s="179"/>
      <c r="E581" s="159" t="s">
        <v>27</v>
      </c>
      <c r="F581" s="167">
        <v>2886</v>
      </c>
      <c r="G581" s="186" t="s">
        <v>1224</v>
      </c>
      <c r="H581" s="167" t="s">
        <v>88</v>
      </c>
      <c r="I581" s="167" t="s">
        <v>1225</v>
      </c>
      <c r="J581" s="167" t="s">
        <v>1380</v>
      </c>
      <c r="K581" s="160" t="s">
        <v>82</v>
      </c>
      <c r="L581" s="175">
        <v>238.43</v>
      </c>
      <c r="M581" s="179" t="s">
        <v>433</v>
      </c>
      <c r="N581" s="179"/>
      <c r="O581" s="170"/>
      <c r="P581" s="223"/>
      <c r="Q581" s="177" t="s">
        <v>27</v>
      </c>
      <c r="R581" s="226">
        <v>238.43</v>
      </c>
      <c r="S581" s="163"/>
      <c r="T581" s="223"/>
      <c r="U581" s="201"/>
    </row>
    <row r="582" spans="1:21" ht="14.4" x14ac:dyDescent="0.3">
      <c r="A582" s="192" t="s">
        <v>2548</v>
      </c>
      <c r="B582" s="174">
        <v>576</v>
      </c>
      <c r="C582" s="165" t="s">
        <v>555</v>
      </c>
      <c r="D582" s="179"/>
      <c r="E582" s="159" t="s">
        <v>27</v>
      </c>
      <c r="F582" s="167">
        <v>2888</v>
      </c>
      <c r="G582" s="186" t="s">
        <v>1224</v>
      </c>
      <c r="H582" s="167" t="s">
        <v>88</v>
      </c>
      <c r="I582" s="167" t="s">
        <v>1225</v>
      </c>
      <c r="J582" s="167" t="s">
        <v>1381</v>
      </c>
      <c r="K582" s="160" t="s">
        <v>82</v>
      </c>
      <c r="L582" s="175">
        <v>238.43</v>
      </c>
      <c r="M582" s="179" t="s">
        <v>433</v>
      </c>
      <c r="N582" s="179"/>
      <c r="O582" s="170"/>
      <c r="P582" s="223"/>
      <c r="Q582" s="177" t="s">
        <v>27</v>
      </c>
      <c r="R582" s="226">
        <v>238.43</v>
      </c>
      <c r="S582" s="163"/>
      <c r="T582" s="223"/>
      <c r="U582" s="201"/>
    </row>
    <row r="583" spans="1:21" ht="28.8" x14ac:dyDescent="0.3">
      <c r="A583" s="192" t="s">
        <v>2548</v>
      </c>
      <c r="B583" s="174">
        <v>577</v>
      </c>
      <c r="C583" s="165" t="s">
        <v>555</v>
      </c>
      <c r="D583" s="179"/>
      <c r="E583" s="159" t="s">
        <v>27</v>
      </c>
      <c r="F583" s="167">
        <v>3338</v>
      </c>
      <c r="G583" s="186" t="s">
        <v>1231</v>
      </c>
      <c r="H583" s="167" t="s">
        <v>1053</v>
      </c>
      <c r="I583" s="167"/>
      <c r="J583" s="167"/>
      <c r="K583" s="160" t="s">
        <v>682</v>
      </c>
      <c r="L583" s="175">
        <v>142.08000000000001</v>
      </c>
      <c r="M583" s="179" t="s">
        <v>433</v>
      </c>
      <c r="N583" s="159" t="s">
        <v>27</v>
      </c>
      <c r="O583" s="170">
        <v>142.08000000000001</v>
      </c>
      <c r="P583" s="223"/>
      <c r="Q583" s="177"/>
      <c r="R583" s="223"/>
      <c r="S583" s="163"/>
      <c r="T583" s="223"/>
      <c r="U583" s="201"/>
    </row>
    <row r="584" spans="1:21" ht="14.4" x14ac:dyDescent="0.3">
      <c r="A584" s="192" t="s">
        <v>2548</v>
      </c>
      <c r="B584" s="174">
        <v>578</v>
      </c>
      <c r="C584" s="165" t="s">
        <v>555</v>
      </c>
      <c r="D584" s="179"/>
      <c r="E584" s="159" t="s">
        <v>27</v>
      </c>
      <c r="F584" s="167">
        <v>3113</v>
      </c>
      <c r="G584" s="186" t="s">
        <v>664</v>
      </c>
      <c r="H584" s="167" t="s">
        <v>152</v>
      </c>
      <c r="I584" s="167" t="s">
        <v>1283</v>
      </c>
      <c r="J584" s="167" t="s">
        <v>1382</v>
      </c>
      <c r="K584" s="160" t="s">
        <v>82</v>
      </c>
      <c r="L584" s="175">
        <v>84.99</v>
      </c>
      <c r="M584" s="179" t="s">
        <v>433</v>
      </c>
      <c r="N584" s="179"/>
      <c r="O584" s="170"/>
      <c r="P584" s="223"/>
      <c r="Q584" s="177" t="s">
        <v>27</v>
      </c>
      <c r="R584" s="226">
        <v>84.99</v>
      </c>
      <c r="S584" s="163"/>
      <c r="T584" s="223"/>
      <c r="U584" s="201"/>
    </row>
    <row r="585" spans="1:21" ht="14.4" x14ac:dyDescent="0.3">
      <c r="A585" s="192" t="s">
        <v>2548</v>
      </c>
      <c r="B585" s="174">
        <v>579</v>
      </c>
      <c r="C585" s="165" t="s">
        <v>555</v>
      </c>
      <c r="D585" s="179"/>
      <c r="E585" s="159" t="s">
        <v>27</v>
      </c>
      <c r="F585" s="167" t="s">
        <v>1383</v>
      </c>
      <c r="G585" s="186" t="s">
        <v>1233</v>
      </c>
      <c r="H585" s="167"/>
      <c r="I585" s="167">
        <v>30</v>
      </c>
      <c r="J585" s="167"/>
      <c r="K585" s="160" t="s">
        <v>682</v>
      </c>
      <c r="L585" s="175">
        <v>73</v>
      </c>
      <c r="M585" s="179" t="s">
        <v>433</v>
      </c>
      <c r="N585" s="159" t="s">
        <v>27</v>
      </c>
      <c r="O585" s="170"/>
      <c r="P585" s="226">
        <v>73</v>
      </c>
      <c r="Q585" s="177"/>
      <c r="R585" s="226"/>
      <c r="S585" s="163"/>
      <c r="T585" s="223"/>
      <c r="U585" s="201"/>
    </row>
    <row r="586" spans="1:21" ht="14.4" x14ac:dyDescent="0.3">
      <c r="A586" s="192" t="s">
        <v>2548</v>
      </c>
      <c r="B586" s="174">
        <v>580</v>
      </c>
      <c r="C586" s="165" t="s">
        <v>555</v>
      </c>
      <c r="D586" s="179"/>
      <c r="E586" s="159" t="s">
        <v>27</v>
      </c>
      <c r="F586" s="167" t="s">
        <v>1384</v>
      </c>
      <c r="G586" s="186" t="s">
        <v>1385</v>
      </c>
      <c r="H586" s="167"/>
      <c r="I586" s="167" t="s">
        <v>1386</v>
      </c>
      <c r="J586" s="167"/>
      <c r="K586" s="160" t="s">
        <v>682</v>
      </c>
      <c r="L586" s="175">
        <v>184.9</v>
      </c>
      <c r="M586" s="179" t="s">
        <v>433</v>
      </c>
      <c r="N586" s="159" t="s">
        <v>27</v>
      </c>
      <c r="O586" s="175">
        <v>184.9</v>
      </c>
      <c r="P586" s="223"/>
      <c r="Q586" s="177"/>
      <c r="R586" s="223"/>
      <c r="S586" s="163"/>
      <c r="T586" s="223"/>
      <c r="U586" s="201"/>
    </row>
    <row r="587" spans="1:21" ht="14.4" x14ac:dyDescent="0.3">
      <c r="A587" s="192" t="s">
        <v>2548</v>
      </c>
      <c r="B587" s="174">
        <v>581</v>
      </c>
      <c r="C587" s="165" t="s">
        <v>555</v>
      </c>
      <c r="D587" s="179"/>
      <c r="E587" s="159" t="s">
        <v>27</v>
      </c>
      <c r="F587" s="167" t="s">
        <v>1387</v>
      </c>
      <c r="G587" s="186" t="s">
        <v>1385</v>
      </c>
      <c r="H587" s="167"/>
      <c r="I587" s="167" t="s">
        <v>1386</v>
      </c>
      <c r="J587" s="167"/>
      <c r="K587" s="160" t="s">
        <v>682</v>
      </c>
      <c r="L587" s="175">
        <v>184.9</v>
      </c>
      <c r="M587" s="179" t="s">
        <v>433</v>
      </c>
      <c r="N587" s="159" t="s">
        <v>27</v>
      </c>
      <c r="O587" s="175">
        <v>184.9</v>
      </c>
      <c r="P587" s="223"/>
      <c r="Q587" s="177"/>
      <c r="R587" s="223"/>
      <c r="S587" s="163"/>
      <c r="T587" s="223"/>
      <c r="U587" s="201"/>
    </row>
    <row r="588" spans="1:21" ht="14.4" x14ac:dyDescent="0.3">
      <c r="A588" s="192" t="s">
        <v>2548</v>
      </c>
      <c r="B588" s="174">
        <v>582</v>
      </c>
      <c r="C588" s="165" t="s">
        <v>555</v>
      </c>
      <c r="D588" s="179"/>
      <c r="E588" s="159" t="s">
        <v>27</v>
      </c>
      <c r="F588" s="167" t="s">
        <v>1388</v>
      </c>
      <c r="G588" s="186" t="s">
        <v>1389</v>
      </c>
      <c r="H588" s="167"/>
      <c r="I588" s="167"/>
      <c r="J588" s="167"/>
      <c r="K588" s="160" t="s">
        <v>82</v>
      </c>
      <c r="L588" s="175">
        <v>47.92</v>
      </c>
      <c r="M588" s="179" t="s">
        <v>433</v>
      </c>
      <c r="N588" s="179"/>
      <c r="O588" s="170"/>
      <c r="P588" s="223"/>
      <c r="Q588" s="177"/>
      <c r="R588" s="162"/>
      <c r="S588" s="163" t="s">
        <v>27</v>
      </c>
      <c r="T588" s="226">
        <v>47.92</v>
      </c>
      <c r="U588" s="201"/>
    </row>
    <row r="589" spans="1:21" ht="14.4" x14ac:dyDescent="0.3">
      <c r="A589" s="192" t="s">
        <v>2548</v>
      </c>
      <c r="B589" s="174">
        <v>583</v>
      </c>
      <c r="C589" s="165" t="s">
        <v>555</v>
      </c>
      <c r="D589" s="179"/>
      <c r="E589" s="159" t="s">
        <v>27</v>
      </c>
      <c r="F589" s="167" t="s">
        <v>1390</v>
      </c>
      <c r="G589" s="186" t="s">
        <v>1389</v>
      </c>
      <c r="H589" s="167"/>
      <c r="I589" s="167"/>
      <c r="J589" s="167"/>
      <c r="K589" s="160" t="s">
        <v>82</v>
      </c>
      <c r="L589" s="175">
        <v>47.92</v>
      </c>
      <c r="M589" s="179" t="s">
        <v>433</v>
      </c>
      <c r="N589" s="179"/>
      <c r="O589" s="170"/>
      <c r="P589" s="223"/>
      <c r="Q589" s="177"/>
      <c r="R589" s="162"/>
      <c r="S589" s="163" t="s">
        <v>27</v>
      </c>
      <c r="T589" s="226">
        <v>47.92</v>
      </c>
      <c r="U589" s="201"/>
    </row>
    <row r="590" spans="1:21" ht="14.4" x14ac:dyDescent="0.3">
      <c r="A590" s="192" t="s">
        <v>2548</v>
      </c>
      <c r="B590" s="174">
        <v>584</v>
      </c>
      <c r="C590" s="165" t="s">
        <v>555</v>
      </c>
      <c r="D590" s="179"/>
      <c r="E590" s="159" t="s">
        <v>27</v>
      </c>
      <c r="F590" s="167" t="s">
        <v>1391</v>
      </c>
      <c r="G590" s="186" t="s">
        <v>1389</v>
      </c>
      <c r="H590" s="167"/>
      <c r="I590" s="167"/>
      <c r="J590" s="167"/>
      <c r="K590" s="160" t="s">
        <v>82</v>
      </c>
      <c r="L590" s="175">
        <v>47.92</v>
      </c>
      <c r="M590" s="179" t="s">
        <v>433</v>
      </c>
      <c r="N590" s="179"/>
      <c r="O590" s="170"/>
      <c r="P590" s="223"/>
      <c r="Q590" s="177"/>
      <c r="R590" s="162"/>
      <c r="S590" s="163" t="s">
        <v>27</v>
      </c>
      <c r="T590" s="226">
        <v>47.92</v>
      </c>
      <c r="U590" s="201"/>
    </row>
    <row r="591" spans="1:21" ht="14.4" x14ac:dyDescent="0.3">
      <c r="A591" s="192" t="s">
        <v>2548</v>
      </c>
      <c r="B591" s="174">
        <v>585</v>
      </c>
      <c r="C591" s="165" t="s">
        <v>555</v>
      </c>
      <c r="D591" s="179"/>
      <c r="E591" s="159" t="s">
        <v>27</v>
      </c>
      <c r="F591" s="167" t="s">
        <v>1392</v>
      </c>
      <c r="G591" s="186" t="s">
        <v>1389</v>
      </c>
      <c r="H591" s="167"/>
      <c r="I591" s="167"/>
      <c r="J591" s="167"/>
      <c r="K591" s="160" t="s">
        <v>82</v>
      </c>
      <c r="L591" s="175">
        <v>47.92</v>
      </c>
      <c r="M591" s="179" t="s">
        <v>433</v>
      </c>
      <c r="N591" s="179"/>
      <c r="O591" s="170"/>
      <c r="P591" s="223"/>
      <c r="Q591" s="177"/>
      <c r="R591" s="162"/>
      <c r="S591" s="163" t="s">
        <v>27</v>
      </c>
      <c r="T591" s="226">
        <v>47.92</v>
      </c>
      <c r="U591" s="201"/>
    </row>
    <row r="592" spans="1:21" ht="14.4" x14ac:dyDescent="0.3">
      <c r="A592" s="192" t="s">
        <v>2548</v>
      </c>
      <c r="B592" s="174">
        <v>586</v>
      </c>
      <c r="C592" s="165" t="s">
        <v>555</v>
      </c>
      <c r="D592" s="179"/>
      <c r="E592" s="159" t="s">
        <v>27</v>
      </c>
      <c r="F592" s="167" t="s">
        <v>1393</v>
      </c>
      <c r="G592" s="186" t="s">
        <v>1389</v>
      </c>
      <c r="H592" s="167"/>
      <c r="I592" s="167"/>
      <c r="J592" s="167"/>
      <c r="K592" s="160" t="s">
        <v>82</v>
      </c>
      <c r="L592" s="175">
        <v>47.92</v>
      </c>
      <c r="M592" s="179" t="s">
        <v>433</v>
      </c>
      <c r="N592" s="179"/>
      <c r="O592" s="170"/>
      <c r="P592" s="223"/>
      <c r="Q592" s="177"/>
      <c r="R592" s="162"/>
      <c r="S592" s="163" t="s">
        <v>27</v>
      </c>
      <c r="T592" s="226">
        <v>47.92</v>
      </c>
      <c r="U592" s="201"/>
    </row>
    <row r="593" spans="1:21" ht="14.4" x14ac:dyDescent="0.3">
      <c r="A593" s="192" t="s">
        <v>2548</v>
      </c>
      <c r="B593" s="174">
        <v>587</v>
      </c>
      <c r="C593" s="165" t="s">
        <v>555</v>
      </c>
      <c r="D593" s="179"/>
      <c r="E593" s="159" t="s">
        <v>27</v>
      </c>
      <c r="F593" s="167" t="s">
        <v>1394</v>
      </c>
      <c r="G593" s="186" t="s">
        <v>1395</v>
      </c>
      <c r="H593" s="167"/>
      <c r="I593" s="167"/>
      <c r="J593" s="167"/>
      <c r="K593" s="160" t="s">
        <v>682</v>
      </c>
      <c r="L593" s="175">
        <v>50</v>
      </c>
      <c r="M593" s="179" t="s">
        <v>433</v>
      </c>
      <c r="N593" s="159" t="s">
        <v>27</v>
      </c>
      <c r="O593" s="170"/>
      <c r="P593" s="226">
        <v>50</v>
      </c>
      <c r="Q593" s="177"/>
      <c r="R593" s="223"/>
      <c r="S593" s="163"/>
      <c r="T593" s="223"/>
      <c r="U593" s="201"/>
    </row>
    <row r="594" spans="1:21" ht="14.4" x14ac:dyDescent="0.3">
      <c r="A594" s="192" t="s">
        <v>2548</v>
      </c>
      <c r="B594" s="174">
        <v>588</v>
      </c>
      <c r="C594" s="165" t="s">
        <v>555</v>
      </c>
      <c r="D594" s="179"/>
      <c r="E594" s="159" t="s">
        <v>27</v>
      </c>
      <c r="F594" s="167" t="s">
        <v>1396</v>
      </c>
      <c r="G594" s="186" t="s">
        <v>1395</v>
      </c>
      <c r="H594" s="167"/>
      <c r="I594" s="167"/>
      <c r="J594" s="167"/>
      <c r="K594" s="160" t="s">
        <v>682</v>
      </c>
      <c r="L594" s="175">
        <v>50</v>
      </c>
      <c r="M594" s="179" t="s">
        <v>433</v>
      </c>
      <c r="N594" s="159" t="s">
        <v>27</v>
      </c>
      <c r="O594" s="170"/>
      <c r="P594" s="226">
        <v>50</v>
      </c>
      <c r="Q594" s="177"/>
      <c r="R594" s="223"/>
      <c r="S594" s="163"/>
      <c r="T594" s="223"/>
      <c r="U594" s="201"/>
    </row>
    <row r="595" spans="1:21" ht="14.4" x14ac:dyDescent="0.3">
      <c r="A595" s="192" t="s">
        <v>2548</v>
      </c>
      <c r="B595" s="174">
        <v>589</v>
      </c>
      <c r="C595" s="165" t="s">
        <v>555</v>
      </c>
      <c r="D595" s="179"/>
      <c r="E595" s="159" t="s">
        <v>27</v>
      </c>
      <c r="F595" s="167" t="s">
        <v>1397</v>
      </c>
      <c r="G595" s="186" t="s">
        <v>1398</v>
      </c>
      <c r="H595" s="167"/>
      <c r="I595" s="167"/>
      <c r="J595" s="167"/>
      <c r="K595" s="160" t="s">
        <v>682</v>
      </c>
      <c r="L595" s="175">
        <v>50</v>
      </c>
      <c r="M595" s="179" t="s">
        <v>433</v>
      </c>
      <c r="N595" s="159" t="s">
        <v>27</v>
      </c>
      <c r="O595" s="170"/>
      <c r="P595" s="226">
        <v>50</v>
      </c>
      <c r="Q595" s="177"/>
      <c r="R595" s="223"/>
      <c r="S595" s="163"/>
      <c r="T595" s="223"/>
      <c r="U595" s="201"/>
    </row>
    <row r="596" spans="1:21" ht="14.4" x14ac:dyDescent="0.3">
      <c r="A596" s="192" t="s">
        <v>2548</v>
      </c>
      <c r="B596" s="174">
        <v>590</v>
      </c>
      <c r="C596" s="165" t="s">
        <v>555</v>
      </c>
      <c r="D596" s="179"/>
      <c r="E596" s="159" t="s">
        <v>27</v>
      </c>
      <c r="F596" s="167" t="s">
        <v>1399</v>
      </c>
      <c r="G596" s="186" t="s">
        <v>1398</v>
      </c>
      <c r="H596" s="167"/>
      <c r="I596" s="167"/>
      <c r="J596" s="167"/>
      <c r="K596" s="160" t="s">
        <v>682</v>
      </c>
      <c r="L596" s="175">
        <v>50</v>
      </c>
      <c r="M596" s="179" t="s">
        <v>433</v>
      </c>
      <c r="N596" s="159" t="s">
        <v>27</v>
      </c>
      <c r="O596" s="170"/>
      <c r="P596" s="226">
        <v>50</v>
      </c>
      <c r="Q596" s="177"/>
      <c r="R596" s="223"/>
      <c r="S596" s="163"/>
      <c r="T596" s="223"/>
      <c r="U596" s="201"/>
    </row>
    <row r="597" spans="1:21" ht="14.4" x14ac:dyDescent="0.3">
      <c r="A597" s="192" t="s">
        <v>2548</v>
      </c>
      <c r="B597" s="174">
        <v>591</v>
      </c>
      <c r="C597" s="165" t="s">
        <v>555</v>
      </c>
      <c r="D597" s="179"/>
      <c r="E597" s="159" t="s">
        <v>27</v>
      </c>
      <c r="F597" s="167" t="s">
        <v>1400</v>
      </c>
      <c r="G597" s="186" t="s">
        <v>1401</v>
      </c>
      <c r="H597" s="167"/>
      <c r="I597" s="167"/>
      <c r="J597" s="167"/>
      <c r="K597" s="160" t="s">
        <v>682</v>
      </c>
      <c r="L597" s="175">
        <v>50</v>
      </c>
      <c r="M597" s="179" t="s">
        <v>433</v>
      </c>
      <c r="N597" s="159" t="s">
        <v>27</v>
      </c>
      <c r="O597" s="170"/>
      <c r="P597" s="226">
        <v>50</v>
      </c>
      <c r="Q597" s="177"/>
      <c r="R597" s="223"/>
      <c r="S597" s="163"/>
      <c r="T597" s="223"/>
      <c r="U597" s="201"/>
    </row>
    <row r="598" spans="1:21" ht="14.4" x14ac:dyDescent="0.3">
      <c r="A598" s="192" t="s">
        <v>2548</v>
      </c>
      <c r="B598" s="174">
        <v>592</v>
      </c>
      <c r="C598" s="165" t="s">
        <v>555</v>
      </c>
      <c r="D598" s="179"/>
      <c r="E598" s="159" t="s">
        <v>27</v>
      </c>
      <c r="F598" s="167" t="s">
        <v>1402</v>
      </c>
      <c r="G598" s="186" t="s">
        <v>1403</v>
      </c>
      <c r="H598" s="167" t="s">
        <v>1404</v>
      </c>
      <c r="I598" s="167" t="s">
        <v>1405</v>
      </c>
      <c r="J598" s="167"/>
      <c r="K598" s="160" t="s">
        <v>82</v>
      </c>
      <c r="L598" s="175">
        <v>84.99</v>
      </c>
      <c r="M598" s="179" t="s">
        <v>433</v>
      </c>
      <c r="N598" s="179"/>
      <c r="O598" s="170"/>
      <c r="P598" s="223"/>
      <c r="Q598" s="177" t="s">
        <v>27</v>
      </c>
      <c r="R598" s="226">
        <v>84.99</v>
      </c>
      <c r="S598" s="163"/>
      <c r="T598" s="223"/>
      <c r="U598" s="201"/>
    </row>
    <row r="599" spans="1:21" ht="14.4" x14ac:dyDescent="0.3">
      <c r="A599" s="192" t="s">
        <v>2548</v>
      </c>
      <c r="B599" s="174">
        <v>593</v>
      </c>
      <c r="C599" s="165" t="s">
        <v>555</v>
      </c>
      <c r="D599" s="179"/>
      <c r="E599" s="159" t="s">
        <v>27</v>
      </c>
      <c r="F599" s="167" t="s">
        <v>1406</v>
      </c>
      <c r="G599" s="186" t="s">
        <v>1403</v>
      </c>
      <c r="H599" s="167" t="s">
        <v>1404</v>
      </c>
      <c r="I599" s="167" t="s">
        <v>1405</v>
      </c>
      <c r="J599" s="167"/>
      <c r="K599" s="160" t="s">
        <v>82</v>
      </c>
      <c r="L599" s="175">
        <v>84.99</v>
      </c>
      <c r="M599" s="179" t="s">
        <v>433</v>
      </c>
      <c r="N599" s="179"/>
      <c r="O599" s="170"/>
      <c r="P599" s="223"/>
      <c r="Q599" s="177" t="s">
        <v>27</v>
      </c>
      <c r="R599" s="226">
        <v>84.99</v>
      </c>
      <c r="S599" s="163"/>
      <c r="T599" s="223"/>
      <c r="U599" s="201"/>
    </row>
    <row r="600" spans="1:21" ht="14.4" x14ac:dyDescent="0.3">
      <c r="A600" s="192" t="s">
        <v>2548</v>
      </c>
      <c r="B600" s="174">
        <v>594</v>
      </c>
      <c r="C600" s="165" t="s">
        <v>555</v>
      </c>
      <c r="D600" s="179"/>
      <c r="E600" s="159" t="s">
        <v>27</v>
      </c>
      <c r="F600" s="167" t="s">
        <v>1407</v>
      </c>
      <c r="G600" s="186" t="s">
        <v>1403</v>
      </c>
      <c r="H600" s="167" t="s">
        <v>1404</v>
      </c>
      <c r="I600" s="167" t="s">
        <v>1405</v>
      </c>
      <c r="J600" s="167"/>
      <c r="K600" s="160" t="s">
        <v>82</v>
      </c>
      <c r="L600" s="175">
        <v>84.99</v>
      </c>
      <c r="M600" s="179" t="s">
        <v>433</v>
      </c>
      <c r="N600" s="179"/>
      <c r="O600" s="170"/>
      <c r="P600" s="223"/>
      <c r="Q600" s="177" t="s">
        <v>27</v>
      </c>
      <c r="R600" s="226">
        <v>84.99</v>
      </c>
      <c r="S600" s="163"/>
      <c r="T600" s="223"/>
      <c r="U600" s="201"/>
    </row>
    <row r="601" spans="1:21" ht="14.4" x14ac:dyDescent="0.3">
      <c r="A601" s="192" t="s">
        <v>2548</v>
      </c>
      <c r="B601" s="174">
        <v>595</v>
      </c>
      <c r="C601" s="165" t="s">
        <v>555</v>
      </c>
      <c r="D601" s="179"/>
      <c r="E601" s="159" t="s">
        <v>27</v>
      </c>
      <c r="F601" s="167" t="s">
        <v>1408</v>
      </c>
      <c r="G601" s="186" t="s">
        <v>1403</v>
      </c>
      <c r="H601" s="167" t="s">
        <v>1404</v>
      </c>
      <c r="I601" s="167" t="s">
        <v>1405</v>
      </c>
      <c r="J601" s="167"/>
      <c r="K601" s="160" t="s">
        <v>82</v>
      </c>
      <c r="L601" s="175">
        <v>84.99</v>
      </c>
      <c r="M601" s="179" t="s">
        <v>433</v>
      </c>
      <c r="N601" s="179"/>
      <c r="O601" s="170"/>
      <c r="P601" s="223"/>
      <c r="Q601" s="177" t="s">
        <v>27</v>
      </c>
      <c r="R601" s="226">
        <v>84.99</v>
      </c>
      <c r="S601" s="163"/>
      <c r="T601" s="223"/>
      <c r="U601" s="201"/>
    </row>
    <row r="602" spans="1:21" ht="14.4" x14ac:dyDescent="0.3">
      <c r="A602" s="192" t="s">
        <v>2548</v>
      </c>
      <c r="B602" s="174">
        <v>596</v>
      </c>
      <c r="C602" s="165" t="s">
        <v>555</v>
      </c>
      <c r="D602" s="179"/>
      <c r="E602" s="159" t="s">
        <v>27</v>
      </c>
      <c r="F602" s="167" t="s">
        <v>1409</v>
      </c>
      <c r="G602" s="186" t="s">
        <v>1403</v>
      </c>
      <c r="H602" s="167" t="s">
        <v>1404</v>
      </c>
      <c r="I602" s="167" t="s">
        <v>1405</v>
      </c>
      <c r="J602" s="167"/>
      <c r="K602" s="160" t="s">
        <v>82</v>
      </c>
      <c r="L602" s="175">
        <v>84.99</v>
      </c>
      <c r="M602" s="179" t="s">
        <v>433</v>
      </c>
      <c r="N602" s="179"/>
      <c r="O602" s="170"/>
      <c r="P602" s="223"/>
      <c r="Q602" s="177" t="s">
        <v>27</v>
      </c>
      <c r="R602" s="226">
        <v>84.99</v>
      </c>
      <c r="S602" s="163"/>
      <c r="T602" s="223"/>
      <c r="U602" s="201"/>
    </row>
    <row r="603" spans="1:21" ht="14.4" x14ac:dyDescent="0.3">
      <c r="A603" s="192" t="s">
        <v>2548</v>
      </c>
      <c r="B603" s="174">
        <v>597</v>
      </c>
      <c r="C603" s="165" t="s">
        <v>555</v>
      </c>
      <c r="D603" s="179"/>
      <c r="E603" s="159" t="s">
        <v>27</v>
      </c>
      <c r="F603" s="167" t="s">
        <v>1410</v>
      </c>
      <c r="G603" s="186" t="s">
        <v>1411</v>
      </c>
      <c r="H603" s="167"/>
      <c r="I603" s="167">
        <v>30</v>
      </c>
      <c r="J603" s="167"/>
      <c r="K603" s="160" t="s">
        <v>82</v>
      </c>
      <c r="L603" s="175">
        <v>150</v>
      </c>
      <c r="M603" s="179" t="s">
        <v>433</v>
      </c>
      <c r="N603" s="179"/>
      <c r="O603" s="170"/>
      <c r="P603" s="223"/>
      <c r="Q603" s="177" t="s">
        <v>27</v>
      </c>
      <c r="R603" s="226">
        <v>150</v>
      </c>
      <c r="S603" s="163"/>
      <c r="T603" s="223"/>
      <c r="U603" s="201"/>
    </row>
    <row r="604" spans="1:21" ht="14.4" x14ac:dyDescent="0.3">
      <c r="A604" s="192" t="s">
        <v>2548</v>
      </c>
      <c r="B604" s="174">
        <v>598</v>
      </c>
      <c r="C604" s="165" t="s">
        <v>555</v>
      </c>
      <c r="D604" s="179"/>
      <c r="E604" s="159" t="s">
        <v>27</v>
      </c>
      <c r="F604" s="167" t="s">
        <v>1412</v>
      </c>
      <c r="G604" s="186" t="s">
        <v>1413</v>
      </c>
      <c r="H604" s="167"/>
      <c r="I604" s="167"/>
      <c r="J604" s="167"/>
      <c r="K604" s="160" t="s">
        <v>682</v>
      </c>
      <c r="L604" s="175">
        <v>6.05</v>
      </c>
      <c r="M604" s="179" t="s">
        <v>433</v>
      </c>
      <c r="N604" s="159" t="s">
        <v>27</v>
      </c>
      <c r="O604" s="170">
        <v>6.05</v>
      </c>
      <c r="P604" s="223"/>
      <c r="Q604" s="177"/>
      <c r="R604" s="223"/>
      <c r="S604" s="163"/>
      <c r="T604" s="223"/>
      <c r="U604" s="201"/>
    </row>
    <row r="605" spans="1:21" ht="14.4" x14ac:dyDescent="0.3">
      <c r="A605" s="192" t="s">
        <v>2548</v>
      </c>
      <c r="B605" s="174">
        <v>599</v>
      </c>
      <c r="C605" s="165" t="s">
        <v>555</v>
      </c>
      <c r="D605" s="179"/>
      <c r="E605" s="159" t="s">
        <v>27</v>
      </c>
      <c r="F605" s="167" t="s">
        <v>1414</v>
      </c>
      <c r="G605" s="186" t="s">
        <v>1413</v>
      </c>
      <c r="H605" s="167"/>
      <c r="I605" s="167"/>
      <c r="J605" s="167"/>
      <c r="K605" s="160" t="s">
        <v>82</v>
      </c>
      <c r="L605" s="175">
        <v>6.05</v>
      </c>
      <c r="M605" s="179" t="s">
        <v>433</v>
      </c>
      <c r="N605" s="179"/>
      <c r="O605" s="170"/>
      <c r="P605" s="223"/>
      <c r="Q605" s="177"/>
      <c r="R605" s="162"/>
      <c r="S605" s="163" t="s">
        <v>27</v>
      </c>
      <c r="T605" s="226">
        <v>6.05</v>
      </c>
      <c r="U605" s="201"/>
    </row>
    <row r="606" spans="1:21" ht="14.4" x14ac:dyDescent="0.3">
      <c r="A606" s="192" t="s">
        <v>2548</v>
      </c>
      <c r="B606" s="174">
        <v>600</v>
      </c>
      <c r="C606" s="165" t="s">
        <v>555</v>
      </c>
      <c r="D606" s="179"/>
      <c r="E606" s="159" t="s">
        <v>27</v>
      </c>
      <c r="F606" s="167" t="s">
        <v>1415</v>
      </c>
      <c r="G606" s="186" t="s">
        <v>1413</v>
      </c>
      <c r="H606" s="167"/>
      <c r="I606" s="167"/>
      <c r="J606" s="167"/>
      <c r="K606" s="160" t="s">
        <v>82</v>
      </c>
      <c r="L606" s="175">
        <v>6.05</v>
      </c>
      <c r="M606" s="179" t="s">
        <v>433</v>
      </c>
      <c r="N606" s="179"/>
      <c r="O606" s="170"/>
      <c r="P606" s="223"/>
      <c r="Q606" s="177"/>
      <c r="R606" s="162"/>
      <c r="S606" s="163" t="s">
        <v>27</v>
      </c>
      <c r="T606" s="226">
        <v>6.05</v>
      </c>
      <c r="U606" s="201"/>
    </row>
    <row r="607" spans="1:21" ht="14.4" x14ac:dyDescent="0.3">
      <c r="A607" s="192" t="s">
        <v>2548</v>
      </c>
      <c r="B607" s="174">
        <v>601</v>
      </c>
      <c r="C607" s="165" t="s">
        <v>555</v>
      </c>
      <c r="D607" s="179"/>
      <c r="E607" s="159" t="s">
        <v>27</v>
      </c>
      <c r="F607" s="167" t="s">
        <v>1416</v>
      </c>
      <c r="G607" s="186" t="s">
        <v>1413</v>
      </c>
      <c r="H607" s="167"/>
      <c r="I607" s="167"/>
      <c r="J607" s="167"/>
      <c r="K607" s="160" t="s">
        <v>682</v>
      </c>
      <c r="L607" s="175">
        <v>6.05</v>
      </c>
      <c r="M607" s="179" t="s">
        <v>433</v>
      </c>
      <c r="N607" s="159" t="s">
        <v>27</v>
      </c>
      <c r="O607" s="170">
        <v>6.05</v>
      </c>
      <c r="P607" s="223"/>
      <c r="Q607" s="177"/>
      <c r="R607" s="223"/>
      <c r="S607" s="163"/>
      <c r="T607" s="223"/>
      <c r="U607" s="201"/>
    </row>
    <row r="608" spans="1:21" ht="14.4" x14ac:dyDescent="0.3">
      <c r="A608" s="192" t="s">
        <v>2548</v>
      </c>
      <c r="B608" s="174">
        <v>602</v>
      </c>
      <c r="C608" s="165" t="s">
        <v>555</v>
      </c>
      <c r="D608" s="179"/>
      <c r="E608" s="159" t="s">
        <v>27</v>
      </c>
      <c r="F608" s="167" t="s">
        <v>1417</v>
      </c>
      <c r="G608" s="186" t="s">
        <v>1413</v>
      </c>
      <c r="H608" s="167"/>
      <c r="I608" s="167"/>
      <c r="J608" s="167"/>
      <c r="K608" s="160" t="s">
        <v>82</v>
      </c>
      <c r="L608" s="175">
        <v>6.05</v>
      </c>
      <c r="M608" s="179" t="s">
        <v>433</v>
      </c>
      <c r="N608" s="179"/>
      <c r="O608" s="170"/>
      <c r="P608" s="223"/>
      <c r="Q608" s="177"/>
      <c r="R608" s="162"/>
      <c r="S608" s="163" t="s">
        <v>27</v>
      </c>
      <c r="T608" s="223">
        <v>6.05</v>
      </c>
      <c r="U608" s="201"/>
    </row>
    <row r="609" spans="1:21" ht="14.4" x14ac:dyDescent="0.3">
      <c r="A609" s="192" t="s">
        <v>2548</v>
      </c>
      <c r="B609" s="174">
        <v>603</v>
      </c>
      <c r="C609" s="165" t="s">
        <v>555</v>
      </c>
      <c r="D609" s="179"/>
      <c r="E609" s="159" t="s">
        <v>27</v>
      </c>
      <c r="F609" s="167" t="s">
        <v>1418</v>
      </c>
      <c r="G609" s="186" t="s">
        <v>1413</v>
      </c>
      <c r="H609" s="167"/>
      <c r="I609" s="167"/>
      <c r="J609" s="167"/>
      <c r="K609" s="160" t="s">
        <v>682</v>
      </c>
      <c r="L609" s="175">
        <v>6.05</v>
      </c>
      <c r="M609" s="179" t="s">
        <v>433</v>
      </c>
      <c r="N609" s="159" t="s">
        <v>27</v>
      </c>
      <c r="O609" s="170"/>
      <c r="P609" s="226">
        <v>6.05</v>
      </c>
      <c r="Q609" s="177"/>
      <c r="R609" s="223"/>
      <c r="S609" s="163"/>
      <c r="T609" s="223"/>
      <c r="U609" s="201"/>
    </row>
    <row r="610" spans="1:21" ht="14.4" x14ac:dyDescent="0.3">
      <c r="A610" s="192" t="s">
        <v>2548</v>
      </c>
      <c r="B610" s="174">
        <v>604</v>
      </c>
      <c r="C610" s="165" t="s">
        <v>555</v>
      </c>
      <c r="D610" s="179"/>
      <c r="E610" s="159" t="s">
        <v>27</v>
      </c>
      <c r="F610" s="167" t="s">
        <v>1419</v>
      </c>
      <c r="G610" s="186" t="s">
        <v>1413</v>
      </c>
      <c r="H610" s="167"/>
      <c r="I610" s="167"/>
      <c r="J610" s="167"/>
      <c r="K610" s="160" t="s">
        <v>82</v>
      </c>
      <c r="L610" s="175">
        <v>6.05</v>
      </c>
      <c r="M610" s="179" t="s">
        <v>433</v>
      </c>
      <c r="N610" s="179"/>
      <c r="O610" s="170"/>
      <c r="P610" s="223"/>
      <c r="Q610" s="177"/>
      <c r="R610" s="162"/>
      <c r="S610" s="163" t="s">
        <v>27</v>
      </c>
      <c r="T610" s="226">
        <v>6.05</v>
      </c>
      <c r="U610" s="201"/>
    </row>
    <row r="611" spans="1:21" ht="14.4" x14ac:dyDescent="0.3">
      <c r="A611" s="192" t="s">
        <v>2548</v>
      </c>
      <c r="B611" s="174">
        <v>605</v>
      </c>
      <c r="C611" s="165" t="s">
        <v>555</v>
      </c>
      <c r="D611" s="179"/>
      <c r="E611" s="159" t="s">
        <v>27</v>
      </c>
      <c r="F611" s="167" t="s">
        <v>1420</v>
      </c>
      <c r="G611" s="186" t="s">
        <v>1413</v>
      </c>
      <c r="H611" s="167"/>
      <c r="I611" s="167"/>
      <c r="J611" s="167"/>
      <c r="K611" s="160" t="s">
        <v>82</v>
      </c>
      <c r="L611" s="175">
        <v>6.05</v>
      </c>
      <c r="M611" s="179" t="s">
        <v>433</v>
      </c>
      <c r="N611" s="179"/>
      <c r="O611" s="170"/>
      <c r="P611" s="223"/>
      <c r="Q611" s="177"/>
      <c r="R611" s="162"/>
      <c r="S611" s="163" t="s">
        <v>27</v>
      </c>
      <c r="T611" s="226">
        <v>6.05</v>
      </c>
      <c r="U611" s="201"/>
    </row>
    <row r="612" spans="1:21" ht="14.4" x14ac:dyDescent="0.3">
      <c r="A612" s="192" t="s">
        <v>2548</v>
      </c>
      <c r="B612" s="174">
        <v>606</v>
      </c>
      <c r="C612" s="165" t="s">
        <v>555</v>
      </c>
      <c r="D612" s="179"/>
      <c r="E612" s="159" t="s">
        <v>27</v>
      </c>
      <c r="F612" s="167" t="s">
        <v>1421</v>
      </c>
      <c r="G612" s="186" t="s">
        <v>1413</v>
      </c>
      <c r="H612" s="167"/>
      <c r="I612" s="167"/>
      <c r="J612" s="167"/>
      <c r="K612" s="160" t="s">
        <v>82</v>
      </c>
      <c r="L612" s="175">
        <v>6.05</v>
      </c>
      <c r="M612" s="179" t="s">
        <v>433</v>
      </c>
      <c r="N612" s="179"/>
      <c r="O612" s="170"/>
      <c r="P612" s="223"/>
      <c r="Q612" s="177"/>
      <c r="R612" s="162"/>
      <c r="S612" s="163" t="s">
        <v>27</v>
      </c>
      <c r="T612" s="226">
        <v>6.05</v>
      </c>
      <c r="U612" s="201"/>
    </row>
    <row r="613" spans="1:21" ht="14.4" x14ac:dyDescent="0.3">
      <c r="A613" s="192" t="s">
        <v>2548</v>
      </c>
      <c r="B613" s="174">
        <v>607</v>
      </c>
      <c r="C613" s="165" t="s">
        <v>555</v>
      </c>
      <c r="D613" s="179"/>
      <c r="E613" s="159" t="s">
        <v>27</v>
      </c>
      <c r="F613" s="167" t="s">
        <v>1422</v>
      </c>
      <c r="G613" s="186" t="s">
        <v>1413</v>
      </c>
      <c r="H613" s="167"/>
      <c r="I613" s="167"/>
      <c r="J613" s="167"/>
      <c r="K613" s="160" t="s">
        <v>82</v>
      </c>
      <c r="L613" s="175">
        <v>6.05</v>
      </c>
      <c r="M613" s="179" t="s">
        <v>433</v>
      </c>
      <c r="N613" s="179"/>
      <c r="O613" s="170"/>
      <c r="P613" s="223"/>
      <c r="Q613" s="177"/>
      <c r="R613" s="162"/>
      <c r="S613" s="163" t="s">
        <v>27</v>
      </c>
      <c r="T613" s="226">
        <v>6.05</v>
      </c>
      <c r="U613" s="201"/>
    </row>
    <row r="614" spans="1:21" ht="14.4" x14ac:dyDescent="0.3">
      <c r="A614" s="192" t="s">
        <v>2548</v>
      </c>
      <c r="B614" s="174">
        <v>608</v>
      </c>
      <c r="C614" s="165" t="s">
        <v>555</v>
      </c>
      <c r="D614" s="179"/>
      <c r="E614" s="159" t="s">
        <v>27</v>
      </c>
      <c r="F614" s="167" t="s">
        <v>1423</v>
      </c>
      <c r="G614" s="186" t="s">
        <v>1413</v>
      </c>
      <c r="H614" s="167"/>
      <c r="I614" s="167"/>
      <c r="J614" s="167"/>
      <c r="K614" s="160" t="s">
        <v>82</v>
      </c>
      <c r="L614" s="175">
        <v>6.05</v>
      </c>
      <c r="M614" s="179" t="s">
        <v>433</v>
      </c>
      <c r="N614" s="179"/>
      <c r="O614" s="170"/>
      <c r="P614" s="223"/>
      <c r="Q614" s="177"/>
      <c r="R614" s="162"/>
      <c r="S614" s="163" t="s">
        <v>27</v>
      </c>
      <c r="T614" s="226">
        <v>6.05</v>
      </c>
      <c r="U614" s="201"/>
    </row>
    <row r="615" spans="1:21" ht="14.4" x14ac:dyDescent="0.3">
      <c r="A615" s="192" t="s">
        <v>2548</v>
      </c>
      <c r="B615" s="174">
        <v>609</v>
      </c>
      <c r="C615" s="165" t="s">
        <v>555</v>
      </c>
      <c r="D615" s="179"/>
      <c r="E615" s="159" t="s">
        <v>27</v>
      </c>
      <c r="F615" s="167" t="s">
        <v>1424</v>
      </c>
      <c r="G615" s="186" t="s">
        <v>1413</v>
      </c>
      <c r="H615" s="167"/>
      <c r="I615" s="167"/>
      <c r="J615" s="167"/>
      <c r="K615" s="160" t="s">
        <v>82</v>
      </c>
      <c r="L615" s="175">
        <v>6.05</v>
      </c>
      <c r="M615" s="179" t="s">
        <v>433</v>
      </c>
      <c r="N615" s="179"/>
      <c r="O615" s="170"/>
      <c r="P615" s="223"/>
      <c r="Q615" s="177"/>
      <c r="R615" s="162"/>
      <c r="S615" s="163" t="s">
        <v>27</v>
      </c>
      <c r="T615" s="226">
        <v>6.05</v>
      </c>
      <c r="U615" s="201"/>
    </row>
    <row r="616" spans="1:21" ht="14.4" x14ac:dyDescent="0.3">
      <c r="A616" s="192" t="s">
        <v>2548</v>
      </c>
      <c r="B616" s="174">
        <v>610</v>
      </c>
      <c r="C616" s="165" t="s">
        <v>555</v>
      </c>
      <c r="D616" s="179"/>
      <c r="E616" s="159" t="s">
        <v>27</v>
      </c>
      <c r="F616" s="167" t="s">
        <v>1425</v>
      </c>
      <c r="G616" s="186" t="s">
        <v>1413</v>
      </c>
      <c r="H616" s="167"/>
      <c r="I616" s="167"/>
      <c r="J616" s="167"/>
      <c r="K616" s="160" t="s">
        <v>82</v>
      </c>
      <c r="L616" s="175">
        <v>6.05</v>
      </c>
      <c r="M616" s="179" t="s">
        <v>433</v>
      </c>
      <c r="N616" s="179"/>
      <c r="O616" s="170"/>
      <c r="P616" s="223"/>
      <c r="Q616" s="177"/>
      <c r="R616" s="162"/>
      <c r="S616" s="163" t="s">
        <v>27</v>
      </c>
      <c r="T616" s="226">
        <v>6.05</v>
      </c>
      <c r="U616" s="201"/>
    </row>
    <row r="617" spans="1:21" ht="14.4" x14ac:dyDescent="0.3">
      <c r="A617" s="192" t="s">
        <v>2548</v>
      </c>
      <c r="B617" s="174">
        <v>611</v>
      </c>
      <c r="C617" s="165" t="s">
        <v>555</v>
      </c>
      <c r="D617" s="179"/>
      <c r="E617" s="159" t="s">
        <v>27</v>
      </c>
      <c r="F617" s="167" t="s">
        <v>1426</v>
      </c>
      <c r="G617" s="186" t="s">
        <v>1413</v>
      </c>
      <c r="H617" s="167"/>
      <c r="I617" s="167"/>
      <c r="J617" s="167"/>
      <c r="K617" s="160" t="s">
        <v>82</v>
      </c>
      <c r="L617" s="175">
        <v>6.05</v>
      </c>
      <c r="M617" s="179" t="s">
        <v>433</v>
      </c>
      <c r="N617" s="179"/>
      <c r="O617" s="170"/>
      <c r="P617" s="223"/>
      <c r="Q617" s="177"/>
      <c r="R617" s="162"/>
      <c r="S617" s="163" t="s">
        <v>27</v>
      </c>
      <c r="T617" s="226">
        <v>6.05</v>
      </c>
      <c r="U617" s="201"/>
    </row>
    <row r="618" spans="1:21" ht="14.4" x14ac:dyDescent="0.3">
      <c r="A618" s="192" t="s">
        <v>2548</v>
      </c>
      <c r="B618" s="174">
        <v>612</v>
      </c>
      <c r="C618" s="165" t="s">
        <v>555</v>
      </c>
      <c r="D618" s="179"/>
      <c r="E618" s="159" t="s">
        <v>27</v>
      </c>
      <c r="F618" s="167" t="s">
        <v>1427</v>
      </c>
      <c r="G618" s="186" t="s">
        <v>1413</v>
      </c>
      <c r="H618" s="167"/>
      <c r="I618" s="167"/>
      <c r="J618" s="167"/>
      <c r="K618" s="160" t="s">
        <v>682</v>
      </c>
      <c r="L618" s="175">
        <v>6.05</v>
      </c>
      <c r="M618" s="179" t="s">
        <v>433</v>
      </c>
      <c r="N618" s="159" t="s">
        <v>27</v>
      </c>
      <c r="O618" s="175">
        <v>6.05</v>
      </c>
      <c r="P618" s="223"/>
      <c r="Q618" s="177"/>
      <c r="R618" s="223"/>
      <c r="S618" s="163"/>
      <c r="T618" s="223"/>
      <c r="U618" s="201"/>
    </row>
    <row r="619" spans="1:21" ht="14.4" x14ac:dyDescent="0.3">
      <c r="A619" s="192" t="s">
        <v>2548</v>
      </c>
      <c r="B619" s="174">
        <v>613</v>
      </c>
      <c r="C619" s="165" t="s">
        <v>555</v>
      </c>
      <c r="D619" s="179"/>
      <c r="E619" s="159" t="s">
        <v>27</v>
      </c>
      <c r="F619" s="167" t="s">
        <v>1428</v>
      </c>
      <c r="G619" s="186" t="s">
        <v>1413</v>
      </c>
      <c r="H619" s="167"/>
      <c r="I619" s="167"/>
      <c r="J619" s="167"/>
      <c r="K619" s="160" t="s">
        <v>682</v>
      </c>
      <c r="L619" s="175">
        <v>6.05</v>
      </c>
      <c r="M619" s="179" t="s">
        <v>433</v>
      </c>
      <c r="N619" s="159" t="s">
        <v>27</v>
      </c>
      <c r="O619" s="175">
        <v>6.05</v>
      </c>
      <c r="P619" s="223"/>
      <c r="Q619" s="177"/>
      <c r="R619" s="223"/>
      <c r="S619" s="163"/>
      <c r="T619" s="223"/>
      <c r="U619" s="201"/>
    </row>
    <row r="620" spans="1:21" ht="14.4" x14ac:dyDescent="0.3">
      <c r="A620" s="192" t="s">
        <v>2548</v>
      </c>
      <c r="B620" s="174">
        <v>614</v>
      </c>
      <c r="C620" s="165" t="s">
        <v>555</v>
      </c>
      <c r="D620" s="179"/>
      <c r="E620" s="159" t="s">
        <v>27</v>
      </c>
      <c r="F620" s="167" t="s">
        <v>1429</v>
      </c>
      <c r="G620" s="186" t="s">
        <v>1413</v>
      </c>
      <c r="H620" s="167"/>
      <c r="I620" s="167"/>
      <c r="J620" s="167"/>
      <c r="K620" s="160" t="s">
        <v>82</v>
      </c>
      <c r="L620" s="175">
        <v>6.05</v>
      </c>
      <c r="M620" s="179" t="s">
        <v>433</v>
      </c>
      <c r="N620" s="179"/>
      <c r="O620" s="170"/>
      <c r="P620" s="223"/>
      <c r="Q620" s="177"/>
      <c r="R620" s="162"/>
      <c r="S620" s="163" t="s">
        <v>27</v>
      </c>
      <c r="T620" s="226">
        <v>6.05</v>
      </c>
      <c r="U620" s="201"/>
    </row>
    <row r="621" spans="1:21" ht="14.4" x14ac:dyDescent="0.3">
      <c r="A621" s="192" t="s">
        <v>2548</v>
      </c>
      <c r="B621" s="174">
        <v>615</v>
      </c>
      <c r="C621" s="165" t="s">
        <v>555</v>
      </c>
      <c r="D621" s="179"/>
      <c r="E621" s="159" t="s">
        <v>27</v>
      </c>
      <c r="F621" s="167" t="s">
        <v>1430</v>
      </c>
      <c r="G621" s="186" t="s">
        <v>1413</v>
      </c>
      <c r="H621" s="167"/>
      <c r="I621" s="167"/>
      <c r="J621" s="167"/>
      <c r="K621" s="160" t="s">
        <v>682</v>
      </c>
      <c r="L621" s="175">
        <v>6.05</v>
      </c>
      <c r="M621" s="179" t="s">
        <v>433</v>
      </c>
      <c r="N621" s="159" t="s">
        <v>27</v>
      </c>
      <c r="O621" s="170">
        <v>6.05</v>
      </c>
      <c r="P621" s="223"/>
      <c r="Q621" s="177"/>
      <c r="R621" s="223"/>
      <c r="S621" s="163"/>
      <c r="T621" s="223"/>
      <c r="U621" s="201"/>
    </row>
    <row r="622" spans="1:21" ht="14.4" x14ac:dyDescent="0.3">
      <c r="A622" s="192" t="s">
        <v>2548</v>
      </c>
      <c r="B622" s="174">
        <v>616</v>
      </c>
      <c r="C622" s="165" t="s">
        <v>555</v>
      </c>
      <c r="D622" s="179"/>
      <c r="E622" s="159" t="s">
        <v>27</v>
      </c>
      <c r="F622" s="167" t="s">
        <v>1431</v>
      </c>
      <c r="G622" s="186" t="s">
        <v>1413</v>
      </c>
      <c r="H622" s="167"/>
      <c r="I622" s="167"/>
      <c r="J622" s="167"/>
      <c r="K622" s="160" t="s">
        <v>82</v>
      </c>
      <c r="L622" s="175">
        <v>6.05</v>
      </c>
      <c r="M622" s="179" t="s">
        <v>433</v>
      </c>
      <c r="N622" s="179"/>
      <c r="O622" s="170"/>
      <c r="P622" s="223"/>
      <c r="Q622" s="177"/>
      <c r="R622" s="162"/>
      <c r="S622" s="163" t="s">
        <v>27</v>
      </c>
      <c r="T622" s="226">
        <v>6.05</v>
      </c>
      <c r="U622" s="201"/>
    </row>
    <row r="623" spans="1:21" ht="14.4" x14ac:dyDescent="0.3">
      <c r="A623" s="192" t="s">
        <v>2548</v>
      </c>
      <c r="B623" s="174">
        <v>617</v>
      </c>
      <c r="C623" s="165" t="s">
        <v>555</v>
      </c>
      <c r="D623" s="179"/>
      <c r="E623" s="159" t="s">
        <v>27</v>
      </c>
      <c r="F623" s="167" t="s">
        <v>1432</v>
      </c>
      <c r="G623" s="186" t="s">
        <v>1413</v>
      </c>
      <c r="H623" s="167"/>
      <c r="I623" s="167"/>
      <c r="J623" s="167"/>
      <c r="K623" s="160" t="s">
        <v>82</v>
      </c>
      <c r="L623" s="175">
        <v>6.05</v>
      </c>
      <c r="M623" s="179" t="s">
        <v>433</v>
      </c>
      <c r="N623" s="179"/>
      <c r="O623" s="170"/>
      <c r="P623" s="223"/>
      <c r="Q623" s="177"/>
      <c r="R623" s="162"/>
      <c r="S623" s="163" t="s">
        <v>27</v>
      </c>
      <c r="T623" s="226">
        <v>6.05</v>
      </c>
      <c r="U623" s="201"/>
    </row>
    <row r="624" spans="1:21" ht="14.4" x14ac:dyDescent="0.3">
      <c r="A624" s="192" t="s">
        <v>2548</v>
      </c>
      <c r="B624" s="174">
        <v>618</v>
      </c>
      <c r="C624" s="165" t="s">
        <v>555</v>
      </c>
      <c r="D624" s="179"/>
      <c r="E624" s="159" t="s">
        <v>27</v>
      </c>
      <c r="F624" s="167" t="s">
        <v>1433</v>
      </c>
      <c r="G624" s="186" t="s">
        <v>1413</v>
      </c>
      <c r="H624" s="167"/>
      <c r="I624" s="167"/>
      <c r="J624" s="167"/>
      <c r="K624" s="160" t="s">
        <v>82</v>
      </c>
      <c r="L624" s="175">
        <v>6.05</v>
      </c>
      <c r="M624" s="179" t="s">
        <v>433</v>
      </c>
      <c r="N624" s="179"/>
      <c r="O624" s="170"/>
      <c r="P624" s="223"/>
      <c r="Q624" s="177"/>
      <c r="R624" s="162"/>
      <c r="S624" s="163" t="s">
        <v>27</v>
      </c>
      <c r="T624" s="226">
        <v>6.05</v>
      </c>
      <c r="U624" s="201"/>
    </row>
    <row r="625" spans="1:21" ht="14.4" x14ac:dyDescent="0.3">
      <c r="A625" s="192" t="s">
        <v>2548</v>
      </c>
      <c r="B625" s="174">
        <v>619</v>
      </c>
      <c r="C625" s="165" t="s">
        <v>555</v>
      </c>
      <c r="D625" s="179"/>
      <c r="E625" s="159" t="s">
        <v>27</v>
      </c>
      <c r="F625" s="167" t="s">
        <v>1434</v>
      </c>
      <c r="G625" s="186" t="s">
        <v>1413</v>
      </c>
      <c r="H625" s="167"/>
      <c r="I625" s="167"/>
      <c r="J625" s="167"/>
      <c r="K625" s="160" t="s">
        <v>82</v>
      </c>
      <c r="L625" s="175">
        <v>6.05</v>
      </c>
      <c r="M625" s="179" t="s">
        <v>433</v>
      </c>
      <c r="N625" s="179"/>
      <c r="O625" s="170"/>
      <c r="P625" s="223"/>
      <c r="Q625" s="177"/>
      <c r="R625" s="162"/>
      <c r="S625" s="163" t="s">
        <v>27</v>
      </c>
      <c r="T625" s="226">
        <v>6.05</v>
      </c>
      <c r="U625" s="201"/>
    </row>
    <row r="626" spans="1:21" ht="14.4" x14ac:dyDescent="0.3">
      <c r="A626" s="192" t="s">
        <v>2548</v>
      </c>
      <c r="B626" s="174">
        <v>620</v>
      </c>
      <c r="C626" s="165" t="s">
        <v>555</v>
      </c>
      <c r="D626" s="179"/>
      <c r="E626" s="159" t="s">
        <v>27</v>
      </c>
      <c r="F626" s="167" t="s">
        <v>1435</v>
      </c>
      <c r="G626" s="186" t="s">
        <v>1413</v>
      </c>
      <c r="H626" s="167"/>
      <c r="I626" s="167"/>
      <c r="J626" s="167"/>
      <c r="K626" s="160" t="s">
        <v>82</v>
      </c>
      <c r="L626" s="175">
        <v>6.05</v>
      </c>
      <c r="M626" s="179" t="s">
        <v>433</v>
      </c>
      <c r="N626" s="179"/>
      <c r="O626" s="170"/>
      <c r="P626" s="223"/>
      <c r="Q626" s="177"/>
      <c r="R626" s="162"/>
      <c r="S626" s="163" t="s">
        <v>27</v>
      </c>
      <c r="T626" s="226">
        <v>6.05</v>
      </c>
      <c r="U626" s="201"/>
    </row>
    <row r="627" spans="1:21" ht="14.4" x14ac:dyDescent="0.3">
      <c r="A627" s="192" t="s">
        <v>2548</v>
      </c>
      <c r="B627" s="174">
        <v>621</v>
      </c>
      <c r="C627" s="165" t="s">
        <v>555</v>
      </c>
      <c r="D627" s="179"/>
      <c r="E627" s="159" t="s">
        <v>27</v>
      </c>
      <c r="F627" s="167" t="s">
        <v>1436</v>
      </c>
      <c r="G627" s="186" t="s">
        <v>1413</v>
      </c>
      <c r="H627" s="167"/>
      <c r="I627" s="167"/>
      <c r="J627" s="167"/>
      <c r="K627" s="160" t="s">
        <v>82</v>
      </c>
      <c r="L627" s="175">
        <v>6.05</v>
      </c>
      <c r="M627" s="179" t="s">
        <v>433</v>
      </c>
      <c r="N627" s="179"/>
      <c r="O627" s="170"/>
      <c r="P627" s="223"/>
      <c r="Q627" s="177"/>
      <c r="R627" s="162"/>
      <c r="S627" s="163" t="s">
        <v>27</v>
      </c>
      <c r="T627" s="226">
        <v>6.05</v>
      </c>
      <c r="U627" s="201"/>
    </row>
    <row r="628" spans="1:21" ht="14.4" x14ac:dyDescent="0.3">
      <c r="A628" s="192" t="s">
        <v>2548</v>
      </c>
      <c r="B628" s="174">
        <v>622</v>
      </c>
      <c r="C628" s="165" t="s">
        <v>555</v>
      </c>
      <c r="D628" s="179"/>
      <c r="E628" s="159" t="s">
        <v>27</v>
      </c>
      <c r="F628" s="167" t="s">
        <v>1437</v>
      </c>
      <c r="G628" s="186" t="s">
        <v>1413</v>
      </c>
      <c r="H628" s="167"/>
      <c r="I628" s="167"/>
      <c r="J628" s="167"/>
      <c r="K628" s="160" t="s">
        <v>82</v>
      </c>
      <c r="L628" s="175">
        <v>6.05</v>
      </c>
      <c r="M628" s="179" t="s">
        <v>433</v>
      </c>
      <c r="N628" s="179"/>
      <c r="O628" s="170"/>
      <c r="P628" s="223"/>
      <c r="Q628" s="177"/>
      <c r="R628" s="162"/>
      <c r="S628" s="163" t="s">
        <v>27</v>
      </c>
      <c r="T628" s="226">
        <v>6.05</v>
      </c>
      <c r="U628" s="201"/>
    </row>
    <row r="629" spans="1:21" ht="14.4" x14ac:dyDescent="0.3">
      <c r="A629" s="192" t="s">
        <v>2548</v>
      </c>
      <c r="B629" s="174">
        <v>623</v>
      </c>
      <c r="C629" s="165" t="s">
        <v>555</v>
      </c>
      <c r="D629" s="179"/>
      <c r="E629" s="159" t="s">
        <v>27</v>
      </c>
      <c r="F629" s="167" t="s">
        <v>1438</v>
      </c>
      <c r="G629" s="186" t="s">
        <v>1413</v>
      </c>
      <c r="H629" s="167"/>
      <c r="I629" s="167"/>
      <c r="J629" s="167"/>
      <c r="K629" s="160" t="s">
        <v>82</v>
      </c>
      <c r="L629" s="175">
        <v>6.05</v>
      </c>
      <c r="M629" s="179" t="s">
        <v>433</v>
      </c>
      <c r="N629" s="179"/>
      <c r="O629" s="170"/>
      <c r="P629" s="223"/>
      <c r="Q629" s="177"/>
      <c r="R629" s="162"/>
      <c r="S629" s="163" t="s">
        <v>27</v>
      </c>
      <c r="T629" s="226">
        <v>6.05</v>
      </c>
      <c r="U629" s="201"/>
    </row>
    <row r="630" spans="1:21" ht="14.4" x14ac:dyDescent="0.3">
      <c r="A630" s="192" t="s">
        <v>2548</v>
      </c>
      <c r="B630" s="174">
        <v>624</v>
      </c>
      <c r="C630" s="165" t="s">
        <v>555</v>
      </c>
      <c r="D630" s="179"/>
      <c r="E630" s="159" t="s">
        <v>27</v>
      </c>
      <c r="F630" s="167" t="s">
        <v>1439</v>
      </c>
      <c r="G630" s="186" t="s">
        <v>1413</v>
      </c>
      <c r="H630" s="167"/>
      <c r="I630" s="167"/>
      <c r="J630" s="167"/>
      <c r="K630" s="160" t="s">
        <v>82</v>
      </c>
      <c r="L630" s="175">
        <v>6.05</v>
      </c>
      <c r="M630" s="179" t="s">
        <v>433</v>
      </c>
      <c r="N630" s="179"/>
      <c r="O630" s="170"/>
      <c r="P630" s="223"/>
      <c r="Q630" s="177"/>
      <c r="R630" s="162"/>
      <c r="S630" s="163" t="s">
        <v>27</v>
      </c>
      <c r="T630" s="226">
        <v>6.05</v>
      </c>
      <c r="U630" s="201"/>
    </row>
    <row r="631" spans="1:21" ht="14.4" x14ac:dyDescent="0.3">
      <c r="A631" s="192" t="s">
        <v>2548</v>
      </c>
      <c r="B631" s="174">
        <v>625</v>
      </c>
      <c r="C631" s="165" t="s">
        <v>555</v>
      </c>
      <c r="D631" s="179"/>
      <c r="E631" s="159" t="s">
        <v>27</v>
      </c>
      <c r="F631" s="167" t="s">
        <v>1440</v>
      </c>
      <c r="G631" s="186" t="s">
        <v>1413</v>
      </c>
      <c r="H631" s="167"/>
      <c r="I631" s="167"/>
      <c r="J631" s="167"/>
      <c r="K631" s="160" t="s">
        <v>82</v>
      </c>
      <c r="L631" s="175">
        <v>6.05</v>
      </c>
      <c r="M631" s="179" t="s">
        <v>433</v>
      </c>
      <c r="N631" s="179"/>
      <c r="O631" s="170"/>
      <c r="P631" s="223"/>
      <c r="Q631" s="177"/>
      <c r="R631" s="162"/>
      <c r="S631" s="163" t="s">
        <v>27</v>
      </c>
      <c r="T631" s="226">
        <v>6.05</v>
      </c>
      <c r="U631" s="201"/>
    </row>
    <row r="632" spans="1:21" ht="28.8" x14ac:dyDescent="0.3">
      <c r="A632" s="192" t="s">
        <v>2548</v>
      </c>
      <c r="B632" s="174">
        <v>626</v>
      </c>
      <c r="C632" s="165" t="s">
        <v>555</v>
      </c>
      <c r="D632" s="179"/>
      <c r="E632" s="159" t="s">
        <v>27</v>
      </c>
      <c r="F632" s="167" t="s">
        <v>1441</v>
      </c>
      <c r="G632" s="186" t="s">
        <v>1251</v>
      </c>
      <c r="H632" s="167"/>
      <c r="I632" s="167"/>
      <c r="J632" s="167"/>
      <c r="K632" s="160" t="s">
        <v>82</v>
      </c>
      <c r="L632" s="175">
        <v>86.73</v>
      </c>
      <c r="M632" s="179" t="s">
        <v>433</v>
      </c>
      <c r="N632" s="179"/>
      <c r="O632" s="170"/>
      <c r="P632" s="223"/>
      <c r="Q632" s="177" t="s">
        <v>27</v>
      </c>
      <c r="R632" s="226">
        <v>86.73</v>
      </c>
      <c r="S632" s="163"/>
      <c r="T632" s="223"/>
      <c r="U632" s="201"/>
    </row>
    <row r="633" spans="1:21" ht="28.8" x14ac:dyDescent="0.3">
      <c r="A633" s="192" t="s">
        <v>2548</v>
      </c>
      <c r="B633" s="174">
        <v>627</v>
      </c>
      <c r="C633" s="165" t="s">
        <v>555</v>
      </c>
      <c r="D633" s="179"/>
      <c r="E633" s="159" t="s">
        <v>27</v>
      </c>
      <c r="F633" s="167" t="s">
        <v>1442</v>
      </c>
      <c r="G633" s="186" t="s">
        <v>1251</v>
      </c>
      <c r="H633" s="167"/>
      <c r="I633" s="167"/>
      <c r="J633" s="167"/>
      <c r="K633" s="160" t="s">
        <v>82</v>
      </c>
      <c r="L633" s="175">
        <v>86.73</v>
      </c>
      <c r="M633" s="179" t="s">
        <v>433</v>
      </c>
      <c r="N633" s="179"/>
      <c r="O633" s="170"/>
      <c r="P633" s="223"/>
      <c r="Q633" s="177" t="s">
        <v>27</v>
      </c>
      <c r="R633" s="226">
        <v>86.73</v>
      </c>
      <c r="S633" s="163"/>
      <c r="T633" s="223"/>
      <c r="U633" s="201"/>
    </row>
    <row r="634" spans="1:21" ht="14.4" x14ac:dyDescent="0.3">
      <c r="A634" s="192" t="s">
        <v>2548</v>
      </c>
      <c r="B634" s="174">
        <v>628</v>
      </c>
      <c r="C634" s="165" t="s">
        <v>555</v>
      </c>
      <c r="D634" s="179"/>
      <c r="E634" s="159" t="s">
        <v>27</v>
      </c>
      <c r="F634" s="167" t="s">
        <v>1443</v>
      </c>
      <c r="G634" s="186" t="s">
        <v>1086</v>
      </c>
      <c r="H634" s="167"/>
      <c r="I634" s="167"/>
      <c r="J634" s="167"/>
      <c r="K634" s="160" t="s">
        <v>82</v>
      </c>
      <c r="L634" s="175">
        <v>31.57</v>
      </c>
      <c r="M634" s="179" t="s">
        <v>433</v>
      </c>
      <c r="N634" s="179"/>
      <c r="O634" s="170"/>
      <c r="P634" s="223"/>
      <c r="Q634" s="177" t="s">
        <v>27</v>
      </c>
      <c r="R634" s="226">
        <v>31.57</v>
      </c>
      <c r="S634" s="163"/>
      <c r="T634" s="223"/>
      <c r="U634" s="201"/>
    </row>
    <row r="635" spans="1:21" ht="14.4" x14ac:dyDescent="0.3">
      <c r="A635" s="192" t="s">
        <v>2548</v>
      </c>
      <c r="B635" s="174">
        <v>629</v>
      </c>
      <c r="C635" s="165" t="s">
        <v>555</v>
      </c>
      <c r="D635" s="179"/>
      <c r="E635" s="159" t="s">
        <v>27</v>
      </c>
      <c r="F635" s="167" t="s">
        <v>1444</v>
      </c>
      <c r="G635" s="186" t="s">
        <v>1086</v>
      </c>
      <c r="H635" s="167"/>
      <c r="I635" s="167"/>
      <c r="J635" s="167"/>
      <c r="K635" s="160" t="s">
        <v>82</v>
      </c>
      <c r="L635" s="175">
        <v>31.57</v>
      </c>
      <c r="M635" s="179" t="s">
        <v>433</v>
      </c>
      <c r="N635" s="179"/>
      <c r="O635" s="170"/>
      <c r="P635" s="223"/>
      <c r="Q635" s="177" t="s">
        <v>27</v>
      </c>
      <c r="R635" s="226">
        <v>31.57</v>
      </c>
      <c r="S635" s="163"/>
      <c r="T635" s="223"/>
      <c r="U635" s="201"/>
    </row>
    <row r="636" spans="1:21" ht="28.8" x14ac:dyDescent="0.3">
      <c r="A636" s="192" t="s">
        <v>2548</v>
      </c>
      <c r="B636" s="174">
        <v>630</v>
      </c>
      <c r="C636" s="165" t="s">
        <v>555</v>
      </c>
      <c r="D636" s="179"/>
      <c r="E636" s="159" t="s">
        <v>27</v>
      </c>
      <c r="F636" s="167" t="s">
        <v>1445</v>
      </c>
      <c r="G636" s="186" t="s">
        <v>1047</v>
      </c>
      <c r="H636" s="167" t="s">
        <v>1235</v>
      </c>
      <c r="I636" s="167"/>
      <c r="J636" s="167"/>
      <c r="K636" s="160" t="s">
        <v>82</v>
      </c>
      <c r="L636" s="175">
        <v>74.5</v>
      </c>
      <c r="M636" s="179" t="s">
        <v>433</v>
      </c>
      <c r="N636" s="179"/>
      <c r="O636" s="170"/>
      <c r="P636" s="223"/>
      <c r="Q636" s="177"/>
      <c r="R636" s="162"/>
      <c r="S636" s="163" t="s">
        <v>27</v>
      </c>
      <c r="T636" s="226">
        <v>74.5</v>
      </c>
      <c r="U636" s="201"/>
    </row>
    <row r="637" spans="1:21" ht="28.8" x14ac:dyDescent="0.3">
      <c r="A637" s="192" t="s">
        <v>2548</v>
      </c>
      <c r="B637" s="174">
        <v>631</v>
      </c>
      <c r="C637" s="165" t="s">
        <v>555</v>
      </c>
      <c r="D637" s="179"/>
      <c r="E637" s="159" t="s">
        <v>27</v>
      </c>
      <c r="F637" s="167" t="s">
        <v>1446</v>
      </c>
      <c r="G637" s="186" t="s">
        <v>1047</v>
      </c>
      <c r="H637" s="167" t="s">
        <v>1235</v>
      </c>
      <c r="I637" s="167"/>
      <c r="J637" s="167"/>
      <c r="K637" s="160" t="s">
        <v>82</v>
      </c>
      <c r="L637" s="175">
        <v>74.5</v>
      </c>
      <c r="M637" s="179" t="s">
        <v>433</v>
      </c>
      <c r="N637" s="179"/>
      <c r="O637" s="170"/>
      <c r="P637" s="223"/>
      <c r="Q637" s="177"/>
      <c r="R637" s="162"/>
      <c r="S637" s="163" t="s">
        <v>27</v>
      </c>
      <c r="T637" s="226">
        <v>74.5</v>
      </c>
      <c r="U637" s="201"/>
    </row>
    <row r="638" spans="1:21" ht="28.8" x14ac:dyDescent="0.3">
      <c r="A638" s="192" t="s">
        <v>2548</v>
      </c>
      <c r="B638" s="174">
        <v>632</v>
      </c>
      <c r="C638" s="165" t="s">
        <v>555</v>
      </c>
      <c r="D638" s="179"/>
      <c r="E638" s="159" t="s">
        <v>27</v>
      </c>
      <c r="F638" s="167" t="s">
        <v>1447</v>
      </c>
      <c r="G638" s="186" t="s">
        <v>1047</v>
      </c>
      <c r="H638" s="167" t="s">
        <v>1235</v>
      </c>
      <c r="I638" s="167"/>
      <c r="J638" s="167"/>
      <c r="K638" s="160" t="s">
        <v>82</v>
      </c>
      <c r="L638" s="175">
        <v>74.5</v>
      </c>
      <c r="M638" s="179" t="s">
        <v>433</v>
      </c>
      <c r="N638" s="179"/>
      <c r="O638" s="170"/>
      <c r="P638" s="223"/>
      <c r="Q638" s="177"/>
      <c r="R638" s="162"/>
      <c r="S638" s="163" t="s">
        <v>27</v>
      </c>
      <c r="T638" s="226">
        <v>74.5</v>
      </c>
      <c r="U638" s="201"/>
    </row>
    <row r="639" spans="1:21" ht="14.4" x14ac:dyDescent="0.3">
      <c r="A639" s="192" t="s">
        <v>2548</v>
      </c>
      <c r="B639" s="174">
        <v>633</v>
      </c>
      <c r="C639" s="165" t="s">
        <v>555</v>
      </c>
      <c r="D639" s="179"/>
      <c r="E639" s="159" t="s">
        <v>27</v>
      </c>
      <c r="F639" s="167" t="s">
        <v>1448</v>
      </c>
      <c r="G639" s="186" t="s">
        <v>1449</v>
      </c>
      <c r="H639" s="167" t="s">
        <v>574</v>
      </c>
      <c r="I639" s="167"/>
      <c r="J639" s="167"/>
      <c r="K639" s="160" t="s">
        <v>682</v>
      </c>
      <c r="L639" s="175">
        <v>95</v>
      </c>
      <c r="M639" s="179" t="s">
        <v>433</v>
      </c>
      <c r="N639" s="159" t="s">
        <v>27</v>
      </c>
      <c r="O639" s="170">
        <v>95</v>
      </c>
      <c r="P639" s="223"/>
      <c r="Q639" s="177"/>
      <c r="R639" s="223"/>
      <c r="S639" s="163"/>
      <c r="T639" s="223"/>
      <c r="U639" s="201"/>
    </row>
    <row r="640" spans="1:21" ht="14.4" x14ac:dyDescent="0.3">
      <c r="A640" s="192" t="s">
        <v>2548</v>
      </c>
      <c r="B640" s="174">
        <v>634</v>
      </c>
      <c r="C640" s="165" t="s">
        <v>555</v>
      </c>
      <c r="D640" s="179"/>
      <c r="E640" s="159" t="s">
        <v>27</v>
      </c>
      <c r="F640" s="167" t="s">
        <v>1450</v>
      </c>
      <c r="G640" s="186" t="s">
        <v>1449</v>
      </c>
      <c r="H640" s="167" t="s">
        <v>574</v>
      </c>
      <c r="I640" s="167"/>
      <c r="J640" s="167"/>
      <c r="K640" s="160" t="s">
        <v>682</v>
      </c>
      <c r="L640" s="175">
        <v>95</v>
      </c>
      <c r="M640" s="179" t="s">
        <v>433</v>
      </c>
      <c r="N640" s="159" t="s">
        <v>27</v>
      </c>
      <c r="O640" s="170">
        <v>95</v>
      </c>
      <c r="P640" s="223"/>
      <c r="Q640" s="177"/>
      <c r="R640" s="223"/>
      <c r="S640" s="163"/>
      <c r="T640" s="223"/>
      <c r="U640" s="201"/>
    </row>
    <row r="641" spans="1:21" ht="14.4" x14ac:dyDescent="0.3">
      <c r="A641" s="192" t="s">
        <v>2548</v>
      </c>
      <c r="B641" s="174">
        <v>635</v>
      </c>
      <c r="C641" s="165" t="s">
        <v>555</v>
      </c>
      <c r="D641" s="179"/>
      <c r="E641" s="159" t="s">
        <v>27</v>
      </c>
      <c r="F641" s="167" t="s">
        <v>1451</v>
      </c>
      <c r="G641" s="186" t="s">
        <v>1449</v>
      </c>
      <c r="H641" s="167" t="s">
        <v>574</v>
      </c>
      <c r="I641" s="167"/>
      <c r="J641" s="167"/>
      <c r="K641" s="160" t="s">
        <v>82</v>
      </c>
      <c r="L641" s="175">
        <v>95</v>
      </c>
      <c r="M641" s="179" t="s">
        <v>433</v>
      </c>
      <c r="N641" s="179"/>
      <c r="O641" s="170"/>
      <c r="P641" s="223"/>
      <c r="Q641" s="177" t="s">
        <v>27</v>
      </c>
      <c r="R641" s="226">
        <v>95</v>
      </c>
      <c r="S641" s="163"/>
      <c r="T641" s="223"/>
      <c r="U641" s="201"/>
    </row>
    <row r="642" spans="1:21" ht="14.4" x14ac:dyDescent="0.3">
      <c r="A642" s="192" t="s">
        <v>2548</v>
      </c>
      <c r="B642" s="174">
        <v>636</v>
      </c>
      <c r="C642" s="165" t="s">
        <v>555</v>
      </c>
      <c r="D642" s="179"/>
      <c r="E642" s="159" t="s">
        <v>27</v>
      </c>
      <c r="F642" s="167" t="s">
        <v>1452</v>
      </c>
      <c r="G642" s="186" t="s">
        <v>1453</v>
      </c>
      <c r="H642" s="167"/>
      <c r="I642" s="167"/>
      <c r="J642" s="167"/>
      <c r="K642" s="160" t="s">
        <v>82</v>
      </c>
      <c r="L642" s="175">
        <v>80.36</v>
      </c>
      <c r="M642" s="179" t="s">
        <v>433</v>
      </c>
      <c r="N642" s="179"/>
      <c r="O642" s="170"/>
      <c r="P642" s="223"/>
      <c r="Q642" s="177"/>
      <c r="R642" s="162"/>
      <c r="S642" s="163" t="s">
        <v>27</v>
      </c>
      <c r="T642" s="226">
        <v>80.36</v>
      </c>
      <c r="U642" s="201"/>
    </row>
    <row r="643" spans="1:21" ht="14.4" x14ac:dyDescent="0.3">
      <c r="A643" s="192" t="s">
        <v>2548</v>
      </c>
      <c r="B643" s="174">
        <v>637</v>
      </c>
      <c r="C643" s="165" t="s">
        <v>555</v>
      </c>
      <c r="D643" s="179"/>
      <c r="E643" s="159" t="s">
        <v>27</v>
      </c>
      <c r="F643" s="167" t="s">
        <v>1454</v>
      </c>
      <c r="G643" s="186" t="s">
        <v>1055</v>
      </c>
      <c r="H643" s="167" t="s">
        <v>1056</v>
      </c>
      <c r="I643" s="167"/>
      <c r="J643" s="167"/>
      <c r="K643" s="160" t="s">
        <v>82</v>
      </c>
      <c r="L643" s="175">
        <v>8.0500000000000007</v>
      </c>
      <c r="M643" s="179" t="s">
        <v>433</v>
      </c>
      <c r="N643" s="179"/>
      <c r="O643" s="170"/>
      <c r="P643" s="223"/>
      <c r="Q643" s="177"/>
      <c r="R643" s="162"/>
      <c r="S643" s="163" t="s">
        <v>27</v>
      </c>
      <c r="T643" s="226">
        <v>8.0500000000000007</v>
      </c>
      <c r="U643" s="201"/>
    </row>
    <row r="644" spans="1:21" ht="14.4" x14ac:dyDescent="0.3">
      <c r="A644" s="192" t="s">
        <v>2548</v>
      </c>
      <c r="B644" s="174">
        <v>638</v>
      </c>
      <c r="C644" s="165" t="s">
        <v>555</v>
      </c>
      <c r="D644" s="179"/>
      <c r="E644" s="159" t="s">
        <v>27</v>
      </c>
      <c r="F644" s="167" t="s">
        <v>1455</v>
      </c>
      <c r="G644" s="186" t="s">
        <v>1055</v>
      </c>
      <c r="H644" s="167" t="s">
        <v>1056</v>
      </c>
      <c r="I644" s="167"/>
      <c r="J644" s="167"/>
      <c r="K644" s="160" t="s">
        <v>82</v>
      </c>
      <c r="L644" s="175">
        <v>8.0530000000000008</v>
      </c>
      <c r="M644" s="179" t="s">
        <v>433</v>
      </c>
      <c r="N644" s="179"/>
      <c r="O644" s="170"/>
      <c r="P644" s="223"/>
      <c r="Q644" s="177"/>
      <c r="R644" s="162"/>
      <c r="S644" s="163" t="s">
        <v>27</v>
      </c>
      <c r="T644" s="226">
        <v>8.0530000000000008</v>
      </c>
      <c r="U644" s="201"/>
    </row>
    <row r="645" spans="1:21" ht="14.4" x14ac:dyDescent="0.3">
      <c r="A645" s="192" t="s">
        <v>2548</v>
      </c>
      <c r="B645" s="174">
        <v>639</v>
      </c>
      <c r="C645" s="165" t="s">
        <v>555</v>
      </c>
      <c r="D645" s="179"/>
      <c r="E645" s="159" t="s">
        <v>27</v>
      </c>
      <c r="F645" s="167" t="s">
        <v>1456</v>
      </c>
      <c r="G645" s="186" t="s">
        <v>1055</v>
      </c>
      <c r="H645" s="167" t="s">
        <v>1056</v>
      </c>
      <c r="I645" s="167"/>
      <c r="J645" s="167"/>
      <c r="K645" s="160" t="s">
        <v>82</v>
      </c>
      <c r="L645" s="175">
        <v>8.0530000000000008</v>
      </c>
      <c r="M645" s="179" t="s">
        <v>433</v>
      </c>
      <c r="N645" s="179"/>
      <c r="O645" s="170"/>
      <c r="P645" s="223"/>
      <c r="Q645" s="177"/>
      <c r="R645" s="162"/>
      <c r="S645" s="163" t="s">
        <v>27</v>
      </c>
      <c r="T645" s="226">
        <v>8.0530000000000008</v>
      </c>
      <c r="U645" s="201"/>
    </row>
    <row r="646" spans="1:21" ht="14.4" x14ac:dyDescent="0.3">
      <c r="A646" s="192" t="s">
        <v>2548</v>
      </c>
      <c r="B646" s="174">
        <v>640</v>
      </c>
      <c r="C646" s="165" t="s">
        <v>555</v>
      </c>
      <c r="D646" s="179"/>
      <c r="E646" s="159" t="s">
        <v>27</v>
      </c>
      <c r="F646" s="167" t="s">
        <v>1457</v>
      </c>
      <c r="G646" s="186" t="s">
        <v>1055</v>
      </c>
      <c r="H646" s="167" t="s">
        <v>1056</v>
      </c>
      <c r="I646" s="167"/>
      <c r="J646" s="167"/>
      <c r="K646" s="160" t="s">
        <v>82</v>
      </c>
      <c r="L646" s="175">
        <v>8.0530000000000008</v>
      </c>
      <c r="M646" s="179" t="s">
        <v>433</v>
      </c>
      <c r="N646" s="179"/>
      <c r="O646" s="170"/>
      <c r="P646" s="223"/>
      <c r="Q646" s="177"/>
      <c r="R646" s="162"/>
      <c r="S646" s="163" t="s">
        <v>27</v>
      </c>
      <c r="T646" s="226">
        <v>8.0530000000000008</v>
      </c>
      <c r="U646" s="201"/>
    </row>
    <row r="647" spans="1:21" ht="14.4" x14ac:dyDescent="0.3">
      <c r="A647" s="192" t="s">
        <v>2548</v>
      </c>
      <c r="B647" s="174">
        <v>641</v>
      </c>
      <c r="C647" s="165" t="s">
        <v>555</v>
      </c>
      <c r="D647" s="179"/>
      <c r="E647" s="159" t="s">
        <v>27</v>
      </c>
      <c r="F647" s="167" t="s">
        <v>1458</v>
      </c>
      <c r="G647" s="186" t="s">
        <v>1055</v>
      </c>
      <c r="H647" s="167" t="s">
        <v>1056</v>
      </c>
      <c r="I647" s="167"/>
      <c r="J647" s="167"/>
      <c r="K647" s="160" t="s">
        <v>82</v>
      </c>
      <c r="L647" s="175">
        <v>8.0530000000000008</v>
      </c>
      <c r="M647" s="179" t="s">
        <v>433</v>
      </c>
      <c r="N647" s="179"/>
      <c r="O647" s="170"/>
      <c r="P647" s="223"/>
      <c r="Q647" s="177"/>
      <c r="R647" s="162"/>
      <c r="S647" s="163" t="s">
        <v>27</v>
      </c>
      <c r="T647" s="226">
        <v>8.0530000000000008</v>
      </c>
      <c r="U647" s="201"/>
    </row>
    <row r="648" spans="1:21" ht="14.4" x14ac:dyDescent="0.3">
      <c r="A648" s="192" t="s">
        <v>2548</v>
      </c>
      <c r="B648" s="174">
        <v>642</v>
      </c>
      <c r="C648" s="165" t="s">
        <v>555</v>
      </c>
      <c r="D648" s="179"/>
      <c r="E648" s="159" t="s">
        <v>27</v>
      </c>
      <c r="F648" s="167" t="s">
        <v>1459</v>
      </c>
      <c r="G648" s="186" t="s">
        <v>1055</v>
      </c>
      <c r="H648" s="167" t="s">
        <v>1056</v>
      </c>
      <c r="I648" s="167"/>
      <c r="J648" s="167"/>
      <c r="K648" s="160" t="s">
        <v>82</v>
      </c>
      <c r="L648" s="175">
        <v>8.0530000000000008</v>
      </c>
      <c r="M648" s="179" t="s">
        <v>433</v>
      </c>
      <c r="N648" s="179"/>
      <c r="O648" s="170"/>
      <c r="P648" s="223"/>
      <c r="Q648" s="177"/>
      <c r="R648" s="162"/>
      <c r="S648" s="163" t="s">
        <v>27</v>
      </c>
      <c r="T648" s="226">
        <v>8.0530000000000008</v>
      </c>
      <c r="U648" s="201"/>
    </row>
    <row r="649" spans="1:21" ht="14.4" x14ac:dyDescent="0.3">
      <c r="A649" s="192" t="s">
        <v>2548</v>
      </c>
      <c r="B649" s="174">
        <v>643</v>
      </c>
      <c r="C649" s="165" t="s">
        <v>555</v>
      </c>
      <c r="D649" s="179"/>
      <c r="E649" s="159" t="s">
        <v>27</v>
      </c>
      <c r="F649" s="167" t="s">
        <v>1460</v>
      </c>
      <c r="G649" s="186" t="s">
        <v>1055</v>
      </c>
      <c r="H649" s="167" t="s">
        <v>1056</v>
      </c>
      <c r="I649" s="167"/>
      <c r="J649" s="167"/>
      <c r="K649" s="160" t="s">
        <v>82</v>
      </c>
      <c r="L649" s="175">
        <v>8.0530000000000008</v>
      </c>
      <c r="M649" s="179" t="s">
        <v>433</v>
      </c>
      <c r="N649" s="179"/>
      <c r="O649" s="170"/>
      <c r="P649" s="223"/>
      <c r="Q649" s="177"/>
      <c r="R649" s="162"/>
      <c r="S649" s="163" t="s">
        <v>27</v>
      </c>
      <c r="T649" s="226">
        <v>8.0530000000000008</v>
      </c>
      <c r="U649" s="201"/>
    </row>
    <row r="650" spans="1:21" ht="14.4" x14ac:dyDescent="0.3">
      <c r="A650" s="192" t="s">
        <v>2548</v>
      </c>
      <c r="B650" s="174">
        <v>644</v>
      </c>
      <c r="C650" s="165" t="s">
        <v>555</v>
      </c>
      <c r="D650" s="179"/>
      <c r="E650" s="159" t="s">
        <v>27</v>
      </c>
      <c r="F650" s="167" t="s">
        <v>1461</v>
      </c>
      <c r="G650" s="186" t="s">
        <v>1055</v>
      </c>
      <c r="H650" s="167" t="s">
        <v>1056</v>
      </c>
      <c r="I650" s="167"/>
      <c r="J650" s="167"/>
      <c r="K650" s="160" t="s">
        <v>82</v>
      </c>
      <c r="L650" s="175">
        <v>8.0530000000000008</v>
      </c>
      <c r="M650" s="179" t="s">
        <v>433</v>
      </c>
      <c r="N650" s="179"/>
      <c r="O650" s="170"/>
      <c r="P650" s="223"/>
      <c r="Q650" s="177"/>
      <c r="R650" s="162"/>
      <c r="S650" s="163" t="s">
        <v>27</v>
      </c>
      <c r="T650" s="226">
        <v>8.0530000000000008</v>
      </c>
      <c r="U650" s="201"/>
    </row>
    <row r="651" spans="1:21" ht="14.4" x14ac:dyDescent="0.3">
      <c r="A651" s="192" t="s">
        <v>2548</v>
      </c>
      <c r="B651" s="174">
        <v>645</v>
      </c>
      <c r="C651" s="165" t="s">
        <v>555</v>
      </c>
      <c r="D651" s="179"/>
      <c r="E651" s="159" t="s">
        <v>27</v>
      </c>
      <c r="F651" s="167" t="s">
        <v>1462</v>
      </c>
      <c r="G651" s="186" t="s">
        <v>1055</v>
      </c>
      <c r="H651" s="167" t="s">
        <v>1056</v>
      </c>
      <c r="I651" s="167"/>
      <c r="J651" s="167"/>
      <c r="K651" s="160" t="s">
        <v>82</v>
      </c>
      <c r="L651" s="175">
        <v>8.0530000000000008</v>
      </c>
      <c r="M651" s="179" t="s">
        <v>433</v>
      </c>
      <c r="N651" s="179"/>
      <c r="O651" s="170"/>
      <c r="P651" s="223"/>
      <c r="Q651" s="177"/>
      <c r="R651" s="162"/>
      <c r="S651" s="163" t="s">
        <v>27</v>
      </c>
      <c r="T651" s="226">
        <v>8.0530000000000008</v>
      </c>
      <c r="U651" s="201"/>
    </row>
    <row r="652" spans="1:21" ht="14.4" x14ac:dyDescent="0.3">
      <c r="A652" s="192" t="s">
        <v>2548</v>
      </c>
      <c r="B652" s="174">
        <v>646</v>
      </c>
      <c r="C652" s="165" t="s">
        <v>555</v>
      </c>
      <c r="D652" s="179"/>
      <c r="E652" s="159" t="s">
        <v>27</v>
      </c>
      <c r="F652" s="167" t="s">
        <v>1463</v>
      </c>
      <c r="G652" s="186" t="s">
        <v>1055</v>
      </c>
      <c r="H652" s="167" t="s">
        <v>1056</v>
      </c>
      <c r="I652" s="167"/>
      <c r="J652" s="167"/>
      <c r="K652" s="160" t="s">
        <v>82</v>
      </c>
      <c r="L652" s="175">
        <v>8.0530000000000008</v>
      </c>
      <c r="M652" s="179" t="s">
        <v>433</v>
      </c>
      <c r="N652" s="179"/>
      <c r="O652" s="170"/>
      <c r="P652" s="223"/>
      <c r="Q652" s="177"/>
      <c r="R652" s="162"/>
      <c r="S652" s="163" t="s">
        <v>27</v>
      </c>
      <c r="T652" s="226">
        <v>8.0530000000000008</v>
      </c>
      <c r="U652" s="201"/>
    </row>
    <row r="653" spans="1:21" ht="14.4" x14ac:dyDescent="0.3">
      <c r="A653" s="192" t="s">
        <v>2548</v>
      </c>
      <c r="B653" s="174">
        <v>647</v>
      </c>
      <c r="C653" s="165" t="s">
        <v>555</v>
      </c>
      <c r="D653" s="179"/>
      <c r="E653" s="159" t="s">
        <v>27</v>
      </c>
      <c r="F653" s="167" t="s">
        <v>1464</v>
      </c>
      <c r="G653" s="186" t="s">
        <v>1322</v>
      </c>
      <c r="H653" s="167"/>
      <c r="I653" s="167"/>
      <c r="J653" s="167"/>
      <c r="K653" s="160" t="s">
        <v>82</v>
      </c>
      <c r="L653" s="175">
        <v>194.61</v>
      </c>
      <c r="M653" s="179" t="s">
        <v>433</v>
      </c>
      <c r="N653" s="179"/>
      <c r="O653" s="170"/>
      <c r="P653" s="223"/>
      <c r="Q653" s="177"/>
      <c r="R653" s="162"/>
      <c r="S653" s="163" t="s">
        <v>27</v>
      </c>
      <c r="T653" s="226">
        <v>194.61</v>
      </c>
      <c r="U653" s="201"/>
    </row>
    <row r="654" spans="1:21" ht="28.8" x14ac:dyDescent="0.3">
      <c r="A654" s="192" t="s">
        <v>2548</v>
      </c>
      <c r="B654" s="174">
        <v>648</v>
      </c>
      <c r="C654" s="165" t="s">
        <v>555</v>
      </c>
      <c r="D654" s="179"/>
      <c r="E654" s="159" t="s">
        <v>27</v>
      </c>
      <c r="F654" s="167" t="s">
        <v>1465</v>
      </c>
      <c r="G654" s="186" t="s">
        <v>1251</v>
      </c>
      <c r="H654" s="179"/>
      <c r="I654" s="179"/>
      <c r="J654" s="179"/>
      <c r="K654" s="160" t="s">
        <v>82</v>
      </c>
      <c r="L654" s="175">
        <v>86.73</v>
      </c>
      <c r="M654" s="179" t="s">
        <v>433</v>
      </c>
      <c r="N654" s="179"/>
      <c r="O654" s="170"/>
      <c r="P654" s="223"/>
      <c r="Q654" s="177" t="s">
        <v>27</v>
      </c>
      <c r="R654" s="226">
        <v>86.73</v>
      </c>
      <c r="S654" s="163"/>
      <c r="T654" s="223"/>
      <c r="U654" s="201"/>
    </row>
    <row r="655" spans="1:21" ht="28.8" x14ac:dyDescent="0.3">
      <c r="A655" s="192" t="s">
        <v>2548</v>
      </c>
      <c r="B655" s="174">
        <v>649</v>
      </c>
      <c r="C655" s="165" t="s">
        <v>555</v>
      </c>
      <c r="D655" s="179"/>
      <c r="E655" s="159" t="s">
        <v>27</v>
      </c>
      <c r="F655" s="167" t="s">
        <v>1466</v>
      </c>
      <c r="G655" s="186" t="s">
        <v>1251</v>
      </c>
      <c r="H655" s="179"/>
      <c r="I655" s="179"/>
      <c r="J655" s="179"/>
      <c r="K655" s="160" t="s">
        <v>82</v>
      </c>
      <c r="L655" s="175">
        <v>86.73</v>
      </c>
      <c r="M655" s="179" t="s">
        <v>433</v>
      </c>
      <c r="N655" s="179"/>
      <c r="O655" s="170"/>
      <c r="P655" s="223"/>
      <c r="Q655" s="177" t="s">
        <v>27</v>
      </c>
      <c r="R655" s="226">
        <v>86.73</v>
      </c>
      <c r="S655" s="163"/>
      <c r="T655" s="223"/>
      <c r="U655" s="201"/>
    </row>
    <row r="656" spans="1:21" ht="28.8" x14ac:dyDescent="0.3">
      <c r="A656" s="192" t="s">
        <v>2548</v>
      </c>
      <c r="B656" s="174">
        <v>650</v>
      </c>
      <c r="C656" s="165" t="s">
        <v>555</v>
      </c>
      <c r="D656" s="179"/>
      <c r="E656" s="159" t="s">
        <v>27</v>
      </c>
      <c r="F656" s="167" t="s">
        <v>1467</v>
      </c>
      <c r="G656" s="186" t="s">
        <v>1468</v>
      </c>
      <c r="H656" s="179"/>
      <c r="I656" s="167" t="s">
        <v>1259</v>
      </c>
      <c r="J656" s="179"/>
      <c r="K656" s="160" t="s">
        <v>82</v>
      </c>
      <c r="L656" s="175">
        <v>162</v>
      </c>
      <c r="M656" s="179" t="s">
        <v>433</v>
      </c>
      <c r="N656" s="179"/>
      <c r="O656" s="170"/>
      <c r="P656" s="223"/>
      <c r="Q656" s="177" t="s">
        <v>27</v>
      </c>
      <c r="R656" s="226">
        <v>162</v>
      </c>
      <c r="S656" s="163"/>
      <c r="T656" s="223"/>
      <c r="U656" s="201"/>
    </row>
    <row r="657" spans="1:21" ht="14.4" x14ac:dyDescent="0.3">
      <c r="A657" s="192" t="s">
        <v>2548</v>
      </c>
      <c r="B657" s="174">
        <v>651</v>
      </c>
      <c r="C657" s="165" t="s">
        <v>555</v>
      </c>
      <c r="D657" s="179"/>
      <c r="E657" s="159" t="s">
        <v>27</v>
      </c>
      <c r="F657" s="181" t="s">
        <v>1469</v>
      </c>
      <c r="G657" s="186" t="s">
        <v>1268</v>
      </c>
      <c r="H657" s="167"/>
      <c r="I657" s="167"/>
      <c r="J657" s="167"/>
      <c r="K657" s="160" t="s">
        <v>82</v>
      </c>
      <c r="L657" s="175">
        <v>23.01</v>
      </c>
      <c r="M657" s="179" t="s">
        <v>433</v>
      </c>
      <c r="N657" s="179"/>
      <c r="O657" s="170"/>
      <c r="P657" s="223"/>
      <c r="Q657" s="177" t="s">
        <v>27</v>
      </c>
      <c r="R657" s="226">
        <v>23.01</v>
      </c>
      <c r="S657" s="163"/>
      <c r="T657" s="223"/>
      <c r="U657" s="201"/>
    </row>
    <row r="658" spans="1:21" ht="14.4" x14ac:dyDescent="0.3">
      <c r="A658" s="192" t="s">
        <v>2548</v>
      </c>
      <c r="B658" s="174">
        <v>652</v>
      </c>
      <c r="C658" s="165" t="s">
        <v>555</v>
      </c>
      <c r="D658" s="179"/>
      <c r="E658" s="159" t="s">
        <v>27</v>
      </c>
      <c r="F658" s="181" t="s">
        <v>1470</v>
      </c>
      <c r="G658" s="186" t="s">
        <v>1268</v>
      </c>
      <c r="H658" s="179"/>
      <c r="I658" s="179"/>
      <c r="J658" s="179"/>
      <c r="K658" s="160" t="s">
        <v>82</v>
      </c>
      <c r="L658" s="175">
        <v>23.01</v>
      </c>
      <c r="M658" s="179" t="s">
        <v>433</v>
      </c>
      <c r="N658" s="179"/>
      <c r="O658" s="170"/>
      <c r="P658" s="223"/>
      <c r="Q658" s="177" t="s">
        <v>27</v>
      </c>
      <c r="R658" s="226">
        <v>23.01</v>
      </c>
      <c r="S658" s="163"/>
      <c r="T658" s="223"/>
      <c r="U658" s="201"/>
    </row>
    <row r="659" spans="1:21" ht="14.4" x14ac:dyDescent="0.3">
      <c r="A659" s="192" t="s">
        <v>2548</v>
      </c>
      <c r="B659" s="174">
        <v>653</v>
      </c>
      <c r="C659" s="165" t="s">
        <v>555</v>
      </c>
      <c r="D659" s="179"/>
      <c r="E659" s="159" t="s">
        <v>27</v>
      </c>
      <c r="F659" s="181" t="s">
        <v>1471</v>
      </c>
      <c r="G659" s="186" t="s">
        <v>1268</v>
      </c>
      <c r="H659" s="179"/>
      <c r="I659" s="179"/>
      <c r="J659" s="179"/>
      <c r="K659" s="160" t="s">
        <v>82</v>
      </c>
      <c r="L659" s="175">
        <v>23.01</v>
      </c>
      <c r="M659" s="179" t="s">
        <v>433</v>
      </c>
      <c r="N659" s="179"/>
      <c r="O659" s="170"/>
      <c r="P659" s="223"/>
      <c r="Q659" s="177" t="s">
        <v>27</v>
      </c>
      <c r="R659" s="226">
        <v>23.01</v>
      </c>
      <c r="S659" s="163"/>
      <c r="T659" s="223"/>
      <c r="U659" s="201"/>
    </row>
    <row r="660" spans="1:21" ht="14.4" x14ac:dyDescent="0.3">
      <c r="A660" s="192" t="s">
        <v>2548</v>
      </c>
      <c r="B660" s="174">
        <v>654</v>
      </c>
      <c r="C660" s="165" t="s">
        <v>555</v>
      </c>
      <c r="D660" s="179"/>
      <c r="E660" s="159" t="s">
        <v>27</v>
      </c>
      <c r="F660" s="181" t="s">
        <v>1472</v>
      </c>
      <c r="G660" s="186" t="s">
        <v>1268</v>
      </c>
      <c r="H660" s="179"/>
      <c r="I660" s="179"/>
      <c r="J660" s="179"/>
      <c r="K660" s="160" t="s">
        <v>82</v>
      </c>
      <c r="L660" s="175">
        <v>23.01</v>
      </c>
      <c r="M660" s="179" t="s">
        <v>433</v>
      </c>
      <c r="N660" s="179"/>
      <c r="O660" s="170"/>
      <c r="P660" s="223"/>
      <c r="Q660" s="177" t="s">
        <v>27</v>
      </c>
      <c r="R660" s="226">
        <v>23.01</v>
      </c>
      <c r="S660" s="163"/>
      <c r="T660" s="223"/>
      <c r="U660" s="201"/>
    </row>
    <row r="661" spans="1:21" ht="14.4" x14ac:dyDescent="0.3">
      <c r="A661" s="192" t="s">
        <v>2548</v>
      </c>
      <c r="B661" s="174">
        <v>655</v>
      </c>
      <c r="C661" s="165" t="s">
        <v>555</v>
      </c>
      <c r="D661" s="179"/>
      <c r="E661" s="159" t="s">
        <v>27</v>
      </c>
      <c r="F661" s="181" t="s">
        <v>1473</v>
      </c>
      <c r="G661" s="186" t="s">
        <v>1268</v>
      </c>
      <c r="H661" s="179"/>
      <c r="I661" s="179"/>
      <c r="J661" s="179"/>
      <c r="K661" s="160" t="s">
        <v>82</v>
      </c>
      <c r="L661" s="175">
        <v>23.01</v>
      </c>
      <c r="M661" s="179" t="s">
        <v>433</v>
      </c>
      <c r="N661" s="179"/>
      <c r="O661" s="170"/>
      <c r="P661" s="223"/>
      <c r="Q661" s="177" t="s">
        <v>27</v>
      </c>
      <c r="R661" s="226">
        <v>23.01</v>
      </c>
      <c r="S661" s="163"/>
      <c r="T661" s="223"/>
      <c r="U661" s="201"/>
    </row>
    <row r="662" spans="1:21" ht="14.4" x14ac:dyDescent="0.3">
      <c r="A662" s="192" t="s">
        <v>2548</v>
      </c>
      <c r="B662" s="174">
        <v>656</v>
      </c>
      <c r="C662" s="165" t="s">
        <v>555</v>
      </c>
      <c r="D662" s="179"/>
      <c r="E662" s="159" t="s">
        <v>27</v>
      </c>
      <c r="F662" s="181" t="s">
        <v>1474</v>
      </c>
      <c r="G662" s="186" t="s">
        <v>1268</v>
      </c>
      <c r="H662" s="179"/>
      <c r="I662" s="179"/>
      <c r="J662" s="179"/>
      <c r="K662" s="160" t="s">
        <v>82</v>
      </c>
      <c r="L662" s="175">
        <v>23.01</v>
      </c>
      <c r="M662" s="179" t="s">
        <v>433</v>
      </c>
      <c r="N662" s="179"/>
      <c r="O662" s="170"/>
      <c r="P662" s="223"/>
      <c r="Q662" s="177" t="s">
        <v>27</v>
      </c>
      <c r="R662" s="226">
        <v>23.01</v>
      </c>
      <c r="S662" s="163"/>
      <c r="T662" s="223"/>
      <c r="U662" s="201"/>
    </row>
    <row r="663" spans="1:21" ht="14.4" x14ac:dyDescent="0.3">
      <c r="A663" s="192" t="s">
        <v>2548</v>
      </c>
      <c r="B663" s="174">
        <v>657</v>
      </c>
      <c r="C663" s="165" t="s">
        <v>555</v>
      </c>
      <c r="D663" s="179"/>
      <c r="E663" s="159" t="s">
        <v>27</v>
      </c>
      <c r="F663" s="181" t="s">
        <v>1475</v>
      </c>
      <c r="G663" s="186" t="s">
        <v>1268</v>
      </c>
      <c r="H663" s="179"/>
      <c r="I663" s="179"/>
      <c r="J663" s="179"/>
      <c r="K663" s="160" t="s">
        <v>82</v>
      </c>
      <c r="L663" s="175">
        <v>23.01</v>
      </c>
      <c r="M663" s="179" t="s">
        <v>433</v>
      </c>
      <c r="N663" s="179"/>
      <c r="O663" s="170"/>
      <c r="P663" s="223"/>
      <c r="Q663" s="177" t="s">
        <v>27</v>
      </c>
      <c r="R663" s="226">
        <v>23.01</v>
      </c>
      <c r="S663" s="163"/>
      <c r="T663" s="223"/>
      <c r="U663" s="201"/>
    </row>
    <row r="664" spans="1:21" ht="14.4" x14ac:dyDescent="0.3">
      <c r="A664" s="192" t="s">
        <v>2548</v>
      </c>
      <c r="B664" s="174">
        <v>658</v>
      </c>
      <c r="C664" s="165" t="s">
        <v>555</v>
      </c>
      <c r="D664" s="179"/>
      <c r="E664" s="159" t="s">
        <v>27</v>
      </c>
      <c r="F664" s="181" t="s">
        <v>1476</v>
      </c>
      <c r="G664" s="186" t="s">
        <v>1268</v>
      </c>
      <c r="H664" s="179"/>
      <c r="I664" s="179"/>
      <c r="J664" s="179"/>
      <c r="K664" s="160" t="s">
        <v>82</v>
      </c>
      <c r="L664" s="175">
        <v>23.01</v>
      </c>
      <c r="M664" s="179" t="s">
        <v>433</v>
      </c>
      <c r="N664" s="179"/>
      <c r="O664" s="170"/>
      <c r="P664" s="223"/>
      <c r="Q664" s="177" t="s">
        <v>27</v>
      </c>
      <c r="R664" s="226">
        <v>23.01</v>
      </c>
      <c r="S664" s="163"/>
      <c r="T664" s="223"/>
      <c r="U664" s="201"/>
    </row>
    <row r="665" spans="1:21" ht="14.4" x14ac:dyDescent="0.3">
      <c r="A665" s="192" t="s">
        <v>2548</v>
      </c>
      <c r="B665" s="174">
        <v>659</v>
      </c>
      <c r="C665" s="165" t="s">
        <v>555</v>
      </c>
      <c r="D665" s="179"/>
      <c r="E665" s="159" t="s">
        <v>27</v>
      </c>
      <c r="F665" s="181" t="s">
        <v>1477</v>
      </c>
      <c r="G665" s="186" t="s">
        <v>1268</v>
      </c>
      <c r="H665" s="179"/>
      <c r="I665" s="179"/>
      <c r="J665" s="179"/>
      <c r="K665" s="160" t="s">
        <v>82</v>
      </c>
      <c r="L665" s="175">
        <v>23.01</v>
      </c>
      <c r="M665" s="179" t="s">
        <v>433</v>
      </c>
      <c r="N665" s="179"/>
      <c r="O665" s="170"/>
      <c r="P665" s="223"/>
      <c r="Q665" s="177" t="s">
        <v>27</v>
      </c>
      <c r="R665" s="226">
        <v>23.01</v>
      </c>
      <c r="S665" s="163"/>
      <c r="T665" s="223"/>
      <c r="U665" s="201"/>
    </row>
    <row r="666" spans="1:21" ht="14.4" x14ac:dyDescent="0.3">
      <c r="A666" s="192" t="s">
        <v>2548</v>
      </c>
      <c r="B666" s="174">
        <v>660</v>
      </c>
      <c r="C666" s="165" t="s">
        <v>555</v>
      </c>
      <c r="D666" s="179"/>
      <c r="E666" s="159" t="s">
        <v>27</v>
      </c>
      <c r="F666" s="181" t="s">
        <v>1478</v>
      </c>
      <c r="G666" s="186" t="s">
        <v>1268</v>
      </c>
      <c r="H666" s="179"/>
      <c r="I666" s="179"/>
      <c r="J666" s="179"/>
      <c r="K666" s="160" t="s">
        <v>82</v>
      </c>
      <c r="L666" s="175">
        <v>23.01</v>
      </c>
      <c r="M666" s="179" t="s">
        <v>433</v>
      </c>
      <c r="N666" s="179"/>
      <c r="O666" s="170"/>
      <c r="P666" s="223"/>
      <c r="Q666" s="177" t="s">
        <v>27</v>
      </c>
      <c r="R666" s="226">
        <v>23.01</v>
      </c>
      <c r="S666" s="163"/>
      <c r="T666" s="223"/>
      <c r="U666" s="201"/>
    </row>
    <row r="667" spans="1:21" ht="14.4" x14ac:dyDescent="0.3">
      <c r="A667" s="192" t="s">
        <v>2548</v>
      </c>
      <c r="B667" s="174">
        <v>661</v>
      </c>
      <c r="C667" s="165" t="s">
        <v>555</v>
      </c>
      <c r="D667" s="179"/>
      <c r="E667" s="159" t="s">
        <v>27</v>
      </c>
      <c r="F667" s="181" t="s">
        <v>1479</v>
      </c>
      <c r="G667" s="186" t="s">
        <v>1268</v>
      </c>
      <c r="H667" s="179"/>
      <c r="I667" s="179"/>
      <c r="J667" s="179"/>
      <c r="K667" s="160" t="s">
        <v>82</v>
      </c>
      <c r="L667" s="175">
        <v>23.01</v>
      </c>
      <c r="M667" s="179" t="s">
        <v>433</v>
      </c>
      <c r="N667" s="179"/>
      <c r="O667" s="170"/>
      <c r="P667" s="223"/>
      <c r="Q667" s="177" t="s">
        <v>27</v>
      </c>
      <c r="R667" s="226">
        <v>23.01</v>
      </c>
      <c r="S667" s="163"/>
      <c r="T667" s="223"/>
      <c r="U667" s="201"/>
    </row>
    <row r="668" spans="1:21" ht="14.4" x14ac:dyDescent="0.3">
      <c r="A668" s="192" t="s">
        <v>2548</v>
      </c>
      <c r="B668" s="174">
        <v>662</v>
      </c>
      <c r="C668" s="165" t="s">
        <v>555</v>
      </c>
      <c r="D668" s="179"/>
      <c r="E668" s="159" t="s">
        <v>27</v>
      </c>
      <c r="F668" s="181" t="s">
        <v>1480</v>
      </c>
      <c r="G668" s="186" t="s">
        <v>1268</v>
      </c>
      <c r="H668" s="179"/>
      <c r="I668" s="179"/>
      <c r="J668" s="179"/>
      <c r="K668" s="160" t="s">
        <v>82</v>
      </c>
      <c r="L668" s="175">
        <v>23.01</v>
      </c>
      <c r="M668" s="179" t="s">
        <v>433</v>
      </c>
      <c r="N668" s="179"/>
      <c r="O668" s="170"/>
      <c r="P668" s="223"/>
      <c r="Q668" s="177" t="s">
        <v>27</v>
      </c>
      <c r="R668" s="226">
        <v>23.01</v>
      </c>
      <c r="S668" s="163"/>
      <c r="T668" s="223"/>
      <c r="U668" s="201"/>
    </row>
    <row r="669" spans="1:21" ht="14.4" x14ac:dyDescent="0.3">
      <c r="A669" s="192" t="s">
        <v>2548</v>
      </c>
      <c r="B669" s="174">
        <v>663</v>
      </c>
      <c r="C669" s="165" t="s">
        <v>555</v>
      </c>
      <c r="D669" s="179"/>
      <c r="E669" s="159" t="s">
        <v>27</v>
      </c>
      <c r="F669" s="181" t="s">
        <v>1481</v>
      </c>
      <c r="G669" s="186" t="s">
        <v>1268</v>
      </c>
      <c r="H669" s="179"/>
      <c r="I669" s="179"/>
      <c r="J669" s="179"/>
      <c r="K669" s="160" t="s">
        <v>82</v>
      </c>
      <c r="L669" s="175">
        <v>23.01</v>
      </c>
      <c r="M669" s="179" t="s">
        <v>433</v>
      </c>
      <c r="N669" s="179"/>
      <c r="O669" s="170"/>
      <c r="P669" s="223"/>
      <c r="Q669" s="177" t="s">
        <v>27</v>
      </c>
      <c r="R669" s="226">
        <v>23.01</v>
      </c>
      <c r="S669" s="163"/>
      <c r="T669" s="223"/>
      <c r="U669" s="201"/>
    </row>
    <row r="670" spans="1:21" ht="14.4" x14ac:dyDescent="0.3">
      <c r="A670" s="192" t="s">
        <v>2548</v>
      </c>
      <c r="B670" s="174">
        <v>664</v>
      </c>
      <c r="C670" s="165" t="s">
        <v>555</v>
      </c>
      <c r="D670" s="179"/>
      <c r="E670" s="159" t="s">
        <v>27</v>
      </c>
      <c r="F670" s="181" t="s">
        <v>1482</v>
      </c>
      <c r="G670" s="186" t="s">
        <v>1268</v>
      </c>
      <c r="H670" s="179"/>
      <c r="I670" s="179"/>
      <c r="J670" s="179"/>
      <c r="K670" s="160" t="s">
        <v>82</v>
      </c>
      <c r="L670" s="175">
        <v>23.01</v>
      </c>
      <c r="M670" s="179" t="s">
        <v>433</v>
      </c>
      <c r="N670" s="179"/>
      <c r="O670" s="170"/>
      <c r="P670" s="223"/>
      <c r="Q670" s="177" t="s">
        <v>27</v>
      </c>
      <c r="R670" s="226">
        <v>23.01</v>
      </c>
      <c r="S670" s="163"/>
      <c r="T670" s="223"/>
      <c r="U670" s="201"/>
    </row>
    <row r="671" spans="1:21" ht="14.4" x14ac:dyDescent="0.3">
      <c r="A671" s="192" t="s">
        <v>2548</v>
      </c>
      <c r="B671" s="174">
        <v>665</v>
      </c>
      <c r="C671" s="165" t="s">
        <v>555</v>
      </c>
      <c r="D671" s="179"/>
      <c r="E671" s="159" t="s">
        <v>27</v>
      </c>
      <c r="F671" s="181" t="s">
        <v>1483</v>
      </c>
      <c r="G671" s="186" t="s">
        <v>1268</v>
      </c>
      <c r="H671" s="179"/>
      <c r="I671" s="179"/>
      <c r="J671" s="179"/>
      <c r="K671" s="160" t="s">
        <v>82</v>
      </c>
      <c r="L671" s="175">
        <v>23.01</v>
      </c>
      <c r="M671" s="179" t="s">
        <v>433</v>
      </c>
      <c r="N671" s="179"/>
      <c r="O671" s="170"/>
      <c r="P671" s="223"/>
      <c r="Q671" s="177" t="s">
        <v>27</v>
      </c>
      <c r="R671" s="226">
        <v>23.01</v>
      </c>
      <c r="S671" s="163"/>
      <c r="T671" s="223"/>
      <c r="U671" s="201"/>
    </row>
    <row r="672" spans="1:21" ht="14.4" x14ac:dyDescent="0.3">
      <c r="A672" s="192" t="s">
        <v>2548</v>
      </c>
      <c r="B672" s="174">
        <v>666</v>
      </c>
      <c r="C672" s="165" t="s">
        <v>555</v>
      </c>
      <c r="D672" s="179"/>
      <c r="E672" s="159" t="s">
        <v>27</v>
      </c>
      <c r="F672" s="167">
        <v>2821</v>
      </c>
      <c r="G672" s="186" t="s">
        <v>1224</v>
      </c>
      <c r="H672" s="167" t="s">
        <v>88</v>
      </c>
      <c r="I672" s="167" t="s">
        <v>1225</v>
      </c>
      <c r="J672" s="167" t="s">
        <v>1484</v>
      </c>
      <c r="K672" s="160" t="s">
        <v>82</v>
      </c>
      <c r="L672" s="175">
        <v>238.43</v>
      </c>
      <c r="M672" s="179" t="s">
        <v>433</v>
      </c>
      <c r="N672" s="179"/>
      <c r="O672" s="170"/>
      <c r="P672" s="223"/>
      <c r="Q672" s="177" t="s">
        <v>27</v>
      </c>
      <c r="R672" s="226">
        <v>238.43</v>
      </c>
      <c r="S672" s="163"/>
      <c r="T672" s="223"/>
      <c r="U672" s="201"/>
    </row>
    <row r="673" spans="1:21" ht="14.4" x14ac:dyDescent="0.3">
      <c r="A673" s="192" t="s">
        <v>2548</v>
      </c>
      <c r="B673" s="174">
        <v>667</v>
      </c>
      <c r="C673" s="165" t="s">
        <v>555</v>
      </c>
      <c r="D673" s="179"/>
      <c r="E673" s="159" t="s">
        <v>27</v>
      </c>
      <c r="F673" s="167">
        <v>2824</v>
      </c>
      <c r="G673" s="186" t="s">
        <v>1224</v>
      </c>
      <c r="H673" s="167" t="s">
        <v>88</v>
      </c>
      <c r="I673" s="167" t="s">
        <v>1225</v>
      </c>
      <c r="J673" s="167" t="s">
        <v>1485</v>
      </c>
      <c r="K673" s="160" t="s">
        <v>82</v>
      </c>
      <c r="L673" s="175">
        <v>238.43</v>
      </c>
      <c r="M673" s="179" t="s">
        <v>433</v>
      </c>
      <c r="N673" s="179"/>
      <c r="O673" s="170"/>
      <c r="P673" s="223"/>
      <c r="Q673" s="177" t="s">
        <v>27</v>
      </c>
      <c r="R673" s="226">
        <v>238.43</v>
      </c>
      <c r="S673" s="163"/>
      <c r="T673" s="223"/>
      <c r="U673" s="201"/>
    </row>
    <row r="674" spans="1:21" ht="14.4" x14ac:dyDescent="0.3">
      <c r="A674" s="192" t="s">
        <v>2548</v>
      </c>
      <c r="B674" s="174">
        <v>668</v>
      </c>
      <c r="C674" s="165" t="s">
        <v>555</v>
      </c>
      <c r="D674" s="179"/>
      <c r="E674" s="159" t="s">
        <v>27</v>
      </c>
      <c r="F674" s="167">
        <v>2826</v>
      </c>
      <c r="G674" s="186" t="s">
        <v>1224</v>
      </c>
      <c r="H674" s="167" t="s">
        <v>88</v>
      </c>
      <c r="I674" s="167" t="s">
        <v>1225</v>
      </c>
      <c r="J674" s="167" t="s">
        <v>1486</v>
      </c>
      <c r="K674" s="160" t="s">
        <v>82</v>
      </c>
      <c r="L674" s="175">
        <v>238.43</v>
      </c>
      <c r="M674" s="179" t="s">
        <v>433</v>
      </c>
      <c r="N674" s="179"/>
      <c r="O674" s="170"/>
      <c r="P674" s="223"/>
      <c r="Q674" s="177" t="s">
        <v>27</v>
      </c>
      <c r="R674" s="226">
        <v>238.43</v>
      </c>
      <c r="S674" s="163"/>
      <c r="T674" s="223"/>
      <c r="U674" s="201"/>
    </row>
    <row r="675" spans="1:21" ht="14.4" x14ac:dyDescent="0.3">
      <c r="A675" s="192" t="s">
        <v>2548</v>
      </c>
      <c r="B675" s="174">
        <v>669</v>
      </c>
      <c r="C675" s="165" t="s">
        <v>555</v>
      </c>
      <c r="D675" s="179"/>
      <c r="E675" s="159" t="s">
        <v>27</v>
      </c>
      <c r="F675" s="167">
        <v>2828</v>
      </c>
      <c r="G675" s="186" t="s">
        <v>1224</v>
      </c>
      <c r="H675" s="167" t="s">
        <v>88</v>
      </c>
      <c r="I675" s="167" t="s">
        <v>1225</v>
      </c>
      <c r="J675" s="167" t="s">
        <v>1487</v>
      </c>
      <c r="K675" s="160" t="s">
        <v>82</v>
      </c>
      <c r="L675" s="175">
        <v>238.43</v>
      </c>
      <c r="M675" s="179" t="s">
        <v>433</v>
      </c>
      <c r="N675" s="179"/>
      <c r="O675" s="170"/>
      <c r="P675" s="223"/>
      <c r="Q675" s="177" t="s">
        <v>27</v>
      </c>
      <c r="R675" s="226">
        <v>238.43</v>
      </c>
      <c r="S675" s="163"/>
      <c r="T675" s="223"/>
      <c r="U675" s="201"/>
    </row>
    <row r="676" spans="1:21" ht="14.4" x14ac:dyDescent="0.3">
      <c r="A676" s="192" t="s">
        <v>2548</v>
      </c>
      <c r="B676" s="174">
        <v>670</v>
      </c>
      <c r="C676" s="165" t="s">
        <v>555</v>
      </c>
      <c r="D676" s="179"/>
      <c r="E676" s="159" t="s">
        <v>27</v>
      </c>
      <c r="F676" s="167">
        <v>2857</v>
      </c>
      <c r="G676" s="186" t="s">
        <v>1224</v>
      </c>
      <c r="H676" s="167" t="s">
        <v>88</v>
      </c>
      <c r="I676" s="167" t="s">
        <v>1225</v>
      </c>
      <c r="J676" s="167" t="s">
        <v>1488</v>
      </c>
      <c r="K676" s="160" t="s">
        <v>82</v>
      </c>
      <c r="L676" s="175">
        <v>238.43</v>
      </c>
      <c r="M676" s="179" t="s">
        <v>433</v>
      </c>
      <c r="N676" s="179"/>
      <c r="O676" s="170"/>
      <c r="P676" s="223"/>
      <c r="Q676" s="177" t="s">
        <v>27</v>
      </c>
      <c r="R676" s="226">
        <v>238.43</v>
      </c>
      <c r="S676" s="163"/>
      <c r="T676" s="223"/>
      <c r="U676" s="201"/>
    </row>
    <row r="677" spans="1:21" ht="14.4" x14ac:dyDescent="0.3">
      <c r="A677" s="192" t="s">
        <v>2548</v>
      </c>
      <c r="B677" s="174">
        <v>671</v>
      </c>
      <c r="C677" s="165" t="s">
        <v>555</v>
      </c>
      <c r="D677" s="179"/>
      <c r="E677" s="159" t="s">
        <v>27</v>
      </c>
      <c r="F677" s="167">
        <v>2871</v>
      </c>
      <c r="G677" s="186" t="s">
        <v>1224</v>
      </c>
      <c r="H677" s="167" t="s">
        <v>88</v>
      </c>
      <c r="I677" s="167" t="s">
        <v>1225</v>
      </c>
      <c r="J677" s="167" t="s">
        <v>1489</v>
      </c>
      <c r="K677" s="160" t="s">
        <v>82</v>
      </c>
      <c r="L677" s="175">
        <v>238.43</v>
      </c>
      <c r="M677" s="179" t="s">
        <v>433</v>
      </c>
      <c r="N677" s="179"/>
      <c r="O677" s="170"/>
      <c r="P677" s="223"/>
      <c r="Q677" s="177" t="s">
        <v>27</v>
      </c>
      <c r="R677" s="226">
        <v>238.43</v>
      </c>
      <c r="S677" s="163"/>
      <c r="T677" s="223"/>
      <c r="U677" s="201"/>
    </row>
    <row r="678" spans="1:21" ht="14.4" x14ac:dyDescent="0.3">
      <c r="A678" s="192" t="s">
        <v>2548</v>
      </c>
      <c r="B678" s="174">
        <v>672</v>
      </c>
      <c r="C678" s="165" t="s">
        <v>555</v>
      </c>
      <c r="D678" s="179"/>
      <c r="E678" s="159" t="s">
        <v>27</v>
      </c>
      <c r="F678" s="167">
        <v>2872</v>
      </c>
      <c r="G678" s="186" t="s">
        <v>1224</v>
      </c>
      <c r="H678" s="167" t="s">
        <v>88</v>
      </c>
      <c r="I678" s="167" t="s">
        <v>1225</v>
      </c>
      <c r="J678" s="167" t="s">
        <v>1490</v>
      </c>
      <c r="K678" s="160" t="s">
        <v>82</v>
      </c>
      <c r="L678" s="175">
        <v>238.43</v>
      </c>
      <c r="M678" s="179" t="s">
        <v>433</v>
      </c>
      <c r="N678" s="179"/>
      <c r="O678" s="170"/>
      <c r="P678" s="223"/>
      <c r="Q678" s="177" t="s">
        <v>27</v>
      </c>
      <c r="R678" s="226">
        <v>238.43</v>
      </c>
      <c r="S678" s="163"/>
      <c r="T678" s="223"/>
      <c r="U678" s="201"/>
    </row>
    <row r="679" spans="1:21" ht="14.4" x14ac:dyDescent="0.3">
      <c r="A679" s="192" t="s">
        <v>2548</v>
      </c>
      <c r="B679" s="174">
        <v>673</v>
      </c>
      <c r="C679" s="165" t="s">
        <v>555</v>
      </c>
      <c r="D679" s="179"/>
      <c r="E679" s="159" t="s">
        <v>27</v>
      </c>
      <c r="F679" s="167">
        <v>2875</v>
      </c>
      <c r="G679" s="186" t="s">
        <v>1224</v>
      </c>
      <c r="H679" s="167" t="s">
        <v>88</v>
      </c>
      <c r="I679" s="167" t="s">
        <v>1225</v>
      </c>
      <c r="J679" s="167" t="s">
        <v>1491</v>
      </c>
      <c r="K679" s="160" t="s">
        <v>82</v>
      </c>
      <c r="L679" s="175">
        <v>238.43</v>
      </c>
      <c r="M679" s="179" t="s">
        <v>433</v>
      </c>
      <c r="N679" s="179"/>
      <c r="O679" s="170"/>
      <c r="P679" s="223"/>
      <c r="Q679" s="177" t="s">
        <v>27</v>
      </c>
      <c r="R679" s="226">
        <v>238.43</v>
      </c>
      <c r="S679" s="163"/>
      <c r="T679" s="223"/>
      <c r="U679" s="201"/>
    </row>
    <row r="680" spans="1:21" ht="14.4" x14ac:dyDescent="0.3">
      <c r="A680" s="192" t="s">
        <v>2548</v>
      </c>
      <c r="B680" s="174">
        <v>674</v>
      </c>
      <c r="C680" s="165" t="s">
        <v>555</v>
      </c>
      <c r="D680" s="179"/>
      <c r="E680" s="159" t="s">
        <v>27</v>
      </c>
      <c r="F680" s="167">
        <v>2881</v>
      </c>
      <c r="G680" s="186" t="s">
        <v>1224</v>
      </c>
      <c r="H680" s="167" t="s">
        <v>88</v>
      </c>
      <c r="I680" s="167" t="s">
        <v>1225</v>
      </c>
      <c r="J680" s="167" t="s">
        <v>1492</v>
      </c>
      <c r="K680" s="160" t="s">
        <v>82</v>
      </c>
      <c r="L680" s="175">
        <v>238.43</v>
      </c>
      <c r="M680" s="179" t="s">
        <v>433</v>
      </c>
      <c r="N680" s="179"/>
      <c r="O680" s="170"/>
      <c r="P680" s="223"/>
      <c r="Q680" s="177" t="s">
        <v>27</v>
      </c>
      <c r="R680" s="226">
        <v>238.43</v>
      </c>
      <c r="S680" s="163"/>
      <c r="T680" s="223"/>
      <c r="U680" s="201"/>
    </row>
    <row r="681" spans="1:21" ht="28.8" x14ac:dyDescent="0.3">
      <c r="A681" s="192" t="s">
        <v>2548</v>
      </c>
      <c r="B681" s="174">
        <v>675</v>
      </c>
      <c r="C681" s="165" t="s">
        <v>555</v>
      </c>
      <c r="D681" s="179"/>
      <c r="E681" s="159" t="s">
        <v>27</v>
      </c>
      <c r="F681" s="167">
        <v>3337</v>
      </c>
      <c r="G681" s="186" t="s">
        <v>1231</v>
      </c>
      <c r="H681" s="167" t="s">
        <v>1053</v>
      </c>
      <c r="I681" s="167"/>
      <c r="J681" s="167" t="s">
        <v>1493</v>
      </c>
      <c r="K681" s="160" t="s">
        <v>82</v>
      </c>
      <c r="L681" s="175">
        <v>142.08000000000001</v>
      </c>
      <c r="M681" s="179" t="s">
        <v>433</v>
      </c>
      <c r="N681" s="179"/>
      <c r="O681" s="170"/>
      <c r="P681" s="223"/>
      <c r="Q681" s="177" t="s">
        <v>27</v>
      </c>
      <c r="R681" s="226">
        <v>142.08000000000001</v>
      </c>
      <c r="S681" s="163"/>
      <c r="T681" s="223"/>
      <c r="U681" s="201"/>
    </row>
    <row r="682" spans="1:21" ht="14.4" x14ac:dyDescent="0.3">
      <c r="A682" s="192" t="s">
        <v>2548</v>
      </c>
      <c r="B682" s="174">
        <v>676</v>
      </c>
      <c r="C682" s="165" t="s">
        <v>555</v>
      </c>
      <c r="D682" s="179"/>
      <c r="E682" s="159" t="s">
        <v>27</v>
      </c>
      <c r="F682" s="167">
        <v>3115</v>
      </c>
      <c r="G682" s="186" t="s">
        <v>664</v>
      </c>
      <c r="H682" s="167" t="s">
        <v>152</v>
      </c>
      <c r="I682" s="167" t="s">
        <v>1283</v>
      </c>
      <c r="J682" s="167"/>
      <c r="K682" s="160" t="s">
        <v>82</v>
      </c>
      <c r="L682" s="175">
        <v>84.99</v>
      </c>
      <c r="M682" s="179" t="s">
        <v>433</v>
      </c>
      <c r="N682" s="179"/>
      <c r="O682" s="170"/>
      <c r="P682" s="223"/>
      <c r="Q682" s="177" t="s">
        <v>27</v>
      </c>
      <c r="R682" s="226">
        <v>84.99</v>
      </c>
      <c r="S682" s="163"/>
      <c r="T682" s="223"/>
      <c r="U682" s="201"/>
    </row>
    <row r="683" spans="1:21" ht="28.8" x14ac:dyDescent="0.3">
      <c r="A683" s="192" t="s">
        <v>2548</v>
      </c>
      <c r="B683" s="174">
        <v>677</v>
      </c>
      <c r="C683" s="165" t="s">
        <v>555</v>
      </c>
      <c r="D683" s="179"/>
      <c r="E683" s="159" t="s">
        <v>27</v>
      </c>
      <c r="F683" s="179" t="s">
        <v>1494</v>
      </c>
      <c r="G683" s="186" t="s">
        <v>1258</v>
      </c>
      <c r="H683" s="167"/>
      <c r="I683" s="167"/>
      <c r="J683" s="167"/>
      <c r="K683" s="160" t="s">
        <v>82</v>
      </c>
      <c r="L683" s="175">
        <v>123.89</v>
      </c>
      <c r="M683" s="179" t="s">
        <v>433</v>
      </c>
      <c r="N683" s="179"/>
      <c r="O683" s="170"/>
      <c r="P683" s="223"/>
      <c r="Q683" s="177" t="s">
        <v>27</v>
      </c>
      <c r="R683" s="226">
        <v>123.89</v>
      </c>
      <c r="S683" s="163"/>
      <c r="T683" s="223"/>
      <c r="U683" s="201"/>
    </row>
    <row r="684" spans="1:21" ht="14.4" x14ac:dyDescent="0.3">
      <c r="A684" s="192" t="s">
        <v>2548</v>
      </c>
      <c r="B684" s="174">
        <v>678</v>
      </c>
      <c r="C684" s="165" t="s">
        <v>555</v>
      </c>
      <c r="D684" s="179"/>
      <c r="E684" s="159" t="s">
        <v>27</v>
      </c>
      <c r="F684" s="182" t="s">
        <v>1495</v>
      </c>
      <c r="G684" s="186" t="s">
        <v>1268</v>
      </c>
      <c r="H684" s="167"/>
      <c r="I684" s="167"/>
      <c r="J684" s="167"/>
      <c r="K684" s="160" t="s">
        <v>82</v>
      </c>
      <c r="L684" s="175">
        <v>23.01</v>
      </c>
      <c r="M684" s="179" t="s">
        <v>433</v>
      </c>
      <c r="N684" s="179"/>
      <c r="O684" s="170"/>
      <c r="P684" s="223"/>
      <c r="Q684" s="177" t="s">
        <v>27</v>
      </c>
      <c r="R684" s="226">
        <v>23.01</v>
      </c>
      <c r="S684" s="163"/>
      <c r="T684" s="223"/>
      <c r="U684" s="201"/>
    </row>
    <row r="685" spans="1:21" ht="14.4" x14ac:dyDescent="0.3">
      <c r="A685" s="192" t="s">
        <v>2548</v>
      </c>
      <c r="B685" s="174">
        <v>679</v>
      </c>
      <c r="C685" s="165" t="s">
        <v>555</v>
      </c>
      <c r="D685" s="179"/>
      <c r="E685" s="159" t="s">
        <v>27</v>
      </c>
      <c r="F685" s="182" t="s">
        <v>1496</v>
      </c>
      <c r="G685" s="186" t="s">
        <v>1268</v>
      </c>
      <c r="H685" s="167"/>
      <c r="I685" s="167"/>
      <c r="J685" s="167"/>
      <c r="K685" s="160" t="s">
        <v>82</v>
      </c>
      <c r="L685" s="175">
        <v>23.01</v>
      </c>
      <c r="M685" s="179" t="s">
        <v>433</v>
      </c>
      <c r="N685" s="179"/>
      <c r="O685" s="170"/>
      <c r="P685" s="223"/>
      <c r="Q685" s="177" t="s">
        <v>27</v>
      </c>
      <c r="R685" s="226">
        <v>23.01</v>
      </c>
      <c r="S685" s="163"/>
      <c r="T685" s="223"/>
      <c r="U685" s="201"/>
    </row>
    <row r="686" spans="1:21" ht="14.4" x14ac:dyDescent="0.3">
      <c r="A686" s="192" t="s">
        <v>2548</v>
      </c>
      <c r="B686" s="174">
        <v>680</v>
      </c>
      <c r="C686" s="165" t="s">
        <v>555</v>
      </c>
      <c r="D686" s="179"/>
      <c r="E686" s="159" t="s">
        <v>27</v>
      </c>
      <c r="F686" s="182" t="s">
        <v>1497</v>
      </c>
      <c r="G686" s="186" t="s">
        <v>1268</v>
      </c>
      <c r="H686" s="167"/>
      <c r="I686" s="167"/>
      <c r="J686" s="167"/>
      <c r="K686" s="160" t="s">
        <v>682</v>
      </c>
      <c r="L686" s="175">
        <v>23.01</v>
      </c>
      <c r="M686" s="179" t="s">
        <v>433</v>
      </c>
      <c r="N686" s="159" t="s">
        <v>27</v>
      </c>
      <c r="O686" s="175">
        <v>23.01</v>
      </c>
      <c r="P686" s="223"/>
      <c r="Q686" s="177"/>
      <c r="R686" s="223"/>
      <c r="S686" s="163"/>
      <c r="T686" s="223"/>
      <c r="U686" s="201"/>
    </row>
    <row r="687" spans="1:21" ht="14.4" x14ac:dyDescent="0.3">
      <c r="A687" s="192" t="s">
        <v>2548</v>
      </c>
      <c r="B687" s="174">
        <v>681</v>
      </c>
      <c r="C687" s="165" t="s">
        <v>555</v>
      </c>
      <c r="D687" s="179"/>
      <c r="E687" s="159" t="s">
        <v>27</v>
      </c>
      <c r="F687" s="182" t="s">
        <v>1498</v>
      </c>
      <c r="G687" s="186" t="s">
        <v>1268</v>
      </c>
      <c r="H687" s="167"/>
      <c r="I687" s="167"/>
      <c r="J687" s="167"/>
      <c r="K687" s="160" t="s">
        <v>82</v>
      </c>
      <c r="L687" s="175">
        <v>23.01</v>
      </c>
      <c r="M687" s="179" t="s">
        <v>433</v>
      </c>
      <c r="N687" s="179"/>
      <c r="O687" s="170"/>
      <c r="P687" s="223"/>
      <c r="Q687" s="177" t="s">
        <v>27</v>
      </c>
      <c r="R687" s="226">
        <v>23.01</v>
      </c>
      <c r="S687" s="163"/>
      <c r="T687" s="223"/>
      <c r="U687" s="201"/>
    </row>
    <row r="688" spans="1:21" ht="14.4" x14ac:dyDescent="0.3">
      <c r="A688" s="192" t="s">
        <v>2548</v>
      </c>
      <c r="B688" s="174">
        <v>682</v>
      </c>
      <c r="C688" s="165" t="s">
        <v>555</v>
      </c>
      <c r="D688" s="179"/>
      <c r="E688" s="159" t="s">
        <v>27</v>
      </c>
      <c r="F688" s="182" t="s">
        <v>1499</v>
      </c>
      <c r="G688" s="186" t="s">
        <v>1268</v>
      </c>
      <c r="H688" s="167"/>
      <c r="I688" s="167"/>
      <c r="J688" s="167"/>
      <c r="K688" s="160" t="s">
        <v>82</v>
      </c>
      <c r="L688" s="175">
        <v>23.01</v>
      </c>
      <c r="M688" s="179" t="s">
        <v>433</v>
      </c>
      <c r="N688" s="179"/>
      <c r="O688" s="170"/>
      <c r="P688" s="223"/>
      <c r="Q688" s="177" t="s">
        <v>27</v>
      </c>
      <c r="R688" s="226">
        <v>23.01</v>
      </c>
      <c r="S688" s="163"/>
      <c r="T688" s="223"/>
      <c r="U688" s="201"/>
    </row>
    <row r="689" spans="1:21" ht="14.4" x14ac:dyDescent="0.3">
      <c r="A689" s="192" t="s">
        <v>2548</v>
      </c>
      <c r="B689" s="174">
        <v>683</v>
      </c>
      <c r="C689" s="165" t="s">
        <v>555</v>
      </c>
      <c r="D689" s="179"/>
      <c r="E689" s="159" t="s">
        <v>27</v>
      </c>
      <c r="F689" s="182" t="s">
        <v>1500</v>
      </c>
      <c r="G689" s="186" t="s">
        <v>1268</v>
      </c>
      <c r="H689" s="167"/>
      <c r="I689" s="167"/>
      <c r="J689" s="167"/>
      <c r="K689" s="160" t="s">
        <v>82</v>
      </c>
      <c r="L689" s="175">
        <v>23.01</v>
      </c>
      <c r="M689" s="179" t="s">
        <v>433</v>
      </c>
      <c r="N689" s="179"/>
      <c r="O689" s="170"/>
      <c r="P689" s="223"/>
      <c r="Q689" s="177" t="s">
        <v>27</v>
      </c>
      <c r="R689" s="226">
        <v>23.01</v>
      </c>
      <c r="S689" s="163"/>
      <c r="T689" s="223"/>
      <c r="U689" s="201"/>
    </row>
    <row r="690" spans="1:21" ht="14.4" x14ac:dyDescent="0.3">
      <c r="A690" s="192" t="s">
        <v>2548</v>
      </c>
      <c r="B690" s="174">
        <v>684</v>
      </c>
      <c r="C690" s="165" t="s">
        <v>555</v>
      </c>
      <c r="D690" s="179"/>
      <c r="E690" s="159" t="s">
        <v>27</v>
      </c>
      <c r="F690" s="182" t="s">
        <v>1501</v>
      </c>
      <c r="G690" s="186" t="s">
        <v>1268</v>
      </c>
      <c r="H690" s="167"/>
      <c r="I690" s="167"/>
      <c r="J690" s="167"/>
      <c r="K690" s="160" t="s">
        <v>82</v>
      </c>
      <c r="L690" s="175">
        <v>23.01</v>
      </c>
      <c r="M690" s="179" t="s">
        <v>433</v>
      </c>
      <c r="N690" s="179"/>
      <c r="O690" s="170"/>
      <c r="P690" s="223"/>
      <c r="Q690" s="177" t="s">
        <v>27</v>
      </c>
      <c r="R690" s="226">
        <v>23.01</v>
      </c>
      <c r="S690" s="163"/>
      <c r="T690" s="223"/>
      <c r="U690" s="201"/>
    </row>
    <row r="691" spans="1:21" ht="14.4" x14ac:dyDescent="0.3">
      <c r="A691" s="192" t="s">
        <v>2548</v>
      </c>
      <c r="B691" s="174">
        <v>685</v>
      </c>
      <c r="C691" s="165" t="s">
        <v>555</v>
      </c>
      <c r="D691" s="179"/>
      <c r="E691" s="159" t="s">
        <v>27</v>
      </c>
      <c r="F691" s="182" t="s">
        <v>1502</v>
      </c>
      <c r="G691" s="186" t="s">
        <v>1268</v>
      </c>
      <c r="H691" s="167"/>
      <c r="I691" s="167"/>
      <c r="J691" s="167"/>
      <c r="K691" s="160" t="s">
        <v>82</v>
      </c>
      <c r="L691" s="175">
        <v>23.01</v>
      </c>
      <c r="M691" s="179" t="s">
        <v>433</v>
      </c>
      <c r="N691" s="179"/>
      <c r="O691" s="170"/>
      <c r="P691" s="223"/>
      <c r="Q691" s="177" t="s">
        <v>27</v>
      </c>
      <c r="R691" s="226">
        <v>23.01</v>
      </c>
      <c r="S691" s="163"/>
      <c r="T691" s="223"/>
      <c r="U691" s="201"/>
    </row>
    <row r="692" spans="1:21" ht="14.4" x14ac:dyDescent="0.3">
      <c r="A692" s="192" t="s">
        <v>2548</v>
      </c>
      <c r="B692" s="174">
        <v>686</v>
      </c>
      <c r="C692" s="165" t="s">
        <v>555</v>
      </c>
      <c r="D692" s="179"/>
      <c r="E692" s="159" t="s">
        <v>27</v>
      </c>
      <c r="F692" s="182" t="s">
        <v>1503</v>
      </c>
      <c r="G692" s="186" t="s">
        <v>1268</v>
      </c>
      <c r="H692" s="167"/>
      <c r="I692" s="167"/>
      <c r="J692" s="167"/>
      <c r="K692" s="160" t="s">
        <v>82</v>
      </c>
      <c r="L692" s="175">
        <v>23.01</v>
      </c>
      <c r="M692" s="179" t="s">
        <v>433</v>
      </c>
      <c r="N692" s="179"/>
      <c r="O692" s="170"/>
      <c r="P692" s="223"/>
      <c r="Q692" s="177" t="s">
        <v>27</v>
      </c>
      <c r="R692" s="226">
        <v>23.01</v>
      </c>
      <c r="S692" s="163"/>
      <c r="T692" s="223"/>
      <c r="U692" s="201"/>
    </row>
    <row r="693" spans="1:21" ht="14.4" x14ac:dyDescent="0.3">
      <c r="A693" s="192" t="s">
        <v>2548</v>
      </c>
      <c r="B693" s="174">
        <v>687</v>
      </c>
      <c r="C693" s="165" t="s">
        <v>555</v>
      </c>
      <c r="D693" s="179"/>
      <c r="E693" s="159" t="s">
        <v>27</v>
      </c>
      <c r="F693" s="182" t="s">
        <v>1504</v>
      </c>
      <c r="G693" s="186" t="s">
        <v>1268</v>
      </c>
      <c r="H693" s="167"/>
      <c r="I693" s="167"/>
      <c r="J693" s="167"/>
      <c r="K693" s="160" t="s">
        <v>82</v>
      </c>
      <c r="L693" s="175">
        <v>23.01</v>
      </c>
      <c r="M693" s="179" t="s">
        <v>433</v>
      </c>
      <c r="N693" s="179"/>
      <c r="O693" s="170"/>
      <c r="P693" s="223"/>
      <c r="Q693" s="177" t="s">
        <v>27</v>
      </c>
      <c r="R693" s="226">
        <v>23.01</v>
      </c>
      <c r="S693" s="163"/>
      <c r="T693" s="223"/>
      <c r="U693" s="201"/>
    </row>
    <row r="694" spans="1:21" ht="14.4" x14ac:dyDescent="0.3">
      <c r="A694" s="192" t="s">
        <v>2548</v>
      </c>
      <c r="B694" s="174">
        <v>688</v>
      </c>
      <c r="C694" s="165" t="s">
        <v>555</v>
      </c>
      <c r="D694" s="179"/>
      <c r="E694" s="159" t="s">
        <v>27</v>
      </c>
      <c r="F694" s="182" t="s">
        <v>1505</v>
      </c>
      <c r="G694" s="186" t="s">
        <v>1268</v>
      </c>
      <c r="H694" s="167"/>
      <c r="I694" s="167"/>
      <c r="J694" s="167"/>
      <c r="K694" s="160" t="s">
        <v>82</v>
      </c>
      <c r="L694" s="175">
        <v>23.01</v>
      </c>
      <c r="M694" s="179" t="s">
        <v>433</v>
      </c>
      <c r="N694" s="179"/>
      <c r="O694" s="170"/>
      <c r="P694" s="223"/>
      <c r="Q694" s="177" t="s">
        <v>27</v>
      </c>
      <c r="R694" s="226">
        <v>23.01</v>
      </c>
      <c r="S694" s="163"/>
      <c r="T694" s="223"/>
      <c r="U694" s="201"/>
    </row>
    <row r="695" spans="1:21" ht="14.4" x14ac:dyDescent="0.3">
      <c r="A695" s="192" t="s">
        <v>2548</v>
      </c>
      <c r="B695" s="174">
        <v>689</v>
      </c>
      <c r="C695" s="165" t="s">
        <v>555</v>
      </c>
      <c r="D695" s="179"/>
      <c r="E695" s="159" t="s">
        <v>27</v>
      </c>
      <c r="F695" s="182" t="s">
        <v>1506</v>
      </c>
      <c r="G695" s="186" t="s">
        <v>1268</v>
      </c>
      <c r="H695" s="167"/>
      <c r="I695" s="167"/>
      <c r="J695" s="167"/>
      <c r="K695" s="160" t="s">
        <v>82</v>
      </c>
      <c r="L695" s="175">
        <v>23.01</v>
      </c>
      <c r="M695" s="179" t="s">
        <v>433</v>
      </c>
      <c r="N695" s="179"/>
      <c r="O695" s="170"/>
      <c r="P695" s="223"/>
      <c r="Q695" s="177" t="s">
        <v>27</v>
      </c>
      <c r="R695" s="226">
        <v>23.01</v>
      </c>
      <c r="S695" s="163"/>
      <c r="T695" s="223"/>
      <c r="U695" s="201"/>
    </row>
    <row r="696" spans="1:21" ht="14.4" x14ac:dyDescent="0.3">
      <c r="A696" s="192" t="s">
        <v>2548</v>
      </c>
      <c r="B696" s="174">
        <v>690</v>
      </c>
      <c r="C696" s="165" t="s">
        <v>555</v>
      </c>
      <c r="D696" s="179"/>
      <c r="E696" s="159" t="s">
        <v>27</v>
      </c>
      <c r="F696" s="182" t="s">
        <v>1507</v>
      </c>
      <c r="G696" s="186" t="s">
        <v>1268</v>
      </c>
      <c r="H696" s="167"/>
      <c r="I696" s="167"/>
      <c r="J696" s="167"/>
      <c r="K696" s="160" t="s">
        <v>682</v>
      </c>
      <c r="L696" s="175">
        <v>23.01</v>
      </c>
      <c r="M696" s="179" t="s">
        <v>433</v>
      </c>
      <c r="N696" s="159" t="s">
        <v>27</v>
      </c>
      <c r="O696" s="175">
        <v>23.01</v>
      </c>
      <c r="P696" s="223"/>
      <c r="Q696" s="177"/>
      <c r="R696" s="223"/>
      <c r="S696" s="163"/>
      <c r="T696" s="223"/>
      <c r="U696" s="201"/>
    </row>
    <row r="697" spans="1:21" ht="14.4" x14ac:dyDescent="0.3">
      <c r="A697" s="192" t="s">
        <v>2548</v>
      </c>
      <c r="B697" s="174">
        <v>691</v>
      </c>
      <c r="C697" s="165" t="s">
        <v>555</v>
      </c>
      <c r="D697" s="179"/>
      <c r="E697" s="159" t="s">
        <v>27</v>
      </c>
      <c r="F697" s="182" t="s">
        <v>1508</v>
      </c>
      <c r="G697" s="186" t="s">
        <v>1268</v>
      </c>
      <c r="H697" s="167"/>
      <c r="I697" s="167"/>
      <c r="J697" s="167"/>
      <c r="K697" s="160" t="s">
        <v>82</v>
      </c>
      <c r="L697" s="175">
        <v>23.01</v>
      </c>
      <c r="M697" s="179" t="s">
        <v>433</v>
      </c>
      <c r="N697" s="179"/>
      <c r="O697" s="170"/>
      <c r="P697" s="223"/>
      <c r="Q697" s="177" t="s">
        <v>27</v>
      </c>
      <c r="R697" s="226">
        <v>23.01</v>
      </c>
      <c r="S697" s="163"/>
      <c r="T697" s="223"/>
      <c r="U697" s="201"/>
    </row>
    <row r="698" spans="1:21" ht="14.4" x14ac:dyDescent="0.3">
      <c r="A698" s="192" t="s">
        <v>2548</v>
      </c>
      <c r="B698" s="174">
        <v>692</v>
      </c>
      <c r="C698" s="165" t="s">
        <v>555</v>
      </c>
      <c r="D698" s="179"/>
      <c r="E698" s="159" t="s">
        <v>27</v>
      </c>
      <c r="F698" s="182" t="s">
        <v>1509</v>
      </c>
      <c r="G698" s="186" t="s">
        <v>1268</v>
      </c>
      <c r="H698" s="167"/>
      <c r="I698" s="167"/>
      <c r="J698" s="167"/>
      <c r="K698" s="160" t="s">
        <v>82</v>
      </c>
      <c r="L698" s="175">
        <v>23.01</v>
      </c>
      <c r="M698" s="179" t="s">
        <v>433</v>
      </c>
      <c r="N698" s="179"/>
      <c r="O698" s="170"/>
      <c r="P698" s="223"/>
      <c r="Q698" s="177" t="s">
        <v>27</v>
      </c>
      <c r="R698" s="226">
        <v>23.01</v>
      </c>
      <c r="S698" s="163"/>
      <c r="T698" s="223"/>
      <c r="U698" s="201"/>
    </row>
    <row r="699" spans="1:21" ht="14.4" x14ac:dyDescent="0.3">
      <c r="A699" s="192" t="s">
        <v>2548</v>
      </c>
      <c r="B699" s="174">
        <v>693</v>
      </c>
      <c r="C699" s="165" t="s">
        <v>555</v>
      </c>
      <c r="D699" s="179"/>
      <c r="E699" s="159" t="s">
        <v>27</v>
      </c>
      <c r="F699" s="179" t="s">
        <v>1510</v>
      </c>
      <c r="G699" s="186" t="s">
        <v>1055</v>
      </c>
      <c r="H699" s="167" t="s">
        <v>1056</v>
      </c>
      <c r="I699" s="167"/>
      <c r="J699" s="167"/>
      <c r="K699" s="160" t="s">
        <v>82</v>
      </c>
      <c r="L699" s="175">
        <v>8.0530000000000008</v>
      </c>
      <c r="M699" s="179" t="s">
        <v>433</v>
      </c>
      <c r="N699" s="179"/>
      <c r="O699" s="170"/>
      <c r="P699" s="223"/>
      <c r="Q699" s="177"/>
      <c r="R699" s="162"/>
      <c r="S699" s="163" t="s">
        <v>27</v>
      </c>
      <c r="T699" s="226">
        <v>8.0530000000000008</v>
      </c>
      <c r="U699" s="201"/>
    </row>
    <row r="700" spans="1:21" ht="14.4" x14ac:dyDescent="0.3">
      <c r="A700" s="192" t="s">
        <v>2548</v>
      </c>
      <c r="B700" s="174">
        <v>694</v>
      </c>
      <c r="C700" s="165" t="s">
        <v>555</v>
      </c>
      <c r="D700" s="179"/>
      <c r="E700" s="159" t="s">
        <v>27</v>
      </c>
      <c r="F700" s="179" t="s">
        <v>1511</v>
      </c>
      <c r="G700" s="186" t="s">
        <v>1055</v>
      </c>
      <c r="H700" s="167" t="s">
        <v>1056</v>
      </c>
      <c r="I700" s="167"/>
      <c r="J700" s="167"/>
      <c r="K700" s="160" t="s">
        <v>82</v>
      </c>
      <c r="L700" s="175">
        <v>8.0530000000000008</v>
      </c>
      <c r="M700" s="179" t="s">
        <v>433</v>
      </c>
      <c r="N700" s="179"/>
      <c r="O700" s="170"/>
      <c r="P700" s="223"/>
      <c r="Q700" s="177"/>
      <c r="R700" s="162"/>
      <c r="S700" s="163" t="s">
        <v>27</v>
      </c>
      <c r="T700" s="226">
        <v>8.0530000000000008</v>
      </c>
      <c r="U700" s="201"/>
    </row>
    <row r="701" spans="1:21" ht="14.4" x14ac:dyDescent="0.3">
      <c r="A701" s="192" t="s">
        <v>2548</v>
      </c>
      <c r="B701" s="174">
        <v>695</v>
      </c>
      <c r="C701" s="165" t="s">
        <v>555</v>
      </c>
      <c r="D701" s="179"/>
      <c r="E701" s="159" t="s">
        <v>27</v>
      </c>
      <c r="F701" s="179" t="s">
        <v>1512</v>
      </c>
      <c r="G701" s="186" t="s">
        <v>1055</v>
      </c>
      <c r="H701" s="167" t="s">
        <v>1056</v>
      </c>
      <c r="I701" s="167"/>
      <c r="J701" s="167"/>
      <c r="K701" s="160" t="s">
        <v>82</v>
      </c>
      <c r="L701" s="175">
        <v>8.0530000000000008</v>
      </c>
      <c r="M701" s="179" t="s">
        <v>433</v>
      </c>
      <c r="N701" s="179"/>
      <c r="O701" s="170"/>
      <c r="P701" s="223"/>
      <c r="Q701" s="177"/>
      <c r="R701" s="162"/>
      <c r="S701" s="163" t="s">
        <v>27</v>
      </c>
      <c r="T701" s="226">
        <v>8.0530000000000008</v>
      </c>
      <c r="U701" s="201"/>
    </row>
    <row r="702" spans="1:21" ht="14.4" x14ac:dyDescent="0.3">
      <c r="A702" s="192" t="s">
        <v>2548</v>
      </c>
      <c r="B702" s="174">
        <v>696</v>
      </c>
      <c r="C702" s="165" t="s">
        <v>555</v>
      </c>
      <c r="D702" s="179"/>
      <c r="E702" s="159" t="s">
        <v>27</v>
      </c>
      <c r="F702" s="179" t="s">
        <v>1513</v>
      </c>
      <c r="G702" s="186" t="s">
        <v>1055</v>
      </c>
      <c r="H702" s="167" t="s">
        <v>1056</v>
      </c>
      <c r="I702" s="167"/>
      <c r="J702" s="167"/>
      <c r="K702" s="160" t="s">
        <v>82</v>
      </c>
      <c r="L702" s="175">
        <v>8.0530000000000008</v>
      </c>
      <c r="M702" s="179" t="s">
        <v>433</v>
      </c>
      <c r="N702" s="179"/>
      <c r="O702" s="170"/>
      <c r="P702" s="223"/>
      <c r="Q702" s="177" t="s">
        <v>27</v>
      </c>
      <c r="R702" s="226">
        <v>8.0530000000000008</v>
      </c>
      <c r="S702" s="163"/>
      <c r="T702" s="223"/>
      <c r="U702" s="201"/>
    </row>
    <row r="703" spans="1:21" ht="14.4" x14ac:dyDescent="0.3">
      <c r="A703" s="192" t="s">
        <v>2548</v>
      </c>
      <c r="B703" s="174">
        <v>697</v>
      </c>
      <c r="C703" s="165" t="s">
        <v>555</v>
      </c>
      <c r="D703" s="179"/>
      <c r="E703" s="159" t="s">
        <v>27</v>
      </c>
      <c r="F703" s="179" t="s">
        <v>1514</v>
      </c>
      <c r="G703" s="186" t="s">
        <v>1055</v>
      </c>
      <c r="H703" s="167" t="s">
        <v>1056</v>
      </c>
      <c r="I703" s="167"/>
      <c r="J703" s="167"/>
      <c r="K703" s="160" t="s">
        <v>82</v>
      </c>
      <c r="L703" s="175">
        <v>8.0530000000000008</v>
      </c>
      <c r="M703" s="179" t="s">
        <v>433</v>
      </c>
      <c r="N703" s="179"/>
      <c r="O703" s="170"/>
      <c r="P703" s="223"/>
      <c r="Q703" s="177" t="s">
        <v>27</v>
      </c>
      <c r="R703" s="226">
        <v>8.0530000000000008</v>
      </c>
      <c r="S703" s="163"/>
      <c r="T703" s="223"/>
      <c r="U703" s="201"/>
    </row>
    <row r="704" spans="1:21" ht="14.4" x14ac:dyDescent="0.3">
      <c r="A704" s="192" t="s">
        <v>2548</v>
      </c>
      <c r="B704" s="174">
        <v>698</v>
      </c>
      <c r="C704" s="165" t="s">
        <v>555</v>
      </c>
      <c r="D704" s="179"/>
      <c r="E704" s="159" t="s">
        <v>27</v>
      </c>
      <c r="F704" s="179" t="s">
        <v>1515</v>
      </c>
      <c r="G704" s="186" t="s">
        <v>1055</v>
      </c>
      <c r="H704" s="167" t="s">
        <v>1056</v>
      </c>
      <c r="I704" s="167"/>
      <c r="J704" s="167"/>
      <c r="K704" s="160" t="s">
        <v>82</v>
      </c>
      <c r="L704" s="175">
        <v>8.0530000000000008</v>
      </c>
      <c r="M704" s="179" t="s">
        <v>433</v>
      </c>
      <c r="N704" s="179"/>
      <c r="O704" s="170"/>
      <c r="P704" s="223"/>
      <c r="Q704" s="177" t="s">
        <v>27</v>
      </c>
      <c r="R704" s="226">
        <v>8.0530000000000008</v>
      </c>
      <c r="S704" s="163"/>
      <c r="T704" s="223"/>
      <c r="U704" s="201"/>
    </row>
    <row r="705" spans="1:21" ht="14.4" x14ac:dyDescent="0.3">
      <c r="A705" s="192" t="s">
        <v>2548</v>
      </c>
      <c r="B705" s="174">
        <v>699</v>
      </c>
      <c r="C705" s="165" t="s">
        <v>555</v>
      </c>
      <c r="D705" s="179"/>
      <c r="E705" s="159" t="s">
        <v>27</v>
      </c>
      <c r="F705" s="179" t="s">
        <v>1516</v>
      </c>
      <c r="G705" s="186" t="s">
        <v>1055</v>
      </c>
      <c r="H705" s="167" t="s">
        <v>1056</v>
      </c>
      <c r="I705" s="167"/>
      <c r="J705" s="167"/>
      <c r="K705" s="160" t="s">
        <v>82</v>
      </c>
      <c r="L705" s="175">
        <v>8.0530000000000008</v>
      </c>
      <c r="M705" s="179" t="s">
        <v>433</v>
      </c>
      <c r="N705" s="179"/>
      <c r="O705" s="170"/>
      <c r="P705" s="223"/>
      <c r="Q705" s="177" t="s">
        <v>27</v>
      </c>
      <c r="R705" s="226">
        <v>8.0530000000000008</v>
      </c>
      <c r="S705" s="163"/>
      <c r="T705" s="223"/>
      <c r="U705" s="201"/>
    </row>
    <row r="706" spans="1:21" ht="14.4" x14ac:dyDescent="0.3">
      <c r="A706" s="192" t="s">
        <v>2548</v>
      </c>
      <c r="B706" s="174">
        <v>700</v>
      </c>
      <c r="C706" s="165" t="s">
        <v>555</v>
      </c>
      <c r="D706" s="179"/>
      <c r="E706" s="159" t="s">
        <v>27</v>
      </c>
      <c r="F706" s="179" t="s">
        <v>1517</v>
      </c>
      <c r="G706" s="186" t="s">
        <v>1055</v>
      </c>
      <c r="H706" s="167" t="s">
        <v>1056</v>
      </c>
      <c r="I706" s="167"/>
      <c r="J706" s="167"/>
      <c r="K706" s="160" t="s">
        <v>82</v>
      </c>
      <c r="L706" s="175">
        <v>8.0530000000000008</v>
      </c>
      <c r="M706" s="179" t="s">
        <v>433</v>
      </c>
      <c r="N706" s="179"/>
      <c r="O706" s="170"/>
      <c r="P706" s="223"/>
      <c r="Q706" s="177" t="s">
        <v>27</v>
      </c>
      <c r="R706" s="226">
        <v>8.0530000000000008</v>
      </c>
      <c r="S706" s="163"/>
      <c r="T706" s="223"/>
      <c r="U706" s="201"/>
    </row>
    <row r="707" spans="1:21" ht="14.4" x14ac:dyDescent="0.3">
      <c r="A707" s="192" t="s">
        <v>2548</v>
      </c>
      <c r="B707" s="174">
        <v>701</v>
      </c>
      <c r="C707" s="165" t="s">
        <v>555</v>
      </c>
      <c r="D707" s="179"/>
      <c r="E707" s="159" t="s">
        <v>27</v>
      </c>
      <c r="F707" s="179" t="s">
        <v>1518</v>
      </c>
      <c r="G707" s="186" t="s">
        <v>1055</v>
      </c>
      <c r="H707" s="167" t="s">
        <v>1056</v>
      </c>
      <c r="I707" s="167"/>
      <c r="J707" s="167"/>
      <c r="K707" s="160" t="s">
        <v>82</v>
      </c>
      <c r="L707" s="175">
        <v>8.0530000000000008</v>
      </c>
      <c r="M707" s="179" t="s">
        <v>433</v>
      </c>
      <c r="N707" s="179"/>
      <c r="O707" s="170"/>
      <c r="P707" s="223"/>
      <c r="Q707" s="177" t="s">
        <v>27</v>
      </c>
      <c r="R707" s="226">
        <v>8.0530000000000008</v>
      </c>
      <c r="S707" s="163"/>
      <c r="T707" s="223"/>
      <c r="U707" s="201"/>
    </row>
    <row r="708" spans="1:21" ht="14.4" x14ac:dyDescent="0.3">
      <c r="A708" s="192" t="s">
        <v>2548</v>
      </c>
      <c r="B708" s="174">
        <v>702</v>
      </c>
      <c r="C708" s="165" t="s">
        <v>555</v>
      </c>
      <c r="D708" s="179"/>
      <c r="E708" s="159" t="s">
        <v>27</v>
      </c>
      <c r="F708" s="179" t="s">
        <v>1519</v>
      </c>
      <c r="G708" s="186" t="s">
        <v>1055</v>
      </c>
      <c r="H708" s="167" t="s">
        <v>1056</v>
      </c>
      <c r="I708" s="167"/>
      <c r="J708" s="167"/>
      <c r="K708" s="160" t="s">
        <v>82</v>
      </c>
      <c r="L708" s="175">
        <v>8.0530000000000008</v>
      </c>
      <c r="M708" s="179" t="s">
        <v>433</v>
      </c>
      <c r="N708" s="179"/>
      <c r="O708" s="170"/>
      <c r="P708" s="223"/>
      <c r="Q708" s="177" t="s">
        <v>27</v>
      </c>
      <c r="R708" s="226">
        <v>8.0530000000000008</v>
      </c>
      <c r="S708" s="163"/>
      <c r="T708" s="223"/>
      <c r="U708" s="201"/>
    </row>
    <row r="709" spans="1:21" ht="14.4" x14ac:dyDescent="0.3">
      <c r="A709" s="192" t="s">
        <v>2548</v>
      </c>
      <c r="B709" s="174">
        <v>703</v>
      </c>
      <c r="C709" s="165" t="s">
        <v>555</v>
      </c>
      <c r="D709" s="179"/>
      <c r="E709" s="159" t="s">
        <v>27</v>
      </c>
      <c r="F709" s="179" t="s">
        <v>1520</v>
      </c>
      <c r="G709" s="186" t="s">
        <v>1322</v>
      </c>
      <c r="H709" s="167"/>
      <c r="I709" s="167"/>
      <c r="J709" s="167"/>
      <c r="K709" s="160" t="s">
        <v>82</v>
      </c>
      <c r="L709" s="175">
        <v>194.61</v>
      </c>
      <c r="M709" s="179" t="s">
        <v>433</v>
      </c>
      <c r="N709" s="179"/>
      <c r="O709" s="170"/>
      <c r="P709" s="223"/>
      <c r="Q709" s="177"/>
      <c r="R709" s="162"/>
      <c r="S709" s="163" t="s">
        <v>27</v>
      </c>
      <c r="T709" s="226">
        <v>194.61</v>
      </c>
      <c r="U709" s="201"/>
    </row>
    <row r="710" spans="1:21" ht="28.8" x14ac:dyDescent="0.3">
      <c r="A710" s="192" t="s">
        <v>2548</v>
      </c>
      <c r="B710" s="174">
        <v>704</v>
      </c>
      <c r="C710" s="165" t="s">
        <v>555</v>
      </c>
      <c r="D710" s="179"/>
      <c r="E710" s="159" t="s">
        <v>27</v>
      </c>
      <c r="F710" s="179" t="s">
        <v>1521</v>
      </c>
      <c r="G710" s="186" t="s">
        <v>1047</v>
      </c>
      <c r="H710" s="167" t="s">
        <v>1235</v>
      </c>
      <c r="I710" s="167"/>
      <c r="J710" s="167"/>
      <c r="K710" s="160" t="s">
        <v>82</v>
      </c>
      <c r="L710" s="175">
        <v>74.5</v>
      </c>
      <c r="M710" s="179" t="s">
        <v>433</v>
      </c>
      <c r="N710" s="179"/>
      <c r="O710" s="170"/>
      <c r="P710" s="223"/>
      <c r="Q710" s="177"/>
      <c r="R710" s="162"/>
      <c r="S710" s="163" t="s">
        <v>27</v>
      </c>
      <c r="T710" s="226">
        <v>74.5</v>
      </c>
      <c r="U710" s="201"/>
    </row>
    <row r="711" spans="1:21" ht="28.8" x14ac:dyDescent="0.3">
      <c r="A711" s="192" t="s">
        <v>2548</v>
      </c>
      <c r="B711" s="174">
        <v>705</v>
      </c>
      <c r="C711" s="165" t="s">
        <v>555</v>
      </c>
      <c r="D711" s="179"/>
      <c r="E711" s="159" t="s">
        <v>27</v>
      </c>
      <c r="F711" s="179" t="s">
        <v>1522</v>
      </c>
      <c r="G711" s="186" t="s">
        <v>1047</v>
      </c>
      <c r="H711" s="167" t="s">
        <v>1235</v>
      </c>
      <c r="I711" s="167"/>
      <c r="J711" s="167"/>
      <c r="K711" s="160" t="s">
        <v>82</v>
      </c>
      <c r="L711" s="175">
        <v>74.5</v>
      </c>
      <c r="M711" s="179" t="s">
        <v>433</v>
      </c>
      <c r="N711" s="179"/>
      <c r="O711" s="170"/>
      <c r="P711" s="223"/>
      <c r="Q711" s="177"/>
      <c r="R711" s="162"/>
      <c r="S711" s="163" t="s">
        <v>27</v>
      </c>
      <c r="T711" s="226">
        <v>74.5</v>
      </c>
      <c r="U711" s="201"/>
    </row>
    <row r="712" spans="1:21" ht="28.8" x14ac:dyDescent="0.3">
      <c r="A712" s="192" t="s">
        <v>2548</v>
      </c>
      <c r="B712" s="174">
        <v>706</v>
      </c>
      <c r="C712" s="165" t="s">
        <v>555</v>
      </c>
      <c r="D712" s="183"/>
      <c r="E712" s="159" t="s">
        <v>27</v>
      </c>
      <c r="F712" s="183" t="s">
        <v>1523</v>
      </c>
      <c r="G712" s="239" t="s">
        <v>1251</v>
      </c>
      <c r="H712" s="184"/>
      <c r="I712" s="184"/>
      <c r="J712" s="184"/>
      <c r="K712" s="160" t="s">
        <v>82</v>
      </c>
      <c r="L712" s="168">
        <v>86.73</v>
      </c>
      <c r="M712" s="183" t="s">
        <v>433</v>
      </c>
      <c r="N712" s="183"/>
      <c r="O712" s="185"/>
      <c r="P712" s="162"/>
      <c r="Q712" s="177" t="s">
        <v>27</v>
      </c>
      <c r="R712" s="161">
        <v>86.73</v>
      </c>
      <c r="S712" s="163"/>
      <c r="T712" s="162"/>
      <c r="U712" s="201"/>
    </row>
    <row r="713" spans="1:21" ht="28.8" x14ac:dyDescent="0.3">
      <c r="A713" s="192" t="s">
        <v>2548</v>
      </c>
      <c r="B713" s="174">
        <v>707</v>
      </c>
      <c r="C713" s="165" t="s">
        <v>555</v>
      </c>
      <c r="D713" s="183"/>
      <c r="E713" s="159" t="s">
        <v>27</v>
      </c>
      <c r="F713" s="183" t="s">
        <v>1524</v>
      </c>
      <c r="G713" s="239" t="s">
        <v>1251</v>
      </c>
      <c r="H713" s="184"/>
      <c r="I713" s="184"/>
      <c r="J713" s="184"/>
      <c r="K713" s="160" t="s">
        <v>82</v>
      </c>
      <c r="L713" s="168">
        <v>86.73</v>
      </c>
      <c r="M713" s="183" t="s">
        <v>433</v>
      </c>
      <c r="N713" s="183"/>
      <c r="O713" s="185"/>
      <c r="P713" s="162"/>
      <c r="Q713" s="177" t="s">
        <v>27</v>
      </c>
      <c r="R713" s="161">
        <v>86.73</v>
      </c>
      <c r="S713" s="163"/>
      <c r="T713" s="162"/>
      <c r="U713" s="201"/>
    </row>
    <row r="714" spans="1:21" ht="14.4" x14ac:dyDescent="0.3">
      <c r="A714" s="192" t="s">
        <v>2548</v>
      </c>
      <c r="B714" s="174">
        <v>708</v>
      </c>
      <c r="C714" s="165" t="s">
        <v>555</v>
      </c>
      <c r="D714" s="179"/>
      <c r="E714" s="159" t="s">
        <v>27</v>
      </c>
      <c r="F714" s="179" t="s">
        <v>1525</v>
      </c>
      <c r="G714" s="186" t="s">
        <v>2553</v>
      </c>
      <c r="H714" s="167"/>
      <c r="I714" s="167"/>
      <c r="J714" s="167"/>
      <c r="K714" s="160" t="s">
        <v>82</v>
      </c>
      <c r="L714" s="175">
        <v>60</v>
      </c>
      <c r="M714" s="179" t="s">
        <v>433</v>
      </c>
      <c r="N714" s="179"/>
      <c r="O714" s="170"/>
      <c r="P714" s="223"/>
      <c r="Q714" s="177" t="s">
        <v>27</v>
      </c>
      <c r="R714" s="226">
        <v>60</v>
      </c>
      <c r="S714" s="163"/>
      <c r="T714" s="223"/>
      <c r="U714" s="201"/>
    </row>
    <row r="715" spans="1:21" ht="14.4" x14ac:dyDescent="0.3">
      <c r="A715" s="192" t="s">
        <v>2548</v>
      </c>
      <c r="B715" s="174">
        <v>709</v>
      </c>
      <c r="C715" s="165" t="s">
        <v>555</v>
      </c>
      <c r="D715" s="179"/>
      <c r="E715" s="159" t="s">
        <v>27</v>
      </c>
      <c r="F715" s="179" t="s">
        <v>1526</v>
      </c>
      <c r="G715" s="186" t="s">
        <v>2554</v>
      </c>
      <c r="H715" s="167"/>
      <c r="I715" s="167"/>
      <c r="J715" s="167"/>
      <c r="K715" s="160" t="s">
        <v>82</v>
      </c>
      <c r="L715" s="175">
        <v>60</v>
      </c>
      <c r="M715" s="179" t="s">
        <v>433</v>
      </c>
      <c r="N715" s="179"/>
      <c r="O715" s="170"/>
      <c r="P715" s="223"/>
      <c r="Q715" s="177" t="s">
        <v>27</v>
      </c>
      <c r="R715" s="226">
        <v>60</v>
      </c>
      <c r="S715" s="163"/>
      <c r="T715" s="223"/>
      <c r="U715" s="201"/>
    </row>
    <row r="716" spans="1:21" ht="28.8" x14ac:dyDescent="0.3">
      <c r="A716" s="192" t="s">
        <v>2548</v>
      </c>
      <c r="B716" s="174">
        <v>710</v>
      </c>
      <c r="C716" s="165" t="s">
        <v>555</v>
      </c>
      <c r="D716" s="179"/>
      <c r="E716" s="159" t="s">
        <v>27</v>
      </c>
      <c r="F716" s="167" t="s">
        <v>1527</v>
      </c>
      <c r="G716" s="186" t="s">
        <v>1047</v>
      </c>
      <c r="H716" s="167" t="s">
        <v>1235</v>
      </c>
      <c r="I716" s="167"/>
      <c r="J716" s="167"/>
      <c r="K716" s="160" t="s">
        <v>82</v>
      </c>
      <c r="L716" s="175">
        <v>74.5</v>
      </c>
      <c r="M716" s="179" t="s">
        <v>433</v>
      </c>
      <c r="N716" s="179"/>
      <c r="O716" s="170"/>
      <c r="P716" s="223"/>
      <c r="Q716" s="177" t="s">
        <v>27</v>
      </c>
      <c r="R716" s="226">
        <v>74.5</v>
      </c>
      <c r="S716" s="163"/>
      <c r="T716" s="223"/>
      <c r="U716" s="201"/>
    </row>
    <row r="717" spans="1:21" ht="14.4" x14ac:dyDescent="0.3">
      <c r="A717" s="192" t="s">
        <v>2548</v>
      </c>
      <c r="B717" s="174">
        <v>711</v>
      </c>
      <c r="C717" s="165" t="s">
        <v>555</v>
      </c>
      <c r="D717" s="179"/>
      <c r="E717" s="159" t="s">
        <v>27</v>
      </c>
      <c r="F717" s="167" t="s">
        <v>1528</v>
      </c>
      <c r="G717" s="186" t="s">
        <v>1529</v>
      </c>
      <c r="H717" s="167"/>
      <c r="I717" s="167"/>
      <c r="J717" s="167"/>
      <c r="K717" s="160" t="s">
        <v>82</v>
      </c>
      <c r="L717" s="175">
        <v>31.57</v>
      </c>
      <c r="M717" s="179" t="s">
        <v>433</v>
      </c>
      <c r="N717" s="179"/>
      <c r="O717" s="170"/>
      <c r="P717" s="223"/>
      <c r="Q717" s="177" t="s">
        <v>27</v>
      </c>
      <c r="R717" s="226">
        <v>31.57</v>
      </c>
      <c r="S717" s="163"/>
      <c r="T717" s="223"/>
      <c r="U717" s="201"/>
    </row>
    <row r="718" spans="1:21" ht="14.4" x14ac:dyDescent="0.3">
      <c r="A718" s="192" t="s">
        <v>2548</v>
      </c>
      <c r="B718" s="174">
        <v>712</v>
      </c>
      <c r="C718" s="165" t="s">
        <v>555</v>
      </c>
      <c r="D718" s="179"/>
      <c r="E718" s="159" t="s">
        <v>27</v>
      </c>
      <c r="F718" s="167" t="s">
        <v>1530</v>
      </c>
      <c r="G718" s="186" t="s">
        <v>1529</v>
      </c>
      <c r="H718" s="167"/>
      <c r="I718" s="167"/>
      <c r="J718" s="167"/>
      <c r="K718" s="160" t="s">
        <v>82</v>
      </c>
      <c r="L718" s="175">
        <v>31.57</v>
      </c>
      <c r="M718" s="179" t="s">
        <v>433</v>
      </c>
      <c r="N718" s="179"/>
      <c r="O718" s="170"/>
      <c r="P718" s="223"/>
      <c r="Q718" s="177" t="s">
        <v>27</v>
      </c>
      <c r="R718" s="226">
        <v>31.57</v>
      </c>
      <c r="S718" s="163"/>
      <c r="T718" s="223"/>
      <c r="U718" s="201"/>
    </row>
    <row r="719" spans="1:21" ht="14.4" x14ac:dyDescent="0.3">
      <c r="A719" s="192" t="s">
        <v>2548</v>
      </c>
      <c r="B719" s="174">
        <v>713</v>
      </c>
      <c r="C719" s="165" t="s">
        <v>555</v>
      </c>
      <c r="D719" s="179"/>
      <c r="E719" s="159" t="s">
        <v>27</v>
      </c>
      <c r="F719" s="179" t="s">
        <v>1531</v>
      </c>
      <c r="G719" s="186" t="s">
        <v>1108</v>
      </c>
      <c r="H719" s="167"/>
      <c r="I719" s="167"/>
      <c r="J719" s="167"/>
      <c r="K719" s="160" t="s">
        <v>82</v>
      </c>
      <c r="L719" s="175">
        <v>84.07</v>
      </c>
      <c r="M719" s="179" t="s">
        <v>433</v>
      </c>
      <c r="N719" s="179"/>
      <c r="O719" s="170"/>
      <c r="P719" s="223"/>
      <c r="Q719" s="177"/>
      <c r="R719" s="162"/>
      <c r="S719" s="163" t="s">
        <v>27</v>
      </c>
      <c r="T719" s="226">
        <v>84.07</v>
      </c>
      <c r="U719" s="201"/>
    </row>
    <row r="720" spans="1:21" ht="14.4" x14ac:dyDescent="0.3">
      <c r="A720" s="192" t="s">
        <v>2548</v>
      </c>
      <c r="B720" s="174">
        <v>714</v>
      </c>
      <c r="C720" s="165" t="s">
        <v>555</v>
      </c>
      <c r="D720" s="179"/>
      <c r="E720" s="159" t="s">
        <v>27</v>
      </c>
      <c r="F720" s="179" t="s">
        <v>1532</v>
      </c>
      <c r="G720" s="186" t="s">
        <v>2554</v>
      </c>
      <c r="H720" s="167"/>
      <c r="I720" s="167"/>
      <c r="J720" s="167"/>
      <c r="K720" s="160" t="s">
        <v>82</v>
      </c>
      <c r="L720" s="175">
        <v>60</v>
      </c>
      <c r="M720" s="179" t="s">
        <v>433</v>
      </c>
      <c r="N720" s="179"/>
      <c r="O720" s="170"/>
      <c r="P720" s="223"/>
      <c r="Q720" s="177" t="s">
        <v>27</v>
      </c>
      <c r="R720" s="226">
        <v>60</v>
      </c>
      <c r="S720" s="163"/>
      <c r="T720" s="223"/>
      <c r="U720" s="201"/>
    </row>
    <row r="721" spans="1:21" ht="14.4" x14ac:dyDescent="0.3">
      <c r="A721" s="192" t="s">
        <v>2548</v>
      </c>
      <c r="B721" s="174">
        <v>715</v>
      </c>
      <c r="C721" s="165" t="s">
        <v>555</v>
      </c>
      <c r="D721" s="179"/>
      <c r="E721" s="159" t="s">
        <v>27</v>
      </c>
      <c r="F721" s="179" t="s">
        <v>1533</v>
      </c>
      <c r="G721" s="186" t="s">
        <v>1534</v>
      </c>
      <c r="H721" s="167"/>
      <c r="I721" s="167"/>
      <c r="J721" s="167"/>
      <c r="K721" s="160" t="s">
        <v>82</v>
      </c>
      <c r="L721" s="175">
        <v>80</v>
      </c>
      <c r="M721" s="179" t="s">
        <v>433</v>
      </c>
      <c r="N721" s="179"/>
      <c r="O721" s="170"/>
      <c r="P721" s="223"/>
      <c r="Q721" s="177" t="s">
        <v>27</v>
      </c>
      <c r="R721" s="226">
        <v>80</v>
      </c>
      <c r="S721" s="163"/>
      <c r="T721" s="223"/>
      <c r="U721" s="201"/>
    </row>
    <row r="722" spans="1:21" ht="14.4" x14ac:dyDescent="0.3">
      <c r="A722" s="192" t="s">
        <v>2548</v>
      </c>
      <c r="B722" s="174">
        <v>716</v>
      </c>
      <c r="C722" s="165" t="s">
        <v>555</v>
      </c>
      <c r="D722" s="179"/>
      <c r="E722" s="159" t="s">
        <v>27</v>
      </c>
      <c r="F722" s="179" t="s">
        <v>1535</v>
      </c>
      <c r="G722" s="186" t="s">
        <v>1534</v>
      </c>
      <c r="H722" s="167"/>
      <c r="I722" s="167"/>
      <c r="J722" s="167"/>
      <c r="K722" s="160" t="s">
        <v>82</v>
      </c>
      <c r="L722" s="175">
        <v>80</v>
      </c>
      <c r="M722" s="179" t="s">
        <v>433</v>
      </c>
      <c r="N722" s="179"/>
      <c r="O722" s="170"/>
      <c r="P722" s="223"/>
      <c r="Q722" s="177" t="s">
        <v>27</v>
      </c>
      <c r="R722" s="226">
        <v>80</v>
      </c>
      <c r="S722" s="163"/>
      <c r="T722" s="223"/>
      <c r="U722" s="201"/>
    </row>
    <row r="723" spans="1:21" ht="14.4" x14ac:dyDescent="0.3">
      <c r="A723" s="192" t="s">
        <v>2548</v>
      </c>
      <c r="B723" s="174">
        <v>717</v>
      </c>
      <c r="C723" s="165" t="s">
        <v>555</v>
      </c>
      <c r="D723" s="179"/>
      <c r="E723" s="159" t="s">
        <v>27</v>
      </c>
      <c r="F723" s="167">
        <v>2816</v>
      </c>
      <c r="G723" s="186" t="s">
        <v>1220</v>
      </c>
      <c r="H723" s="167" t="s">
        <v>1221</v>
      </c>
      <c r="I723" s="167" t="s">
        <v>1222</v>
      </c>
      <c r="J723" s="167" t="s">
        <v>1536</v>
      </c>
      <c r="K723" s="160" t="s">
        <v>82</v>
      </c>
      <c r="L723" s="187">
        <v>35.61</v>
      </c>
      <c r="M723" s="179" t="s">
        <v>433</v>
      </c>
      <c r="N723" s="179"/>
      <c r="O723" s="170"/>
      <c r="P723" s="223"/>
      <c r="Q723" s="177" t="s">
        <v>27</v>
      </c>
      <c r="R723" s="227">
        <v>35.61</v>
      </c>
      <c r="S723" s="163"/>
      <c r="T723" s="223"/>
      <c r="U723" s="201"/>
    </row>
    <row r="724" spans="1:21" ht="14.4" x14ac:dyDescent="0.3">
      <c r="A724" s="192" t="s">
        <v>2548</v>
      </c>
      <c r="B724" s="174">
        <v>718</v>
      </c>
      <c r="C724" s="165" t="s">
        <v>555</v>
      </c>
      <c r="D724" s="179"/>
      <c r="E724" s="159" t="s">
        <v>27</v>
      </c>
      <c r="F724" s="167">
        <v>2830</v>
      </c>
      <c r="G724" s="186" t="s">
        <v>1224</v>
      </c>
      <c r="H724" s="167" t="s">
        <v>88</v>
      </c>
      <c r="I724" s="167" t="s">
        <v>1225</v>
      </c>
      <c r="J724" s="167" t="s">
        <v>1537</v>
      </c>
      <c r="K724" s="160" t="s">
        <v>82</v>
      </c>
      <c r="L724" s="187">
        <v>238.43</v>
      </c>
      <c r="M724" s="179" t="s">
        <v>433</v>
      </c>
      <c r="N724" s="179"/>
      <c r="O724" s="170"/>
      <c r="P724" s="223"/>
      <c r="Q724" s="177" t="s">
        <v>27</v>
      </c>
      <c r="R724" s="227">
        <v>238.43</v>
      </c>
      <c r="S724" s="163"/>
      <c r="T724" s="223"/>
      <c r="U724" s="201"/>
    </row>
    <row r="725" spans="1:21" ht="14.4" x14ac:dyDescent="0.3">
      <c r="A725" s="192" t="s">
        <v>2548</v>
      </c>
      <c r="B725" s="174">
        <v>719</v>
      </c>
      <c r="C725" s="165" t="s">
        <v>555</v>
      </c>
      <c r="D725" s="179"/>
      <c r="E725" s="159" t="s">
        <v>27</v>
      </c>
      <c r="F725" s="167">
        <v>2887</v>
      </c>
      <c r="G725" s="186" t="s">
        <v>1224</v>
      </c>
      <c r="H725" s="167" t="s">
        <v>88</v>
      </c>
      <c r="I725" s="167" t="s">
        <v>1225</v>
      </c>
      <c r="J725" s="167" t="s">
        <v>1538</v>
      </c>
      <c r="K725" s="160" t="s">
        <v>82</v>
      </c>
      <c r="L725" s="187">
        <v>238.43</v>
      </c>
      <c r="M725" s="179" t="s">
        <v>433</v>
      </c>
      <c r="N725" s="179"/>
      <c r="O725" s="170"/>
      <c r="P725" s="223"/>
      <c r="Q725" s="177" t="s">
        <v>27</v>
      </c>
      <c r="R725" s="227">
        <v>238.43</v>
      </c>
      <c r="S725" s="163"/>
      <c r="T725" s="223"/>
      <c r="U725" s="201"/>
    </row>
    <row r="726" spans="1:21" ht="28.8" x14ac:dyDescent="0.3">
      <c r="A726" s="192" t="s">
        <v>2548</v>
      </c>
      <c r="B726" s="174">
        <v>720</v>
      </c>
      <c r="C726" s="165" t="s">
        <v>555</v>
      </c>
      <c r="D726" s="179"/>
      <c r="E726" s="159" t="s">
        <v>27</v>
      </c>
      <c r="F726" s="167">
        <v>3328</v>
      </c>
      <c r="G726" s="186" t="s">
        <v>1231</v>
      </c>
      <c r="H726" s="167" t="s">
        <v>1053</v>
      </c>
      <c r="I726" s="167"/>
      <c r="J726" s="167"/>
      <c r="K726" s="160" t="s">
        <v>82</v>
      </c>
      <c r="L726" s="187">
        <v>142.08000000000001</v>
      </c>
      <c r="M726" s="179" t="s">
        <v>433</v>
      </c>
      <c r="N726" s="179"/>
      <c r="O726" s="170"/>
      <c r="P726" s="223"/>
      <c r="Q726" s="177" t="s">
        <v>27</v>
      </c>
      <c r="R726" s="227">
        <v>142.08000000000001</v>
      </c>
      <c r="S726" s="163"/>
      <c r="T726" s="223"/>
      <c r="U726" s="201"/>
    </row>
    <row r="727" spans="1:21" ht="14.4" x14ac:dyDescent="0.3">
      <c r="A727" s="192" t="s">
        <v>2548</v>
      </c>
      <c r="B727" s="174">
        <v>721</v>
      </c>
      <c r="C727" s="165" t="s">
        <v>555</v>
      </c>
      <c r="D727" s="179"/>
      <c r="E727" s="159" t="s">
        <v>27</v>
      </c>
      <c r="F727" s="167" t="s">
        <v>1539</v>
      </c>
      <c r="G727" s="186" t="s">
        <v>1540</v>
      </c>
      <c r="H727" s="167"/>
      <c r="I727" s="167"/>
      <c r="J727" s="167"/>
      <c r="K727" s="160" t="s">
        <v>82</v>
      </c>
      <c r="L727" s="187">
        <v>30</v>
      </c>
      <c r="M727" s="179" t="s">
        <v>433</v>
      </c>
      <c r="N727" s="179"/>
      <c r="O727" s="170"/>
      <c r="P727" s="223"/>
      <c r="Q727" s="177" t="s">
        <v>27</v>
      </c>
      <c r="R727" s="227">
        <v>30</v>
      </c>
      <c r="S727" s="163"/>
      <c r="T727" s="223"/>
      <c r="U727" s="201"/>
    </row>
    <row r="728" spans="1:21" ht="14.4" x14ac:dyDescent="0.3">
      <c r="A728" s="192" t="s">
        <v>2548</v>
      </c>
      <c r="B728" s="174">
        <v>722</v>
      </c>
      <c r="C728" s="165" t="s">
        <v>555</v>
      </c>
      <c r="D728" s="179"/>
      <c r="E728" s="159" t="s">
        <v>27</v>
      </c>
      <c r="F728" s="167" t="s">
        <v>1541</v>
      </c>
      <c r="G728" s="186" t="s">
        <v>1542</v>
      </c>
      <c r="H728" s="167"/>
      <c r="I728" s="167"/>
      <c r="J728" s="167"/>
      <c r="K728" s="160" t="s">
        <v>682</v>
      </c>
      <c r="L728" s="187">
        <v>33.33</v>
      </c>
      <c r="M728" s="179" t="s">
        <v>433</v>
      </c>
      <c r="N728" s="159" t="s">
        <v>27</v>
      </c>
      <c r="O728" s="170"/>
      <c r="P728" s="226">
        <v>33.33</v>
      </c>
      <c r="Q728" s="177"/>
      <c r="R728" s="223"/>
      <c r="S728" s="163"/>
      <c r="T728" s="223"/>
      <c r="U728" s="201"/>
    </row>
    <row r="729" spans="1:21" ht="14.4" x14ac:dyDescent="0.3">
      <c r="A729" s="192" t="s">
        <v>2548</v>
      </c>
      <c r="B729" s="174">
        <v>723</v>
      </c>
      <c r="C729" s="165" t="s">
        <v>555</v>
      </c>
      <c r="D729" s="179"/>
      <c r="E729" s="159" t="s">
        <v>27</v>
      </c>
      <c r="F729" s="167" t="s">
        <v>1543</v>
      </c>
      <c r="G729" s="186" t="s">
        <v>1542</v>
      </c>
      <c r="H729" s="167"/>
      <c r="I729" s="167"/>
      <c r="J729" s="167"/>
      <c r="K729" s="160" t="s">
        <v>682</v>
      </c>
      <c r="L729" s="187">
        <v>33.33</v>
      </c>
      <c r="M729" s="179" t="s">
        <v>433</v>
      </c>
      <c r="N729" s="159" t="s">
        <v>27</v>
      </c>
      <c r="O729" s="170"/>
      <c r="P729" s="226">
        <v>33.33</v>
      </c>
      <c r="Q729" s="177"/>
      <c r="R729" s="223"/>
      <c r="S729" s="163"/>
      <c r="T729" s="223"/>
      <c r="U729" s="201"/>
    </row>
    <row r="730" spans="1:21" ht="14.4" x14ac:dyDescent="0.3">
      <c r="A730" s="192" t="s">
        <v>2548</v>
      </c>
      <c r="B730" s="174">
        <v>724</v>
      </c>
      <c r="C730" s="165" t="s">
        <v>555</v>
      </c>
      <c r="D730" s="179"/>
      <c r="E730" s="159" t="s">
        <v>27</v>
      </c>
      <c r="F730" s="167" t="s">
        <v>1544</v>
      </c>
      <c r="G730" s="186" t="s">
        <v>1545</v>
      </c>
      <c r="H730" s="167"/>
      <c r="I730" s="167"/>
      <c r="J730" s="167"/>
      <c r="K730" s="160" t="s">
        <v>82</v>
      </c>
      <c r="L730" s="187">
        <v>200</v>
      </c>
      <c r="M730" s="179" t="s">
        <v>433</v>
      </c>
      <c r="N730" s="179"/>
      <c r="O730" s="170"/>
      <c r="P730" s="223"/>
      <c r="Q730" s="177" t="s">
        <v>27</v>
      </c>
      <c r="R730" s="227">
        <v>200</v>
      </c>
      <c r="S730" s="163"/>
      <c r="T730" s="223"/>
      <c r="U730" s="201"/>
    </row>
    <row r="731" spans="1:21" ht="28.8" x14ac:dyDescent="0.3">
      <c r="A731" s="192" t="s">
        <v>2548</v>
      </c>
      <c r="B731" s="174">
        <v>725</v>
      </c>
      <c r="C731" s="165" t="s">
        <v>555</v>
      </c>
      <c r="D731" s="179"/>
      <c r="E731" s="159" t="s">
        <v>27</v>
      </c>
      <c r="F731" s="167" t="s">
        <v>1546</v>
      </c>
      <c r="G731" s="186" t="s">
        <v>1258</v>
      </c>
      <c r="H731" s="167"/>
      <c r="I731" s="167"/>
      <c r="J731" s="167"/>
      <c r="K731" s="160" t="s">
        <v>82</v>
      </c>
      <c r="L731" s="175">
        <v>123.89</v>
      </c>
      <c r="M731" s="179" t="s">
        <v>433</v>
      </c>
      <c r="N731" s="179"/>
      <c r="O731" s="170"/>
      <c r="P731" s="223"/>
      <c r="Q731" s="177" t="s">
        <v>27</v>
      </c>
      <c r="R731" s="226">
        <v>123.89</v>
      </c>
      <c r="S731" s="163"/>
      <c r="T731" s="223"/>
      <c r="U731" s="201"/>
    </row>
    <row r="732" spans="1:21" ht="14.4" x14ac:dyDescent="0.3">
      <c r="A732" s="192" t="s">
        <v>2548</v>
      </c>
      <c r="B732" s="174">
        <v>726</v>
      </c>
      <c r="C732" s="165" t="s">
        <v>555</v>
      </c>
      <c r="D732" s="179"/>
      <c r="E732" s="159" t="s">
        <v>27</v>
      </c>
      <c r="F732" s="167" t="s">
        <v>1547</v>
      </c>
      <c r="G732" s="186" t="s">
        <v>1548</v>
      </c>
      <c r="H732" s="167"/>
      <c r="I732" s="167"/>
      <c r="J732" s="167"/>
      <c r="K732" s="160" t="s">
        <v>82</v>
      </c>
      <c r="L732" s="187">
        <v>200</v>
      </c>
      <c r="M732" s="179" t="s">
        <v>433</v>
      </c>
      <c r="N732" s="179"/>
      <c r="O732" s="170"/>
      <c r="P732" s="223"/>
      <c r="Q732" s="177" t="s">
        <v>27</v>
      </c>
      <c r="R732" s="227">
        <v>200</v>
      </c>
      <c r="S732" s="163"/>
      <c r="T732" s="223"/>
      <c r="U732" s="201"/>
    </row>
    <row r="733" spans="1:21" ht="14.4" x14ac:dyDescent="0.3">
      <c r="A733" s="192" t="s">
        <v>2548</v>
      </c>
      <c r="B733" s="174">
        <v>727</v>
      </c>
      <c r="C733" s="165" t="s">
        <v>555</v>
      </c>
      <c r="D733" s="179"/>
      <c r="E733" s="159" t="s">
        <v>27</v>
      </c>
      <c r="F733" s="167" t="s">
        <v>1549</v>
      </c>
      <c r="G733" s="186" t="s">
        <v>1548</v>
      </c>
      <c r="H733" s="167"/>
      <c r="I733" s="167"/>
      <c r="J733" s="167"/>
      <c r="K733" s="160" t="s">
        <v>82</v>
      </c>
      <c r="L733" s="187">
        <v>200</v>
      </c>
      <c r="M733" s="179" t="s">
        <v>433</v>
      </c>
      <c r="N733" s="179"/>
      <c r="O733" s="170"/>
      <c r="P733" s="223"/>
      <c r="Q733" s="177" t="s">
        <v>27</v>
      </c>
      <c r="R733" s="227">
        <v>200</v>
      </c>
      <c r="S733" s="163"/>
      <c r="T733" s="223"/>
      <c r="U733" s="201"/>
    </row>
    <row r="734" spans="1:21" ht="14.4" x14ac:dyDescent="0.3">
      <c r="A734" s="192" t="s">
        <v>2548</v>
      </c>
      <c r="B734" s="174">
        <v>728</v>
      </c>
      <c r="C734" s="165" t="s">
        <v>555</v>
      </c>
      <c r="D734" s="179"/>
      <c r="E734" s="159" t="s">
        <v>27</v>
      </c>
      <c r="F734" s="167" t="s">
        <v>1550</v>
      </c>
      <c r="G734" s="186" t="s">
        <v>1548</v>
      </c>
      <c r="H734" s="167"/>
      <c r="I734" s="167"/>
      <c r="J734" s="167"/>
      <c r="K734" s="160" t="s">
        <v>82</v>
      </c>
      <c r="L734" s="187">
        <v>200</v>
      </c>
      <c r="M734" s="179" t="s">
        <v>433</v>
      </c>
      <c r="N734" s="179"/>
      <c r="O734" s="170"/>
      <c r="P734" s="223"/>
      <c r="Q734" s="177" t="s">
        <v>27</v>
      </c>
      <c r="R734" s="227">
        <v>200</v>
      </c>
      <c r="S734" s="163"/>
      <c r="T734" s="223"/>
      <c r="U734" s="201"/>
    </row>
    <row r="735" spans="1:21" ht="14.4" x14ac:dyDescent="0.3">
      <c r="A735" s="192" t="s">
        <v>2548</v>
      </c>
      <c r="B735" s="174">
        <v>729</v>
      </c>
      <c r="C735" s="165" t="s">
        <v>555</v>
      </c>
      <c r="D735" s="179"/>
      <c r="E735" s="159" t="s">
        <v>27</v>
      </c>
      <c r="F735" s="167" t="s">
        <v>1551</v>
      </c>
      <c r="G735" s="186" t="s">
        <v>1552</v>
      </c>
      <c r="H735" s="167"/>
      <c r="I735" s="167"/>
      <c r="J735" s="167"/>
      <c r="K735" s="160" t="s">
        <v>682</v>
      </c>
      <c r="L735" s="187">
        <v>80</v>
      </c>
      <c r="M735" s="179" t="s">
        <v>433</v>
      </c>
      <c r="N735" s="159" t="s">
        <v>27</v>
      </c>
      <c r="O735" s="187">
        <v>80</v>
      </c>
      <c r="P735" s="223"/>
      <c r="Q735" s="177"/>
      <c r="R735" s="223"/>
      <c r="S735" s="163"/>
      <c r="T735" s="223"/>
      <c r="U735" s="201"/>
    </row>
    <row r="736" spans="1:21" ht="14.4" x14ac:dyDescent="0.3">
      <c r="A736" s="192" t="s">
        <v>2548</v>
      </c>
      <c r="B736" s="174">
        <v>730</v>
      </c>
      <c r="C736" s="165" t="s">
        <v>555</v>
      </c>
      <c r="D736" s="179"/>
      <c r="E736" s="159" t="s">
        <v>27</v>
      </c>
      <c r="F736" s="167" t="s">
        <v>1553</v>
      </c>
      <c r="G736" s="186" t="s">
        <v>1554</v>
      </c>
      <c r="H736" s="167"/>
      <c r="I736" s="167"/>
      <c r="J736" s="167"/>
      <c r="K736" s="160" t="s">
        <v>682</v>
      </c>
      <c r="L736" s="187">
        <v>80</v>
      </c>
      <c r="M736" s="179" t="s">
        <v>433</v>
      </c>
      <c r="N736" s="159" t="s">
        <v>27</v>
      </c>
      <c r="O736" s="187">
        <v>80</v>
      </c>
      <c r="P736" s="223"/>
      <c r="Q736" s="177"/>
      <c r="R736" s="223"/>
      <c r="S736" s="163"/>
      <c r="T736" s="223"/>
      <c r="U736" s="201"/>
    </row>
    <row r="737" spans="1:21" ht="14.4" x14ac:dyDescent="0.3">
      <c r="A737" s="192" t="s">
        <v>2548</v>
      </c>
      <c r="B737" s="174">
        <v>731</v>
      </c>
      <c r="C737" s="165" t="s">
        <v>555</v>
      </c>
      <c r="D737" s="179"/>
      <c r="E737" s="159" t="s">
        <v>27</v>
      </c>
      <c r="F737" s="167" t="s">
        <v>1555</v>
      </c>
      <c r="G737" s="186" t="s">
        <v>1556</v>
      </c>
      <c r="H737" s="179"/>
      <c r="I737" s="167"/>
      <c r="J737" s="167"/>
      <c r="K737" s="160" t="s">
        <v>682</v>
      </c>
      <c r="L737" s="187">
        <v>80</v>
      </c>
      <c r="M737" s="179" t="s">
        <v>433</v>
      </c>
      <c r="N737" s="159" t="s">
        <v>27</v>
      </c>
      <c r="O737" s="187">
        <v>80</v>
      </c>
      <c r="P737" s="223"/>
      <c r="Q737" s="177"/>
      <c r="R737" s="223"/>
      <c r="S737" s="163"/>
      <c r="T737" s="223"/>
      <c r="U737" s="201"/>
    </row>
    <row r="738" spans="1:21" ht="14.4" x14ac:dyDescent="0.3">
      <c r="A738" s="192" t="s">
        <v>2548</v>
      </c>
      <c r="B738" s="174">
        <v>732</v>
      </c>
      <c r="C738" s="165" t="s">
        <v>555</v>
      </c>
      <c r="D738" s="179"/>
      <c r="E738" s="159" t="s">
        <v>27</v>
      </c>
      <c r="F738" s="167" t="s">
        <v>1557</v>
      </c>
      <c r="G738" s="186" t="s">
        <v>1554</v>
      </c>
      <c r="H738" s="167"/>
      <c r="I738" s="167"/>
      <c r="J738" s="167"/>
      <c r="K738" s="160" t="s">
        <v>682</v>
      </c>
      <c r="L738" s="187">
        <v>80</v>
      </c>
      <c r="M738" s="179" t="s">
        <v>433</v>
      </c>
      <c r="N738" s="159" t="s">
        <v>27</v>
      </c>
      <c r="O738" s="187">
        <v>80</v>
      </c>
      <c r="P738" s="223"/>
      <c r="Q738" s="177"/>
      <c r="R738" s="223"/>
      <c r="S738" s="163"/>
      <c r="T738" s="223"/>
      <c r="U738" s="201"/>
    </row>
    <row r="739" spans="1:21" ht="14.4" x14ac:dyDescent="0.3">
      <c r="A739" s="192" t="s">
        <v>2548</v>
      </c>
      <c r="B739" s="174">
        <v>733</v>
      </c>
      <c r="C739" s="165" t="s">
        <v>555</v>
      </c>
      <c r="D739" s="179"/>
      <c r="E739" s="159" t="s">
        <v>27</v>
      </c>
      <c r="F739" s="167" t="s">
        <v>1558</v>
      </c>
      <c r="G739" s="186" t="s">
        <v>1559</v>
      </c>
      <c r="H739" s="167"/>
      <c r="I739" s="167"/>
      <c r="J739" s="167"/>
      <c r="K739" s="160" t="s">
        <v>82</v>
      </c>
      <c r="L739" s="187">
        <v>175</v>
      </c>
      <c r="M739" s="179" t="s">
        <v>433</v>
      </c>
      <c r="N739" s="179"/>
      <c r="O739" s="170"/>
      <c r="P739" s="223"/>
      <c r="Q739" s="177" t="s">
        <v>27</v>
      </c>
      <c r="R739" s="227">
        <v>175</v>
      </c>
      <c r="S739" s="163"/>
      <c r="T739" s="223"/>
      <c r="U739" s="201"/>
    </row>
    <row r="740" spans="1:21" ht="14.4" x14ac:dyDescent="0.3">
      <c r="A740" s="192" t="s">
        <v>2548</v>
      </c>
      <c r="B740" s="174">
        <v>734</v>
      </c>
      <c r="C740" s="165" t="s">
        <v>555</v>
      </c>
      <c r="D740" s="179"/>
      <c r="E740" s="159" t="s">
        <v>27</v>
      </c>
      <c r="F740" s="167">
        <v>3105</v>
      </c>
      <c r="G740" s="186" t="s">
        <v>1560</v>
      </c>
      <c r="H740" s="167" t="s">
        <v>152</v>
      </c>
      <c r="I740" s="167"/>
      <c r="J740" s="167" t="s">
        <v>1561</v>
      </c>
      <c r="K740" s="160" t="s">
        <v>682</v>
      </c>
      <c r="L740" s="187">
        <v>183.25</v>
      </c>
      <c r="M740" s="179" t="s">
        <v>433</v>
      </c>
      <c r="N740" s="159" t="s">
        <v>27</v>
      </c>
      <c r="O740" s="170"/>
      <c r="P740" s="226">
        <v>183.25</v>
      </c>
      <c r="Q740" s="177"/>
      <c r="R740" s="223"/>
      <c r="S740" s="163"/>
      <c r="T740" s="223"/>
      <c r="U740" s="201"/>
    </row>
    <row r="741" spans="1:21" ht="14.4" x14ac:dyDescent="0.3">
      <c r="A741" s="192" t="s">
        <v>2548</v>
      </c>
      <c r="B741" s="174">
        <v>735</v>
      </c>
      <c r="C741" s="165" t="s">
        <v>555</v>
      </c>
      <c r="D741" s="179"/>
      <c r="E741" s="159" t="s">
        <v>27</v>
      </c>
      <c r="F741" s="167" t="s">
        <v>1562</v>
      </c>
      <c r="G741" s="186" t="s">
        <v>1563</v>
      </c>
      <c r="H741" s="167"/>
      <c r="I741" s="167"/>
      <c r="J741" s="167"/>
      <c r="K741" s="160" t="s">
        <v>682</v>
      </c>
      <c r="L741" s="187">
        <v>18</v>
      </c>
      <c r="M741" s="179" t="s">
        <v>433</v>
      </c>
      <c r="N741" s="159" t="s">
        <v>27</v>
      </c>
      <c r="O741" s="170">
        <v>18</v>
      </c>
      <c r="P741" s="223"/>
      <c r="Q741" s="177"/>
      <c r="R741" s="223"/>
      <c r="S741" s="163"/>
      <c r="T741" s="223"/>
      <c r="U741" s="201"/>
    </row>
    <row r="742" spans="1:21" ht="14.4" x14ac:dyDescent="0.3">
      <c r="A742" s="192" t="s">
        <v>2548</v>
      </c>
      <c r="B742" s="174">
        <v>736</v>
      </c>
      <c r="C742" s="165" t="s">
        <v>555</v>
      </c>
      <c r="D742" s="179"/>
      <c r="E742" s="159" t="s">
        <v>27</v>
      </c>
      <c r="F742" s="167" t="s">
        <v>1564</v>
      </c>
      <c r="G742" s="186" t="s">
        <v>1086</v>
      </c>
      <c r="H742" s="167" t="s">
        <v>1087</v>
      </c>
      <c r="I742" s="167"/>
      <c r="J742" s="167"/>
      <c r="K742" s="160" t="s">
        <v>82</v>
      </c>
      <c r="L742" s="187">
        <v>32.566000000000003</v>
      </c>
      <c r="M742" s="179" t="s">
        <v>433</v>
      </c>
      <c r="N742" s="179"/>
      <c r="O742" s="170"/>
      <c r="P742" s="223"/>
      <c r="Q742" s="177" t="s">
        <v>27</v>
      </c>
      <c r="R742" s="227">
        <v>32.566000000000003</v>
      </c>
      <c r="S742" s="163"/>
      <c r="T742" s="223"/>
      <c r="U742" s="201"/>
    </row>
    <row r="743" spans="1:21" ht="14.4" x14ac:dyDescent="0.3">
      <c r="A743" s="192" t="s">
        <v>2548</v>
      </c>
      <c r="B743" s="174">
        <v>737</v>
      </c>
      <c r="C743" s="165" t="s">
        <v>555</v>
      </c>
      <c r="D743" s="179"/>
      <c r="E743" s="159" t="s">
        <v>27</v>
      </c>
      <c r="F743" s="167" t="s">
        <v>1565</v>
      </c>
      <c r="G743" s="186" t="s">
        <v>1566</v>
      </c>
      <c r="H743" s="167"/>
      <c r="I743" s="167"/>
      <c r="J743" s="167"/>
      <c r="K743" s="160" t="s">
        <v>82</v>
      </c>
      <c r="L743" s="187">
        <v>85</v>
      </c>
      <c r="M743" s="179" t="s">
        <v>433</v>
      </c>
      <c r="N743" s="179"/>
      <c r="O743" s="170"/>
      <c r="P743" s="223"/>
      <c r="Q743" s="177" t="s">
        <v>27</v>
      </c>
      <c r="R743" s="227">
        <v>85</v>
      </c>
      <c r="S743" s="163"/>
      <c r="T743" s="223"/>
      <c r="U743" s="201"/>
    </row>
    <row r="744" spans="1:21" ht="28.8" x14ac:dyDescent="0.3">
      <c r="A744" s="192" t="s">
        <v>2548</v>
      </c>
      <c r="B744" s="174">
        <v>738</v>
      </c>
      <c r="C744" s="165" t="s">
        <v>555</v>
      </c>
      <c r="D744" s="179"/>
      <c r="E744" s="159" t="s">
        <v>27</v>
      </c>
      <c r="F744" s="167" t="s">
        <v>1567</v>
      </c>
      <c r="G744" s="186" t="s">
        <v>1047</v>
      </c>
      <c r="H744" s="167" t="s">
        <v>1235</v>
      </c>
      <c r="I744" s="167"/>
      <c r="J744" s="167"/>
      <c r="K744" s="160" t="s">
        <v>82</v>
      </c>
      <c r="L744" s="187">
        <v>74.5</v>
      </c>
      <c r="M744" s="179" t="s">
        <v>433</v>
      </c>
      <c r="N744" s="179"/>
      <c r="O744" s="170"/>
      <c r="P744" s="223"/>
      <c r="Q744" s="177" t="s">
        <v>27</v>
      </c>
      <c r="R744" s="227">
        <v>74.5</v>
      </c>
      <c r="S744" s="163"/>
      <c r="T744" s="223"/>
      <c r="U744" s="201"/>
    </row>
    <row r="745" spans="1:21" ht="14.4" x14ac:dyDescent="0.3">
      <c r="A745" s="192" t="s">
        <v>2548</v>
      </c>
      <c r="B745" s="174">
        <v>739</v>
      </c>
      <c r="C745" s="165" t="s">
        <v>555</v>
      </c>
      <c r="D745" s="179"/>
      <c r="E745" s="159" t="s">
        <v>27</v>
      </c>
      <c r="F745" s="167" t="s">
        <v>1568</v>
      </c>
      <c r="G745" s="186" t="s">
        <v>1108</v>
      </c>
      <c r="H745" s="167"/>
      <c r="I745" s="167"/>
      <c r="J745" s="167"/>
      <c r="K745" s="160" t="s">
        <v>82</v>
      </c>
      <c r="L745" s="175">
        <v>84.07</v>
      </c>
      <c r="M745" s="179" t="s">
        <v>433</v>
      </c>
      <c r="N745" s="179"/>
      <c r="O745" s="170"/>
      <c r="P745" s="223"/>
      <c r="Q745" s="177"/>
      <c r="R745" s="162"/>
      <c r="S745" s="163" t="s">
        <v>27</v>
      </c>
      <c r="T745" s="226">
        <v>84.07</v>
      </c>
      <c r="U745" s="201"/>
    </row>
    <row r="746" spans="1:21" ht="14.4" x14ac:dyDescent="0.3">
      <c r="A746" s="192" t="s">
        <v>2548</v>
      </c>
      <c r="B746" s="174">
        <v>740</v>
      </c>
      <c r="C746" s="165" t="s">
        <v>555</v>
      </c>
      <c r="D746" s="179"/>
      <c r="E746" s="159" t="s">
        <v>27</v>
      </c>
      <c r="F746" s="167" t="s">
        <v>1569</v>
      </c>
      <c r="G746" s="186" t="s">
        <v>1098</v>
      </c>
      <c r="H746" s="167"/>
      <c r="I746" s="167"/>
      <c r="J746" s="167"/>
      <c r="K746" s="160" t="s">
        <v>82</v>
      </c>
      <c r="L746" s="187">
        <v>60</v>
      </c>
      <c r="M746" s="179" t="s">
        <v>433</v>
      </c>
      <c r="N746" s="179"/>
      <c r="O746" s="170"/>
      <c r="P746" s="223"/>
      <c r="Q746" s="177" t="s">
        <v>27</v>
      </c>
      <c r="R746" s="227">
        <v>60</v>
      </c>
      <c r="S746" s="163"/>
      <c r="T746" s="223"/>
      <c r="U746" s="201"/>
    </row>
    <row r="747" spans="1:21" ht="14.4" x14ac:dyDescent="0.3">
      <c r="A747" s="192" t="s">
        <v>2548</v>
      </c>
      <c r="B747" s="174">
        <v>741</v>
      </c>
      <c r="C747" s="165" t="s">
        <v>555</v>
      </c>
      <c r="D747" s="179"/>
      <c r="E747" s="159" t="s">
        <v>27</v>
      </c>
      <c r="F747" s="167" t="s">
        <v>1570</v>
      </c>
      <c r="G747" s="186" t="s">
        <v>1098</v>
      </c>
      <c r="H747" s="167"/>
      <c r="I747" s="167"/>
      <c r="J747" s="167"/>
      <c r="K747" s="160" t="s">
        <v>82</v>
      </c>
      <c r="L747" s="187">
        <v>60</v>
      </c>
      <c r="M747" s="179" t="s">
        <v>433</v>
      </c>
      <c r="N747" s="179"/>
      <c r="O747" s="170"/>
      <c r="P747" s="223"/>
      <c r="Q747" s="177" t="s">
        <v>27</v>
      </c>
      <c r="R747" s="227">
        <v>60</v>
      </c>
      <c r="S747" s="163"/>
      <c r="T747" s="223"/>
      <c r="U747" s="201"/>
    </row>
    <row r="748" spans="1:21" ht="28.8" x14ac:dyDescent="0.3">
      <c r="A748" s="192" t="s">
        <v>2548</v>
      </c>
      <c r="B748" s="174">
        <v>742</v>
      </c>
      <c r="C748" s="165" t="s">
        <v>555</v>
      </c>
      <c r="D748" s="179"/>
      <c r="E748" s="159" t="s">
        <v>27</v>
      </c>
      <c r="F748" s="167" t="s">
        <v>1571</v>
      </c>
      <c r="G748" s="186" t="s">
        <v>1572</v>
      </c>
      <c r="H748" s="167" t="s">
        <v>1573</v>
      </c>
      <c r="I748" s="167"/>
      <c r="J748" s="167"/>
      <c r="K748" s="160" t="s">
        <v>82</v>
      </c>
      <c r="L748" s="187">
        <v>94.69</v>
      </c>
      <c r="M748" s="179" t="s">
        <v>433</v>
      </c>
      <c r="N748" s="179"/>
      <c r="O748" s="170"/>
      <c r="P748" s="223"/>
      <c r="Q748" s="177" t="s">
        <v>27</v>
      </c>
      <c r="R748" s="227">
        <v>94.69</v>
      </c>
      <c r="S748" s="163"/>
      <c r="T748" s="223"/>
      <c r="U748" s="201"/>
    </row>
    <row r="749" spans="1:21" ht="28.8" x14ac:dyDescent="0.3">
      <c r="A749" s="192" t="s">
        <v>2548</v>
      </c>
      <c r="B749" s="174">
        <v>743</v>
      </c>
      <c r="C749" s="165" t="s">
        <v>555</v>
      </c>
      <c r="D749" s="179"/>
      <c r="E749" s="159" t="s">
        <v>27</v>
      </c>
      <c r="F749" s="167" t="s">
        <v>1574</v>
      </c>
      <c r="G749" s="186" t="s">
        <v>1575</v>
      </c>
      <c r="H749" s="167"/>
      <c r="I749" s="167"/>
      <c r="J749" s="167"/>
      <c r="K749" s="160" t="s">
        <v>82</v>
      </c>
      <c r="L749" s="187">
        <v>22</v>
      </c>
      <c r="M749" s="179" t="s">
        <v>433</v>
      </c>
      <c r="N749" s="179"/>
      <c r="O749" s="170"/>
      <c r="P749" s="223"/>
      <c r="Q749" s="177"/>
      <c r="R749" s="162"/>
      <c r="S749" s="163" t="s">
        <v>27</v>
      </c>
      <c r="T749" s="227">
        <v>22</v>
      </c>
      <c r="U749" s="201"/>
    </row>
    <row r="750" spans="1:21" ht="28.8" x14ac:dyDescent="0.3">
      <c r="A750" s="192" t="s">
        <v>2548</v>
      </c>
      <c r="B750" s="174">
        <v>744</v>
      </c>
      <c r="C750" s="165" t="s">
        <v>555</v>
      </c>
      <c r="D750" s="183"/>
      <c r="E750" s="159" t="s">
        <v>27</v>
      </c>
      <c r="F750" s="184" t="s">
        <v>1576</v>
      </c>
      <c r="G750" s="239" t="s">
        <v>1251</v>
      </c>
      <c r="H750" s="184"/>
      <c r="I750" s="184"/>
      <c r="J750" s="184"/>
      <c r="K750" s="160" t="s">
        <v>82</v>
      </c>
      <c r="L750" s="176">
        <v>86.73</v>
      </c>
      <c r="M750" s="183" t="s">
        <v>433</v>
      </c>
      <c r="N750" s="183"/>
      <c r="O750" s="185"/>
      <c r="P750" s="162"/>
      <c r="Q750" s="177" t="s">
        <v>27</v>
      </c>
      <c r="R750" s="225">
        <v>86.73</v>
      </c>
      <c r="S750" s="163"/>
      <c r="T750" s="162"/>
      <c r="U750" s="201"/>
    </row>
    <row r="751" spans="1:21" ht="28.8" x14ac:dyDescent="0.3">
      <c r="A751" s="192" t="s">
        <v>2548</v>
      </c>
      <c r="B751" s="174">
        <v>745</v>
      </c>
      <c r="C751" s="165" t="s">
        <v>555</v>
      </c>
      <c r="D751" s="183"/>
      <c r="E751" s="159" t="s">
        <v>27</v>
      </c>
      <c r="F751" s="184" t="s">
        <v>1577</v>
      </c>
      <c r="G751" s="239" t="s">
        <v>1251</v>
      </c>
      <c r="H751" s="183"/>
      <c r="I751" s="183"/>
      <c r="J751" s="183"/>
      <c r="K751" s="160" t="s">
        <v>82</v>
      </c>
      <c r="L751" s="176">
        <v>86.73</v>
      </c>
      <c r="M751" s="183" t="s">
        <v>433</v>
      </c>
      <c r="N751" s="183"/>
      <c r="O751" s="185"/>
      <c r="P751" s="162"/>
      <c r="Q751" s="177" t="s">
        <v>27</v>
      </c>
      <c r="R751" s="225">
        <v>86.73</v>
      </c>
      <c r="S751" s="163"/>
      <c r="T751" s="162"/>
      <c r="U751" s="201"/>
    </row>
    <row r="752" spans="1:21" ht="14.4" x14ac:dyDescent="0.3">
      <c r="A752" s="192" t="s">
        <v>2548</v>
      </c>
      <c r="B752" s="174">
        <v>746</v>
      </c>
      <c r="C752" s="165" t="s">
        <v>555</v>
      </c>
      <c r="D752" s="179"/>
      <c r="E752" s="159" t="s">
        <v>27</v>
      </c>
      <c r="F752" s="167" t="s">
        <v>1578</v>
      </c>
      <c r="G752" s="186" t="s">
        <v>1579</v>
      </c>
      <c r="H752" s="167"/>
      <c r="I752" s="167"/>
      <c r="J752" s="167"/>
      <c r="K752" s="160" t="s">
        <v>82</v>
      </c>
      <c r="L752" s="187">
        <v>6.67</v>
      </c>
      <c r="M752" s="179" t="s">
        <v>433</v>
      </c>
      <c r="N752" s="179"/>
      <c r="O752" s="170"/>
      <c r="P752" s="223"/>
      <c r="Q752" s="177" t="s">
        <v>27</v>
      </c>
      <c r="R752" s="227">
        <v>6.67</v>
      </c>
      <c r="S752" s="163"/>
      <c r="T752" s="223"/>
      <c r="U752" s="201"/>
    </row>
    <row r="753" spans="1:21" ht="14.4" x14ac:dyDescent="0.3">
      <c r="A753" s="192" t="s">
        <v>2548</v>
      </c>
      <c r="B753" s="174">
        <v>747</v>
      </c>
      <c r="C753" s="165" t="s">
        <v>555</v>
      </c>
      <c r="D753" s="179"/>
      <c r="E753" s="159" t="s">
        <v>27</v>
      </c>
      <c r="F753" s="167" t="s">
        <v>1580</v>
      </c>
      <c r="G753" s="186" t="s">
        <v>1579</v>
      </c>
      <c r="H753" s="167"/>
      <c r="I753" s="167"/>
      <c r="J753" s="167"/>
      <c r="K753" s="160" t="s">
        <v>82</v>
      </c>
      <c r="L753" s="187">
        <v>6.67</v>
      </c>
      <c r="M753" s="179" t="s">
        <v>433</v>
      </c>
      <c r="N753" s="179"/>
      <c r="O753" s="170"/>
      <c r="P753" s="223"/>
      <c r="Q753" s="177" t="s">
        <v>27</v>
      </c>
      <c r="R753" s="227">
        <v>6.67</v>
      </c>
      <c r="S753" s="163"/>
      <c r="T753" s="223"/>
      <c r="U753" s="201"/>
    </row>
    <row r="754" spans="1:21" ht="14.4" x14ac:dyDescent="0.3">
      <c r="A754" s="192" t="s">
        <v>2548</v>
      </c>
      <c r="B754" s="174">
        <v>748</v>
      </c>
      <c r="C754" s="165" t="s">
        <v>555</v>
      </c>
      <c r="D754" s="179"/>
      <c r="E754" s="159" t="s">
        <v>27</v>
      </c>
      <c r="F754" s="167" t="s">
        <v>1581</v>
      </c>
      <c r="G754" s="186" t="s">
        <v>1579</v>
      </c>
      <c r="H754" s="167"/>
      <c r="I754" s="167"/>
      <c r="J754" s="167"/>
      <c r="K754" s="160" t="s">
        <v>82</v>
      </c>
      <c r="L754" s="187">
        <v>6.67</v>
      </c>
      <c r="M754" s="179" t="s">
        <v>433</v>
      </c>
      <c r="N754" s="179"/>
      <c r="O754" s="170"/>
      <c r="P754" s="223"/>
      <c r="Q754" s="177" t="s">
        <v>27</v>
      </c>
      <c r="R754" s="227">
        <v>6.67</v>
      </c>
      <c r="S754" s="163"/>
      <c r="T754" s="223"/>
      <c r="U754" s="201"/>
    </row>
    <row r="755" spans="1:21" ht="14.4" x14ac:dyDescent="0.3">
      <c r="A755" s="192" t="s">
        <v>2548</v>
      </c>
      <c r="B755" s="174">
        <v>749</v>
      </c>
      <c r="C755" s="165" t="s">
        <v>555</v>
      </c>
      <c r="D755" s="179"/>
      <c r="E755" s="159" t="s">
        <v>27</v>
      </c>
      <c r="F755" s="167" t="s">
        <v>1582</v>
      </c>
      <c r="G755" s="186" t="s">
        <v>1579</v>
      </c>
      <c r="H755" s="167"/>
      <c r="I755" s="167"/>
      <c r="J755" s="167"/>
      <c r="K755" s="160" t="s">
        <v>82</v>
      </c>
      <c r="L755" s="187">
        <v>6.67</v>
      </c>
      <c r="M755" s="179" t="s">
        <v>433</v>
      </c>
      <c r="N755" s="179"/>
      <c r="O755" s="170"/>
      <c r="P755" s="223"/>
      <c r="Q755" s="177" t="s">
        <v>27</v>
      </c>
      <c r="R755" s="227">
        <v>6.67</v>
      </c>
      <c r="S755" s="163"/>
      <c r="T755" s="223"/>
      <c r="U755" s="201"/>
    </row>
    <row r="756" spans="1:21" ht="14.4" x14ac:dyDescent="0.3">
      <c r="A756" s="192" t="s">
        <v>2548</v>
      </c>
      <c r="B756" s="174">
        <v>750</v>
      </c>
      <c r="C756" s="165" t="s">
        <v>555</v>
      </c>
      <c r="D756" s="179"/>
      <c r="E756" s="159" t="s">
        <v>27</v>
      </c>
      <c r="F756" s="167" t="s">
        <v>1583</v>
      </c>
      <c r="G756" s="186" t="s">
        <v>1579</v>
      </c>
      <c r="H756" s="167"/>
      <c r="I756" s="167"/>
      <c r="J756" s="167"/>
      <c r="K756" s="160" t="s">
        <v>682</v>
      </c>
      <c r="L756" s="187">
        <v>6.67</v>
      </c>
      <c r="M756" s="179" t="s">
        <v>433</v>
      </c>
      <c r="N756" s="159" t="s">
        <v>27</v>
      </c>
      <c r="O756" s="170"/>
      <c r="P756" s="223">
        <v>6.67</v>
      </c>
      <c r="Q756" s="177"/>
      <c r="R756" s="223"/>
      <c r="S756" s="163"/>
      <c r="T756" s="223"/>
      <c r="U756" s="201"/>
    </row>
    <row r="757" spans="1:21" ht="14.4" x14ac:dyDescent="0.3">
      <c r="A757" s="192" t="s">
        <v>2548</v>
      </c>
      <c r="B757" s="174">
        <v>751</v>
      </c>
      <c r="C757" s="165" t="s">
        <v>555</v>
      </c>
      <c r="D757" s="179"/>
      <c r="E757" s="159" t="s">
        <v>27</v>
      </c>
      <c r="F757" s="167" t="s">
        <v>1584</v>
      </c>
      <c r="G757" s="186" t="s">
        <v>1579</v>
      </c>
      <c r="H757" s="167"/>
      <c r="I757" s="167"/>
      <c r="J757" s="167"/>
      <c r="K757" s="160" t="s">
        <v>82</v>
      </c>
      <c r="L757" s="187">
        <v>6.67</v>
      </c>
      <c r="M757" s="179" t="s">
        <v>433</v>
      </c>
      <c r="N757" s="179"/>
      <c r="O757" s="170"/>
      <c r="P757" s="223"/>
      <c r="Q757" s="177" t="s">
        <v>27</v>
      </c>
      <c r="R757" s="227">
        <v>6.67</v>
      </c>
      <c r="S757" s="163"/>
      <c r="T757" s="223"/>
      <c r="U757" s="201"/>
    </row>
    <row r="758" spans="1:21" ht="14.4" x14ac:dyDescent="0.3">
      <c r="A758" s="192" t="s">
        <v>2548</v>
      </c>
      <c r="B758" s="174">
        <v>752</v>
      </c>
      <c r="C758" s="165" t="s">
        <v>555</v>
      </c>
      <c r="D758" s="179"/>
      <c r="E758" s="159" t="s">
        <v>27</v>
      </c>
      <c r="F758" s="167" t="s">
        <v>1585</v>
      </c>
      <c r="G758" s="186" t="s">
        <v>1579</v>
      </c>
      <c r="H758" s="167"/>
      <c r="I758" s="167"/>
      <c r="J758" s="167"/>
      <c r="K758" s="160" t="s">
        <v>82</v>
      </c>
      <c r="L758" s="187">
        <v>6.67</v>
      </c>
      <c r="M758" s="179" t="s">
        <v>433</v>
      </c>
      <c r="N758" s="179"/>
      <c r="O758" s="170"/>
      <c r="P758" s="223"/>
      <c r="Q758" s="177" t="s">
        <v>27</v>
      </c>
      <c r="R758" s="227">
        <v>6.67</v>
      </c>
      <c r="S758" s="163"/>
      <c r="T758" s="223"/>
      <c r="U758" s="201"/>
    </row>
    <row r="759" spans="1:21" ht="14.4" x14ac:dyDescent="0.3">
      <c r="A759" s="192" t="s">
        <v>2548</v>
      </c>
      <c r="B759" s="174">
        <v>753</v>
      </c>
      <c r="C759" s="165" t="s">
        <v>555</v>
      </c>
      <c r="D759" s="179"/>
      <c r="E759" s="159" t="s">
        <v>27</v>
      </c>
      <c r="F759" s="167" t="s">
        <v>1586</v>
      </c>
      <c r="G759" s="186" t="s">
        <v>1579</v>
      </c>
      <c r="H759" s="167"/>
      <c r="I759" s="167"/>
      <c r="J759" s="167"/>
      <c r="K759" s="160" t="s">
        <v>682</v>
      </c>
      <c r="L759" s="187">
        <v>6.67</v>
      </c>
      <c r="M759" s="179" t="s">
        <v>433</v>
      </c>
      <c r="N759" s="159" t="s">
        <v>27</v>
      </c>
      <c r="O759" s="170"/>
      <c r="P759" s="223">
        <v>6.67</v>
      </c>
      <c r="Q759" s="177"/>
      <c r="R759" s="223"/>
      <c r="S759" s="163"/>
      <c r="T759" s="223"/>
      <c r="U759" s="201"/>
    </row>
    <row r="760" spans="1:21" ht="14.4" x14ac:dyDescent="0.3">
      <c r="A760" s="192" t="s">
        <v>2548</v>
      </c>
      <c r="B760" s="174">
        <v>754</v>
      </c>
      <c r="C760" s="165" t="s">
        <v>555</v>
      </c>
      <c r="D760" s="179"/>
      <c r="E760" s="159" t="s">
        <v>27</v>
      </c>
      <c r="F760" s="167" t="s">
        <v>1587</v>
      </c>
      <c r="G760" s="186" t="s">
        <v>1579</v>
      </c>
      <c r="H760" s="167"/>
      <c r="I760" s="167"/>
      <c r="J760" s="167"/>
      <c r="K760" s="160" t="s">
        <v>82</v>
      </c>
      <c r="L760" s="187">
        <v>6.67</v>
      </c>
      <c r="M760" s="179" t="s">
        <v>433</v>
      </c>
      <c r="N760" s="179"/>
      <c r="O760" s="170"/>
      <c r="P760" s="223"/>
      <c r="Q760" s="177" t="s">
        <v>27</v>
      </c>
      <c r="R760" s="227">
        <v>6.67</v>
      </c>
      <c r="S760" s="163"/>
      <c r="T760" s="223"/>
      <c r="U760" s="201"/>
    </row>
    <row r="761" spans="1:21" ht="14.4" x14ac:dyDescent="0.3">
      <c r="A761" s="192" t="s">
        <v>2548</v>
      </c>
      <c r="B761" s="174">
        <v>755</v>
      </c>
      <c r="C761" s="165" t="s">
        <v>555</v>
      </c>
      <c r="D761" s="179"/>
      <c r="E761" s="159" t="s">
        <v>27</v>
      </c>
      <c r="F761" s="167" t="s">
        <v>1588</v>
      </c>
      <c r="G761" s="186" t="s">
        <v>1579</v>
      </c>
      <c r="H761" s="167"/>
      <c r="I761" s="167"/>
      <c r="J761" s="167"/>
      <c r="K761" s="160" t="s">
        <v>82</v>
      </c>
      <c r="L761" s="187">
        <v>6.67</v>
      </c>
      <c r="M761" s="179" t="s">
        <v>433</v>
      </c>
      <c r="N761" s="179"/>
      <c r="O761" s="170"/>
      <c r="P761" s="223"/>
      <c r="Q761" s="177" t="s">
        <v>27</v>
      </c>
      <c r="R761" s="227">
        <v>6.67</v>
      </c>
      <c r="S761" s="163"/>
      <c r="T761" s="223"/>
      <c r="U761" s="201"/>
    </row>
    <row r="762" spans="1:21" ht="14.4" x14ac:dyDescent="0.3">
      <c r="A762" s="192" t="s">
        <v>2548</v>
      </c>
      <c r="B762" s="174">
        <v>756</v>
      </c>
      <c r="C762" s="165" t="s">
        <v>555</v>
      </c>
      <c r="D762" s="179"/>
      <c r="E762" s="159" t="s">
        <v>27</v>
      </c>
      <c r="F762" s="167" t="s">
        <v>1589</v>
      </c>
      <c r="G762" s="186" t="s">
        <v>1579</v>
      </c>
      <c r="H762" s="167"/>
      <c r="I762" s="167"/>
      <c r="J762" s="167"/>
      <c r="K762" s="160" t="s">
        <v>682</v>
      </c>
      <c r="L762" s="187">
        <v>6.67</v>
      </c>
      <c r="M762" s="179" t="s">
        <v>433</v>
      </c>
      <c r="N762" s="159" t="s">
        <v>27</v>
      </c>
      <c r="O762" s="170"/>
      <c r="P762" s="223">
        <v>6.67</v>
      </c>
      <c r="Q762" s="177"/>
      <c r="R762" s="223"/>
      <c r="S762" s="163"/>
      <c r="T762" s="223"/>
      <c r="U762" s="201"/>
    </row>
    <row r="763" spans="1:21" ht="14.4" x14ac:dyDescent="0.3">
      <c r="A763" s="192" t="s">
        <v>2548</v>
      </c>
      <c r="B763" s="174">
        <v>757</v>
      </c>
      <c r="C763" s="165" t="s">
        <v>555</v>
      </c>
      <c r="D763" s="179"/>
      <c r="E763" s="159" t="s">
        <v>27</v>
      </c>
      <c r="F763" s="167" t="s">
        <v>1590</v>
      </c>
      <c r="G763" s="186" t="s">
        <v>1579</v>
      </c>
      <c r="H763" s="167"/>
      <c r="I763" s="167"/>
      <c r="J763" s="167"/>
      <c r="K763" s="160" t="s">
        <v>82</v>
      </c>
      <c r="L763" s="187">
        <v>6.67</v>
      </c>
      <c r="M763" s="179" t="s">
        <v>433</v>
      </c>
      <c r="N763" s="179"/>
      <c r="O763" s="170"/>
      <c r="P763" s="223"/>
      <c r="Q763" s="177" t="s">
        <v>27</v>
      </c>
      <c r="R763" s="227">
        <v>6.67</v>
      </c>
      <c r="S763" s="163"/>
      <c r="T763" s="223"/>
      <c r="U763" s="201"/>
    </row>
    <row r="764" spans="1:21" ht="14.4" x14ac:dyDescent="0.3">
      <c r="A764" s="192" t="s">
        <v>2548</v>
      </c>
      <c r="B764" s="174">
        <v>758</v>
      </c>
      <c r="C764" s="165" t="s">
        <v>555</v>
      </c>
      <c r="D764" s="179"/>
      <c r="E764" s="159" t="s">
        <v>27</v>
      </c>
      <c r="F764" s="167" t="s">
        <v>1591</v>
      </c>
      <c r="G764" s="186" t="s">
        <v>1579</v>
      </c>
      <c r="H764" s="167"/>
      <c r="I764" s="167"/>
      <c r="J764" s="167"/>
      <c r="K764" s="160" t="s">
        <v>82</v>
      </c>
      <c r="L764" s="187">
        <v>6.67</v>
      </c>
      <c r="M764" s="179" t="s">
        <v>433</v>
      </c>
      <c r="N764" s="179"/>
      <c r="O764" s="170"/>
      <c r="P764" s="223"/>
      <c r="Q764" s="177" t="s">
        <v>27</v>
      </c>
      <c r="R764" s="227">
        <v>6.67</v>
      </c>
      <c r="S764" s="163"/>
      <c r="T764" s="223"/>
      <c r="U764" s="201"/>
    </row>
    <row r="765" spans="1:21" ht="14.4" x14ac:dyDescent="0.3">
      <c r="A765" s="192" t="s">
        <v>2548</v>
      </c>
      <c r="B765" s="174">
        <v>759</v>
      </c>
      <c r="C765" s="165" t="s">
        <v>555</v>
      </c>
      <c r="D765" s="179"/>
      <c r="E765" s="159" t="s">
        <v>27</v>
      </c>
      <c r="F765" s="167" t="s">
        <v>1592</v>
      </c>
      <c r="G765" s="186" t="s">
        <v>1579</v>
      </c>
      <c r="H765" s="167"/>
      <c r="I765" s="167"/>
      <c r="J765" s="167"/>
      <c r="K765" s="160" t="s">
        <v>82</v>
      </c>
      <c r="L765" s="187">
        <v>6.67</v>
      </c>
      <c r="M765" s="179" t="s">
        <v>433</v>
      </c>
      <c r="N765" s="179"/>
      <c r="O765" s="170"/>
      <c r="P765" s="223"/>
      <c r="Q765" s="177" t="s">
        <v>27</v>
      </c>
      <c r="R765" s="227">
        <v>6.67</v>
      </c>
      <c r="S765" s="163"/>
      <c r="T765" s="223"/>
      <c r="U765" s="201"/>
    </row>
    <row r="766" spans="1:21" ht="14.4" x14ac:dyDescent="0.3">
      <c r="A766" s="192" t="s">
        <v>2548</v>
      </c>
      <c r="B766" s="174">
        <v>760</v>
      </c>
      <c r="C766" s="165" t="s">
        <v>555</v>
      </c>
      <c r="D766" s="179"/>
      <c r="E766" s="159" t="s">
        <v>27</v>
      </c>
      <c r="F766" s="167" t="s">
        <v>1593</v>
      </c>
      <c r="G766" s="186" t="s">
        <v>1579</v>
      </c>
      <c r="H766" s="167"/>
      <c r="I766" s="167"/>
      <c r="J766" s="167"/>
      <c r="K766" s="160" t="s">
        <v>82</v>
      </c>
      <c r="L766" s="187">
        <v>6.67</v>
      </c>
      <c r="M766" s="179" t="s">
        <v>433</v>
      </c>
      <c r="N766" s="179"/>
      <c r="O766" s="170"/>
      <c r="P766" s="223"/>
      <c r="Q766" s="177" t="s">
        <v>27</v>
      </c>
      <c r="R766" s="227">
        <v>6.67</v>
      </c>
      <c r="S766" s="163"/>
      <c r="T766" s="223"/>
      <c r="U766" s="201"/>
    </row>
    <row r="767" spans="1:21" ht="14.4" x14ac:dyDescent="0.3">
      <c r="A767" s="192" t="s">
        <v>2548</v>
      </c>
      <c r="B767" s="174">
        <v>761</v>
      </c>
      <c r="C767" s="165" t="s">
        <v>555</v>
      </c>
      <c r="D767" s="179"/>
      <c r="E767" s="159" t="s">
        <v>27</v>
      </c>
      <c r="F767" s="167" t="s">
        <v>1594</v>
      </c>
      <c r="G767" s="186" t="s">
        <v>1579</v>
      </c>
      <c r="H767" s="167"/>
      <c r="I767" s="167"/>
      <c r="J767" s="167"/>
      <c r="K767" s="160" t="s">
        <v>82</v>
      </c>
      <c r="L767" s="187">
        <v>6.67</v>
      </c>
      <c r="M767" s="179" t="s">
        <v>433</v>
      </c>
      <c r="N767" s="179"/>
      <c r="O767" s="170"/>
      <c r="P767" s="223"/>
      <c r="Q767" s="177" t="s">
        <v>27</v>
      </c>
      <c r="R767" s="227">
        <v>6.67</v>
      </c>
      <c r="S767" s="163"/>
      <c r="T767" s="223"/>
      <c r="U767" s="201"/>
    </row>
    <row r="768" spans="1:21" ht="14.4" x14ac:dyDescent="0.3">
      <c r="A768" s="192" t="s">
        <v>2548</v>
      </c>
      <c r="B768" s="174">
        <v>762</v>
      </c>
      <c r="C768" s="165" t="s">
        <v>555</v>
      </c>
      <c r="D768" s="179"/>
      <c r="E768" s="159" t="s">
        <v>27</v>
      </c>
      <c r="F768" s="167" t="s">
        <v>1595</v>
      </c>
      <c r="G768" s="186" t="s">
        <v>1579</v>
      </c>
      <c r="H768" s="167"/>
      <c r="I768" s="167"/>
      <c r="J768" s="167"/>
      <c r="K768" s="160" t="s">
        <v>82</v>
      </c>
      <c r="L768" s="187">
        <v>6.67</v>
      </c>
      <c r="M768" s="179" t="s">
        <v>433</v>
      </c>
      <c r="N768" s="179"/>
      <c r="O768" s="170"/>
      <c r="P768" s="223"/>
      <c r="Q768" s="177" t="s">
        <v>27</v>
      </c>
      <c r="R768" s="227">
        <v>6.67</v>
      </c>
      <c r="S768" s="163"/>
      <c r="T768" s="223"/>
      <c r="U768" s="201"/>
    </row>
    <row r="769" spans="1:21" ht="14.4" x14ac:dyDescent="0.3">
      <c r="A769" s="192" t="s">
        <v>2548</v>
      </c>
      <c r="B769" s="174">
        <v>763</v>
      </c>
      <c r="C769" s="165" t="s">
        <v>555</v>
      </c>
      <c r="D769" s="179"/>
      <c r="E769" s="159" t="s">
        <v>27</v>
      </c>
      <c r="F769" s="167" t="s">
        <v>1596</v>
      </c>
      <c r="G769" s="186" t="s">
        <v>1579</v>
      </c>
      <c r="H769" s="167"/>
      <c r="I769" s="167"/>
      <c r="J769" s="167"/>
      <c r="K769" s="160" t="s">
        <v>82</v>
      </c>
      <c r="L769" s="187">
        <v>6.67</v>
      </c>
      <c r="M769" s="179" t="s">
        <v>433</v>
      </c>
      <c r="N769" s="179"/>
      <c r="O769" s="170"/>
      <c r="P769" s="223"/>
      <c r="Q769" s="177" t="s">
        <v>27</v>
      </c>
      <c r="R769" s="227">
        <v>6.67</v>
      </c>
      <c r="S769" s="163"/>
      <c r="T769" s="223"/>
      <c r="U769" s="201"/>
    </row>
    <row r="770" spans="1:21" ht="14.4" x14ac:dyDescent="0.3">
      <c r="A770" s="192" t="s">
        <v>2548</v>
      </c>
      <c r="B770" s="174">
        <v>764</v>
      </c>
      <c r="C770" s="165" t="s">
        <v>555</v>
      </c>
      <c r="D770" s="179"/>
      <c r="E770" s="159" t="s">
        <v>27</v>
      </c>
      <c r="F770" s="167" t="s">
        <v>1597</v>
      </c>
      <c r="G770" s="186" t="s">
        <v>1579</v>
      </c>
      <c r="H770" s="167"/>
      <c r="I770" s="167"/>
      <c r="J770" s="167"/>
      <c r="K770" s="160" t="s">
        <v>82</v>
      </c>
      <c r="L770" s="187">
        <v>6.67</v>
      </c>
      <c r="M770" s="179" t="s">
        <v>433</v>
      </c>
      <c r="N770" s="179"/>
      <c r="O770" s="170"/>
      <c r="P770" s="223"/>
      <c r="Q770" s="177" t="s">
        <v>27</v>
      </c>
      <c r="R770" s="227">
        <v>6.67</v>
      </c>
      <c r="S770" s="163"/>
      <c r="T770" s="223"/>
      <c r="U770" s="201"/>
    </row>
    <row r="771" spans="1:21" ht="14.4" x14ac:dyDescent="0.3">
      <c r="A771" s="192" t="s">
        <v>2548</v>
      </c>
      <c r="B771" s="174">
        <v>765</v>
      </c>
      <c r="C771" s="165" t="s">
        <v>555</v>
      </c>
      <c r="D771" s="179"/>
      <c r="E771" s="159" t="s">
        <v>27</v>
      </c>
      <c r="F771" s="167" t="s">
        <v>1598</v>
      </c>
      <c r="G771" s="186" t="s">
        <v>1579</v>
      </c>
      <c r="H771" s="167"/>
      <c r="I771" s="167"/>
      <c r="J771" s="167"/>
      <c r="K771" s="160" t="s">
        <v>682</v>
      </c>
      <c r="L771" s="187">
        <v>6.67</v>
      </c>
      <c r="M771" s="179" t="s">
        <v>433</v>
      </c>
      <c r="N771" s="159" t="s">
        <v>27</v>
      </c>
      <c r="O771" s="170"/>
      <c r="P771" s="223">
        <v>6.67</v>
      </c>
      <c r="Q771" s="177"/>
      <c r="R771" s="223"/>
      <c r="S771" s="163"/>
      <c r="T771" s="223"/>
      <c r="U771" s="201"/>
    </row>
    <row r="772" spans="1:21" ht="14.4" x14ac:dyDescent="0.3">
      <c r="A772" s="192" t="s">
        <v>2548</v>
      </c>
      <c r="B772" s="174">
        <v>766</v>
      </c>
      <c r="C772" s="165" t="s">
        <v>555</v>
      </c>
      <c r="D772" s="179"/>
      <c r="E772" s="159" t="s">
        <v>27</v>
      </c>
      <c r="F772" s="167" t="s">
        <v>1599</v>
      </c>
      <c r="G772" s="186" t="s">
        <v>1579</v>
      </c>
      <c r="H772" s="167"/>
      <c r="I772" s="167"/>
      <c r="J772" s="167"/>
      <c r="K772" s="160" t="s">
        <v>682</v>
      </c>
      <c r="L772" s="187">
        <v>6.67</v>
      </c>
      <c r="M772" s="179" t="s">
        <v>433</v>
      </c>
      <c r="N772" s="159" t="s">
        <v>27</v>
      </c>
      <c r="O772" s="170"/>
      <c r="P772" s="223">
        <v>6.67</v>
      </c>
      <c r="Q772" s="177"/>
      <c r="R772" s="223"/>
      <c r="S772" s="163"/>
      <c r="T772" s="223"/>
      <c r="U772" s="201"/>
    </row>
    <row r="773" spans="1:21" ht="14.4" x14ac:dyDescent="0.3">
      <c r="A773" s="192" t="s">
        <v>2548</v>
      </c>
      <c r="B773" s="174">
        <v>767</v>
      </c>
      <c r="C773" s="165" t="s">
        <v>555</v>
      </c>
      <c r="D773" s="179"/>
      <c r="E773" s="159" t="s">
        <v>27</v>
      </c>
      <c r="F773" s="167" t="s">
        <v>1600</v>
      </c>
      <c r="G773" s="186" t="s">
        <v>1579</v>
      </c>
      <c r="H773" s="167"/>
      <c r="I773" s="167"/>
      <c r="J773" s="167"/>
      <c r="K773" s="160" t="s">
        <v>682</v>
      </c>
      <c r="L773" s="187">
        <v>6.67</v>
      </c>
      <c r="M773" s="179" t="s">
        <v>433</v>
      </c>
      <c r="N773" s="159" t="s">
        <v>27</v>
      </c>
      <c r="O773" s="170"/>
      <c r="P773" s="223">
        <v>6.67</v>
      </c>
      <c r="Q773" s="177"/>
      <c r="R773" s="223"/>
      <c r="S773" s="163"/>
      <c r="T773" s="223"/>
      <c r="U773" s="201"/>
    </row>
    <row r="774" spans="1:21" ht="14.4" x14ac:dyDescent="0.3">
      <c r="A774" s="192" t="s">
        <v>2548</v>
      </c>
      <c r="B774" s="174">
        <v>768</v>
      </c>
      <c r="C774" s="165" t="s">
        <v>555</v>
      </c>
      <c r="D774" s="179"/>
      <c r="E774" s="159" t="s">
        <v>27</v>
      </c>
      <c r="F774" s="167" t="s">
        <v>1601</v>
      </c>
      <c r="G774" s="186" t="s">
        <v>1579</v>
      </c>
      <c r="H774" s="167"/>
      <c r="I774" s="167"/>
      <c r="J774" s="167"/>
      <c r="K774" s="160" t="s">
        <v>82</v>
      </c>
      <c r="L774" s="187">
        <v>6.67</v>
      </c>
      <c r="M774" s="179" t="s">
        <v>433</v>
      </c>
      <c r="N774" s="179"/>
      <c r="O774" s="170"/>
      <c r="P774" s="223"/>
      <c r="Q774" s="177" t="s">
        <v>27</v>
      </c>
      <c r="R774" s="227">
        <v>6.67</v>
      </c>
      <c r="S774" s="163"/>
      <c r="T774" s="223"/>
      <c r="U774" s="201"/>
    </row>
    <row r="775" spans="1:21" ht="14.4" x14ac:dyDescent="0.3">
      <c r="A775" s="192" t="s">
        <v>2548</v>
      </c>
      <c r="B775" s="174">
        <v>769</v>
      </c>
      <c r="C775" s="165" t="s">
        <v>555</v>
      </c>
      <c r="D775" s="179"/>
      <c r="E775" s="159" t="s">
        <v>27</v>
      </c>
      <c r="F775" s="167" t="s">
        <v>1602</v>
      </c>
      <c r="G775" s="186" t="s">
        <v>1579</v>
      </c>
      <c r="H775" s="167"/>
      <c r="I775" s="167"/>
      <c r="J775" s="167"/>
      <c r="K775" s="160" t="s">
        <v>82</v>
      </c>
      <c r="L775" s="187">
        <v>6.67</v>
      </c>
      <c r="M775" s="179" t="s">
        <v>433</v>
      </c>
      <c r="N775" s="179"/>
      <c r="O775" s="170"/>
      <c r="P775" s="223"/>
      <c r="Q775" s="177" t="s">
        <v>27</v>
      </c>
      <c r="R775" s="227">
        <v>6.67</v>
      </c>
      <c r="S775" s="163"/>
      <c r="T775" s="223"/>
      <c r="U775" s="201"/>
    </row>
    <row r="776" spans="1:21" ht="14.4" x14ac:dyDescent="0.3">
      <c r="A776" s="192" t="s">
        <v>2548</v>
      </c>
      <c r="B776" s="174">
        <v>770</v>
      </c>
      <c r="C776" s="165" t="s">
        <v>555</v>
      </c>
      <c r="D776" s="179"/>
      <c r="E776" s="159" t="s">
        <v>27</v>
      </c>
      <c r="F776" s="167" t="s">
        <v>1603</v>
      </c>
      <c r="G776" s="186" t="s">
        <v>1579</v>
      </c>
      <c r="H776" s="167"/>
      <c r="I776" s="167"/>
      <c r="J776" s="167"/>
      <c r="K776" s="160" t="s">
        <v>682</v>
      </c>
      <c r="L776" s="187">
        <v>6.67</v>
      </c>
      <c r="M776" s="179" t="s">
        <v>433</v>
      </c>
      <c r="N776" s="159" t="s">
        <v>27</v>
      </c>
      <c r="O776" s="170">
        <v>6.67</v>
      </c>
      <c r="P776" s="223"/>
      <c r="Q776" s="177"/>
      <c r="R776" s="223"/>
      <c r="S776" s="163"/>
      <c r="T776" s="223"/>
      <c r="U776" s="201"/>
    </row>
    <row r="777" spans="1:21" ht="14.4" x14ac:dyDescent="0.3">
      <c r="A777" s="192" t="s">
        <v>2548</v>
      </c>
      <c r="B777" s="174">
        <v>771</v>
      </c>
      <c r="C777" s="165" t="s">
        <v>555</v>
      </c>
      <c r="D777" s="179"/>
      <c r="E777" s="159" t="s">
        <v>27</v>
      </c>
      <c r="F777" s="167" t="s">
        <v>1604</v>
      </c>
      <c r="G777" s="186" t="s">
        <v>1579</v>
      </c>
      <c r="H777" s="167"/>
      <c r="I777" s="167"/>
      <c r="J777" s="167"/>
      <c r="K777" s="160" t="s">
        <v>682</v>
      </c>
      <c r="L777" s="187">
        <v>6.67</v>
      </c>
      <c r="M777" s="179" t="s">
        <v>433</v>
      </c>
      <c r="N777" s="159" t="s">
        <v>27</v>
      </c>
      <c r="O777" s="170">
        <v>6.67</v>
      </c>
      <c r="P777" s="223"/>
      <c r="Q777" s="177"/>
      <c r="R777" s="223"/>
      <c r="S777" s="163"/>
      <c r="T777" s="223"/>
      <c r="U777" s="201"/>
    </row>
    <row r="778" spans="1:21" ht="14.4" x14ac:dyDescent="0.3">
      <c r="A778" s="192" t="s">
        <v>2548</v>
      </c>
      <c r="B778" s="174">
        <v>772</v>
      </c>
      <c r="C778" s="165" t="s">
        <v>555</v>
      </c>
      <c r="D778" s="179"/>
      <c r="E778" s="159" t="s">
        <v>27</v>
      </c>
      <c r="F778" s="167" t="s">
        <v>1605</v>
      </c>
      <c r="G778" s="186" t="s">
        <v>1579</v>
      </c>
      <c r="H778" s="167"/>
      <c r="I778" s="167"/>
      <c r="J778" s="167"/>
      <c r="K778" s="160" t="s">
        <v>682</v>
      </c>
      <c r="L778" s="187">
        <v>6.67</v>
      </c>
      <c r="M778" s="179" t="s">
        <v>433</v>
      </c>
      <c r="N778" s="159" t="s">
        <v>27</v>
      </c>
      <c r="O778" s="170">
        <v>6.67</v>
      </c>
      <c r="P778" s="223"/>
      <c r="Q778" s="177"/>
      <c r="R778" s="223"/>
      <c r="S778" s="163"/>
      <c r="T778" s="223"/>
      <c r="U778" s="201"/>
    </row>
    <row r="779" spans="1:21" ht="14.4" x14ac:dyDescent="0.3">
      <c r="A779" s="192" t="s">
        <v>2548</v>
      </c>
      <c r="B779" s="174">
        <v>773</v>
      </c>
      <c r="C779" s="165" t="s">
        <v>555</v>
      </c>
      <c r="D779" s="179"/>
      <c r="E779" s="159" t="s">
        <v>27</v>
      </c>
      <c r="F779" s="167" t="s">
        <v>1606</v>
      </c>
      <c r="G779" s="186" t="s">
        <v>1579</v>
      </c>
      <c r="H779" s="167"/>
      <c r="I779" s="167"/>
      <c r="J779" s="167"/>
      <c r="K779" s="160" t="s">
        <v>682</v>
      </c>
      <c r="L779" s="187">
        <v>6.67</v>
      </c>
      <c r="M779" s="179" t="s">
        <v>433</v>
      </c>
      <c r="N779" s="159" t="s">
        <v>27</v>
      </c>
      <c r="O779" s="170">
        <v>6.67</v>
      </c>
      <c r="P779" s="223"/>
      <c r="Q779" s="177"/>
      <c r="R779" s="223"/>
      <c r="S779" s="163"/>
      <c r="T779" s="223"/>
      <c r="U779" s="201"/>
    </row>
    <row r="780" spans="1:21" ht="14.4" x14ac:dyDescent="0.3">
      <c r="A780" s="192" t="s">
        <v>2548</v>
      </c>
      <c r="B780" s="174">
        <v>774</v>
      </c>
      <c r="C780" s="165" t="s">
        <v>555</v>
      </c>
      <c r="D780" s="179"/>
      <c r="E780" s="159" t="s">
        <v>27</v>
      </c>
      <c r="F780" s="167" t="s">
        <v>1607</v>
      </c>
      <c r="G780" s="186" t="s">
        <v>1579</v>
      </c>
      <c r="H780" s="167"/>
      <c r="I780" s="167"/>
      <c r="J780" s="167"/>
      <c r="K780" s="160" t="s">
        <v>682</v>
      </c>
      <c r="L780" s="187">
        <v>6.67</v>
      </c>
      <c r="M780" s="179" t="s">
        <v>433</v>
      </c>
      <c r="N780" s="159" t="s">
        <v>27</v>
      </c>
      <c r="O780" s="170">
        <v>6.67</v>
      </c>
      <c r="P780" s="223"/>
      <c r="Q780" s="177"/>
      <c r="R780" s="223"/>
      <c r="S780" s="163"/>
      <c r="T780" s="223"/>
      <c r="U780" s="201"/>
    </row>
    <row r="781" spans="1:21" ht="14.4" x14ac:dyDescent="0.3">
      <c r="A781" s="192" t="s">
        <v>2548</v>
      </c>
      <c r="B781" s="174">
        <v>775</v>
      </c>
      <c r="C781" s="165" t="s">
        <v>555</v>
      </c>
      <c r="D781" s="179"/>
      <c r="E781" s="159" t="s">
        <v>27</v>
      </c>
      <c r="F781" s="167" t="s">
        <v>1608</v>
      </c>
      <c r="G781" s="186" t="s">
        <v>1579</v>
      </c>
      <c r="H781" s="167"/>
      <c r="I781" s="167"/>
      <c r="J781" s="167"/>
      <c r="K781" s="160" t="s">
        <v>682</v>
      </c>
      <c r="L781" s="187">
        <v>6.67</v>
      </c>
      <c r="M781" s="179" t="s">
        <v>433</v>
      </c>
      <c r="N781" s="159" t="s">
        <v>27</v>
      </c>
      <c r="O781" s="170">
        <v>6.67</v>
      </c>
      <c r="P781" s="223"/>
      <c r="Q781" s="177"/>
      <c r="R781" s="223"/>
      <c r="S781" s="163"/>
      <c r="T781" s="223"/>
      <c r="U781" s="201"/>
    </row>
    <row r="782" spans="1:21" ht="14.4" x14ac:dyDescent="0.3">
      <c r="A782" s="192" t="s">
        <v>2548</v>
      </c>
      <c r="B782" s="174">
        <v>776</v>
      </c>
      <c r="C782" s="165" t="s">
        <v>555</v>
      </c>
      <c r="D782" s="179"/>
      <c r="E782" s="159" t="s">
        <v>27</v>
      </c>
      <c r="F782" s="167" t="s">
        <v>1609</v>
      </c>
      <c r="G782" s="186" t="s">
        <v>1055</v>
      </c>
      <c r="H782" s="167" t="s">
        <v>1056</v>
      </c>
      <c r="I782" s="167"/>
      <c r="J782" s="167"/>
      <c r="K782" s="160" t="s">
        <v>82</v>
      </c>
      <c r="L782" s="187">
        <v>8.0530000000000008</v>
      </c>
      <c r="M782" s="179" t="s">
        <v>433</v>
      </c>
      <c r="N782" s="179"/>
      <c r="O782" s="170"/>
      <c r="P782" s="223"/>
      <c r="Q782" s="177" t="s">
        <v>27</v>
      </c>
      <c r="R782" s="227">
        <v>8.0530000000000008</v>
      </c>
      <c r="S782" s="163"/>
      <c r="T782" s="223"/>
      <c r="U782" s="201"/>
    </row>
    <row r="783" spans="1:21" ht="14.4" x14ac:dyDescent="0.3">
      <c r="A783" s="192" t="s">
        <v>2548</v>
      </c>
      <c r="B783" s="174">
        <v>777</v>
      </c>
      <c r="C783" s="165" t="s">
        <v>555</v>
      </c>
      <c r="D783" s="179"/>
      <c r="E783" s="159" t="s">
        <v>27</v>
      </c>
      <c r="F783" s="167" t="s">
        <v>1610</v>
      </c>
      <c r="G783" s="186" t="s">
        <v>1055</v>
      </c>
      <c r="H783" s="167" t="s">
        <v>1056</v>
      </c>
      <c r="I783" s="167"/>
      <c r="J783" s="167"/>
      <c r="K783" s="160" t="s">
        <v>82</v>
      </c>
      <c r="L783" s="187">
        <v>8.0530000000000008</v>
      </c>
      <c r="M783" s="179" t="s">
        <v>433</v>
      </c>
      <c r="N783" s="179"/>
      <c r="O783" s="170"/>
      <c r="P783" s="223"/>
      <c r="Q783" s="177" t="s">
        <v>27</v>
      </c>
      <c r="R783" s="227">
        <v>8.0530000000000008</v>
      </c>
      <c r="S783" s="163"/>
      <c r="T783" s="223"/>
      <c r="U783" s="201"/>
    </row>
    <row r="784" spans="1:21" ht="14.4" x14ac:dyDescent="0.3">
      <c r="A784" s="192" t="s">
        <v>2548</v>
      </c>
      <c r="B784" s="174">
        <v>778</v>
      </c>
      <c r="C784" s="165" t="s">
        <v>555</v>
      </c>
      <c r="D784" s="179"/>
      <c r="E784" s="159" t="s">
        <v>27</v>
      </c>
      <c r="F784" s="167" t="s">
        <v>1611</v>
      </c>
      <c r="G784" s="186" t="s">
        <v>1055</v>
      </c>
      <c r="H784" s="167" t="s">
        <v>1056</v>
      </c>
      <c r="I784" s="167"/>
      <c r="J784" s="167"/>
      <c r="K784" s="160" t="s">
        <v>82</v>
      </c>
      <c r="L784" s="187">
        <v>8.0530000000000008</v>
      </c>
      <c r="M784" s="179" t="s">
        <v>433</v>
      </c>
      <c r="N784" s="179"/>
      <c r="O784" s="170"/>
      <c r="P784" s="223"/>
      <c r="Q784" s="177" t="s">
        <v>27</v>
      </c>
      <c r="R784" s="227">
        <v>8.0530000000000008</v>
      </c>
      <c r="S784" s="163"/>
      <c r="T784" s="223"/>
      <c r="U784" s="201"/>
    </row>
    <row r="785" spans="1:21" ht="14.4" x14ac:dyDescent="0.3">
      <c r="A785" s="192" t="s">
        <v>2548</v>
      </c>
      <c r="B785" s="174">
        <v>779</v>
      </c>
      <c r="C785" s="165" t="s">
        <v>555</v>
      </c>
      <c r="D785" s="179"/>
      <c r="E785" s="159" t="s">
        <v>27</v>
      </c>
      <c r="F785" s="167" t="s">
        <v>1612</v>
      </c>
      <c r="G785" s="186" t="s">
        <v>1055</v>
      </c>
      <c r="H785" s="167" t="s">
        <v>1056</v>
      </c>
      <c r="I785" s="167"/>
      <c r="J785" s="167"/>
      <c r="K785" s="160" t="s">
        <v>82</v>
      </c>
      <c r="L785" s="187">
        <v>8.0530000000000008</v>
      </c>
      <c r="M785" s="179" t="s">
        <v>433</v>
      </c>
      <c r="N785" s="179"/>
      <c r="O785" s="170"/>
      <c r="P785" s="223"/>
      <c r="Q785" s="177" t="s">
        <v>27</v>
      </c>
      <c r="R785" s="227">
        <v>8.0530000000000008</v>
      </c>
      <c r="S785" s="163"/>
      <c r="T785" s="223"/>
      <c r="U785" s="201"/>
    </row>
    <row r="786" spans="1:21" ht="14.4" x14ac:dyDescent="0.3">
      <c r="A786" s="192" t="s">
        <v>2548</v>
      </c>
      <c r="B786" s="174">
        <v>780</v>
      </c>
      <c r="C786" s="165" t="s">
        <v>555</v>
      </c>
      <c r="D786" s="179"/>
      <c r="E786" s="159" t="s">
        <v>27</v>
      </c>
      <c r="F786" s="167" t="s">
        <v>1613</v>
      </c>
      <c r="G786" s="186" t="s">
        <v>1055</v>
      </c>
      <c r="H786" s="167" t="s">
        <v>1056</v>
      </c>
      <c r="I786" s="167"/>
      <c r="J786" s="167"/>
      <c r="K786" s="160" t="s">
        <v>82</v>
      </c>
      <c r="L786" s="187">
        <v>8.0530000000000008</v>
      </c>
      <c r="M786" s="179" t="s">
        <v>433</v>
      </c>
      <c r="N786" s="179"/>
      <c r="O786" s="170"/>
      <c r="P786" s="223"/>
      <c r="Q786" s="177" t="s">
        <v>27</v>
      </c>
      <c r="R786" s="227">
        <v>8.0530000000000008</v>
      </c>
      <c r="S786" s="163"/>
      <c r="T786" s="223"/>
      <c r="U786" s="201"/>
    </row>
    <row r="787" spans="1:21" ht="14.4" x14ac:dyDescent="0.3">
      <c r="A787" s="192" t="s">
        <v>2548</v>
      </c>
      <c r="B787" s="174">
        <v>781</v>
      </c>
      <c r="C787" s="165" t="s">
        <v>555</v>
      </c>
      <c r="D787" s="179"/>
      <c r="E787" s="159" t="s">
        <v>27</v>
      </c>
      <c r="F787" s="167" t="s">
        <v>1614</v>
      </c>
      <c r="G787" s="186" t="s">
        <v>1055</v>
      </c>
      <c r="H787" s="167" t="s">
        <v>1056</v>
      </c>
      <c r="I787" s="167"/>
      <c r="J787" s="167"/>
      <c r="K787" s="160" t="s">
        <v>82</v>
      </c>
      <c r="L787" s="187">
        <v>8.0530000000000008</v>
      </c>
      <c r="M787" s="179" t="s">
        <v>433</v>
      </c>
      <c r="N787" s="179"/>
      <c r="O787" s="170"/>
      <c r="P787" s="223"/>
      <c r="Q787" s="177" t="s">
        <v>27</v>
      </c>
      <c r="R787" s="227">
        <v>8.0530000000000008</v>
      </c>
      <c r="S787" s="163"/>
      <c r="T787" s="223"/>
      <c r="U787" s="201"/>
    </row>
    <row r="788" spans="1:21" ht="14.4" x14ac:dyDescent="0.3">
      <c r="A788" s="192" t="s">
        <v>2548</v>
      </c>
      <c r="B788" s="174">
        <v>782</v>
      </c>
      <c r="C788" s="165" t="s">
        <v>555</v>
      </c>
      <c r="D788" s="179"/>
      <c r="E788" s="159" t="s">
        <v>27</v>
      </c>
      <c r="F788" s="167" t="s">
        <v>1615</v>
      </c>
      <c r="G788" s="186" t="s">
        <v>1055</v>
      </c>
      <c r="H788" s="167" t="s">
        <v>1056</v>
      </c>
      <c r="I788" s="167"/>
      <c r="J788" s="167"/>
      <c r="K788" s="160" t="s">
        <v>82</v>
      </c>
      <c r="L788" s="187">
        <v>8.0530000000000008</v>
      </c>
      <c r="M788" s="179" t="s">
        <v>433</v>
      </c>
      <c r="N788" s="179"/>
      <c r="O788" s="170"/>
      <c r="P788" s="223"/>
      <c r="Q788" s="177" t="s">
        <v>27</v>
      </c>
      <c r="R788" s="227">
        <v>8.0530000000000008</v>
      </c>
      <c r="S788" s="163"/>
      <c r="T788" s="223"/>
      <c r="U788" s="201"/>
    </row>
    <row r="789" spans="1:21" ht="14.4" x14ac:dyDescent="0.3">
      <c r="A789" s="192" t="s">
        <v>2548</v>
      </c>
      <c r="B789" s="174">
        <v>783</v>
      </c>
      <c r="C789" s="165" t="s">
        <v>555</v>
      </c>
      <c r="D789" s="179"/>
      <c r="E789" s="159" t="s">
        <v>27</v>
      </c>
      <c r="F789" s="167" t="s">
        <v>1616</v>
      </c>
      <c r="G789" s="186" t="s">
        <v>1055</v>
      </c>
      <c r="H789" s="167" t="s">
        <v>1056</v>
      </c>
      <c r="I789" s="167"/>
      <c r="J789" s="167"/>
      <c r="K789" s="160" t="s">
        <v>82</v>
      </c>
      <c r="L789" s="187">
        <v>8.0530000000000008</v>
      </c>
      <c r="M789" s="179" t="s">
        <v>433</v>
      </c>
      <c r="N789" s="179"/>
      <c r="O789" s="170"/>
      <c r="P789" s="223"/>
      <c r="Q789" s="177" t="s">
        <v>27</v>
      </c>
      <c r="R789" s="227">
        <v>8.0530000000000008</v>
      </c>
      <c r="S789" s="163"/>
      <c r="T789" s="223"/>
      <c r="U789" s="201"/>
    </row>
    <row r="790" spans="1:21" ht="14.4" x14ac:dyDescent="0.3">
      <c r="A790" s="192" t="s">
        <v>2548</v>
      </c>
      <c r="B790" s="174">
        <v>784</v>
      </c>
      <c r="C790" s="165" t="s">
        <v>555</v>
      </c>
      <c r="D790" s="179"/>
      <c r="E790" s="159" t="s">
        <v>27</v>
      </c>
      <c r="F790" s="167" t="s">
        <v>1617</v>
      </c>
      <c r="G790" s="186" t="s">
        <v>1055</v>
      </c>
      <c r="H790" s="167" t="s">
        <v>1056</v>
      </c>
      <c r="I790" s="167"/>
      <c r="J790" s="167"/>
      <c r="K790" s="160" t="s">
        <v>82</v>
      </c>
      <c r="L790" s="187">
        <v>8.0530000000000008</v>
      </c>
      <c r="M790" s="179" t="s">
        <v>433</v>
      </c>
      <c r="N790" s="179"/>
      <c r="O790" s="170"/>
      <c r="P790" s="223"/>
      <c r="Q790" s="177" t="s">
        <v>27</v>
      </c>
      <c r="R790" s="227">
        <v>8.0530000000000008</v>
      </c>
      <c r="S790" s="163"/>
      <c r="T790" s="223"/>
      <c r="U790" s="201"/>
    </row>
    <row r="791" spans="1:21" ht="14.4" x14ac:dyDescent="0.3">
      <c r="A791" s="192" t="s">
        <v>2548</v>
      </c>
      <c r="B791" s="174">
        <v>785</v>
      </c>
      <c r="C791" s="165" t="s">
        <v>555</v>
      </c>
      <c r="D791" s="179"/>
      <c r="E791" s="159" t="s">
        <v>27</v>
      </c>
      <c r="F791" s="167" t="s">
        <v>1618</v>
      </c>
      <c r="G791" s="186" t="s">
        <v>1055</v>
      </c>
      <c r="H791" s="167" t="s">
        <v>1056</v>
      </c>
      <c r="I791" s="167"/>
      <c r="J791" s="167"/>
      <c r="K791" s="160" t="s">
        <v>82</v>
      </c>
      <c r="L791" s="187">
        <v>8.0530000000000008</v>
      </c>
      <c r="M791" s="179" t="s">
        <v>433</v>
      </c>
      <c r="N791" s="179"/>
      <c r="O791" s="170"/>
      <c r="P791" s="223"/>
      <c r="Q791" s="177" t="s">
        <v>27</v>
      </c>
      <c r="R791" s="227">
        <v>8.0530000000000008</v>
      </c>
      <c r="S791" s="163"/>
      <c r="T791" s="223"/>
      <c r="U791" s="201"/>
    </row>
    <row r="792" spans="1:21" ht="14.4" x14ac:dyDescent="0.3">
      <c r="A792" s="192" t="s">
        <v>2548</v>
      </c>
      <c r="B792" s="174">
        <v>786</v>
      </c>
      <c r="C792" s="165" t="s">
        <v>555</v>
      </c>
      <c r="D792" s="179"/>
      <c r="E792" s="159" t="s">
        <v>27</v>
      </c>
      <c r="F792" s="167" t="s">
        <v>1619</v>
      </c>
      <c r="G792" s="186" t="s">
        <v>1620</v>
      </c>
      <c r="H792" s="167"/>
      <c r="I792" s="167"/>
      <c r="J792" s="167"/>
      <c r="K792" s="160" t="s">
        <v>82</v>
      </c>
      <c r="L792" s="187">
        <v>15.93</v>
      </c>
      <c r="M792" s="179" t="s">
        <v>433</v>
      </c>
      <c r="N792" s="179"/>
      <c r="O792" s="170"/>
      <c r="P792" s="223"/>
      <c r="Q792" s="177" t="s">
        <v>27</v>
      </c>
      <c r="R792" s="227">
        <v>15.93</v>
      </c>
      <c r="S792" s="163"/>
      <c r="T792" s="223"/>
      <c r="U792" s="201"/>
    </row>
    <row r="793" spans="1:21" ht="14.4" x14ac:dyDescent="0.3">
      <c r="A793" s="192" t="s">
        <v>2548</v>
      </c>
      <c r="B793" s="174">
        <v>787</v>
      </c>
      <c r="C793" s="165" t="s">
        <v>555</v>
      </c>
      <c r="D793" s="179"/>
      <c r="E793" s="159" t="s">
        <v>27</v>
      </c>
      <c r="F793" s="167" t="s">
        <v>1621</v>
      </c>
      <c r="G793" s="186" t="s">
        <v>1620</v>
      </c>
      <c r="H793" s="167"/>
      <c r="I793" s="167"/>
      <c r="J793" s="167"/>
      <c r="K793" s="160" t="s">
        <v>682</v>
      </c>
      <c r="L793" s="187">
        <v>15.93</v>
      </c>
      <c r="M793" s="179" t="s">
        <v>433</v>
      </c>
      <c r="N793" s="159" t="s">
        <v>27</v>
      </c>
      <c r="O793" s="170">
        <v>15.93</v>
      </c>
      <c r="P793" s="223"/>
      <c r="Q793" s="177"/>
      <c r="R793" s="223"/>
      <c r="S793" s="163"/>
      <c r="T793" s="223"/>
      <c r="U793" s="201"/>
    </row>
    <row r="794" spans="1:21" ht="14.4" x14ac:dyDescent="0.3">
      <c r="A794" s="192" t="s">
        <v>2548</v>
      </c>
      <c r="B794" s="174">
        <v>788</v>
      </c>
      <c r="C794" s="165" t="s">
        <v>555</v>
      </c>
      <c r="D794" s="179"/>
      <c r="E794" s="159" t="s">
        <v>27</v>
      </c>
      <c r="F794" s="167" t="s">
        <v>1622</v>
      </c>
      <c r="G794" s="186" t="s">
        <v>1620</v>
      </c>
      <c r="H794" s="167"/>
      <c r="I794" s="167"/>
      <c r="J794" s="167"/>
      <c r="K794" s="160" t="s">
        <v>82</v>
      </c>
      <c r="L794" s="187">
        <v>15.93</v>
      </c>
      <c r="M794" s="179" t="s">
        <v>433</v>
      </c>
      <c r="N794" s="179"/>
      <c r="O794" s="170"/>
      <c r="P794" s="223"/>
      <c r="Q794" s="177" t="s">
        <v>27</v>
      </c>
      <c r="R794" s="227">
        <v>15.93</v>
      </c>
      <c r="S794" s="163"/>
      <c r="T794" s="223"/>
      <c r="U794" s="201"/>
    </row>
    <row r="795" spans="1:21" ht="14.4" x14ac:dyDescent="0.3">
      <c r="A795" s="192" t="s">
        <v>2548</v>
      </c>
      <c r="B795" s="174">
        <v>789</v>
      </c>
      <c r="C795" s="165" t="s">
        <v>555</v>
      </c>
      <c r="D795" s="179"/>
      <c r="E795" s="159" t="s">
        <v>27</v>
      </c>
      <c r="F795" s="167" t="s">
        <v>1623</v>
      </c>
      <c r="G795" s="186" t="s">
        <v>1624</v>
      </c>
      <c r="H795" s="167"/>
      <c r="I795" s="167"/>
      <c r="J795" s="167"/>
      <c r="K795" s="160" t="s">
        <v>82</v>
      </c>
      <c r="L795" s="187">
        <v>70</v>
      </c>
      <c r="M795" s="179" t="s">
        <v>433</v>
      </c>
      <c r="N795" s="179"/>
      <c r="O795" s="170"/>
      <c r="P795" s="223"/>
      <c r="Q795" s="177" t="s">
        <v>27</v>
      </c>
      <c r="R795" s="227">
        <v>70</v>
      </c>
      <c r="S795" s="163"/>
      <c r="T795" s="223"/>
      <c r="U795" s="201"/>
    </row>
    <row r="796" spans="1:21" ht="14.4" x14ac:dyDescent="0.3">
      <c r="A796" s="192" t="s">
        <v>2548</v>
      </c>
      <c r="B796" s="174">
        <v>790</v>
      </c>
      <c r="C796" s="165" t="s">
        <v>555</v>
      </c>
      <c r="D796" s="179"/>
      <c r="E796" s="159" t="s">
        <v>27</v>
      </c>
      <c r="F796" s="167" t="s">
        <v>1625</v>
      </c>
      <c r="G796" s="186" t="s">
        <v>1534</v>
      </c>
      <c r="H796" s="179"/>
      <c r="I796" s="179"/>
      <c r="J796" s="179"/>
      <c r="K796" s="160" t="s">
        <v>82</v>
      </c>
      <c r="L796" s="175">
        <v>80</v>
      </c>
      <c r="M796" s="179" t="s">
        <v>433</v>
      </c>
      <c r="N796" s="179"/>
      <c r="O796" s="170"/>
      <c r="P796" s="223"/>
      <c r="Q796" s="177" t="s">
        <v>27</v>
      </c>
      <c r="R796" s="226">
        <v>80</v>
      </c>
      <c r="S796" s="163"/>
      <c r="T796" s="223"/>
      <c r="U796" s="201"/>
    </row>
    <row r="797" spans="1:21" ht="14.4" x14ac:dyDescent="0.3">
      <c r="A797" s="192" t="s">
        <v>2548</v>
      </c>
      <c r="B797" s="174">
        <v>791</v>
      </c>
      <c r="C797" s="165" t="s">
        <v>555</v>
      </c>
      <c r="D797" s="179"/>
      <c r="E797" s="159" t="s">
        <v>27</v>
      </c>
      <c r="F797" s="167" t="s">
        <v>1626</v>
      </c>
      <c r="G797" s="186" t="s">
        <v>1627</v>
      </c>
      <c r="H797" s="179"/>
      <c r="I797" s="179"/>
      <c r="J797" s="179"/>
      <c r="K797" s="160" t="s">
        <v>82</v>
      </c>
      <c r="L797" s="175">
        <v>60</v>
      </c>
      <c r="M797" s="179" t="s">
        <v>433</v>
      </c>
      <c r="N797" s="179"/>
      <c r="O797" s="170"/>
      <c r="P797" s="223"/>
      <c r="Q797" s="177"/>
      <c r="R797" s="162"/>
      <c r="S797" s="163" t="s">
        <v>27</v>
      </c>
      <c r="T797" s="226">
        <v>60</v>
      </c>
      <c r="U797" s="201"/>
    </row>
    <row r="798" spans="1:21" ht="14.4" x14ac:dyDescent="0.3">
      <c r="A798" s="192" t="s">
        <v>2548</v>
      </c>
      <c r="B798" s="174">
        <v>792</v>
      </c>
      <c r="C798" s="165" t="s">
        <v>555</v>
      </c>
      <c r="D798" s="179"/>
      <c r="E798" s="159" t="s">
        <v>27</v>
      </c>
      <c r="F798" s="167" t="s">
        <v>1628</v>
      </c>
      <c r="G798" s="186" t="s">
        <v>1629</v>
      </c>
      <c r="H798" s="179"/>
      <c r="I798" s="179"/>
      <c r="J798" s="179"/>
      <c r="K798" s="160" t="s">
        <v>82</v>
      </c>
      <c r="L798" s="187">
        <v>22</v>
      </c>
      <c r="M798" s="179" t="s">
        <v>433</v>
      </c>
      <c r="N798" s="179"/>
      <c r="O798" s="170"/>
      <c r="P798" s="223"/>
      <c r="Q798" s="177" t="s">
        <v>27</v>
      </c>
      <c r="R798" s="227">
        <v>22</v>
      </c>
      <c r="S798" s="163"/>
      <c r="T798" s="223"/>
      <c r="U798" s="201"/>
    </row>
    <row r="799" spans="1:21" ht="14.4" x14ac:dyDescent="0.3">
      <c r="A799" s="192" t="s">
        <v>2548</v>
      </c>
      <c r="B799" s="174">
        <v>793</v>
      </c>
      <c r="C799" s="165" t="s">
        <v>555</v>
      </c>
      <c r="D799" s="179"/>
      <c r="E799" s="159" t="s">
        <v>27</v>
      </c>
      <c r="F799" s="181" t="s">
        <v>1630</v>
      </c>
      <c r="G799" s="186" t="s">
        <v>1268</v>
      </c>
      <c r="H799" s="179"/>
      <c r="I799" s="179"/>
      <c r="J799" s="179"/>
      <c r="K799" s="160" t="s">
        <v>82</v>
      </c>
      <c r="L799" s="187">
        <v>23.01</v>
      </c>
      <c r="M799" s="179" t="s">
        <v>433</v>
      </c>
      <c r="N799" s="179"/>
      <c r="O799" s="170"/>
      <c r="P799" s="223"/>
      <c r="Q799" s="177" t="s">
        <v>27</v>
      </c>
      <c r="R799" s="227">
        <v>23.01</v>
      </c>
      <c r="S799" s="163"/>
      <c r="T799" s="223"/>
      <c r="U799" s="201"/>
    </row>
    <row r="800" spans="1:21" ht="14.4" x14ac:dyDescent="0.3">
      <c r="A800" s="192" t="s">
        <v>2548</v>
      </c>
      <c r="B800" s="174">
        <v>794</v>
      </c>
      <c r="C800" s="165" t="s">
        <v>555</v>
      </c>
      <c r="D800" s="179"/>
      <c r="E800" s="159" t="s">
        <v>27</v>
      </c>
      <c r="F800" s="181" t="s">
        <v>1631</v>
      </c>
      <c r="G800" s="186" t="s">
        <v>1268</v>
      </c>
      <c r="H800" s="179"/>
      <c r="I800" s="179"/>
      <c r="J800" s="179"/>
      <c r="K800" s="160" t="s">
        <v>82</v>
      </c>
      <c r="L800" s="187">
        <v>23.01</v>
      </c>
      <c r="M800" s="179" t="s">
        <v>433</v>
      </c>
      <c r="N800" s="179"/>
      <c r="O800" s="170"/>
      <c r="P800" s="223"/>
      <c r="Q800" s="177" t="s">
        <v>27</v>
      </c>
      <c r="R800" s="227">
        <v>23.01</v>
      </c>
      <c r="S800" s="163"/>
      <c r="T800" s="223"/>
      <c r="U800" s="201"/>
    </row>
    <row r="801" spans="1:21" ht="14.4" x14ac:dyDescent="0.3">
      <c r="A801" s="192" t="s">
        <v>2548</v>
      </c>
      <c r="B801" s="174">
        <v>795</v>
      </c>
      <c r="C801" s="165" t="s">
        <v>555</v>
      </c>
      <c r="D801" s="179"/>
      <c r="E801" s="159" t="s">
        <v>27</v>
      </c>
      <c r="F801" s="181" t="s">
        <v>1632</v>
      </c>
      <c r="G801" s="186" t="s">
        <v>1268</v>
      </c>
      <c r="H801" s="179"/>
      <c r="I801" s="179"/>
      <c r="J801" s="179"/>
      <c r="K801" s="160" t="s">
        <v>82</v>
      </c>
      <c r="L801" s="187">
        <v>23.01</v>
      </c>
      <c r="M801" s="179" t="s">
        <v>433</v>
      </c>
      <c r="N801" s="179"/>
      <c r="O801" s="170"/>
      <c r="P801" s="223"/>
      <c r="Q801" s="177" t="s">
        <v>27</v>
      </c>
      <c r="R801" s="227">
        <v>23.01</v>
      </c>
      <c r="S801" s="163"/>
      <c r="T801" s="223"/>
      <c r="U801" s="201"/>
    </row>
    <row r="802" spans="1:21" ht="14.4" x14ac:dyDescent="0.3">
      <c r="A802" s="192" t="s">
        <v>2548</v>
      </c>
      <c r="B802" s="174">
        <v>796</v>
      </c>
      <c r="C802" s="165" t="s">
        <v>555</v>
      </c>
      <c r="D802" s="179"/>
      <c r="E802" s="159" t="s">
        <v>27</v>
      </c>
      <c r="F802" s="181" t="s">
        <v>1633</v>
      </c>
      <c r="G802" s="186" t="s">
        <v>1268</v>
      </c>
      <c r="H802" s="179"/>
      <c r="I802" s="179"/>
      <c r="J802" s="179"/>
      <c r="K802" s="160" t="s">
        <v>82</v>
      </c>
      <c r="L802" s="187">
        <v>23.01</v>
      </c>
      <c r="M802" s="179" t="s">
        <v>433</v>
      </c>
      <c r="N802" s="179"/>
      <c r="O802" s="170"/>
      <c r="P802" s="223"/>
      <c r="Q802" s="177" t="s">
        <v>27</v>
      </c>
      <c r="R802" s="227">
        <v>23.01</v>
      </c>
      <c r="S802" s="163"/>
      <c r="T802" s="223"/>
      <c r="U802" s="201"/>
    </row>
    <row r="803" spans="1:21" ht="14.4" x14ac:dyDescent="0.3">
      <c r="A803" s="192" t="s">
        <v>2548</v>
      </c>
      <c r="B803" s="174">
        <v>797</v>
      </c>
      <c r="C803" s="165" t="s">
        <v>555</v>
      </c>
      <c r="D803" s="179"/>
      <c r="E803" s="159" t="s">
        <v>27</v>
      </c>
      <c r="F803" s="181" t="s">
        <v>1634</v>
      </c>
      <c r="G803" s="186" t="s">
        <v>1268</v>
      </c>
      <c r="H803" s="179"/>
      <c r="I803" s="179"/>
      <c r="J803" s="179"/>
      <c r="K803" s="160" t="s">
        <v>82</v>
      </c>
      <c r="L803" s="187">
        <v>23.01</v>
      </c>
      <c r="M803" s="179" t="s">
        <v>433</v>
      </c>
      <c r="N803" s="179"/>
      <c r="O803" s="170"/>
      <c r="P803" s="223"/>
      <c r="Q803" s="177" t="s">
        <v>27</v>
      </c>
      <c r="R803" s="227">
        <v>23.01</v>
      </c>
      <c r="S803" s="163"/>
      <c r="T803" s="223"/>
      <c r="U803" s="201"/>
    </row>
    <row r="804" spans="1:21" ht="14.4" x14ac:dyDescent="0.3">
      <c r="A804" s="192" t="s">
        <v>2548</v>
      </c>
      <c r="B804" s="174">
        <v>798</v>
      </c>
      <c r="C804" s="165" t="s">
        <v>555</v>
      </c>
      <c r="D804" s="179"/>
      <c r="E804" s="159" t="s">
        <v>27</v>
      </c>
      <c r="F804" s="181" t="s">
        <v>1635</v>
      </c>
      <c r="G804" s="186" t="s">
        <v>1268</v>
      </c>
      <c r="H804" s="179"/>
      <c r="I804" s="179"/>
      <c r="J804" s="179"/>
      <c r="K804" s="160" t="s">
        <v>82</v>
      </c>
      <c r="L804" s="187">
        <v>23.01</v>
      </c>
      <c r="M804" s="179" t="s">
        <v>433</v>
      </c>
      <c r="N804" s="179"/>
      <c r="O804" s="170"/>
      <c r="P804" s="223"/>
      <c r="Q804" s="177" t="s">
        <v>27</v>
      </c>
      <c r="R804" s="227">
        <v>23.01</v>
      </c>
      <c r="S804" s="163"/>
      <c r="T804" s="223"/>
      <c r="U804" s="201"/>
    </row>
    <row r="805" spans="1:21" ht="14.4" x14ac:dyDescent="0.3">
      <c r="A805" s="192" t="s">
        <v>2548</v>
      </c>
      <c r="B805" s="174">
        <v>799</v>
      </c>
      <c r="C805" s="165" t="s">
        <v>555</v>
      </c>
      <c r="D805" s="179"/>
      <c r="E805" s="159" t="s">
        <v>27</v>
      </c>
      <c r="F805" s="181" t="s">
        <v>1636</v>
      </c>
      <c r="G805" s="186" t="s">
        <v>1268</v>
      </c>
      <c r="H805" s="179"/>
      <c r="I805" s="179"/>
      <c r="J805" s="179"/>
      <c r="K805" s="160" t="s">
        <v>82</v>
      </c>
      <c r="L805" s="187">
        <v>23.01</v>
      </c>
      <c r="M805" s="179" t="s">
        <v>433</v>
      </c>
      <c r="N805" s="179"/>
      <c r="O805" s="170"/>
      <c r="P805" s="223"/>
      <c r="Q805" s="177" t="s">
        <v>27</v>
      </c>
      <c r="R805" s="227">
        <v>23.01</v>
      </c>
      <c r="S805" s="163"/>
      <c r="T805" s="223"/>
      <c r="U805" s="201"/>
    </row>
    <row r="806" spans="1:21" ht="14.4" x14ac:dyDescent="0.3">
      <c r="A806" s="192" t="s">
        <v>2548</v>
      </c>
      <c r="B806" s="174">
        <v>800</v>
      </c>
      <c r="C806" s="165" t="s">
        <v>555</v>
      </c>
      <c r="D806" s="179"/>
      <c r="E806" s="159" t="s">
        <v>27</v>
      </c>
      <c r="F806" s="181" t="s">
        <v>1637</v>
      </c>
      <c r="G806" s="186" t="s">
        <v>1268</v>
      </c>
      <c r="H806" s="179"/>
      <c r="I806" s="179"/>
      <c r="J806" s="179"/>
      <c r="K806" s="160" t="s">
        <v>82</v>
      </c>
      <c r="L806" s="187">
        <v>23.01</v>
      </c>
      <c r="M806" s="179" t="s">
        <v>433</v>
      </c>
      <c r="N806" s="179"/>
      <c r="O806" s="170"/>
      <c r="P806" s="223"/>
      <c r="Q806" s="177" t="s">
        <v>27</v>
      </c>
      <c r="R806" s="227">
        <v>23.01</v>
      </c>
      <c r="S806" s="163"/>
      <c r="T806" s="223"/>
      <c r="U806" s="201"/>
    </row>
    <row r="807" spans="1:21" ht="14.4" x14ac:dyDescent="0.3">
      <c r="A807" s="192" t="s">
        <v>2548</v>
      </c>
      <c r="B807" s="174">
        <v>801</v>
      </c>
      <c r="C807" s="165" t="s">
        <v>555</v>
      </c>
      <c r="D807" s="179"/>
      <c r="E807" s="159" t="s">
        <v>27</v>
      </c>
      <c r="F807" s="181" t="s">
        <v>1638</v>
      </c>
      <c r="G807" s="186" t="s">
        <v>1268</v>
      </c>
      <c r="H807" s="179"/>
      <c r="I807" s="179"/>
      <c r="J807" s="179"/>
      <c r="K807" s="160" t="s">
        <v>82</v>
      </c>
      <c r="L807" s="187">
        <v>23.01</v>
      </c>
      <c r="M807" s="179" t="s">
        <v>433</v>
      </c>
      <c r="N807" s="179"/>
      <c r="O807" s="170"/>
      <c r="P807" s="223"/>
      <c r="Q807" s="177" t="s">
        <v>27</v>
      </c>
      <c r="R807" s="227">
        <v>23.01</v>
      </c>
      <c r="S807" s="163"/>
      <c r="T807" s="223"/>
      <c r="U807" s="201"/>
    </row>
    <row r="808" spans="1:21" ht="14.4" x14ac:dyDescent="0.3">
      <c r="A808" s="192" t="s">
        <v>2548</v>
      </c>
      <c r="B808" s="174">
        <v>802</v>
      </c>
      <c r="C808" s="165" t="s">
        <v>555</v>
      </c>
      <c r="D808" s="179"/>
      <c r="E808" s="159" t="s">
        <v>27</v>
      </c>
      <c r="F808" s="181" t="s">
        <v>1639</v>
      </c>
      <c r="G808" s="186" t="s">
        <v>1268</v>
      </c>
      <c r="H808" s="179"/>
      <c r="I808" s="179"/>
      <c r="J808" s="179"/>
      <c r="K808" s="160" t="s">
        <v>82</v>
      </c>
      <c r="L808" s="187">
        <v>23.01</v>
      </c>
      <c r="M808" s="179" t="s">
        <v>433</v>
      </c>
      <c r="N808" s="179"/>
      <c r="O808" s="170"/>
      <c r="P808" s="223"/>
      <c r="Q808" s="177" t="s">
        <v>27</v>
      </c>
      <c r="R808" s="227">
        <v>23.01</v>
      </c>
      <c r="S808" s="163"/>
      <c r="T808" s="223"/>
      <c r="U808" s="201"/>
    </row>
    <row r="809" spans="1:21" ht="14.4" x14ac:dyDescent="0.3">
      <c r="A809" s="192" t="s">
        <v>2548</v>
      </c>
      <c r="B809" s="174">
        <v>803</v>
      </c>
      <c r="C809" s="165" t="s">
        <v>555</v>
      </c>
      <c r="D809" s="179"/>
      <c r="E809" s="159" t="s">
        <v>27</v>
      </c>
      <c r="F809" s="181" t="s">
        <v>1640</v>
      </c>
      <c r="G809" s="186" t="s">
        <v>1268</v>
      </c>
      <c r="H809" s="179"/>
      <c r="I809" s="179"/>
      <c r="J809" s="179"/>
      <c r="K809" s="160" t="s">
        <v>82</v>
      </c>
      <c r="L809" s="187">
        <v>23.01</v>
      </c>
      <c r="M809" s="179" t="s">
        <v>433</v>
      </c>
      <c r="N809" s="179"/>
      <c r="O809" s="170"/>
      <c r="P809" s="223"/>
      <c r="Q809" s="177" t="s">
        <v>27</v>
      </c>
      <c r="R809" s="227">
        <v>23.01</v>
      </c>
      <c r="S809" s="163"/>
      <c r="T809" s="223"/>
      <c r="U809" s="201"/>
    </row>
    <row r="810" spans="1:21" ht="14.4" x14ac:dyDescent="0.3">
      <c r="A810" s="192" t="s">
        <v>2548</v>
      </c>
      <c r="B810" s="174">
        <v>804</v>
      </c>
      <c r="C810" s="165" t="s">
        <v>555</v>
      </c>
      <c r="D810" s="179"/>
      <c r="E810" s="159" t="s">
        <v>27</v>
      </c>
      <c r="F810" s="181" t="s">
        <v>1641</v>
      </c>
      <c r="G810" s="186" t="s">
        <v>1268</v>
      </c>
      <c r="H810" s="179"/>
      <c r="I810" s="179"/>
      <c r="J810" s="179"/>
      <c r="K810" s="160" t="s">
        <v>82</v>
      </c>
      <c r="L810" s="187">
        <v>23.01</v>
      </c>
      <c r="M810" s="179" t="s">
        <v>433</v>
      </c>
      <c r="N810" s="179"/>
      <c r="O810" s="170"/>
      <c r="P810" s="223"/>
      <c r="Q810" s="177" t="s">
        <v>27</v>
      </c>
      <c r="R810" s="227">
        <v>23.01</v>
      </c>
      <c r="S810" s="163"/>
      <c r="T810" s="223"/>
      <c r="U810" s="201"/>
    </row>
    <row r="811" spans="1:21" ht="14.4" x14ac:dyDescent="0.3">
      <c r="A811" s="192" t="s">
        <v>2548</v>
      </c>
      <c r="B811" s="174">
        <v>805</v>
      </c>
      <c r="C811" s="165" t="s">
        <v>555</v>
      </c>
      <c r="D811" s="179"/>
      <c r="E811" s="159" t="s">
        <v>27</v>
      </c>
      <c r="F811" s="181" t="s">
        <v>1642</v>
      </c>
      <c r="G811" s="186" t="s">
        <v>1268</v>
      </c>
      <c r="H811" s="179"/>
      <c r="I811" s="179"/>
      <c r="J811" s="179"/>
      <c r="K811" s="160" t="s">
        <v>82</v>
      </c>
      <c r="L811" s="187">
        <v>23.01</v>
      </c>
      <c r="M811" s="179" t="s">
        <v>433</v>
      </c>
      <c r="N811" s="179"/>
      <c r="O811" s="170"/>
      <c r="P811" s="223"/>
      <c r="Q811" s="177" t="s">
        <v>27</v>
      </c>
      <c r="R811" s="227">
        <v>23.01</v>
      </c>
      <c r="S811" s="163"/>
      <c r="T811" s="223"/>
      <c r="U811" s="201"/>
    </row>
    <row r="812" spans="1:21" ht="14.4" x14ac:dyDescent="0.3">
      <c r="A812" s="192" t="s">
        <v>2548</v>
      </c>
      <c r="B812" s="174">
        <v>806</v>
      </c>
      <c r="C812" s="165" t="s">
        <v>555</v>
      </c>
      <c r="D812" s="179"/>
      <c r="E812" s="159" t="s">
        <v>27</v>
      </c>
      <c r="F812" s="181" t="s">
        <v>1643</v>
      </c>
      <c r="G812" s="186" t="s">
        <v>1268</v>
      </c>
      <c r="H812" s="179"/>
      <c r="I812" s="179"/>
      <c r="J812" s="179"/>
      <c r="K812" s="160" t="s">
        <v>82</v>
      </c>
      <c r="L812" s="187">
        <v>23.01</v>
      </c>
      <c r="M812" s="179" t="s">
        <v>433</v>
      </c>
      <c r="N812" s="179"/>
      <c r="O812" s="170"/>
      <c r="P812" s="223"/>
      <c r="Q812" s="177" t="s">
        <v>27</v>
      </c>
      <c r="R812" s="227">
        <v>23.01</v>
      </c>
      <c r="S812" s="163"/>
      <c r="T812" s="223"/>
      <c r="U812" s="201"/>
    </row>
    <row r="813" spans="1:21" ht="14.4" x14ac:dyDescent="0.3">
      <c r="A813" s="192" t="s">
        <v>2548</v>
      </c>
      <c r="B813" s="174">
        <v>807</v>
      </c>
      <c r="C813" s="165" t="s">
        <v>555</v>
      </c>
      <c r="D813" s="179"/>
      <c r="E813" s="159" t="s">
        <v>27</v>
      </c>
      <c r="F813" s="181" t="s">
        <v>1644</v>
      </c>
      <c r="G813" s="186" t="s">
        <v>1268</v>
      </c>
      <c r="H813" s="179"/>
      <c r="I813" s="179"/>
      <c r="J813" s="179"/>
      <c r="K813" s="160" t="s">
        <v>682</v>
      </c>
      <c r="L813" s="187">
        <v>23.01</v>
      </c>
      <c r="M813" s="179" t="s">
        <v>433</v>
      </c>
      <c r="N813" s="159" t="s">
        <v>27</v>
      </c>
      <c r="O813" s="170"/>
      <c r="P813" s="227">
        <v>23.01</v>
      </c>
      <c r="Q813" s="177"/>
      <c r="R813" s="223"/>
      <c r="S813" s="163"/>
      <c r="T813" s="223"/>
      <c r="U813" s="201"/>
    </row>
    <row r="814" spans="1:21" ht="14.4" x14ac:dyDescent="0.3">
      <c r="A814" s="192" t="s">
        <v>2548</v>
      </c>
      <c r="B814" s="174">
        <v>808</v>
      </c>
      <c r="C814" s="165" t="s">
        <v>555</v>
      </c>
      <c r="D814" s="179"/>
      <c r="E814" s="159" t="s">
        <v>27</v>
      </c>
      <c r="F814" s="167" t="s">
        <v>1645</v>
      </c>
      <c r="G814" s="186" t="s">
        <v>1322</v>
      </c>
      <c r="H814" s="179"/>
      <c r="I814" s="179"/>
      <c r="J814" s="179"/>
      <c r="K814" s="160" t="s">
        <v>82</v>
      </c>
      <c r="L814" s="175">
        <v>194.61</v>
      </c>
      <c r="M814" s="179" t="s">
        <v>433</v>
      </c>
      <c r="N814" s="179"/>
      <c r="O814" s="170"/>
      <c r="P814" s="223"/>
      <c r="Q814" s="177"/>
      <c r="R814" s="162"/>
      <c r="S814" s="163" t="s">
        <v>27</v>
      </c>
      <c r="T814" s="226">
        <v>194.61</v>
      </c>
      <c r="U814" s="201"/>
    </row>
    <row r="815" spans="1:21" ht="28.8" x14ac:dyDescent="0.3">
      <c r="A815" s="192" t="s">
        <v>2548</v>
      </c>
      <c r="B815" s="174">
        <v>809</v>
      </c>
      <c r="C815" s="165" t="s">
        <v>555</v>
      </c>
      <c r="D815" s="183"/>
      <c r="E815" s="159" t="s">
        <v>27</v>
      </c>
      <c r="F815" s="184" t="s">
        <v>1646</v>
      </c>
      <c r="G815" s="239" t="s">
        <v>1251</v>
      </c>
      <c r="H815" s="183"/>
      <c r="I815" s="183"/>
      <c r="J815" s="183"/>
      <c r="K815" s="160" t="s">
        <v>82</v>
      </c>
      <c r="L815" s="176">
        <v>86.73</v>
      </c>
      <c r="M815" s="183" t="s">
        <v>433</v>
      </c>
      <c r="N815" s="183"/>
      <c r="O815" s="185"/>
      <c r="P815" s="162"/>
      <c r="Q815" s="177" t="s">
        <v>27</v>
      </c>
      <c r="R815" s="225">
        <v>86.73</v>
      </c>
      <c r="S815" s="163"/>
      <c r="T815" s="162"/>
      <c r="U815" s="201"/>
    </row>
    <row r="816" spans="1:21" ht="14.4" x14ac:dyDescent="0.3">
      <c r="A816" s="192" t="s">
        <v>2548</v>
      </c>
      <c r="B816" s="174">
        <v>810</v>
      </c>
      <c r="C816" s="165" t="s">
        <v>555</v>
      </c>
      <c r="D816" s="179"/>
      <c r="E816" s="159" t="s">
        <v>27</v>
      </c>
      <c r="F816" s="179" t="s">
        <v>1647</v>
      </c>
      <c r="G816" s="186" t="s">
        <v>1648</v>
      </c>
      <c r="H816" s="167"/>
      <c r="I816" s="167"/>
      <c r="J816" s="167"/>
      <c r="K816" s="160" t="s">
        <v>82</v>
      </c>
      <c r="L816" s="175">
        <v>240.41</v>
      </c>
      <c r="M816" s="179" t="s">
        <v>433</v>
      </c>
      <c r="N816" s="179"/>
      <c r="O816" s="170"/>
      <c r="P816" s="223"/>
      <c r="Q816" s="177" t="s">
        <v>27</v>
      </c>
      <c r="R816" s="226">
        <v>240.41</v>
      </c>
      <c r="S816" s="163"/>
      <c r="T816" s="223"/>
      <c r="U816" s="201"/>
    </row>
    <row r="817" spans="1:21" ht="14.4" x14ac:dyDescent="0.3">
      <c r="A817" s="192" t="s">
        <v>2548</v>
      </c>
      <c r="B817" s="174">
        <v>811</v>
      </c>
      <c r="C817" s="165" t="s">
        <v>555</v>
      </c>
      <c r="D817" s="179"/>
      <c r="E817" s="159" t="s">
        <v>27</v>
      </c>
      <c r="F817" s="179" t="s">
        <v>1649</v>
      </c>
      <c r="G817" s="186" t="s">
        <v>1648</v>
      </c>
      <c r="H817" s="167"/>
      <c r="I817" s="167"/>
      <c r="J817" s="167"/>
      <c r="K817" s="160" t="s">
        <v>82</v>
      </c>
      <c r="L817" s="175">
        <v>240.41</v>
      </c>
      <c r="M817" s="179" t="s">
        <v>433</v>
      </c>
      <c r="N817" s="179"/>
      <c r="O817" s="170"/>
      <c r="P817" s="223"/>
      <c r="Q817" s="177" t="s">
        <v>27</v>
      </c>
      <c r="R817" s="226">
        <v>240.41</v>
      </c>
      <c r="S817" s="163"/>
      <c r="T817" s="223"/>
      <c r="U817" s="201"/>
    </row>
    <row r="818" spans="1:21" ht="14.4" x14ac:dyDescent="0.3">
      <c r="A818" s="192" t="s">
        <v>2548</v>
      </c>
      <c r="B818" s="174">
        <v>812</v>
      </c>
      <c r="C818" s="165" t="s">
        <v>555</v>
      </c>
      <c r="D818" s="179"/>
      <c r="E818" s="159" t="s">
        <v>27</v>
      </c>
      <c r="F818" s="179" t="s">
        <v>1650</v>
      </c>
      <c r="G818" s="186" t="s">
        <v>1651</v>
      </c>
      <c r="H818" s="167"/>
      <c r="I818" s="167"/>
      <c r="J818" s="167"/>
      <c r="K818" s="160" t="s">
        <v>82</v>
      </c>
      <c r="L818" s="175">
        <v>368.06</v>
      </c>
      <c r="M818" s="179" t="s">
        <v>433</v>
      </c>
      <c r="N818" s="179"/>
      <c r="O818" s="170"/>
      <c r="P818" s="223"/>
      <c r="Q818" s="177" t="s">
        <v>27</v>
      </c>
      <c r="R818" s="226">
        <v>368.06</v>
      </c>
      <c r="S818" s="163"/>
      <c r="T818" s="223"/>
      <c r="U818" s="201"/>
    </row>
    <row r="819" spans="1:21" ht="28.8" x14ac:dyDescent="0.3">
      <c r="A819" s="192" t="s">
        <v>2548</v>
      </c>
      <c r="B819" s="174">
        <v>813</v>
      </c>
      <c r="C819" s="165" t="s">
        <v>555</v>
      </c>
      <c r="D819" s="179"/>
      <c r="E819" s="159" t="s">
        <v>27</v>
      </c>
      <c r="F819" s="179" t="s">
        <v>1652</v>
      </c>
      <c r="G819" s="186" t="s">
        <v>1653</v>
      </c>
      <c r="H819" s="167"/>
      <c r="I819" s="167"/>
      <c r="J819" s="167"/>
      <c r="K819" s="160" t="s">
        <v>82</v>
      </c>
      <c r="L819" s="175">
        <v>57.86</v>
      </c>
      <c r="M819" s="179" t="s">
        <v>433</v>
      </c>
      <c r="N819" s="179"/>
      <c r="O819" s="170"/>
      <c r="P819" s="223"/>
      <c r="Q819" s="177" t="s">
        <v>27</v>
      </c>
      <c r="R819" s="226">
        <v>57.86</v>
      </c>
      <c r="S819" s="163"/>
      <c r="T819" s="223"/>
      <c r="U819" s="201"/>
    </row>
    <row r="820" spans="1:21" ht="28.8" x14ac:dyDescent="0.3">
      <c r="A820" s="192" t="s">
        <v>2548</v>
      </c>
      <c r="B820" s="174">
        <v>814</v>
      </c>
      <c r="C820" s="165" t="s">
        <v>555</v>
      </c>
      <c r="D820" s="179"/>
      <c r="E820" s="159" t="s">
        <v>27</v>
      </c>
      <c r="F820" s="179" t="s">
        <v>1654</v>
      </c>
      <c r="G820" s="186" t="s">
        <v>1653</v>
      </c>
      <c r="H820" s="167"/>
      <c r="I820" s="167"/>
      <c r="J820" s="167"/>
      <c r="K820" s="160" t="s">
        <v>82</v>
      </c>
      <c r="L820" s="175">
        <v>57.86</v>
      </c>
      <c r="M820" s="179" t="s">
        <v>433</v>
      </c>
      <c r="N820" s="179"/>
      <c r="O820" s="170"/>
      <c r="P820" s="223"/>
      <c r="Q820" s="177" t="s">
        <v>27</v>
      </c>
      <c r="R820" s="226">
        <v>57.86</v>
      </c>
      <c r="S820" s="163"/>
      <c r="T820" s="223"/>
      <c r="U820" s="201"/>
    </row>
    <row r="821" spans="1:21" ht="28.8" x14ac:dyDescent="0.3">
      <c r="A821" s="192" t="s">
        <v>2548</v>
      </c>
      <c r="B821" s="174">
        <v>815</v>
      </c>
      <c r="C821" s="165" t="s">
        <v>555</v>
      </c>
      <c r="D821" s="179"/>
      <c r="E821" s="159" t="s">
        <v>27</v>
      </c>
      <c r="F821" s="179" t="s">
        <v>1655</v>
      </c>
      <c r="G821" s="186" t="s">
        <v>1653</v>
      </c>
      <c r="H821" s="167"/>
      <c r="I821" s="167"/>
      <c r="J821" s="167"/>
      <c r="K821" s="160" t="s">
        <v>82</v>
      </c>
      <c r="L821" s="175">
        <v>57.86</v>
      </c>
      <c r="M821" s="179" t="s">
        <v>433</v>
      </c>
      <c r="N821" s="179"/>
      <c r="O821" s="170"/>
      <c r="P821" s="223"/>
      <c r="Q821" s="177" t="s">
        <v>27</v>
      </c>
      <c r="R821" s="226">
        <v>57.86</v>
      </c>
      <c r="S821" s="163"/>
      <c r="T821" s="223"/>
      <c r="U821" s="201"/>
    </row>
    <row r="822" spans="1:21" ht="28.8" x14ac:dyDescent="0.3">
      <c r="A822" s="192" t="s">
        <v>2548</v>
      </c>
      <c r="B822" s="174">
        <v>816</v>
      </c>
      <c r="C822" s="165" t="s">
        <v>555</v>
      </c>
      <c r="D822" s="179"/>
      <c r="E822" s="159" t="s">
        <v>27</v>
      </c>
      <c r="F822" s="179" t="s">
        <v>1656</v>
      </c>
      <c r="G822" s="186" t="s">
        <v>1653</v>
      </c>
      <c r="H822" s="167"/>
      <c r="I822" s="167"/>
      <c r="J822" s="167"/>
      <c r="K822" s="160" t="s">
        <v>82</v>
      </c>
      <c r="L822" s="175">
        <v>57.86</v>
      </c>
      <c r="M822" s="179" t="s">
        <v>433</v>
      </c>
      <c r="N822" s="179"/>
      <c r="O822" s="170"/>
      <c r="P822" s="223"/>
      <c r="Q822" s="177" t="s">
        <v>27</v>
      </c>
      <c r="R822" s="226">
        <v>57.86</v>
      </c>
      <c r="S822" s="163"/>
      <c r="T822" s="223"/>
      <c r="U822" s="201"/>
    </row>
    <row r="823" spans="1:21" ht="28.8" x14ac:dyDescent="0.3">
      <c r="A823" s="192" t="s">
        <v>2548</v>
      </c>
      <c r="B823" s="174">
        <v>817</v>
      </c>
      <c r="C823" s="165" t="s">
        <v>555</v>
      </c>
      <c r="D823" s="179"/>
      <c r="E823" s="159" t="s">
        <v>27</v>
      </c>
      <c r="F823" s="179" t="s">
        <v>1657</v>
      </c>
      <c r="G823" s="186" t="s">
        <v>1653</v>
      </c>
      <c r="H823" s="167"/>
      <c r="I823" s="167"/>
      <c r="J823" s="167"/>
      <c r="K823" s="160" t="s">
        <v>82</v>
      </c>
      <c r="L823" s="175">
        <v>57.86</v>
      </c>
      <c r="M823" s="179" t="s">
        <v>433</v>
      </c>
      <c r="N823" s="179"/>
      <c r="O823" s="170"/>
      <c r="P823" s="223"/>
      <c r="Q823" s="177" t="s">
        <v>27</v>
      </c>
      <c r="R823" s="226">
        <v>57.86</v>
      </c>
      <c r="S823" s="163"/>
      <c r="T823" s="223"/>
      <c r="U823" s="201"/>
    </row>
    <row r="824" spans="1:21" ht="28.8" x14ac:dyDescent="0.3">
      <c r="A824" s="192" t="s">
        <v>2548</v>
      </c>
      <c r="B824" s="174">
        <v>818</v>
      </c>
      <c r="C824" s="165" t="s">
        <v>555</v>
      </c>
      <c r="D824" s="179"/>
      <c r="E824" s="159" t="s">
        <v>27</v>
      </c>
      <c r="F824" s="179" t="s">
        <v>1658</v>
      </c>
      <c r="G824" s="186" t="s">
        <v>1653</v>
      </c>
      <c r="H824" s="167"/>
      <c r="I824" s="167"/>
      <c r="J824" s="167"/>
      <c r="K824" s="160" t="s">
        <v>82</v>
      </c>
      <c r="L824" s="175">
        <v>57.86</v>
      </c>
      <c r="M824" s="179" t="s">
        <v>433</v>
      </c>
      <c r="N824" s="179"/>
      <c r="O824" s="170"/>
      <c r="P824" s="223"/>
      <c r="Q824" s="177" t="s">
        <v>27</v>
      </c>
      <c r="R824" s="226">
        <v>57.86</v>
      </c>
      <c r="S824" s="163"/>
      <c r="T824" s="223"/>
      <c r="U824" s="201"/>
    </row>
    <row r="825" spans="1:21" ht="14.4" x14ac:dyDescent="0.3">
      <c r="A825" s="192" t="s">
        <v>2548</v>
      </c>
      <c r="B825" s="174">
        <v>819</v>
      </c>
      <c r="C825" s="165" t="s">
        <v>555</v>
      </c>
      <c r="D825" s="179"/>
      <c r="E825" s="159" t="s">
        <v>27</v>
      </c>
      <c r="F825" s="179" t="s">
        <v>1659</v>
      </c>
      <c r="G825" s="186" t="s">
        <v>1660</v>
      </c>
      <c r="H825" s="167"/>
      <c r="I825" s="167"/>
      <c r="J825" s="167"/>
      <c r="K825" s="160" t="s">
        <v>682</v>
      </c>
      <c r="L825" s="175">
        <v>47.94</v>
      </c>
      <c r="M825" s="179" t="s">
        <v>433</v>
      </c>
      <c r="N825" s="159" t="s">
        <v>27</v>
      </c>
      <c r="O825" s="170"/>
      <c r="P825" s="226">
        <v>47.94</v>
      </c>
      <c r="Q825" s="177"/>
      <c r="R825" s="223"/>
      <c r="S825" s="163"/>
      <c r="T825" s="223"/>
      <c r="U825" s="201"/>
    </row>
    <row r="826" spans="1:21" ht="14.4" x14ac:dyDescent="0.3">
      <c r="A826" s="192" t="s">
        <v>2548</v>
      </c>
      <c r="B826" s="174">
        <v>820</v>
      </c>
      <c r="C826" s="165" t="s">
        <v>555</v>
      </c>
      <c r="D826" s="179"/>
      <c r="E826" s="159" t="s">
        <v>27</v>
      </c>
      <c r="F826" s="179" t="s">
        <v>1661</v>
      </c>
      <c r="G826" s="186" t="s">
        <v>1660</v>
      </c>
      <c r="H826" s="167"/>
      <c r="I826" s="167"/>
      <c r="J826" s="167"/>
      <c r="K826" s="160" t="s">
        <v>682</v>
      </c>
      <c r="L826" s="175">
        <v>47.94</v>
      </c>
      <c r="M826" s="179" t="s">
        <v>433</v>
      </c>
      <c r="N826" s="159" t="s">
        <v>27</v>
      </c>
      <c r="O826" s="170">
        <v>47.94</v>
      </c>
      <c r="P826" s="223"/>
      <c r="Q826" s="177"/>
      <c r="R826" s="223"/>
      <c r="S826" s="163"/>
      <c r="T826" s="223"/>
      <c r="U826" s="201"/>
    </row>
    <row r="827" spans="1:21" ht="14.4" x14ac:dyDescent="0.3">
      <c r="A827" s="192" t="s">
        <v>2548</v>
      </c>
      <c r="B827" s="174">
        <v>821</v>
      </c>
      <c r="C827" s="165" t="s">
        <v>555</v>
      </c>
      <c r="D827" s="179"/>
      <c r="E827" s="159" t="s">
        <v>27</v>
      </c>
      <c r="F827" s="179" t="s">
        <v>1662</v>
      </c>
      <c r="G827" s="186" t="s">
        <v>1663</v>
      </c>
      <c r="H827" s="167"/>
      <c r="I827" s="167"/>
      <c r="J827" s="167"/>
      <c r="K827" s="160" t="s">
        <v>82</v>
      </c>
      <c r="L827" s="175">
        <v>118</v>
      </c>
      <c r="M827" s="179" t="s">
        <v>433</v>
      </c>
      <c r="N827" s="179"/>
      <c r="O827" s="170"/>
      <c r="P827" s="223"/>
      <c r="Q827" s="177" t="s">
        <v>27</v>
      </c>
      <c r="R827" s="226">
        <v>118</v>
      </c>
      <c r="S827" s="163"/>
      <c r="T827" s="223"/>
      <c r="U827" s="201"/>
    </row>
    <row r="828" spans="1:21" ht="28.8" x14ac:dyDescent="0.3">
      <c r="A828" s="192" t="s">
        <v>2548</v>
      </c>
      <c r="B828" s="174">
        <v>822</v>
      </c>
      <c r="C828" s="165" t="s">
        <v>555</v>
      </c>
      <c r="D828" s="179"/>
      <c r="E828" s="159" t="s">
        <v>27</v>
      </c>
      <c r="F828" s="179" t="s">
        <v>1664</v>
      </c>
      <c r="G828" s="186" t="s">
        <v>1665</v>
      </c>
      <c r="H828" s="167"/>
      <c r="I828" s="167"/>
      <c r="J828" s="167"/>
      <c r="K828" s="160" t="s">
        <v>82</v>
      </c>
      <c r="L828" s="175">
        <v>260</v>
      </c>
      <c r="M828" s="179" t="s">
        <v>433</v>
      </c>
      <c r="N828" s="179"/>
      <c r="O828" s="170"/>
      <c r="P828" s="223"/>
      <c r="Q828" s="177" t="s">
        <v>27</v>
      </c>
      <c r="R828" s="226">
        <v>260</v>
      </c>
      <c r="S828" s="163"/>
      <c r="T828" s="223"/>
      <c r="U828" s="201"/>
    </row>
    <row r="829" spans="1:21" ht="28.8" x14ac:dyDescent="0.3">
      <c r="A829" s="192" t="s">
        <v>2548</v>
      </c>
      <c r="B829" s="174">
        <v>823</v>
      </c>
      <c r="C829" s="165" t="s">
        <v>555</v>
      </c>
      <c r="D829" s="179"/>
      <c r="E829" s="159" t="s">
        <v>27</v>
      </c>
      <c r="F829" s="179" t="s">
        <v>1666</v>
      </c>
      <c r="G829" s="186" t="s">
        <v>1667</v>
      </c>
      <c r="H829" s="167"/>
      <c r="I829" s="167"/>
      <c r="J829" s="167"/>
      <c r="K829" s="160" t="s">
        <v>82</v>
      </c>
      <c r="L829" s="175">
        <v>120</v>
      </c>
      <c r="M829" s="179" t="s">
        <v>433</v>
      </c>
      <c r="N829" s="179"/>
      <c r="O829" s="170"/>
      <c r="P829" s="223"/>
      <c r="Q829" s="177" t="s">
        <v>27</v>
      </c>
      <c r="R829" s="226">
        <v>120</v>
      </c>
      <c r="S829" s="163"/>
      <c r="T829" s="223"/>
      <c r="U829" s="201"/>
    </row>
    <row r="830" spans="1:21" ht="43.2" x14ac:dyDescent="0.3">
      <c r="A830" s="192" t="s">
        <v>2548</v>
      </c>
      <c r="B830" s="174">
        <v>824</v>
      </c>
      <c r="C830" s="165" t="s">
        <v>555</v>
      </c>
      <c r="D830" s="179"/>
      <c r="E830" s="159" t="s">
        <v>27</v>
      </c>
      <c r="F830" s="179" t="s">
        <v>1668</v>
      </c>
      <c r="G830" s="186" t="s">
        <v>1669</v>
      </c>
      <c r="H830" s="167"/>
      <c r="I830" s="167"/>
      <c r="J830" s="167"/>
      <c r="K830" s="160" t="s">
        <v>82</v>
      </c>
      <c r="L830" s="175">
        <v>290</v>
      </c>
      <c r="M830" s="179" t="s">
        <v>433</v>
      </c>
      <c r="N830" s="179"/>
      <c r="O830" s="170"/>
      <c r="P830" s="223"/>
      <c r="Q830" s="177" t="s">
        <v>27</v>
      </c>
      <c r="R830" s="226">
        <v>290</v>
      </c>
      <c r="S830" s="163"/>
      <c r="T830" s="223"/>
      <c r="U830" s="201"/>
    </row>
    <row r="831" spans="1:21" ht="43.2" x14ac:dyDescent="0.3">
      <c r="A831" s="192" t="s">
        <v>2548</v>
      </c>
      <c r="B831" s="174">
        <v>825</v>
      </c>
      <c r="C831" s="165" t="s">
        <v>555</v>
      </c>
      <c r="D831" s="179"/>
      <c r="E831" s="159" t="s">
        <v>27</v>
      </c>
      <c r="F831" s="179" t="s">
        <v>1670</v>
      </c>
      <c r="G831" s="186" t="s">
        <v>1669</v>
      </c>
      <c r="H831" s="167"/>
      <c r="I831" s="167"/>
      <c r="J831" s="167"/>
      <c r="K831" s="160" t="s">
        <v>82</v>
      </c>
      <c r="L831" s="175">
        <v>290</v>
      </c>
      <c r="M831" s="179" t="s">
        <v>433</v>
      </c>
      <c r="N831" s="179"/>
      <c r="O831" s="170"/>
      <c r="P831" s="223"/>
      <c r="Q831" s="177" t="s">
        <v>27</v>
      </c>
      <c r="R831" s="226">
        <v>290</v>
      </c>
      <c r="S831" s="163"/>
      <c r="T831" s="223"/>
      <c r="U831" s="201"/>
    </row>
    <row r="832" spans="1:21" ht="43.2" x14ac:dyDescent="0.3">
      <c r="A832" s="192" t="s">
        <v>2548</v>
      </c>
      <c r="B832" s="174">
        <v>826</v>
      </c>
      <c r="C832" s="165" t="s">
        <v>555</v>
      </c>
      <c r="D832" s="179"/>
      <c r="E832" s="159" t="s">
        <v>27</v>
      </c>
      <c r="F832" s="179" t="s">
        <v>1671</v>
      </c>
      <c r="G832" s="186" t="s">
        <v>1669</v>
      </c>
      <c r="H832" s="167"/>
      <c r="I832" s="167"/>
      <c r="J832" s="167"/>
      <c r="K832" s="160" t="s">
        <v>82</v>
      </c>
      <c r="L832" s="175">
        <v>290</v>
      </c>
      <c r="M832" s="179" t="s">
        <v>433</v>
      </c>
      <c r="N832" s="179"/>
      <c r="O832" s="170"/>
      <c r="P832" s="223"/>
      <c r="Q832" s="177" t="s">
        <v>27</v>
      </c>
      <c r="R832" s="226">
        <v>290</v>
      </c>
      <c r="S832" s="163"/>
      <c r="T832" s="223"/>
      <c r="U832" s="201"/>
    </row>
    <row r="833" spans="1:21" ht="28.8" x14ac:dyDescent="0.3">
      <c r="A833" s="192" t="s">
        <v>2548</v>
      </c>
      <c r="B833" s="174">
        <v>827</v>
      </c>
      <c r="C833" s="165" t="s">
        <v>555</v>
      </c>
      <c r="D833" s="179"/>
      <c r="E833" s="159" t="s">
        <v>27</v>
      </c>
      <c r="F833" s="179" t="s">
        <v>1672</v>
      </c>
      <c r="G833" s="186" t="s">
        <v>1673</v>
      </c>
      <c r="H833" s="167"/>
      <c r="I833" s="167"/>
      <c r="J833" s="167"/>
      <c r="K833" s="160" t="s">
        <v>682</v>
      </c>
      <c r="L833" s="175">
        <v>375</v>
      </c>
      <c r="M833" s="179" t="s">
        <v>433</v>
      </c>
      <c r="N833" s="159" t="s">
        <v>27</v>
      </c>
      <c r="O833" s="170"/>
      <c r="P833" s="226">
        <v>375</v>
      </c>
      <c r="Q833" s="177"/>
      <c r="R833" s="223"/>
      <c r="S833" s="163"/>
      <c r="T833" s="223"/>
      <c r="U833" s="201"/>
    </row>
    <row r="834" spans="1:21" ht="28.8" x14ac:dyDescent="0.3">
      <c r="A834" s="192" t="s">
        <v>2548</v>
      </c>
      <c r="B834" s="174">
        <v>828</v>
      </c>
      <c r="C834" s="165" t="s">
        <v>555</v>
      </c>
      <c r="D834" s="179"/>
      <c r="E834" s="159" t="s">
        <v>27</v>
      </c>
      <c r="F834" s="179" t="s">
        <v>1674</v>
      </c>
      <c r="G834" s="186" t="s">
        <v>1675</v>
      </c>
      <c r="H834" s="167"/>
      <c r="I834" s="167"/>
      <c r="J834" s="167"/>
      <c r="K834" s="160" t="s">
        <v>82</v>
      </c>
      <c r="L834" s="175">
        <v>135</v>
      </c>
      <c r="M834" s="179" t="s">
        <v>433</v>
      </c>
      <c r="N834" s="179"/>
      <c r="O834" s="170"/>
      <c r="P834" s="223"/>
      <c r="Q834" s="177" t="s">
        <v>27</v>
      </c>
      <c r="R834" s="226">
        <v>135</v>
      </c>
      <c r="S834" s="163"/>
      <c r="T834" s="223"/>
      <c r="U834" s="201"/>
    </row>
    <row r="835" spans="1:21" ht="14.4" x14ac:dyDescent="0.3">
      <c r="A835" s="192" t="s">
        <v>2548</v>
      </c>
      <c r="B835" s="174">
        <v>829</v>
      </c>
      <c r="C835" s="165" t="s">
        <v>555</v>
      </c>
      <c r="D835" s="179"/>
      <c r="E835" s="159" t="s">
        <v>27</v>
      </c>
      <c r="F835" s="179" t="s">
        <v>1676</v>
      </c>
      <c r="G835" s="237" t="s">
        <v>1677</v>
      </c>
      <c r="H835" s="167"/>
      <c r="I835" s="167"/>
      <c r="J835" s="167"/>
      <c r="K835" s="160" t="s">
        <v>82</v>
      </c>
      <c r="L835" s="175">
        <v>160</v>
      </c>
      <c r="M835" s="179" t="s">
        <v>433</v>
      </c>
      <c r="N835" s="179"/>
      <c r="O835" s="170"/>
      <c r="P835" s="223"/>
      <c r="Q835" s="177" t="s">
        <v>27</v>
      </c>
      <c r="R835" s="226">
        <v>160</v>
      </c>
      <c r="S835" s="163"/>
      <c r="T835" s="223"/>
      <c r="U835" s="201"/>
    </row>
    <row r="836" spans="1:21" ht="14.4" x14ac:dyDescent="0.3">
      <c r="A836" s="192" t="s">
        <v>2548</v>
      </c>
      <c r="B836" s="174">
        <v>830</v>
      </c>
      <c r="C836" s="165" t="s">
        <v>555</v>
      </c>
      <c r="D836" s="179"/>
      <c r="E836" s="159" t="s">
        <v>27</v>
      </c>
      <c r="F836" s="179" t="s">
        <v>1678</v>
      </c>
      <c r="G836" s="237" t="s">
        <v>1677</v>
      </c>
      <c r="H836" s="167"/>
      <c r="I836" s="167"/>
      <c r="J836" s="167"/>
      <c r="K836" s="160" t="s">
        <v>82</v>
      </c>
      <c r="L836" s="175">
        <v>160</v>
      </c>
      <c r="M836" s="179" t="s">
        <v>433</v>
      </c>
      <c r="N836" s="179"/>
      <c r="O836" s="170"/>
      <c r="P836" s="223"/>
      <c r="Q836" s="177" t="s">
        <v>27</v>
      </c>
      <c r="R836" s="226">
        <v>160</v>
      </c>
      <c r="S836" s="163"/>
      <c r="T836" s="223"/>
      <c r="U836" s="201"/>
    </row>
    <row r="837" spans="1:21" ht="14.4" x14ac:dyDescent="0.3">
      <c r="A837" s="192" t="s">
        <v>2548</v>
      </c>
      <c r="B837" s="174">
        <v>831</v>
      </c>
      <c r="C837" s="165" t="s">
        <v>555</v>
      </c>
      <c r="D837" s="179"/>
      <c r="E837" s="159" t="s">
        <v>27</v>
      </c>
      <c r="F837" s="179" t="s">
        <v>1679</v>
      </c>
      <c r="G837" s="237" t="s">
        <v>1677</v>
      </c>
      <c r="H837" s="167"/>
      <c r="I837" s="167"/>
      <c r="J837" s="167"/>
      <c r="K837" s="160" t="s">
        <v>82</v>
      </c>
      <c r="L837" s="175">
        <v>160</v>
      </c>
      <c r="M837" s="179" t="s">
        <v>433</v>
      </c>
      <c r="N837" s="179"/>
      <c r="O837" s="170"/>
      <c r="P837" s="223"/>
      <c r="Q837" s="177" t="s">
        <v>27</v>
      </c>
      <c r="R837" s="226">
        <v>160</v>
      </c>
      <c r="S837" s="163"/>
      <c r="T837" s="223"/>
      <c r="U837" s="201"/>
    </row>
    <row r="838" spans="1:21" ht="14.4" x14ac:dyDescent="0.3">
      <c r="A838" s="192" t="s">
        <v>2548</v>
      </c>
      <c r="B838" s="174">
        <v>832</v>
      </c>
      <c r="C838" s="165" t="s">
        <v>555</v>
      </c>
      <c r="D838" s="179"/>
      <c r="E838" s="159" t="s">
        <v>27</v>
      </c>
      <c r="F838" s="179" t="s">
        <v>1680</v>
      </c>
      <c r="G838" s="237" t="s">
        <v>1677</v>
      </c>
      <c r="H838" s="167"/>
      <c r="I838" s="167"/>
      <c r="J838" s="167"/>
      <c r="K838" s="160" t="s">
        <v>82</v>
      </c>
      <c r="L838" s="175">
        <v>160</v>
      </c>
      <c r="M838" s="179" t="s">
        <v>433</v>
      </c>
      <c r="N838" s="179"/>
      <c r="O838" s="170"/>
      <c r="P838" s="223"/>
      <c r="Q838" s="177" t="s">
        <v>27</v>
      </c>
      <c r="R838" s="226">
        <v>160</v>
      </c>
      <c r="S838" s="163"/>
      <c r="T838" s="223"/>
      <c r="U838" s="201"/>
    </row>
    <row r="839" spans="1:21" ht="14.4" x14ac:dyDescent="0.3">
      <c r="A839" s="192" t="s">
        <v>2548</v>
      </c>
      <c r="B839" s="174">
        <v>833</v>
      </c>
      <c r="C839" s="165" t="s">
        <v>555</v>
      </c>
      <c r="D839" s="179"/>
      <c r="E839" s="159" t="s">
        <v>27</v>
      </c>
      <c r="F839" s="179" t="s">
        <v>1681</v>
      </c>
      <c r="G839" s="237" t="s">
        <v>1677</v>
      </c>
      <c r="H839" s="167"/>
      <c r="I839" s="167"/>
      <c r="J839" s="167"/>
      <c r="K839" s="160" t="s">
        <v>82</v>
      </c>
      <c r="L839" s="175">
        <v>160</v>
      </c>
      <c r="M839" s="179" t="s">
        <v>433</v>
      </c>
      <c r="N839" s="179"/>
      <c r="O839" s="170"/>
      <c r="P839" s="223"/>
      <c r="Q839" s="177" t="s">
        <v>27</v>
      </c>
      <c r="R839" s="226">
        <v>160</v>
      </c>
      <c r="S839" s="163"/>
      <c r="T839" s="223"/>
      <c r="U839" s="201"/>
    </row>
    <row r="840" spans="1:21" ht="28.8" x14ac:dyDescent="0.3">
      <c r="A840" s="192" t="s">
        <v>2548</v>
      </c>
      <c r="B840" s="174">
        <v>834</v>
      </c>
      <c r="C840" s="165" t="s">
        <v>555</v>
      </c>
      <c r="D840" s="179"/>
      <c r="E840" s="159" t="s">
        <v>27</v>
      </c>
      <c r="F840" s="179" t="s">
        <v>1682</v>
      </c>
      <c r="G840" s="186" t="s">
        <v>1683</v>
      </c>
      <c r="H840" s="167"/>
      <c r="I840" s="167"/>
      <c r="J840" s="167"/>
      <c r="K840" s="160" t="s">
        <v>682</v>
      </c>
      <c r="L840" s="175">
        <v>58</v>
      </c>
      <c r="M840" s="179" t="s">
        <v>433</v>
      </c>
      <c r="N840" s="159" t="s">
        <v>27</v>
      </c>
      <c r="O840" s="170"/>
      <c r="P840" s="226">
        <v>58</v>
      </c>
      <c r="Q840" s="177"/>
      <c r="R840" s="223"/>
      <c r="S840" s="163"/>
      <c r="T840" s="223"/>
      <c r="U840" s="201"/>
    </row>
    <row r="841" spans="1:21" ht="28.8" x14ac:dyDescent="0.3">
      <c r="A841" s="192" t="s">
        <v>2548</v>
      </c>
      <c r="B841" s="174">
        <v>835</v>
      </c>
      <c r="C841" s="165" t="s">
        <v>555</v>
      </c>
      <c r="D841" s="179"/>
      <c r="E841" s="159" t="s">
        <v>27</v>
      </c>
      <c r="F841" s="179" t="s">
        <v>1684</v>
      </c>
      <c r="G841" s="186" t="s">
        <v>1683</v>
      </c>
      <c r="H841" s="167"/>
      <c r="I841" s="167"/>
      <c r="J841" s="167"/>
      <c r="K841" s="160" t="s">
        <v>682</v>
      </c>
      <c r="L841" s="175">
        <v>58</v>
      </c>
      <c r="M841" s="179" t="s">
        <v>433</v>
      </c>
      <c r="N841" s="159" t="s">
        <v>27</v>
      </c>
      <c r="O841" s="175">
        <v>58</v>
      </c>
      <c r="P841" s="223"/>
      <c r="Q841" s="177"/>
      <c r="R841" s="223"/>
      <c r="S841" s="163"/>
      <c r="T841" s="223"/>
      <c r="U841" s="201"/>
    </row>
    <row r="842" spans="1:21" ht="28.8" x14ac:dyDescent="0.3">
      <c r="A842" s="192" t="s">
        <v>2548</v>
      </c>
      <c r="B842" s="174">
        <v>836</v>
      </c>
      <c r="C842" s="165" t="s">
        <v>555</v>
      </c>
      <c r="D842" s="179"/>
      <c r="E842" s="159" t="s">
        <v>27</v>
      </c>
      <c r="F842" s="179" t="s">
        <v>1685</v>
      </c>
      <c r="G842" s="186" t="s">
        <v>1683</v>
      </c>
      <c r="H842" s="167"/>
      <c r="I842" s="167"/>
      <c r="J842" s="167"/>
      <c r="K842" s="160" t="s">
        <v>682</v>
      </c>
      <c r="L842" s="175">
        <v>58</v>
      </c>
      <c r="M842" s="179" t="s">
        <v>433</v>
      </c>
      <c r="N842" s="159" t="s">
        <v>27</v>
      </c>
      <c r="O842" s="175">
        <v>58</v>
      </c>
      <c r="P842" s="223"/>
      <c r="Q842" s="177"/>
      <c r="R842" s="223"/>
      <c r="S842" s="163"/>
      <c r="T842" s="223"/>
      <c r="U842" s="201"/>
    </row>
    <row r="843" spans="1:21" ht="28.8" x14ac:dyDescent="0.3">
      <c r="A843" s="192" t="s">
        <v>2548</v>
      </c>
      <c r="B843" s="174">
        <v>837</v>
      </c>
      <c r="C843" s="165" t="s">
        <v>555</v>
      </c>
      <c r="D843" s="179"/>
      <c r="E843" s="159" t="s">
        <v>27</v>
      </c>
      <c r="F843" s="179" t="s">
        <v>1686</v>
      </c>
      <c r="G843" s="186" t="s">
        <v>1683</v>
      </c>
      <c r="H843" s="167"/>
      <c r="I843" s="167"/>
      <c r="J843" s="167"/>
      <c r="K843" s="160" t="s">
        <v>682</v>
      </c>
      <c r="L843" s="175">
        <v>58</v>
      </c>
      <c r="M843" s="179" t="s">
        <v>433</v>
      </c>
      <c r="N843" s="159" t="s">
        <v>27</v>
      </c>
      <c r="O843" s="175">
        <v>58</v>
      </c>
      <c r="P843" s="223"/>
      <c r="Q843" s="177"/>
      <c r="R843" s="223"/>
      <c r="S843" s="163"/>
      <c r="T843" s="223"/>
      <c r="U843" s="201"/>
    </row>
    <row r="844" spans="1:21" ht="28.8" x14ac:dyDescent="0.3">
      <c r="A844" s="192" t="s">
        <v>2548</v>
      </c>
      <c r="B844" s="174">
        <v>838</v>
      </c>
      <c r="C844" s="165" t="s">
        <v>555</v>
      </c>
      <c r="D844" s="179"/>
      <c r="E844" s="159" t="s">
        <v>27</v>
      </c>
      <c r="F844" s="179" t="s">
        <v>1687</v>
      </c>
      <c r="G844" s="186" t="s">
        <v>1683</v>
      </c>
      <c r="H844" s="167"/>
      <c r="I844" s="167"/>
      <c r="J844" s="167"/>
      <c r="K844" s="160" t="s">
        <v>682</v>
      </c>
      <c r="L844" s="175">
        <v>58</v>
      </c>
      <c r="M844" s="179" t="s">
        <v>433</v>
      </c>
      <c r="N844" s="159" t="s">
        <v>27</v>
      </c>
      <c r="O844" s="170"/>
      <c r="P844" s="226">
        <v>58</v>
      </c>
      <c r="Q844" s="177"/>
      <c r="R844" s="223"/>
      <c r="S844" s="163"/>
      <c r="T844" s="223"/>
      <c r="U844" s="201"/>
    </row>
    <row r="845" spans="1:21" ht="28.8" x14ac:dyDescent="0.3">
      <c r="A845" s="192" t="s">
        <v>2548</v>
      </c>
      <c r="B845" s="174">
        <v>839</v>
      </c>
      <c r="C845" s="165" t="s">
        <v>555</v>
      </c>
      <c r="D845" s="179"/>
      <c r="E845" s="159" t="s">
        <v>27</v>
      </c>
      <c r="F845" s="179" t="s">
        <v>1688</v>
      </c>
      <c r="G845" s="186" t="s">
        <v>1683</v>
      </c>
      <c r="H845" s="167"/>
      <c r="I845" s="167"/>
      <c r="J845" s="167"/>
      <c r="K845" s="160" t="s">
        <v>682</v>
      </c>
      <c r="L845" s="175">
        <v>58</v>
      </c>
      <c r="M845" s="179" t="s">
        <v>433</v>
      </c>
      <c r="N845" s="159" t="s">
        <v>27</v>
      </c>
      <c r="O845" s="170">
        <v>58</v>
      </c>
      <c r="P845" s="223"/>
      <c r="Q845" s="177"/>
      <c r="R845" s="223"/>
      <c r="S845" s="163"/>
      <c r="T845" s="223"/>
      <c r="U845" s="201"/>
    </row>
    <row r="846" spans="1:21" ht="28.8" x14ac:dyDescent="0.3">
      <c r="A846" s="192" t="s">
        <v>2548</v>
      </c>
      <c r="B846" s="174">
        <v>840</v>
      </c>
      <c r="C846" s="165" t="s">
        <v>555</v>
      </c>
      <c r="D846" s="179"/>
      <c r="E846" s="159" t="s">
        <v>27</v>
      </c>
      <c r="F846" s="179" t="s">
        <v>1689</v>
      </c>
      <c r="G846" s="186" t="s">
        <v>1683</v>
      </c>
      <c r="H846" s="167"/>
      <c r="I846" s="167"/>
      <c r="J846" s="167"/>
      <c r="K846" s="160" t="s">
        <v>82</v>
      </c>
      <c r="L846" s="175">
        <v>58</v>
      </c>
      <c r="M846" s="179" t="s">
        <v>433</v>
      </c>
      <c r="N846" s="179"/>
      <c r="O846" s="170"/>
      <c r="P846" s="223"/>
      <c r="Q846" s="177" t="s">
        <v>27</v>
      </c>
      <c r="R846" s="226">
        <v>58</v>
      </c>
      <c r="S846" s="163"/>
      <c r="T846" s="223"/>
      <c r="U846" s="201"/>
    </row>
    <row r="847" spans="1:21" ht="28.8" x14ac:dyDescent="0.3">
      <c r="A847" s="192" t="s">
        <v>2548</v>
      </c>
      <c r="B847" s="174">
        <v>841</v>
      </c>
      <c r="C847" s="165" t="s">
        <v>555</v>
      </c>
      <c r="D847" s="179"/>
      <c r="E847" s="159" t="s">
        <v>27</v>
      </c>
      <c r="F847" s="179" t="s">
        <v>1690</v>
      </c>
      <c r="G847" s="186" t="s">
        <v>1683</v>
      </c>
      <c r="H847" s="167"/>
      <c r="I847" s="167"/>
      <c r="J847" s="167"/>
      <c r="K847" s="160" t="s">
        <v>682</v>
      </c>
      <c r="L847" s="175">
        <v>58</v>
      </c>
      <c r="M847" s="179" t="s">
        <v>433</v>
      </c>
      <c r="N847" s="159" t="s">
        <v>27</v>
      </c>
      <c r="O847" s="170">
        <v>58</v>
      </c>
      <c r="P847" s="223"/>
      <c r="Q847" s="177"/>
      <c r="R847" s="223"/>
      <c r="S847" s="163"/>
      <c r="T847" s="223"/>
      <c r="U847" s="201"/>
    </row>
    <row r="848" spans="1:21" ht="28.8" x14ac:dyDescent="0.3">
      <c r="A848" s="192" t="s">
        <v>2548</v>
      </c>
      <c r="B848" s="174">
        <v>842</v>
      </c>
      <c r="C848" s="165" t="s">
        <v>555</v>
      </c>
      <c r="D848" s="179"/>
      <c r="E848" s="159" t="s">
        <v>27</v>
      </c>
      <c r="F848" s="179" t="s">
        <v>1691</v>
      </c>
      <c r="G848" s="186" t="s">
        <v>1683</v>
      </c>
      <c r="H848" s="167"/>
      <c r="I848" s="167"/>
      <c r="J848" s="167"/>
      <c r="K848" s="160" t="s">
        <v>682</v>
      </c>
      <c r="L848" s="175">
        <v>58</v>
      </c>
      <c r="M848" s="179" t="s">
        <v>433</v>
      </c>
      <c r="N848" s="159" t="s">
        <v>27</v>
      </c>
      <c r="O848" s="170"/>
      <c r="P848" s="226">
        <v>58</v>
      </c>
      <c r="Q848" s="177"/>
      <c r="R848" s="223"/>
      <c r="S848" s="163"/>
      <c r="T848" s="223"/>
      <c r="U848" s="201"/>
    </row>
    <row r="849" spans="1:21" ht="28.8" x14ac:dyDescent="0.3">
      <c r="A849" s="192" t="s">
        <v>2548</v>
      </c>
      <c r="B849" s="174">
        <v>843</v>
      </c>
      <c r="C849" s="165" t="s">
        <v>555</v>
      </c>
      <c r="D849" s="179"/>
      <c r="E849" s="159" t="s">
        <v>27</v>
      </c>
      <c r="F849" s="179" t="s">
        <v>1692</v>
      </c>
      <c r="G849" s="186" t="s">
        <v>1683</v>
      </c>
      <c r="H849" s="167"/>
      <c r="I849" s="167"/>
      <c r="J849" s="167"/>
      <c r="K849" s="160" t="s">
        <v>682</v>
      </c>
      <c r="L849" s="175">
        <v>58</v>
      </c>
      <c r="M849" s="179" t="s">
        <v>433</v>
      </c>
      <c r="N849" s="159" t="s">
        <v>27</v>
      </c>
      <c r="O849" s="170"/>
      <c r="P849" s="226">
        <v>58</v>
      </c>
      <c r="Q849" s="177"/>
      <c r="R849" s="223"/>
      <c r="S849" s="163"/>
      <c r="T849" s="223"/>
      <c r="U849" s="201"/>
    </row>
    <row r="850" spans="1:21" ht="43.2" x14ac:dyDescent="0.3">
      <c r="A850" s="192" t="s">
        <v>2548</v>
      </c>
      <c r="B850" s="174">
        <v>844</v>
      </c>
      <c r="C850" s="165" t="s">
        <v>555</v>
      </c>
      <c r="D850" s="179"/>
      <c r="E850" s="159" t="s">
        <v>27</v>
      </c>
      <c r="F850" s="182" t="s">
        <v>1693</v>
      </c>
      <c r="G850" s="186" t="s">
        <v>1694</v>
      </c>
      <c r="H850" s="167"/>
      <c r="I850" s="167"/>
      <c r="J850" s="167"/>
      <c r="K850" s="160" t="s">
        <v>82</v>
      </c>
      <c r="L850" s="175">
        <v>45</v>
      </c>
      <c r="M850" s="179" t="s">
        <v>433</v>
      </c>
      <c r="N850" s="179"/>
      <c r="O850" s="170"/>
      <c r="P850" s="223"/>
      <c r="Q850" s="177" t="s">
        <v>27</v>
      </c>
      <c r="R850" s="226">
        <v>45</v>
      </c>
      <c r="S850" s="163"/>
      <c r="T850" s="223"/>
      <c r="U850" s="201"/>
    </row>
    <row r="851" spans="1:21" ht="43.2" x14ac:dyDescent="0.3">
      <c r="A851" s="192" t="s">
        <v>2548</v>
      </c>
      <c r="B851" s="174">
        <v>845</v>
      </c>
      <c r="C851" s="165" t="s">
        <v>555</v>
      </c>
      <c r="D851" s="179"/>
      <c r="E851" s="159" t="s">
        <v>27</v>
      </c>
      <c r="F851" s="182" t="s">
        <v>1695</v>
      </c>
      <c r="G851" s="186" t="s">
        <v>1694</v>
      </c>
      <c r="H851" s="167"/>
      <c r="I851" s="167"/>
      <c r="J851" s="167"/>
      <c r="K851" s="160" t="s">
        <v>82</v>
      </c>
      <c r="L851" s="175">
        <v>45</v>
      </c>
      <c r="M851" s="179" t="s">
        <v>433</v>
      </c>
      <c r="N851" s="179"/>
      <c r="O851" s="170"/>
      <c r="P851" s="223"/>
      <c r="Q851" s="177" t="s">
        <v>27</v>
      </c>
      <c r="R851" s="226">
        <v>45</v>
      </c>
      <c r="S851" s="163"/>
      <c r="T851" s="223"/>
      <c r="U851" s="201"/>
    </row>
    <row r="852" spans="1:21" ht="43.2" x14ac:dyDescent="0.3">
      <c r="A852" s="192" t="s">
        <v>2548</v>
      </c>
      <c r="B852" s="174">
        <v>846</v>
      </c>
      <c r="C852" s="165" t="s">
        <v>555</v>
      </c>
      <c r="D852" s="179"/>
      <c r="E852" s="159" t="s">
        <v>27</v>
      </c>
      <c r="F852" s="182" t="s">
        <v>1696</v>
      </c>
      <c r="G852" s="186" t="s">
        <v>1694</v>
      </c>
      <c r="H852" s="167"/>
      <c r="I852" s="167"/>
      <c r="J852" s="167"/>
      <c r="K852" s="160" t="s">
        <v>82</v>
      </c>
      <c r="L852" s="175">
        <v>45</v>
      </c>
      <c r="M852" s="179" t="s">
        <v>433</v>
      </c>
      <c r="N852" s="179"/>
      <c r="O852" s="170"/>
      <c r="P852" s="223"/>
      <c r="Q852" s="177" t="s">
        <v>27</v>
      </c>
      <c r="R852" s="226">
        <v>45</v>
      </c>
      <c r="S852" s="163"/>
      <c r="T852" s="223"/>
      <c r="U852" s="201"/>
    </row>
    <row r="853" spans="1:21" ht="43.2" x14ac:dyDescent="0.3">
      <c r="A853" s="192" t="s">
        <v>2548</v>
      </c>
      <c r="B853" s="174">
        <v>847</v>
      </c>
      <c r="C853" s="165" t="s">
        <v>555</v>
      </c>
      <c r="D853" s="179"/>
      <c r="E853" s="159" t="s">
        <v>27</v>
      </c>
      <c r="F853" s="182" t="s">
        <v>1697</v>
      </c>
      <c r="G853" s="186" t="s">
        <v>1694</v>
      </c>
      <c r="H853" s="167"/>
      <c r="I853" s="167"/>
      <c r="J853" s="167"/>
      <c r="K853" s="160" t="s">
        <v>82</v>
      </c>
      <c r="L853" s="175">
        <v>45</v>
      </c>
      <c r="M853" s="179" t="s">
        <v>433</v>
      </c>
      <c r="N853" s="179"/>
      <c r="O853" s="170"/>
      <c r="P853" s="223"/>
      <c r="Q853" s="177" t="s">
        <v>27</v>
      </c>
      <c r="R853" s="226">
        <v>45</v>
      </c>
      <c r="S853" s="163"/>
      <c r="T853" s="223"/>
      <c r="U853" s="201"/>
    </row>
    <row r="854" spans="1:21" ht="43.2" x14ac:dyDescent="0.3">
      <c r="A854" s="192" t="s">
        <v>2548</v>
      </c>
      <c r="B854" s="174">
        <v>848</v>
      </c>
      <c r="C854" s="165" t="s">
        <v>555</v>
      </c>
      <c r="D854" s="179"/>
      <c r="E854" s="159" t="s">
        <v>27</v>
      </c>
      <c r="F854" s="182" t="s">
        <v>1698</v>
      </c>
      <c r="G854" s="186" t="s">
        <v>1694</v>
      </c>
      <c r="H854" s="167"/>
      <c r="I854" s="167"/>
      <c r="J854" s="167"/>
      <c r="K854" s="160" t="s">
        <v>82</v>
      </c>
      <c r="L854" s="175">
        <v>45</v>
      </c>
      <c r="M854" s="179" t="s">
        <v>433</v>
      </c>
      <c r="N854" s="179"/>
      <c r="O854" s="170"/>
      <c r="P854" s="223"/>
      <c r="Q854" s="177" t="s">
        <v>27</v>
      </c>
      <c r="R854" s="226">
        <v>45</v>
      </c>
      <c r="S854" s="163"/>
      <c r="T854" s="223"/>
      <c r="U854" s="201"/>
    </row>
    <row r="855" spans="1:21" ht="43.2" x14ac:dyDescent="0.3">
      <c r="A855" s="192" t="s">
        <v>2548</v>
      </c>
      <c r="B855" s="174">
        <v>849</v>
      </c>
      <c r="C855" s="165" t="s">
        <v>555</v>
      </c>
      <c r="D855" s="179"/>
      <c r="E855" s="159" t="s">
        <v>27</v>
      </c>
      <c r="F855" s="179" t="s">
        <v>1699</v>
      </c>
      <c r="G855" s="186" t="s">
        <v>1694</v>
      </c>
      <c r="H855" s="167"/>
      <c r="I855" s="167"/>
      <c r="J855" s="167"/>
      <c r="K855" s="160" t="s">
        <v>82</v>
      </c>
      <c r="L855" s="175">
        <v>45</v>
      </c>
      <c r="M855" s="179" t="s">
        <v>433</v>
      </c>
      <c r="N855" s="179"/>
      <c r="O855" s="170"/>
      <c r="P855" s="223"/>
      <c r="Q855" s="177" t="s">
        <v>27</v>
      </c>
      <c r="R855" s="226">
        <v>45</v>
      </c>
      <c r="S855" s="163"/>
      <c r="T855" s="223"/>
      <c r="U855" s="201"/>
    </row>
    <row r="856" spans="1:21" ht="43.2" x14ac:dyDescent="0.3">
      <c r="A856" s="192" t="s">
        <v>2548</v>
      </c>
      <c r="B856" s="174">
        <v>850</v>
      </c>
      <c r="C856" s="165" t="s">
        <v>555</v>
      </c>
      <c r="D856" s="179"/>
      <c r="E856" s="159" t="s">
        <v>27</v>
      </c>
      <c r="F856" s="182" t="s">
        <v>1700</v>
      </c>
      <c r="G856" s="186" t="s">
        <v>1694</v>
      </c>
      <c r="H856" s="167"/>
      <c r="I856" s="167"/>
      <c r="J856" s="167"/>
      <c r="K856" s="160" t="s">
        <v>82</v>
      </c>
      <c r="L856" s="175">
        <v>45</v>
      </c>
      <c r="M856" s="179" t="s">
        <v>433</v>
      </c>
      <c r="N856" s="179"/>
      <c r="O856" s="170"/>
      <c r="P856" s="223"/>
      <c r="Q856" s="177" t="s">
        <v>27</v>
      </c>
      <c r="R856" s="226">
        <v>45</v>
      </c>
      <c r="S856" s="163"/>
      <c r="T856" s="223"/>
      <c r="U856" s="201"/>
    </row>
    <row r="857" spans="1:21" ht="43.2" x14ac:dyDescent="0.3">
      <c r="A857" s="192" t="s">
        <v>2548</v>
      </c>
      <c r="B857" s="174">
        <v>851</v>
      </c>
      <c r="C857" s="165" t="s">
        <v>555</v>
      </c>
      <c r="D857" s="179"/>
      <c r="E857" s="159" t="s">
        <v>27</v>
      </c>
      <c r="F857" s="182" t="s">
        <v>1701</v>
      </c>
      <c r="G857" s="186" t="s">
        <v>1694</v>
      </c>
      <c r="H857" s="167"/>
      <c r="I857" s="167"/>
      <c r="J857" s="167"/>
      <c r="K857" s="160" t="s">
        <v>82</v>
      </c>
      <c r="L857" s="175">
        <v>45</v>
      </c>
      <c r="M857" s="179" t="s">
        <v>433</v>
      </c>
      <c r="N857" s="179"/>
      <c r="O857" s="170"/>
      <c r="P857" s="223"/>
      <c r="Q857" s="177" t="s">
        <v>27</v>
      </c>
      <c r="R857" s="226">
        <v>45</v>
      </c>
      <c r="S857" s="163"/>
      <c r="T857" s="223"/>
      <c r="U857" s="201"/>
    </row>
    <row r="858" spans="1:21" ht="43.2" x14ac:dyDescent="0.3">
      <c r="A858" s="192" t="s">
        <v>2548</v>
      </c>
      <c r="B858" s="174">
        <v>852</v>
      </c>
      <c r="C858" s="165" t="s">
        <v>555</v>
      </c>
      <c r="D858" s="179"/>
      <c r="E858" s="159" t="s">
        <v>27</v>
      </c>
      <c r="F858" s="182" t="s">
        <v>1702</v>
      </c>
      <c r="G858" s="186" t="s">
        <v>1694</v>
      </c>
      <c r="H858" s="167"/>
      <c r="I858" s="167"/>
      <c r="J858" s="167"/>
      <c r="K858" s="160" t="s">
        <v>82</v>
      </c>
      <c r="L858" s="175">
        <v>45</v>
      </c>
      <c r="M858" s="179" t="s">
        <v>433</v>
      </c>
      <c r="N858" s="179"/>
      <c r="O858" s="170"/>
      <c r="P858" s="223"/>
      <c r="Q858" s="177" t="s">
        <v>27</v>
      </c>
      <c r="R858" s="226">
        <v>45</v>
      </c>
      <c r="S858" s="163"/>
      <c r="T858" s="223"/>
      <c r="U858" s="201"/>
    </row>
    <row r="859" spans="1:21" ht="43.2" x14ac:dyDescent="0.3">
      <c r="A859" s="192" t="s">
        <v>2548</v>
      </c>
      <c r="B859" s="174">
        <v>853</v>
      </c>
      <c r="C859" s="165" t="s">
        <v>555</v>
      </c>
      <c r="D859" s="179"/>
      <c r="E859" s="159" t="s">
        <v>27</v>
      </c>
      <c r="F859" s="182" t="s">
        <v>1703</v>
      </c>
      <c r="G859" s="186" t="s">
        <v>1694</v>
      </c>
      <c r="H859" s="167"/>
      <c r="I859" s="167"/>
      <c r="J859" s="167"/>
      <c r="K859" s="160" t="s">
        <v>82</v>
      </c>
      <c r="L859" s="175">
        <v>45</v>
      </c>
      <c r="M859" s="179" t="s">
        <v>433</v>
      </c>
      <c r="N859" s="179"/>
      <c r="O859" s="170"/>
      <c r="P859" s="223"/>
      <c r="Q859" s="177" t="s">
        <v>27</v>
      </c>
      <c r="R859" s="226">
        <v>45</v>
      </c>
      <c r="S859" s="163"/>
      <c r="T859" s="223"/>
      <c r="U859" s="201"/>
    </row>
    <row r="860" spans="1:21" ht="28.8" x14ac:dyDescent="0.3">
      <c r="A860" s="192" t="s">
        <v>2548</v>
      </c>
      <c r="B860" s="174">
        <v>854</v>
      </c>
      <c r="C860" s="165" t="s">
        <v>555</v>
      </c>
      <c r="D860" s="179"/>
      <c r="E860" s="159" t="s">
        <v>27</v>
      </c>
      <c r="F860" s="179" t="s">
        <v>1704</v>
      </c>
      <c r="G860" s="186" t="s">
        <v>1705</v>
      </c>
      <c r="H860" s="167"/>
      <c r="I860" s="167"/>
      <c r="J860" s="167"/>
      <c r="K860" s="160" t="s">
        <v>82</v>
      </c>
      <c r="L860" s="175">
        <v>110</v>
      </c>
      <c r="M860" s="179" t="s">
        <v>433</v>
      </c>
      <c r="N860" s="179"/>
      <c r="O860" s="170"/>
      <c r="P860" s="223"/>
      <c r="Q860" s="177" t="s">
        <v>27</v>
      </c>
      <c r="R860" s="226">
        <v>110</v>
      </c>
      <c r="S860" s="163"/>
      <c r="T860" s="223"/>
      <c r="U860" s="201"/>
    </row>
    <row r="861" spans="1:21" ht="28.8" x14ac:dyDescent="0.3">
      <c r="A861" s="192" t="s">
        <v>2548</v>
      </c>
      <c r="B861" s="174">
        <v>855</v>
      </c>
      <c r="C861" s="165" t="s">
        <v>555</v>
      </c>
      <c r="D861" s="179"/>
      <c r="E861" s="159" t="s">
        <v>27</v>
      </c>
      <c r="F861" s="179" t="s">
        <v>1706</v>
      </c>
      <c r="G861" s="186" t="s">
        <v>1705</v>
      </c>
      <c r="H861" s="167"/>
      <c r="I861" s="167"/>
      <c r="J861" s="167"/>
      <c r="K861" s="160" t="s">
        <v>82</v>
      </c>
      <c r="L861" s="175">
        <v>110</v>
      </c>
      <c r="M861" s="179" t="s">
        <v>433</v>
      </c>
      <c r="N861" s="179"/>
      <c r="O861" s="170"/>
      <c r="P861" s="223"/>
      <c r="Q861" s="177" t="s">
        <v>27</v>
      </c>
      <c r="R861" s="226">
        <v>110</v>
      </c>
      <c r="S861" s="163"/>
      <c r="T861" s="223"/>
      <c r="U861" s="201"/>
    </row>
    <row r="862" spans="1:21" ht="28.8" x14ac:dyDescent="0.3">
      <c r="A862" s="192" t="s">
        <v>2548</v>
      </c>
      <c r="B862" s="174">
        <v>856</v>
      </c>
      <c r="C862" s="165" t="s">
        <v>555</v>
      </c>
      <c r="D862" s="179"/>
      <c r="E862" s="159" t="s">
        <v>27</v>
      </c>
      <c r="F862" s="179" t="s">
        <v>1707</v>
      </c>
      <c r="G862" s="186" t="s">
        <v>1705</v>
      </c>
      <c r="H862" s="167"/>
      <c r="I862" s="167"/>
      <c r="J862" s="167"/>
      <c r="K862" s="160" t="s">
        <v>82</v>
      </c>
      <c r="L862" s="175">
        <v>110</v>
      </c>
      <c r="M862" s="179" t="s">
        <v>433</v>
      </c>
      <c r="N862" s="179"/>
      <c r="O862" s="170"/>
      <c r="P862" s="223"/>
      <c r="Q862" s="177" t="s">
        <v>27</v>
      </c>
      <c r="R862" s="226">
        <v>110</v>
      </c>
      <c r="S862" s="163"/>
      <c r="T862" s="223"/>
      <c r="U862" s="201"/>
    </row>
    <row r="863" spans="1:21" ht="28.8" x14ac:dyDescent="0.3">
      <c r="A863" s="192" t="s">
        <v>2548</v>
      </c>
      <c r="B863" s="174">
        <v>857</v>
      </c>
      <c r="C863" s="165" t="s">
        <v>555</v>
      </c>
      <c r="D863" s="179"/>
      <c r="E863" s="159" t="s">
        <v>27</v>
      </c>
      <c r="F863" s="179" t="s">
        <v>1708</v>
      </c>
      <c r="G863" s="186" t="s">
        <v>1705</v>
      </c>
      <c r="H863" s="167"/>
      <c r="I863" s="167"/>
      <c r="J863" s="167"/>
      <c r="K863" s="160" t="s">
        <v>82</v>
      </c>
      <c r="L863" s="175">
        <v>110</v>
      </c>
      <c r="M863" s="179" t="s">
        <v>433</v>
      </c>
      <c r="N863" s="179"/>
      <c r="O863" s="170"/>
      <c r="P863" s="223"/>
      <c r="Q863" s="177" t="s">
        <v>27</v>
      </c>
      <c r="R863" s="226">
        <v>110</v>
      </c>
      <c r="S863" s="163"/>
      <c r="T863" s="223"/>
      <c r="U863" s="201"/>
    </row>
    <row r="864" spans="1:21" ht="28.8" x14ac:dyDescent="0.3">
      <c r="A864" s="192" t="s">
        <v>2548</v>
      </c>
      <c r="B864" s="174">
        <v>858</v>
      </c>
      <c r="C864" s="165" t="s">
        <v>555</v>
      </c>
      <c r="D864" s="179"/>
      <c r="E864" s="159" t="s">
        <v>27</v>
      </c>
      <c r="F864" s="179" t="s">
        <v>1709</v>
      </c>
      <c r="G864" s="186" t="s">
        <v>1710</v>
      </c>
      <c r="H864" s="167"/>
      <c r="I864" s="167"/>
      <c r="J864" s="167"/>
      <c r="K864" s="160" t="s">
        <v>82</v>
      </c>
      <c r="L864" s="175">
        <v>160</v>
      </c>
      <c r="M864" s="179" t="s">
        <v>433</v>
      </c>
      <c r="N864" s="179"/>
      <c r="O864" s="170"/>
      <c r="P864" s="223"/>
      <c r="Q864" s="177" t="s">
        <v>27</v>
      </c>
      <c r="R864" s="226">
        <v>160</v>
      </c>
      <c r="S864" s="163"/>
      <c r="T864" s="223"/>
      <c r="U864" s="201"/>
    </row>
    <row r="865" spans="1:21" ht="14.4" x14ac:dyDescent="0.3">
      <c r="A865" s="192" t="s">
        <v>2548</v>
      </c>
      <c r="B865" s="174">
        <v>859</v>
      </c>
      <c r="C865" s="165" t="s">
        <v>555</v>
      </c>
      <c r="D865" s="179"/>
      <c r="E865" s="159" t="s">
        <v>27</v>
      </c>
      <c r="F865" s="179" t="s">
        <v>1711</v>
      </c>
      <c r="G865" s="186" t="s">
        <v>1712</v>
      </c>
      <c r="H865" s="167"/>
      <c r="I865" s="167"/>
      <c r="J865" s="167"/>
      <c r="K865" s="160" t="s">
        <v>82</v>
      </c>
      <c r="L865" s="175">
        <v>90</v>
      </c>
      <c r="M865" s="179" t="s">
        <v>433</v>
      </c>
      <c r="N865" s="179"/>
      <c r="O865" s="170"/>
      <c r="P865" s="223"/>
      <c r="Q865" s="177" t="s">
        <v>27</v>
      </c>
      <c r="R865" s="226">
        <v>90</v>
      </c>
      <c r="S865" s="163"/>
      <c r="T865" s="223"/>
      <c r="U865" s="201"/>
    </row>
    <row r="866" spans="1:21" ht="14.4" x14ac:dyDescent="0.3">
      <c r="A866" s="192" t="s">
        <v>2548</v>
      </c>
      <c r="B866" s="174">
        <v>860</v>
      </c>
      <c r="C866" s="165" t="s">
        <v>555</v>
      </c>
      <c r="D866" s="179"/>
      <c r="E866" s="159" t="s">
        <v>27</v>
      </c>
      <c r="F866" s="179" t="s">
        <v>1713</v>
      </c>
      <c r="G866" s="186" t="s">
        <v>1714</v>
      </c>
      <c r="H866" s="167"/>
      <c r="I866" s="167"/>
      <c r="J866" s="167"/>
      <c r="K866" s="160" t="s">
        <v>82</v>
      </c>
      <c r="L866" s="175">
        <v>37</v>
      </c>
      <c r="M866" s="179" t="s">
        <v>433</v>
      </c>
      <c r="N866" s="179"/>
      <c r="O866" s="170"/>
      <c r="P866" s="223"/>
      <c r="Q866" s="177" t="s">
        <v>27</v>
      </c>
      <c r="R866" s="226">
        <v>37</v>
      </c>
      <c r="S866" s="163"/>
      <c r="T866" s="223"/>
      <c r="U866" s="201"/>
    </row>
    <row r="867" spans="1:21" ht="28.8" x14ac:dyDescent="0.3">
      <c r="A867" s="192" t="s">
        <v>2548</v>
      </c>
      <c r="B867" s="174">
        <v>861</v>
      </c>
      <c r="C867" s="165" t="s">
        <v>555</v>
      </c>
      <c r="D867" s="179"/>
      <c r="E867" s="159" t="s">
        <v>27</v>
      </c>
      <c r="F867" s="179" t="s">
        <v>1715</v>
      </c>
      <c r="G867" s="186" t="s">
        <v>1716</v>
      </c>
      <c r="H867" s="167"/>
      <c r="I867" s="167"/>
      <c r="J867" s="167"/>
      <c r="K867" s="160" t="s">
        <v>82</v>
      </c>
      <c r="L867" s="175">
        <v>351.15</v>
      </c>
      <c r="M867" s="179" t="s">
        <v>433</v>
      </c>
      <c r="N867" s="179"/>
      <c r="O867" s="170"/>
      <c r="P867" s="226">
        <v>351.15</v>
      </c>
      <c r="Q867" s="177"/>
      <c r="R867" s="162"/>
      <c r="S867" s="163"/>
      <c r="T867" s="223"/>
      <c r="U867" s="201" t="s">
        <v>1216</v>
      </c>
    </row>
    <row r="868" spans="1:21" ht="28.8" x14ac:dyDescent="0.3">
      <c r="A868" s="192" t="s">
        <v>2548</v>
      </c>
      <c r="B868" s="174">
        <v>862</v>
      </c>
      <c r="C868" s="165" t="s">
        <v>555</v>
      </c>
      <c r="D868" s="179"/>
      <c r="E868" s="159" t="s">
        <v>27</v>
      </c>
      <c r="F868" s="179" t="s">
        <v>1717</v>
      </c>
      <c r="G868" s="186" t="s">
        <v>1718</v>
      </c>
      <c r="H868" s="167"/>
      <c r="I868" s="167"/>
      <c r="J868" s="167"/>
      <c r="K868" s="160" t="s">
        <v>82</v>
      </c>
      <c r="L868" s="175">
        <v>78</v>
      </c>
      <c r="M868" s="179" t="s">
        <v>433</v>
      </c>
      <c r="N868" s="179"/>
      <c r="O868" s="170"/>
      <c r="P868" s="226">
        <v>78</v>
      </c>
      <c r="Q868" s="177"/>
      <c r="R868" s="162"/>
      <c r="S868" s="163"/>
      <c r="T868" s="223"/>
      <c r="U868" s="201" t="s">
        <v>1216</v>
      </c>
    </row>
    <row r="869" spans="1:21" ht="28.8" x14ac:dyDescent="0.3">
      <c r="A869" s="192" t="s">
        <v>2548</v>
      </c>
      <c r="B869" s="174">
        <v>863</v>
      </c>
      <c r="C869" s="165" t="s">
        <v>555</v>
      </c>
      <c r="D869" s="179"/>
      <c r="E869" s="159" t="s">
        <v>27</v>
      </c>
      <c r="F869" s="179" t="s">
        <v>1719</v>
      </c>
      <c r="G869" s="186" t="s">
        <v>1720</v>
      </c>
      <c r="H869" s="167"/>
      <c r="I869" s="167"/>
      <c r="J869" s="167"/>
      <c r="K869" s="160" t="s">
        <v>82</v>
      </c>
      <c r="L869" s="175">
        <v>78</v>
      </c>
      <c r="M869" s="179" t="s">
        <v>433</v>
      </c>
      <c r="N869" s="179"/>
      <c r="O869" s="170"/>
      <c r="P869" s="226">
        <v>78</v>
      </c>
      <c r="Q869" s="177"/>
      <c r="R869" s="162"/>
      <c r="S869" s="163"/>
      <c r="T869" s="223"/>
      <c r="U869" s="201" t="s">
        <v>1216</v>
      </c>
    </row>
    <row r="870" spans="1:21" ht="28.8" x14ac:dyDescent="0.3">
      <c r="A870" s="192" t="s">
        <v>2548</v>
      </c>
      <c r="B870" s="174">
        <v>864</v>
      </c>
      <c r="C870" s="165" t="s">
        <v>555</v>
      </c>
      <c r="D870" s="179"/>
      <c r="E870" s="159" t="s">
        <v>27</v>
      </c>
      <c r="F870" s="179" t="s">
        <v>1721</v>
      </c>
      <c r="G870" s="186" t="s">
        <v>1722</v>
      </c>
      <c r="H870" s="167"/>
      <c r="I870" s="167"/>
      <c r="J870" s="167"/>
      <c r="K870" s="160" t="s">
        <v>82</v>
      </c>
      <c r="L870" s="175">
        <v>78</v>
      </c>
      <c r="M870" s="179" t="s">
        <v>433</v>
      </c>
      <c r="N870" s="179"/>
      <c r="O870" s="170"/>
      <c r="P870" s="226">
        <v>78</v>
      </c>
      <c r="Q870" s="177"/>
      <c r="R870" s="162"/>
      <c r="S870" s="163"/>
      <c r="T870" s="223"/>
      <c r="U870" s="201" t="s">
        <v>1216</v>
      </c>
    </row>
    <row r="871" spans="1:21" ht="14.4" x14ac:dyDescent="0.3">
      <c r="A871" s="192" t="s">
        <v>2548</v>
      </c>
      <c r="B871" s="174">
        <v>865</v>
      </c>
      <c r="C871" s="165" t="s">
        <v>555</v>
      </c>
      <c r="D871" s="179"/>
      <c r="E871" s="159" t="s">
        <v>27</v>
      </c>
      <c r="F871" s="179" t="s">
        <v>1723</v>
      </c>
      <c r="G871" s="186" t="s">
        <v>1724</v>
      </c>
      <c r="H871" s="167"/>
      <c r="I871" s="167"/>
      <c r="J871" s="167"/>
      <c r="K871" s="160" t="s">
        <v>82</v>
      </c>
      <c r="L871" s="175">
        <v>179.99</v>
      </c>
      <c r="M871" s="179" t="s">
        <v>433</v>
      </c>
      <c r="N871" s="179"/>
      <c r="O871" s="170"/>
      <c r="P871" s="223"/>
      <c r="Q871" s="177" t="s">
        <v>27</v>
      </c>
      <c r="R871" s="226">
        <v>179.99</v>
      </c>
      <c r="S871" s="163"/>
      <c r="T871" s="223"/>
      <c r="U871" s="201"/>
    </row>
    <row r="872" spans="1:21" ht="14.4" x14ac:dyDescent="0.3">
      <c r="A872" s="192" t="s">
        <v>2548</v>
      </c>
      <c r="B872" s="174">
        <v>866</v>
      </c>
      <c r="C872" s="165" t="s">
        <v>555</v>
      </c>
      <c r="D872" s="179"/>
      <c r="E872" s="159" t="s">
        <v>27</v>
      </c>
      <c r="F872" s="179" t="s">
        <v>1725</v>
      </c>
      <c r="G872" s="186" t="s">
        <v>1726</v>
      </c>
      <c r="H872" s="167"/>
      <c r="I872" s="167"/>
      <c r="J872" s="167"/>
      <c r="K872" s="160" t="s">
        <v>82</v>
      </c>
      <c r="L872" s="175">
        <v>149.99</v>
      </c>
      <c r="M872" s="179" t="s">
        <v>433</v>
      </c>
      <c r="N872" s="179"/>
      <c r="O872" s="170"/>
      <c r="P872" s="223"/>
      <c r="Q872" s="177" t="s">
        <v>27</v>
      </c>
      <c r="R872" s="226">
        <v>149.99</v>
      </c>
      <c r="S872" s="163"/>
      <c r="T872" s="223"/>
      <c r="U872" s="201"/>
    </row>
    <row r="873" spans="1:21" ht="14.4" x14ac:dyDescent="0.3">
      <c r="A873" s="192" t="s">
        <v>2548</v>
      </c>
      <c r="B873" s="174">
        <v>867</v>
      </c>
      <c r="C873" s="165" t="s">
        <v>555</v>
      </c>
      <c r="D873" s="179"/>
      <c r="E873" s="159" t="s">
        <v>27</v>
      </c>
      <c r="F873" s="179" t="s">
        <v>1727</v>
      </c>
      <c r="G873" s="186" t="s">
        <v>1728</v>
      </c>
      <c r="H873" s="167"/>
      <c r="I873" s="167"/>
      <c r="J873" s="167"/>
      <c r="K873" s="160" t="s">
        <v>82</v>
      </c>
      <c r="L873" s="175">
        <v>124.56</v>
      </c>
      <c r="M873" s="179" t="s">
        <v>433</v>
      </c>
      <c r="N873" s="179"/>
      <c r="O873" s="170"/>
      <c r="P873" s="223">
        <v>124.56</v>
      </c>
      <c r="Q873" s="177"/>
      <c r="R873" s="162"/>
      <c r="S873" s="163"/>
      <c r="T873" s="226"/>
      <c r="U873" s="201" t="s">
        <v>1216</v>
      </c>
    </row>
    <row r="874" spans="1:21" ht="14.4" x14ac:dyDescent="0.3">
      <c r="A874" s="192" t="s">
        <v>2548</v>
      </c>
      <c r="B874" s="174">
        <v>868</v>
      </c>
      <c r="C874" s="165" t="s">
        <v>555</v>
      </c>
      <c r="D874" s="179"/>
      <c r="E874" s="159" t="s">
        <v>27</v>
      </c>
      <c r="F874" s="179" t="s">
        <v>1729</v>
      </c>
      <c r="G874" s="186" t="s">
        <v>1730</v>
      </c>
      <c r="H874" s="167"/>
      <c r="I874" s="167"/>
      <c r="J874" s="167"/>
      <c r="K874" s="160" t="s">
        <v>82</v>
      </c>
      <c r="L874" s="175">
        <v>159.99</v>
      </c>
      <c r="M874" s="179" t="s">
        <v>433</v>
      </c>
      <c r="N874" s="179"/>
      <c r="O874" s="170"/>
      <c r="P874" s="223"/>
      <c r="Q874" s="177" t="s">
        <v>27</v>
      </c>
      <c r="R874" s="226">
        <v>159.99</v>
      </c>
      <c r="S874" s="163"/>
      <c r="T874" s="223"/>
      <c r="U874" s="201"/>
    </row>
    <row r="875" spans="1:21" ht="14.4" x14ac:dyDescent="0.3">
      <c r="A875" s="192" t="s">
        <v>2548</v>
      </c>
      <c r="B875" s="174">
        <v>869</v>
      </c>
      <c r="C875" s="165" t="s">
        <v>555</v>
      </c>
      <c r="D875" s="179"/>
      <c r="E875" s="159" t="s">
        <v>27</v>
      </c>
      <c r="F875" s="179" t="s">
        <v>1731</v>
      </c>
      <c r="G875" s="186" t="s">
        <v>1732</v>
      </c>
      <c r="H875" s="167"/>
      <c r="I875" s="167"/>
      <c r="J875" s="167"/>
      <c r="K875" s="160" t="s">
        <v>82</v>
      </c>
      <c r="L875" s="175">
        <v>109</v>
      </c>
      <c r="M875" s="179" t="s">
        <v>433</v>
      </c>
      <c r="N875" s="179"/>
      <c r="O875" s="170"/>
      <c r="P875" s="223"/>
      <c r="Q875" s="177" t="s">
        <v>27</v>
      </c>
      <c r="R875" s="226">
        <v>109</v>
      </c>
      <c r="S875" s="163"/>
      <c r="T875" s="223"/>
      <c r="U875" s="201"/>
    </row>
    <row r="876" spans="1:21" ht="28.8" x14ac:dyDescent="0.3">
      <c r="A876" s="192" t="s">
        <v>2548</v>
      </c>
      <c r="B876" s="174">
        <v>870</v>
      </c>
      <c r="C876" s="165" t="s">
        <v>555</v>
      </c>
      <c r="D876" s="179"/>
      <c r="E876" s="159" t="s">
        <v>27</v>
      </c>
      <c r="F876" s="179" t="s">
        <v>1733</v>
      </c>
      <c r="G876" s="186" t="s">
        <v>1231</v>
      </c>
      <c r="H876" s="167" t="s">
        <v>1053</v>
      </c>
      <c r="I876" s="167"/>
      <c r="J876" s="167"/>
      <c r="K876" s="160" t="s">
        <v>82</v>
      </c>
      <c r="L876" s="175">
        <v>169</v>
      </c>
      <c r="M876" s="179" t="s">
        <v>433</v>
      </c>
      <c r="N876" s="179"/>
      <c r="O876" s="170"/>
      <c r="P876" s="223"/>
      <c r="Q876" s="177" t="s">
        <v>27</v>
      </c>
      <c r="R876" s="226">
        <v>169</v>
      </c>
      <c r="S876" s="163"/>
      <c r="T876" s="223"/>
      <c r="U876" s="201"/>
    </row>
    <row r="877" spans="1:21" ht="14.4" x14ac:dyDescent="0.3">
      <c r="A877" s="192" t="s">
        <v>2548</v>
      </c>
      <c r="B877" s="174">
        <v>871</v>
      </c>
      <c r="C877" s="165" t="s">
        <v>555</v>
      </c>
      <c r="D877" s="179"/>
      <c r="E877" s="159" t="s">
        <v>27</v>
      </c>
      <c r="F877" s="179" t="s">
        <v>1734</v>
      </c>
      <c r="G877" s="186" t="s">
        <v>1735</v>
      </c>
      <c r="H877" s="167"/>
      <c r="I877" s="167"/>
      <c r="J877" s="167"/>
      <c r="K877" s="160" t="s">
        <v>82</v>
      </c>
      <c r="L877" s="175">
        <v>349.99</v>
      </c>
      <c r="M877" s="179" t="s">
        <v>433</v>
      </c>
      <c r="N877" s="179"/>
      <c r="O877" s="170"/>
      <c r="P877" s="223"/>
      <c r="Q877" s="177" t="s">
        <v>27</v>
      </c>
      <c r="R877" s="226">
        <v>349.99</v>
      </c>
      <c r="S877" s="163"/>
      <c r="T877" s="223"/>
      <c r="U877" s="201"/>
    </row>
    <row r="878" spans="1:21" ht="14.4" x14ac:dyDescent="0.3">
      <c r="A878" s="192" t="s">
        <v>2548</v>
      </c>
      <c r="B878" s="174">
        <v>872</v>
      </c>
      <c r="C878" s="165" t="s">
        <v>555</v>
      </c>
      <c r="D878" s="179"/>
      <c r="E878" s="159" t="s">
        <v>27</v>
      </c>
      <c r="F878" s="179" t="s">
        <v>1736</v>
      </c>
      <c r="G878" s="186" t="s">
        <v>1737</v>
      </c>
      <c r="H878" s="167"/>
      <c r="I878" s="167"/>
      <c r="J878" s="167"/>
      <c r="K878" s="160" t="s">
        <v>682</v>
      </c>
      <c r="L878" s="175">
        <v>139.77000000000001</v>
      </c>
      <c r="M878" s="179" t="s">
        <v>433</v>
      </c>
      <c r="N878" s="159" t="s">
        <v>27</v>
      </c>
      <c r="O878" s="170">
        <v>139.77000000000001</v>
      </c>
      <c r="P878" s="223"/>
      <c r="Q878" s="177"/>
      <c r="R878" s="223"/>
      <c r="S878" s="163"/>
      <c r="T878" s="223"/>
      <c r="U878" s="201"/>
    </row>
    <row r="879" spans="1:21" ht="14.4" x14ac:dyDescent="0.3">
      <c r="A879" s="192" t="s">
        <v>2548</v>
      </c>
      <c r="B879" s="174">
        <v>873</v>
      </c>
      <c r="C879" s="165" t="s">
        <v>555</v>
      </c>
      <c r="D879" s="179"/>
      <c r="E879" s="159" t="s">
        <v>27</v>
      </c>
      <c r="F879" s="179" t="s">
        <v>1738</v>
      </c>
      <c r="G879" s="186" t="s">
        <v>1739</v>
      </c>
      <c r="H879" s="167"/>
      <c r="I879" s="167"/>
      <c r="J879" s="167"/>
      <c r="K879" s="160" t="s">
        <v>82</v>
      </c>
      <c r="L879" s="175">
        <v>39.99</v>
      </c>
      <c r="M879" s="179" t="s">
        <v>433</v>
      </c>
      <c r="N879" s="179"/>
      <c r="O879" s="170"/>
      <c r="P879" s="223"/>
      <c r="Q879" s="177" t="s">
        <v>27</v>
      </c>
      <c r="R879" s="226">
        <v>39.99</v>
      </c>
      <c r="S879" s="163"/>
      <c r="T879" s="223"/>
      <c r="U879" s="201"/>
    </row>
    <row r="880" spans="1:21" ht="14.4" x14ac:dyDescent="0.3">
      <c r="A880" s="192" t="s">
        <v>2548</v>
      </c>
      <c r="B880" s="174">
        <v>874</v>
      </c>
      <c r="C880" s="165" t="s">
        <v>555</v>
      </c>
      <c r="D880" s="179"/>
      <c r="E880" s="159" t="s">
        <v>27</v>
      </c>
      <c r="F880" s="179" t="s">
        <v>1740</v>
      </c>
      <c r="G880" s="186" t="s">
        <v>1739</v>
      </c>
      <c r="H880" s="167"/>
      <c r="I880" s="167"/>
      <c r="J880" s="167"/>
      <c r="K880" s="160" t="s">
        <v>82</v>
      </c>
      <c r="L880" s="175">
        <v>39.99</v>
      </c>
      <c r="M880" s="179" t="s">
        <v>433</v>
      </c>
      <c r="N880" s="179"/>
      <c r="O880" s="170"/>
      <c r="P880" s="223"/>
      <c r="Q880" s="177" t="s">
        <v>27</v>
      </c>
      <c r="R880" s="226">
        <v>39.99</v>
      </c>
      <c r="S880" s="163"/>
      <c r="T880" s="223"/>
      <c r="U880" s="201"/>
    </row>
    <row r="881" spans="1:21" ht="14.4" x14ac:dyDescent="0.3">
      <c r="A881" s="192" t="s">
        <v>2548</v>
      </c>
      <c r="B881" s="174">
        <v>875</v>
      </c>
      <c r="C881" s="165" t="s">
        <v>555</v>
      </c>
      <c r="D881" s="179"/>
      <c r="E881" s="159" t="s">
        <v>27</v>
      </c>
      <c r="F881" s="179" t="s">
        <v>1741</v>
      </c>
      <c r="G881" s="186" t="s">
        <v>1742</v>
      </c>
      <c r="H881" s="179"/>
      <c r="I881" s="179"/>
      <c r="J881" s="179"/>
      <c r="K881" s="160" t="s">
        <v>82</v>
      </c>
      <c r="L881" s="175">
        <v>146.05000000000001</v>
      </c>
      <c r="M881" s="179" t="s">
        <v>433</v>
      </c>
      <c r="N881" s="179"/>
      <c r="O881" s="170"/>
      <c r="P881" s="223"/>
      <c r="Q881" s="177" t="s">
        <v>27</v>
      </c>
      <c r="R881" s="226">
        <v>146.05000000000001</v>
      </c>
      <c r="S881" s="163"/>
      <c r="T881" s="223"/>
      <c r="U881" s="201"/>
    </row>
    <row r="882" spans="1:21" ht="14.4" x14ac:dyDescent="0.3">
      <c r="A882" s="192" t="s">
        <v>2548</v>
      </c>
      <c r="B882" s="174">
        <v>876</v>
      </c>
      <c r="C882" s="165" t="s">
        <v>555</v>
      </c>
      <c r="D882" s="179"/>
      <c r="E882" s="159" t="s">
        <v>27</v>
      </c>
      <c r="F882" s="179" t="s">
        <v>1743</v>
      </c>
      <c r="G882" s="186" t="s">
        <v>1744</v>
      </c>
      <c r="H882" s="179"/>
      <c r="I882" s="179"/>
      <c r="J882" s="179"/>
      <c r="K882" s="160" t="s">
        <v>82</v>
      </c>
      <c r="L882" s="175">
        <v>72.31</v>
      </c>
      <c r="M882" s="179" t="s">
        <v>433</v>
      </c>
      <c r="N882" s="179"/>
      <c r="O882" s="170"/>
      <c r="P882" s="223"/>
      <c r="Q882" s="177" t="s">
        <v>27</v>
      </c>
      <c r="R882" s="226">
        <v>72.31</v>
      </c>
      <c r="S882" s="163"/>
      <c r="T882" s="223"/>
      <c r="U882" s="201"/>
    </row>
    <row r="883" spans="1:21" ht="14.4" x14ac:dyDescent="0.3">
      <c r="A883" s="192" t="s">
        <v>2548</v>
      </c>
      <c r="B883" s="174">
        <v>877</v>
      </c>
      <c r="C883" s="165" t="s">
        <v>555</v>
      </c>
      <c r="D883" s="179"/>
      <c r="E883" s="159" t="s">
        <v>27</v>
      </c>
      <c r="F883" s="179" t="s">
        <v>1745</v>
      </c>
      <c r="G883" s="186" t="s">
        <v>1744</v>
      </c>
      <c r="H883" s="179"/>
      <c r="I883" s="179"/>
      <c r="J883" s="179"/>
      <c r="K883" s="160" t="s">
        <v>82</v>
      </c>
      <c r="L883" s="175">
        <v>72.31</v>
      </c>
      <c r="M883" s="179" t="s">
        <v>433</v>
      </c>
      <c r="N883" s="179"/>
      <c r="O883" s="170"/>
      <c r="P883" s="223"/>
      <c r="Q883" s="177" t="s">
        <v>27</v>
      </c>
      <c r="R883" s="226">
        <v>72.31</v>
      </c>
      <c r="S883" s="163"/>
      <c r="T883" s="223"/>
      <c r="U883" s="201"/>
    </row>
    <row r="884" spans="1:21" ht="14.4" x14ac:dyDescent="0.3">
      <c r="A884" s="192" t="s">
        <v>2548</v>
      </c>
      <c r="B884" s="174">
        <v>878</v>
      </c>
      <c r="C884" s="165" t="s">
        <v>555</v>
      </c>
      <c r="D884" s="179"/>
      <c r="E884" s="159" t="s">
        <v>27</v>
      </c>
      <c r="F884" s="179" t="s">
        <v>1746</v>
      </c>
      <c r="G884" s="186" t="s">
        <v>1744</v>
      </c>
      <c r="H884" s="179"/>
      <c r="I884" s="179"/>
      <c r="J884" s="179"/>
      <c r="K884" s="160" t="s">
        <v>82</v>
      </c>
      <c r="L884" s="175">
        <v>72.31</v>
      </c>
      <c r="M884" s="179" t="s">
        <v>433</v>
      </c>
      <c r="N884" s="179"/>
      <c r="O884" s="170"/>
      <c r="P884" s="223"/>
      <c r="Q884" s="177" t="s">
        <v>27</v>
      </c>
      <c r="R884" s="226">
        <v>72.31</v>
      </c>
      <c r="S884" s="163"/>
      <c r="T884" s="223"/>
      <c r="U884" s="201"/>
    </row>
    <row r="885" spans="1:21" ht="14.4" x14ac:dyDescent="0.3">
      <c r="A885" s="192" t="s">
        <v>2548</v>
      </c>
      <c r="B885" s="174">
        <v>879</v>
      </c>
      <c r="C885" s="165" t="s">
        <v>555</v>
      </c>
      <c r="D885" s="179"/>
      <c r="E885" s="159" t="s">
        <v>27</v>
      </c>
      <c r="F885" s="179" t="s">
        <v>1747</v>
      </c>
      <c r="G885" s="186" t="s">
        <v>1744</v>
      </c>
      <c r="H885" s="179"/>
      <c r="I885" s="179"/>
      <c r="J885" s="179"/>
      <c r="K885" s="160" t="s">
        <v>82</v>
      </c>
      <c r="L885" s="175">
        <v>72.31</v>
      </c>
      <c r="M885" s="179" t="s">
        <v>433</v>
      </c>
      <c r="N885" s="179"/>
      <c r="O885" s="170"/>
      <c r="P885" s="223"/>
      <c r="Q885" s="177" t="s">
        <v>27</v>
      </c>
      <c r="R885" s="226">
        <v>72.31</v>
      </c>
      <c r="S885" s="163"/>
      <c r="T885" s="223"/>
      <c r="U885" s="201"/>
    </row>
    <row r="886" spans="1:21" ht="14.4" x14ac:dyDescent="0.3">
      <c r="A886" s="192" t="s">
        <v>2548</v>
      </c>
      <c r="B886" s="174">
        <v>880</v>
      </c>
      <c r="C886" s="165" t="s">
        <v>555</v>
      </c>
      <c r="D886" s="179"/>
      <c r="E886" s="159" t="s">
        <v>27</v>
      </c>
      <c r="F886" s="179" t="s">
        <v>1748</v>
      </c>
      <c r="G886" s="186" t="s">
        <v>1744</v>
      </c>
      <c r="H886" s="179"/>
      <c r="I886" s="179"/>
      <c r="J886" s="179"/>
      <c r="K886" s="160" t="s">
        <v>82</v>
      </c>
      <c r="L886" s="175">
        <v>72.31</v>
      </c>
      <c r="M886" s="179" t="s">
        <v>433</v>
      </c>
      <c r="N886" s="179"/>
      <c r="O886" s="170"/>
      <c r="P886" s="223"/>
      <c r="Q886" s="177" t="s">
        <v>27</v>
      </c>
      <c r="R886" s="226">
        <v>72.31</v>
      </c>
      <c r="S886" s="163"/>
      <c r="T886" s="223"/>
      <c r="U886" s="201"/>
    </row>
    <row r="887" spans="1:21" ht="14.4" x14ac:dyDescent="0.3">
      <c r="A887" s="192" t="s">
        <v>2548</v>
      </c>
      <c r="B887" s="174">
        <v>881</v>
      </c>
      <c r="C887" s="165" t="s">
        <v>555</v>
      </c>
      <c r="D887" s="179"/>
      <c r="E887" s="159" t="s">
        <v>27</v>
      </c>
      <c r="F887" s="179" t="s">
        <v>1749</v>
      </c>
      <c r="G887" s="186" t="s">
        <v>1750</v>
      </c>
      <c r="H887" s="179"/>
      <c r="I887" s="179"/>
      <c r="J887" s="179"/>
      <c r="K887" s="160" t="s">
        <v>682</v>
      </c>
      <c r="L887" s="175">
        <v>90.97</v>
      </c>
      <c r="M887" s="179" t="s">
        <v>433</v>
      </c>
      <c r="N887" s="159" t="s">
        <v>27</v>
      </c>
      <c r="O887" s="170"/>
      <c r="P887" s="226">
        <v>90.97</v>
      </c>
      <c r="Q887" s="177"/>
      <c r="R887" s="223"/>
      <c r="S887" s="163"/>
      <c r="T887" s="223"/>
      <c r="U887" s="201"/>
    </row>
    <row r="888" spans="1:21" ht="14.4" x14ac:dyDescent="0.3">
      <c r="A888" s="192" t="s">
        <v>2548</v>
      </c>
      <c r="B888" s="174">
        <v>882</v>
      </c>
      <c r="C888" s="165" t="s">
        <v>555</v>
      </c>
      <c r="D888" s="179"/>
      <c r="E888" s="159" t="s">
        <v>27</v>
      </c>
      <c r="F888" s="179" t="s">
        <v>1751</v>
      </c>
      <c r="G888" s="186" t="s">
        <v>1750</v>
      </c>
      <c r="H888" s="179"/>
      <c r="I888" s="179"/>
      <c r="J888" s="179"/>
      <c r="K888" s="160" t="s">
        <v>682</v>
      </c>
      <c r="L888" s="175">
        <v>90.97</v>
      </c>
      <c r="M888" s="179" t="s">
        <v>433</v>
      </c>
      <c r="N888" s="159" t="s">
        <v>27</v>
      </c>
      <c r="O888" s="170">
        <v>90.97</v>
      </c>
      <c r="P888" s="223"/>
      <c r="Q888" s="177"/>
      <c r="R888" s="223"/>
      <c r="S888" s="163"/>
      <c r="T888" s="223"/>
      <c r="U888" s="201"/>
    </row>
    <row r="889" spans="1:21" ht="14.4" x14ac:dyDescent="0.3">
      <c r="A889" s="192" t="s">
        <v>2548</v>
      </c>
      <c r="B889" s="174">
        <v>883</v>
      </c>
      <c r="C889" s="165" t="s">
        <v>555</v>
      </c>
      <c r="D889" s="179"/>
      <c r="E889" s="159" t="s">
        <v>27</v>
      </c>
      <c r="F889" s="179" t="s">
        <v>1752</v>
      </c>
      <c r="G889" s="186" t="s">
        <v>1750</v>
      </c>
      <c r="H889" s="179"/>
      <c r="I889" s="179"/>
      <c r="J889" s="179"/>
      <c r="K889" s="160" t="s">
        <v>82</v>
      </c>
      <c r="L889" s="175">
        <v>90.97</v>
      </c>
      <c r="M889" s="179" t="s">
        <v>433</v>
      </c>
      <c r="N889" s="179"/>
      <c r="O889" s="170"/>
      <c r="P889" s="223"/>
      <c r="Q889" s="177" t="s">
        <v>27</v>
      </c>
      <c r="R889" s="226">
        <v>90.97</v>
      </c>
      <c r="S889" s="163"/>
      <c r="T889" s="223"/>
      <c r="U889" s="201"/>
    </row>
    <row r="890" spans="1:21" ht="14.4" x14ac:dyDescent="0.3">
      <c r="A890" s="192" t="s">
        <v>2548</v>
      </c>
      <c r="B890" s="174">
        <v>884</v>
      </c>
      <c r="C890" s="165" t="s">
        <v>555</v>
      </c>
      <c r="D890" s="179"/>
      <c r="E890" s="159" t="s">
        <v>27</v>
      </c>
      <c r="F890" s="179" t="s">
        <v>1753</v>
      </c>
      <c r="G890" s="186" t="s">
        <v>1754</v>
      </c>
      <c r="H890" s="179"/>
      <c r="I890" s="179"/>
      <c r="J890" s="179"/>
      <c r="K890" s="160" t="s">
        <v>82</v>
      </c>
      <c r="L890" s="175">
        <v>152.46</v>
      </c>
      <c r="M890" s="179" t="s">
        <v>433</v>
      </c>
      <c r="N890" s="179"/>
      <c r="O890" s="170"/>
      <c r="P890" s="223"/>
      <c r="Q890" s="177" t="s">
        <v>27</v>
      </c>
      <c r="R890" s="226">
        <v>152.46</v>
      </c>
      <c r="S890" s="163"/>
      <c r="T890" s="223"/>
      <c r="U890" s="201"/>
    </row>
    <row r="891" spans="1:21" ht="14.4" x14ac:dyDescent="0.3">
      <c r="A891" s="192" t="s">
        <v>2548</v>
      </c>
      <c r="B891" s="174">
        <v>885</v>
      </c>
      <c r="C891" s="165" t="s">
        <v>555</v>
      </c>
      <c r="D891" s="179"/>
      <c r="E891" s="159" t="s">
        <v>27</v>
      </c>
      <c r="F891" s="179" t="s">
        <v>1755</v>
      </c>
      <c r="G891" s="186" t="s">
        <v>1756</v>
      </c>
      <c r="H891" s="179"/>
      <c r="I891" s="179"/>
      <c r="J891" s="179"/>
      <c r="K891" s="160" t="s">
        <v>82</v>
      </c>
      <c r="L891" s="175">
        <v>272.39</v>
      </c>
      <c r="M891" s="179" t="s">
        <v>433</v>
      </c>
      <c r="N891" s="179"/>
      <c r="O891" s="170"/>
      <c r="P891" s="223"/>
      <c r="Q891" s="177" t="s">
        <v>27</v>
      </c>
      <c r="R891" s="226">
        <v>272.39</v>
      </c>
      <c r="S891" s="163"/>
      <c r="T891" s="223"/>
      <c r="U891" s="201"/>
    </row>
    <row r="892" spans="1:21" ht="14.4" x14ac:dyDescent="0.3">
      <c r="A892" s="192" t="s">
        <v>2548</v>
      </c>
      <c r="B892" s="174">
        <v>886</v>
      </c>
      <c r="C892" s="165" t="s">
        <v>555</v>
      </c>
      <c r="D892" s="179"/>
      <c r="E892" s="159" t="s">
        <v>27</v>
      </c>
      <c r="F892" s="179" t="s">
        <v>1757</v>
      </c>
      <c r="G892" s="186" t="s">
        <v>1758</v>
      </c>
      <c r="H892" s="179"/>
      <c r="I892" s="179"/>
      <c r="J892" s="179"/>
      <c r="K892" s="160" t="s">
        <v>82</v>
      </c>
      <c r="L892" s="175">
        <v>195.49</v>
      </c>
      <c r="M892" s="179" t="s">
        <v>433</v>
      </c>
      <c r="N892" s="179"/>
      <c r="O892" s="170"/>
      <c r="P892" s="223"/>
      <c r="Q892" s="177" t="s">
        <v>27</v>
      </c>
      <c r="R892" s="226">
        <v>195.49</v>
      </c>
      <c r="S892" s="163"/>
      <c r="T892" s="223"/>
      <c r="U892" s="201"/>
    </row>
    <row r="893" spans="1:21" ht="14.4" x14ac:dyDescent="0.3">
      <c r="A893" s="192" t="s">
        <v>2548</v>
      </c>
      <c r="B893" s="174">
        <v>887</v>
      </c>
      <c r="C893" s="165" t="s">
        <v>555</v>
      </c>
      <c r="D893" s="179"/>
      <c r="E893" s="159" t="s">
        <v>27</v>
      </c>
      <c r="F893" s="179" t="s">
        <v>1759</v>
      </c>
      <c r="G893" s="186" t="s">
        <v>1758</v>
      </c>
      <c r="H893" s="179"/>
      <c r="I893" s="179"/>
      <c r="J893" s="179"/>
      <c r="K893" s="160" t="s">
        <v>82</v>
      </c>
      <c r="L893" s="175">
        <v>195.49</v>
      </c>
      <c r="M893" s="179" t="s">
        <v>433</v>
      </c>
      <c r="N893" s="179"/>
      <c r="O893" s="170"/>
      <c r="P893" s="223"/>
      <c r="Q893" s="177" t="s">
        <v>27</v>
      </c>
      <c r="R893" s="226">
        <v>195.49</v>
      </c>
      <c r="S893" s="163"/>
      <c r="T893" s="223"/>
      <c r="U893" s="201"/>
    </row>
    <row r="894" spans="1:21" ht="14.4" x14ac:dyDescent="0.3">
      <c r="A894" s="192" t="s">
        <v>2548</v>
      </c>
      <c r="B894" s="174">
        <v>888</v>
      </c>
      <c r="C894" s="165" t="s">
        <v>555</v>
      </c>
      <c r="D894" s="179"/>
      <c r="E894" s="159" t="s">
        <v>27</v>
      </c>
      <c r="F894" s="179" t="s">
        <v>1760</v>
      </c>
      <c r="G894" s="186" t="s">
        <v>1756</v>
      </c>
      <c r="H894" s="179"/>
      <c r="I894" s="179"/>
      <c r="J894" s="179"/>
      <c r="K894" s="160" t="s">
        <v>82</v>
      </c>
      <c r="L894" s="175">
        <v>272.39</v>
      </c>
      <c r="M894" s="179" t="s">
        <v>433</v>
      </c>
      <c r="N894" s="179"/>
      <c r="O894" s="170"/>
      <c r="P894" s="223"/>
      <c r="Q894" s="177" t="s">
        <v>27</v>
      </c>
      <c r="R894" s="226">
        <v>272.39</v>
      </c>
      <c r="S894" s="163"/>
      <c r="T894" s="223"/>
      <c r="U894" s="201"/>
    </row>
    <row r="895" spans="1:21" ht="14.4" x14ac:dyDescent="0.3">
      <c r="A895" s="192" t="s">
        <v>2548</v>
      </c>
      <c r="B895" s="174">
        <v>889</v>
      </c>
      <c r="C895" s="165" t="s">
        <v>555</v>
      </c>
      <c r="D895" s="179"/>
      <c r="E895" s="159" t="s">
        <v>27</v>
      </c>
      <c r="F895" s="179" t="s">
        <v>1761</v>
      </c>
      <c r="G895" s="186" t="s">
        <v>1756</v>
      </c>
      <c r="H895" s="179"/>
      <c r="I895" s="179"/>
      <c r="J895" s="179"/>
      <c r="K895" s="160" t="s">
        <v>82</v>
      </c>
      <c r="L895" s="175">
        <v>272.39</v>
      </c>
      <c r="M895" s="179" t="s">
        <v>433</v>
      </c>
      <c r="N895" s="179"/>
      <c r="O895" s="170"/>
      <c r="P895" s="223"/>
      <c r="Q895" s="177" t="s">
        <v>27</v>
      </c>
      <c r="R895" s="226">
        <v>272.39</v>
      </c>
      <c r="S895" s="163"/>
      <c r="T895" s="223"/>
      <c r="U895" s="201"/>
    </row>
    <row r="896" spans="1:21" ht="14.4" x14ac:dyDescent="0.3">
      <c r="A896" s="192" t="s">
        <v>2548</v>
      </c>
      <c r="B896" s="174">
        <v>890</v>
      </c>
      <c r="C896" s="165" t="s">
        <v>555</v>
      </c>
      <c r="D896" s="179"/>
      <c r="E896" s="159" t="s">
        <v>27</v>
      </c>
      <c r="F896" s="179" t="s">
        <v>1762</v>
      </c>
      <c r="G896" s="186" t="s">
        <v>1763</v>
      </c>
      <c r="H896" s="179"/>
      <c r="I896" s="179"/>
      <c r="J896" s="179"/>
      <c r="K896" s="160" t="s">
        <v>682</v>
      </c>
      <c r="L896" s="175">
        <v>80</v>
      </c>
      <c r="M896" s="179" t="s">
        <v>433</v>
      </c>
      <c r="N896" s="159" t="s">
        <v>27</v>
      </c>
      <c r="O896" s="175">
        <v>80</v>
      </c>
      <c r="P896" s="223"/>
      <c r="Q896" s="177"/>
      <c r="R896" s="223"/>
      <c r="S896" s="163"/>
      <c r="T896" s="223"/>
      <c r="U896" s="201"/>
    </row>
    <row r="897" spans="1:21" ht="14.4" x14ac:dyDescent="0.3">
      <c r="A897" s="192" t="s">
        <v>2548</v>
      </c>
      <c r="B897" s="174">
        <v>891</v>
      </c>
      <c r="C897" s="165" t="s">
        <v>555</v>
      </c>
      <c r="D897" s="179"/>
      <c r="E897" s="159" t="s">
        <v>27</v>
      </c>
      <c r="F897" s="179" t="s">
        <v>1764</v>
      </c>
      <c r="G897" s="186" t="s">
        <v>1763</v>
      </c>
      <c r="H897" s="179"/>
      <c r="I897" s="179"/>
      <c r="J897" s="179"/>
      <c r="K897" s="160" t="s">
        <v>682</v>
      </c>
      <c r="L897" s="175">
        <v>80</v>
      </c>
      <c r="M897" s="179" t="s">
        <v>433</v>
      </c>
      <c r="N897" s="159" t="s">
        <v>27</v>
      </c>
      <c r="O897" s="175">
        <v>80</v>
      </c>
      <c r="P897" s="223"/>
      <c r="Q897" s="177"/>
      <c r="R897" s="223"/>
      <c r="S897" s="163"/>
      <c r="T897" s="223"/>
      <c r="U897" s="201"/>
    </row>
    <row r="898" spans="1:21" ht="14.4" x14ac:dyDescent="0.3">
      <c r="A898" s="192" t="s">
        <v>2548</v>
      </c>
      <c r="B898" s="174">
        <v>892</v>
      </c>
      <c r="C898" s="165" t="s">
        <v>555</v>
      </c>
      <c r="D898" s="179"/>
      <c r="E898" s="159" t="s">
        <v>27</v>
      </c>
      <c r="F898" s="179" t="s">
        <v>1765</v>
      </c>
      <c r="G898" s="186" t="s">
        <v>1763</v>
      </c>
      <c r="H898" s="179"/>
      <c r="I898" s="179"/>
      <c r="J898" s="179"/>
      <c r="K898" s="160" t="s">
        <v>682</v>
      </c>
      <c r="L898" s="175">
        <v>80</v>
      </c>
      <c r="M898" s="179" t="s">
        <v>433</v>
      </c>
      <c r="N898" s="159" t="s">
        <v>27</v>
      </c>
      <c r="O898" s="170"/>
      <c r="P898" s="226">
        <v>80</v>
      </c>
      <c r="Q898" s="177"/>
      <c r="R898" s="223"/>
      <c r="S898" s="163"/>
      <c r="T898" s="223"/>
      <c r="U898" s="201"/>
    </row>
    <row r="899" spans="1:21" ht="14.4" x14ac:dyDescent="0.3">
      <c r="A899" s="192" t="s">
        <v>2548</v>
      </c>
      <c r="B899" s="174">
        <v>893</v>
      </c>
      <c r="C899" s="165" t="s">
        <v>555</v>
      </c>
      <c r="D899" s="179"/>
      <c r="E899" s="159" t="s">
        <v>27</v>
      </c>
      <c r="F899" s="179" t="s">
        <v>1766</v>
      </c>
      <c r="G899" s="186" t="s">
        <v>1763</v>
      </c>
      <c r="H899" s="179"/>
      <c r="I899" s="179"/>
      <c r="J899" s="179"/>
      <c r="K899" s="160" t="s">
        <v>682</v>
      </c>
      <c r="L899" s="175">
        <v>80</v>
      </c>
      <c r="M899" s="179" t="s">
        <v>433</v>
      </c>
      <c r="N899" s="159" t="s">
        <v>27</v>
      </c>
      <c r="O899" s="170"/>
      <c r="P899" s="226">
        <v>80</v>
      </c>
      <c r="Q899" s="177"/>
      <c r="R899" s="223"/>
      <c r="S899" s="163"/>
      <c r="T899" s="223"/>
      <c r="U899" s="201"/>
    </row>
    <row r="900" spans="1:21" ht="14.4" x14ac:dyDescent="0.3">
      <c r="A900" s="192" t="s">
        <v>2548</v>
      </c>
      <c r="B900" s="174">
        <v>894</v>
      </c>
      <c r="C900" s="165" t="s">
        <v>555</v>
      </c>
      <c r="D900" s="179"/>
      <c r="E900" s="159" t="s">
        <v>27</v>
      </c>
      <c r="F900" s="179" t="s">
        <v>1767</v>
      </c>
      <c r="G900" s="186" t="s">
        <v>1763</v>
      </c>
      <c r="H900" s="179"/>
      <c r="I900" s="179"/>
      <c r="J900" s="179"/>
      <c r="K900" s="160" t="s">
        <v>682</v>
      </c>
      <c r="L900" s="175">
        <v>80</v>
      </c>
      <c r="M900" s="179" t="s">
        <v>433</v>
      </c>
      <c r="N900" s="159" t="s">
        <v>27</v>
      </c>
      <c r="O900" s="170"/>
      <c r="P900" s="226">
        <v>80</v>
      </c>
      <c r="Q900" s="177"/>
      <c r="R900" s="223"/>
      <c r="S900" s="163"/>
      <c r="T900" s="223"/>
      <c r="U900" s="201"/>
    </row>
    <row r="901" spans="1:21" ht="14.4" x14ac:dyDescent="0.3">
      <c r="A901" s="192" t="s">
        <v>2548</v>
      </c>
      <c r="B901" s="174">
        <v>895</v>
      </c>
      <c r="C901" s="165" t="s">
        <v>555</v>
      </c>
      <c r="D901" s="179"/>
      <c r="E901" s="159" t="s">
        <v>27</v>
      </c>
      <c r="F901" s="179" t="s">
        <v>1768</v>
      </c>
      <c r="G901" s="186" t="s">
        <v>1763</v>
      </c>
      <c r="H901" s="179"/>
      <c r="I901" s="179"/>
      <c r="J901" s="179"/>
      <c r="K901" s="160" t="s">
        <v>682</v>
      </c>
      <c r="L901" s="175">
        <v>80</v>
      </c>
      <c r="M901" s="179" t="s">
        <v>433</v>
      </c>
      <c r="N901" s="159" t="s">
        <v>27</v>
      </c>
      <c r="O901" s="170"/>
      <c r="P901" s="226">
        <v>80</v>
      </c>
      <c r="Q901" s="177"/>
      <c r="R901" s="223"/>
      <c r="S901" s="163"/>
      <c r="T901" s="223"/>
      <c r="U901" s="201"/>
    </row>
    <row r="902" spans="1:21" ht="14.4" x14ac:dyDescent="0.3">
      <c r="A902" s="192" t="s">
        <v>2548</v>
      </c>
      <c r="B902" s="174">
        <v>896</v>
      </c>
      <c r="C902" s="165" t="s">
        <v>555</v>
      </c>
      <c r="D902" s="179"/>
      <c r="E902" s="159" t="s">
        <v>27</v>
      </c>
      <c r="F902" s="179" t="s">
        <v>1769</v>
      </c>
      <c r="G902" s="186" t="s">
        <v>1770</v>
      </c>
      <c r="H902" s="179"/>
      <c r="I902" s="179"/>
      <c r="J902" s="179"/>
      <c r="K902" s="160" t="s">
        <v>82</v>
      </c>
      <c r="L902" s="175">
        <v>369.22</v>
      </c>
      <c r="M902" s="179" t="s">
        <v>433</v>
      </c>
      <c r="N902" s="179"/>
      <c r="O902" s="170"/>
      <c r="P902" s="223"/>
      <c r="Q902" s="177" t="s">
        <v>27</v>
      </c>
      <c r="R902" s="226">
        <v>369.22</v>
      </c>
      <c r="S902" s="163"/>
      <c r="T902" s="223"/>
      <c r="U902" s="201"/>
    </row>
    <row r="903" spans="1:21" ht="14.4" x14ac:dyDescent="0.3">
      <c r="A903" s="192" t="s">
        <v>2548</v>
      </c>
      <c r="B903" s="174">
        <v>897</v>
      </c>
      <c r="C903" s="165" t="s">
        <v>555</v>
      </c>
      <c r="D903" s="179"/>
      <c r="E903" s="159" t="s">
        <v>27</v>
      </c>
      <c r="F903" s="179" t="s">
        <v>1771</v>
      </c>
      <c r="G903" s="186" t="s">
        <v>1772</v>
      </c>
      <c r="H903" s="179"/>
      <c r="I903" s="179"/>
      <c r="J903" s="179"/>
      <c r="K903" s="160" t="s">
        <v>82</v>
      </c>
      <c r="L903" s="175">
        <v>301.79000000000002</v>
      </c>
      <c r="M903" s="179" t="s">
        <v>433</v>
      </c>
      <c r="N903" s="179"/>
      <c r="O903" s="170"/>
      <c r="P903" s="223"/>
      <c r="Q903" s="177" t="s">
        <v>27</v>
      </c>
      <c r="R903" s="226">
        <v>301.79000000000002</v>
      </c>
      <c r="S903" s="163"/>
      <c r="T903" s="223"/>
      <c r="U903" s="201"/>
    </row>
    <row r="904" spans="1:21" ht="14.4" x14ac:dyDescent="0.3">
      <c r="A904" s="192" t="s">
        <v>2548</v>
      </c>
      <c r="B904" s="174">
        <v>898</v>
      </c>
      <c r="C904" s="165" t="s">
        <v>555</v>
      </c>
      <c r="D904" s="179"/>
      <c r="E904" s="159" t="s">
        <v>27</v>
      </c>
      <c r="F904" s="179" t="s">
        <v>1773</v>
      </c>
      <c r="G904" s="186" t="s">
        <v>1774</v>
      </c>
      <c r="H904" s="179"/>
      <c r="I904" s="179"/>
      <c r="J904" s="179"/>
      <c r="K904" s="160" t="s">
        <v>682</v>
      </c>
      <c r="L904" s="175">
        <v>164.44</v>
      </c>
      <c r="M904" s="179" t="s">
        <v>433</v>
      </c>
      <c r="N904" s="159" t="s">
        <v>27</v>
      </c>
      <c r="O904" s="170">
        <v>164.44</v>
      </c>
      <c r="P904" s="223"/>
      <c r="Q904" s="177"/>
      <c r="R904" s="223"/>
      <c r="S904" s="163"/>
      <c r="T904" s="223"/>
      <c r="U904" s="201"/>
    </row>
    <row r="905" spans="1:21" ht="14.4" x14ac:dyDescent="0.3">
      <c r="A905" s="192" t="s">
        <v>2548</v>
      </c>
      <c r="B905" s="174">
        <v>899</v>
      </c>
      <c r="C905" s="165" t="s">
        <v>555</v>
      </c>
      <c r="D905" s="179"/>
      <c r="E905" s="159" t="s">
        <v>27</v>
      </c>
      <c r="F905" s="179" t="s">
        <v>1775</v>
      </c>
      <c r="G905" s="186" t="s">
        <v>1776</v>
      </c>
      <c r="H905" s="179"/>
      <c r="I905" s="179"/>
      <c r="J905" s="179"/>
      <c r="K905" s="160" t="s">
        <v>82</v>
      </c>
      <c r="L905" s="175">
        <v>136.18</v>
      </c>
      <c r="M905" s="179" t="s">
        <v>433</v>
      </c>
      <c r="N905" s="179"/>
      <c r="O905" s="170"/>
      <c r="P905" s="223"/>
      <c r="Q905" s="177" t="s">
        <v>27</v>
      </c>
      <c r="R905" s="226">
        <v>136.18</v>
      </c>
      <c r="S905" s="163"/>
      <c r="T905" s="223"/>
      <c r="U905" s="201"/>
    </row>
    <row r="906" spans="1:21" ht="14.4" x14ac:dyDescent="0.3">
      <c r="A906" s="192" t="s">
        <v>2548</v>
      </c>
      <c r="B906" s="174">
        <v>900</v>
      </c>
      <c r="C906" s="165" t="s">
        <v>555</v>
      </c>
      <c r="D906" s="179"/>
      <c r="E906" s="159" t="s">
        <v>27</v>
      </c>
      <c r="F906" s="179" t="s">
        <v>1777</v>
      </c>
      <c r="G906" s="186" t="s">
        <v>1778</v>
      </c>
      <c r="H906" s="179"/>
      <c r="I906" s="179"/>
      <c r="J906" s="179"/>
      <c r="K906" s="160" t="s">
        <v>682</v>
      </c>
      <c r="L906" s="175">
        <v>59.11</v>
      </c>
      <c r="M906" s="179" t="s">
        <v>433</v>
      </c>
      <c r="N906" s="159" t="s">
        <v>27</v>
      </c>
      <c r="O906" s="170"/>
      <c r="P906" s="226">
        <v>59.11</v>
      </c>
      <c r="Q906" s="177"/>
      <c r="R906" s="223"/>
      <c r="S906" s="163"/>
      <c r="T906" s="223"/>
      <c r="U906" s="201"/>
    </row>
    <row r="907" spans="1:21" ht="14.4" x14ac:dyDescent="0.3">
      <c r="A907" s="192" t="s">
        <v>2548</v>
      </c>
      <c r="B907" s="174">
        <v>901</v>
      </c>
      <c r="C907" s="165" t="s">
        <v>555</v>
      </c>
      <c r="D907" s="179"/>
      <c r="E907" s="159" t="s">
        <v>27</v>
      </c>
      <c r="F907" s="179" t="s">
        <v>1779</v>
      </c>
      <c r="G907" s="186" t="s">
        <v>1780</v>
      </c>
      <c r="H907" s="179"/>
      <c r="I907" s="179"/>
      <c r="J907" s="179"/>
      <c r="K907" s="160" t="s">
        <v>82</v>
      </c>
      <c r="L907" s="175">
        <v>246.79</v>
      </c>
      <c r="M907" s="179" t="s">
        <v>433</v>
      </c>
      <c r="N907" s="179"/>
      <c r="O907" s="170"/>
      <c r="P907" s="223"/>
      <c r="Q907" s="177" t="s">
        <v>27</v>
      </c>
      <c r="R907" s="226">
        <v>246.79</v>
      </c>
      <c r="S907" s="163"/>
      <c r="T907" s="223"/>
      <c r="U907" s="201"/>
    </row>
    <row r="908" spans="1:21" ht="14.4" x14ac:dyDescent="0.3">
      <c r="A908" s="192" t="s">
        <v>2548</v>
      </c>
      <c r="B908" s="174">
        <v>902</v>
      </c>
      <c r="C908" s="165" t="s">
        <v>555</v>
      </c>
      <c r="D908" s="179"/>
      <c r="E908" s="159" t="s">
        <v>27</v>
      </c>
      <c r="F908" s="179" t="s">
        <v>1781</v>
      </c>
      <c r="G908" s="186" t="s">
        <v>1782</v>
      </c>
      <c r="H908" s="179"/>
      <c r="I908" s="179"/>
      <c r="J908" s="179"/>
      <c r="K908" s="160" t="s">
        <v>682</v>
      </c>
      <c r="L908" s="175">
        <v>34.520000000000003</v>
      </c>
      <c r="M908" s="179" t="s">
        <v>433</v>
      </c>
      <c r="N908" s="159" t="s">
        <v>27</v>
      </c>
      <c r="O908" s="170"/>
      <c r="P908" s="226">
        <v>34.520000000000003</v>
      </c>
      <c r="Q908" s="177"/>
      <c r="R908" s="223"/>
      <c r="S908" s="163"/>
      <c r="T908" s="223"/>
      <c r="U908" s="201"/>
    </row>
    <row r="909" spans="1:21" ht="14.4" x14ac:dyDescent="0.3">
      <c r="A909" s="192" t="s">
        <v>2548</v>
      </c>
      <c r="B909" s="174">
        <v>903</v>
      </c>
      <c r="C909" s="165" t="s">
        <v>555</v>
      </c>
      <c r="D909" s="179"/>
      <c r="E909" s="159" t="s">
        <v>27</v>
      </c>
      <c r="F909" s="179" t="s">
        <v>1783</v>
      </c>
      <c r="G909" s="186" t="s">
        <v>1782</v>
      </c>
      <c r="H909" s="179"/>
      <c r="I909" s="179"/>
      <c r="J909" s="179"/>
      <c r="K909" s="160" t="s">
        <v>82</v>
      </c>
      <c r="L909" s="175">
        <v>34.520000000000003</v>
      </c>
      <c r="M909" s="179" t="s">
        <v>433</v>
      </c>
      <c r="N909" s="179"/>
      <c r="O909" s="170"/>
      <c r="P909" s="223"/>
      <c r="Q909" s="177" t="s">
        <v>27</v>
      </c>
      <c r="R909" s="226">
        <v>34.520000000000003</v>
      </c>
      <c r="S909" s="163"/>
      <c r="T909" s="223"/>
      <c r="U909" s="201"/>
    </row>
    <row r="910" spans="1:21" ht="14.4" x14ac:dyDescent="0.3">
      <c r="A910" s="192" t="s">
        <v>2548</v>
      </c>
      <c r="B910" s="174">
        <v>904</v>
      </c>
      <c r="C910" s="165" t="s">
        <v>555</v>
      </c>
      <c r="D910" s="179"/>
      <c r="E910" s="159" t="s">
        <v>27</v>
      </c>
      <c r="F910" s="179" t="s">
        <v>1784</v>
      </c>
      <c r="G910" s="186" t="s">
        <v>1782</v>
      </c>
      <c r="H910" s="179"/>
      <c r="I910" s="179"/>
      <c r="J910" s="179"/>
      <c r="K910" s="160" t="s">
        <v>682</v>
      </c>
      <c r="L910" s="175">
        <v>34.520000000000003</v>
      </c>
      <c r="M910" s="179" t="s">
        <v>433</v>
      </c>
      <c r="N910" s="159" t="s">
        <v>27</v>
      </c>
      <c r="O910" s="170"/>
      <c r="P910" s="226">
        <v>34.520000000000003</v>
      </c>
      <c r="Q910" s="177"/>
      <c r="R910" s="223"/>
      <c r="S910" s="163"/>
      <c r="T910" s="223"/>
      <c r="U910" s="201"/>
    </row>
    <row r="911" spans="1:21" ht="14.4" x14ac:dyDescent="0.3">
      <c r="A911" s="192" t="s">
        <v>2548</v>
      </c>
      <c r="B911" s="174">
        <v>905</v>
      </c>
      <c r="C911" s="165" t="s">
        <v>555</v>
      </c>
      <c r="D911" s="179"/>
      <c r="E911" s="159" t="s">
        <v>27</v>
      </c>
      <c r="F911" s="179" t="s">
        <v>1785</v>
      </c>
      <c r="G911" s="186" t="s">
        <v>1782</v>
      </c>
      <c r="H911" s="179"/>
      <c r="I911" s="179"/>
      <c r="J911" s="179"/>
      <c r="K911" s="160" t="s">
        <v>682</v>
      </c>
      <c r="L911" s="175">
        <v>34.520000000000003</v>
      </c>
      <c r="M911" s="179" t="s">
        <v>433</v>
      </c>
      <c r="N911" s="159" t="s">
        <v>27</v>
      </c>
      <c r="O911" s="170"/>
      <c r="P911" s="226">
        <v>34.520000000000003</v>
      </c>
      <c r="Q911" s="177"/>
      <c r="R911" s="223"/>
      <c r="S911" s="163"/>
      <c r="T911" s="223"/>
      <c r="U911" s="201"/>
    </row>
    <row r="912" spans="1:21" ht="14.4" x14ac:dyDescent="0.3">
      <c r="A912" s="192" t="s">
        <v>2548</v>
      </c>
      <c r="B912" s="174">
        <v>906</v>
      </c>
      <c r="C912" s="165" t="s">
        <v>555</v>
      </c>
      <c r="D912" s="179"/>
      <c r="E912" s="159" t="s">
        <v>27</v>
      </c>
      <c r="F912" s="179" t="s">
        <v>1786</v>
      </c>
      <c r="G912" s="186" t="s">
        <v>1782</v>
      </c>
      <c r="H912" s="179"/>
      <c r="I912" s="179"/>
      <c r="J912" s="179"/>
      <c r="K912" s="160" t="s">
        <v>82</v>
      </c>
      <c r="L912" s="175">
        <v>34.520000000000003</v>
      </c>
      <c r="M912" s="179" t="s">
        <v>433</v>
      </c>
      <c r="N912" s="179"/>
      <c r="O912" s="170"/>
      <c r="P912" s="223"/>
      <c r="Q912" s="177" t="s">
        <v>27</v>
      </c>
      <c r="R912" s="226">
        <v>34.520000000000003</v>
      </c>
      <c r="S912" s="163"/>
      <c r="T912" s="223"/>
      <c r="U912" s="201"/>
    </row>
    <row r="913" spans="1:21" ht="14.4" x14ac:dyDescent="0.3">
      <c r="A913" s="192" t="s">
        <v>2548</v>
      </c>
      <c r="B913" s="174">
        <v>907</v>
      </c>
      <c r="C913" s="165" t="s">
        <v>555</v>
      </c>
      <c r="D913" s="179"/>
      <c r="E913" s="159" t="s">
        <v>27</v>
      </c>
      <c r="F913" s="179" t="s">
        <v>1787</v>
      </c>
      <c r="G913" s="186" t="s">
        <v>1782</v>
      </c>
      <c r="H913" s="179"/>
      <c r="I913" s="179"/>
      <c r="J913" s="179"/>
      <c r="K913" s="160" t="s">
        <v>82</v>
      </c>
      <c r="L913" s="175">
        <v>34.520000000000003</v>
      </c>
      <c r="M913" s="179" t="s">
        <v>433</v>
      </c>
      <c r="N913" s="179"/>
      <c r="O913" s="170"/>
      <c r="P913" s="223"/>
      <c r="Q913" s="177" t="s">
        <v>27</v>
      </c>
      <c r="R913" s="226">
        <v>34.520000000000003</v>
      </c>
      <c r="S913" s="163"/>
      <c r="T913" s="223"/>
      <c r="U913" s="201"/>
    </row>
    <row r="914" spans="1:21" ht="14.4" x14ac:dyDescent="0.3">
      <c r="A914" s="192" t="s">
        <v>2548</v>
      </c>
      <c r="B914" s="174">
        <v>908</v>
      </c>
      <c r="C914" s="165" t="s">
        <v>555</v>
      </c>
      <c r="D914" s="179"/>
      <c r="E914" s="159" t="s">
        <v>27</v>
      </c>
      <c r="F914" s="179" t="s">
        <v>1788</v>
      </c>
      <c r="G914" s="186" t="s">
        <v>1782</v>
      </c>
      <c r="H914" s="179"/>
      <c r="I914" s="179"/>
      <c r="J914" s="179"/>
      <c r="K914" s="160" t="s">
        <v>82</v>
      </c>
      <c r="L914" s="175">
        <v>34.520000000000003</v>
      </c>
      <c r="M914" s="179" t="s">
        <v>433</v>
      </c>
      <c r="N914" s="179"/>
      <c r="O914" s="170"/>
      <c r="P914" s="223"/>
      <c r="Q914" s="177" t="s">
        <v>27</v>
      </c>
      <c r="R914" s="226">
        <v>34.520000000000003</v>
      </c>
      <c r="S914" s="163"/>
      <c r="T914" s="223"/>
      <c r="U914" s="201"/>
    </row>
    <row r="915" spans="1:21" ht="14.4" x14ac:dyDescent="0.3">
      <c r="A915" s="192" t="s">
        <v>2548</v>
      </c>
      <c r="B915" s="174">
        <v>909</v>
      </c>
      <c r="C915" s="165" t="s">
        <v>555</v>
      </c>
      <c r="D915" s="179"/>
      <c r="E915" s="159" t="s">
        <v>27</v>
      </c>
      <c r="F915" s="179" t="s">
        <v>1789</v>
      </c>
      <c r="G915" s="186" t="s">
        <v>1782</v>
      </c>
      <c r="H915" s="179"/>
      <c r="I915" s="179"/>
      <c r="J915" s="179"/>
      <c r="K915" s="160" t="s">
        <v>682</v>
      </c>
      <c r="L915" s="175">
        <v>34.520000000000003</v>
      </c>
      <c r="M915" s="179" t="s">
        <v>433</v>
      </c>
      <c r="N915" s="159" t="s">
        <v>27</v>
      </c>
      <c r="O915" s="170"/>
      <c r="P915" s="226">
        <v>34.520000000000003</v>
      </c>
      <c r="Q915" s="177"/>
      <c r="R915" s="223"/>
      <c r="S915" s="163"/>
      <c r="T915" s="223"/>
      <c r="U915" s="201"/>
    </row>
    <row r="916" spans="1:21" ht="14.4" x14ac:dyDescent="0.3">
      <c r="A916" s="192" t="s">
        <v>2548</v>
      </c>
      <c r="B916" s="174">
        <v>910</v>
      </c>
      <c r="C916" s="165" t="s">
        <v>555</v>
      </c>
      <c r="D916" s="179"/>
      <c r="E916" s="159" t="s">
        <v>27</v>
      </c>
      <c r="F916" s="179" t="s">
        <v>1790</v>
      </c>
      <c r="G916" s="186" t="s">
        <v>1782</v>
      </c>
      <c r="H916" s="179"/>
      <c r="I916" s="179"/>
      <c r="J916" s="179"/>
      <c r="K916" s="160" t="s">
        <v>82</v>
      </c>
      <c r="L916" s="175">
        <v>34.520000000000003</v>
      </c>
      <c r="M916" s="179" t="s">
        <v>433</v>
      </c>
      <c r="N916" s="179"/>
      <c r="O916" s="170"/>
      <c r="P916" s="223"/>
      <c r="Q916" s="177" t="s">
        <v>27</v>
      </c>
      <c r="R916" s="226">
        <v>34.520000000000003</v>
      </c>
      <c r="S916" s="163"/>
      <c r="T916" s="223"/>
      <c r="U916" s="201"/>
    </row>
    <row r="917" spans="1:21" ht="14.4" x14ac:dyDescent="0.3">
      <c r="A917" s="192" t="s">
        <v>2548</v>
      </c>
      <c r="B917" s="174">
        <v>911</v>
      </c>
      <c r="C917" s="165" t="s">
        <v>555</v>
      </c>
      <c r="D917" s="179"/>
      <c r="E917" s="159" t="s">
        <v>27</v>
      </c>
      <c r="F917" s="179" t="s">
        <v>1791</v>
      </c>
      <c r="G917" s="186" t="s">
        <v>1782</v>
      </c>
      <c r="H917" s="179"/>
      <c r="I917" s="179"/>
      <c r="J917" s="179"/>
      <c r="K917" s="160" t="s">
        <v>82</v>
      </c>
      <c r="L917" s="175">
        <v>34.520000000000003</v>
      </c>
      <c r="M917" s="179" t="s">
        <v>433</v>
      </c>
      <c r="N917" s="179"/>
      <c r="O917" s="170"/>
      <c r="P917" s="223"/>
      <c r="Q917" s="177" t="s">
        <v>27</v>
      </c>
      <c r="R917" s="226">
        <v>34.520000000000003</v>
      </c>
      <c r="S917" s="163"/>
      <c r="T917" s="223"/>
      <c r="U917" s="201"/>
    </row>
    <row r="918" spans="1:21" ht="14.4" x14ac:dyDescent="0.3">
      <c r="A918" s="192" t="s">
        <v>2548</v>
      </c>
      <c r="B918" s="174">
        <v>912</v>
      </c>
      <c r="C918" s="165" t="s">
        <v>555</v>
      </c>
      <c r="D918" s="179"/>
      <c r="E918" s="164" t="s">
        <v>429</v>
      </c>
      <c r="F918" s="167">
        <v>2834</v>
      </c>
      <c r="G918" s="186" t="s">
        <v>1220</v>
      </c>
      <c r="H918" s="167" t="s">
        <v>1221</v>
      </c>
      <c r="I918" s="167" t="s">
        <v>1222</v>
      </c>
      <c r="J918" s="167" t="s">
        <v>1792</v>
      </c>
      <c r="K918" s="160" t="s">
        <v>82</v>
      </c>
      <c r="L918" s="175">
        <v>35.61</v>
      </c>
      <c r="M918" s="179" t="s">
        <v>433</v>
      </c>
      <c r="N918" s="179"/>
      <c r="O918" s="170"/>
      <c r="P918" s="223"/>
      <c r="Q918" s="177"/>
      <c r="R918" s="223"/>
      <c r="S918" s="158" t="s">
        <v>2570</v>
      </c>
      <c r="T918" s="323">
        <v>35.61</v>
      </c>
      <c r="U918" s="201"/>
    </row>
    <row r="919" spans="1:21" ht="14.4" x14ac:dyDescent="0.3">
      <c r="A919" s="192" t="s">
        <v>2548</v>
      </c>
      <c r="B919" s="174">
        <v>913</v>
      </c>
      <c r="C919" s="165" t="s">
        <v>555</v>
      </c>
      <c r="D919" s="179"/>
      <c r="E919" s="164" t="s">
        <v>429</v>
      </c>
      <c r="F919" s="167">
        <v>2835</v>
      </c>
      <c r="G919" s="186" t="s">
        <v>1220</v>
      </c>
      <c r="H919" s="167" t="s">
        <v>1221</v>
      </c>
      <c r="I919" s="167" t="s">
        <v>1222</v>
      </c>
      <c r="J919" s="167" t="s">
        <v>1793</v>
      </c>
      <c r="K919" s="160" t="s">
        <v>82</v>
      </c>
      <c r="L919" s="175">
        <v>35.61</v>
      </c>
      <c r="M919" s="179" t="s">
        <v>433</v>
      </c>
      <c r="N919" s="179"/>
      <c r="O919" s="170"/>
      <c r="P919" s="223"/>
      <c r="Q919" s="177"/>
      <c r="R919" s="223"/>
      <c r="S919" s="158" t="s">
        <v>2570</v>
      </c>
      <c r="T919" s="323">
        <v>35.61</v>
      </c>
      <c r="U919" s="201"/>
    </row>
    <row r="920" spans="1:21" ht="14.4" x14ac:dyDescent="0.3">
      <c r="A920" s="192" t="s">
        <v>2548</v>
      </c>
      <c r="B920" s="174">
        <v>914</v>
      </c>
      <c r="C920" s="165" t="s">
        <v>555</v>
      </c>
      <c r="D920" s="179"/>
      <c r="E920" s="164" t="s">
        <v>429</v>
      </c>
      <c r="F920" s="167">
        <v>2841</v>
      </c>
      <c r="G920" s="186" t="s">
        <v>1224</v>
      </c>
      <c r="H920" s="167" t="s">
        <v>88</v>
      </c>
      <c r="I920" s="167" t="s">
        <v>1225</v>
      </c>
      <c r="J920" s="167" t="s">
        <v>1794</v>
      </c>
      <c r="K920" s="160" t="s">
        <v>82</v>
      </c>
      <c r="L920" s="175">
        <v>238.43</v>
      </c>
      <c r="M920" s="179" t="s">
        <v>433</v>
      </c>
      <c r="N920" s="179"/>
      <c r="O920" s="170"/>
      <c r="P920" s="223"/>
      <c r="Q920" s="177"/>
      <c r="R920" s="223"/>
      <c r="S920" s="158" t="s">
        <v>2570</v>
      </c>
      <c r="T920" s="323">
        <v>238.43</v>
      </c>
      <c r="U920" s="201"/>
    </row>
    <row r="921" spans="1:21" ht="14.4" x14ac:dyDescent="0.3">
      <c r="A921" s="192" t="s">
        <v>2548</v>
      </c>
      <c r="B921" s="174">
        <v>915</v>
      </c>
      <c r="C921" s="165" t="s">
        <v>555</v>
      </c>
      <c r="D921" s="179"/>
      <c r="E921" s="164" t="s">
        <v>429</v>
      </c>
      <c r="F921" s="167">
        <v>2843</v>
      </c>
      <c r="G921" s="186" t="s">
        <v>1220</v>
      </c>
      <c r="H921" s="167" t="s">
        <v>1221</v>
      </c>
      <c r="I921" s="167" t="s">
        <v>1222</v>
      </c>
      <c r="J921" s="167" t="s">
        <v>1795</v>
      </c>
      <c r="K921" s="160" t="s">
        <v>82</v>
      </c>
      <c r="L921" s="175">
        <v>35.61</v>
      </c>
      <c r="M921" s="179" t="s">
        <v>433</v>
      </c>
      <c r="N921" s="179"/>
      <c r="O921" s="170"/>
      <c r="P921" s="223"/>
      <c r="Q921" s="177"/>
      <c r="R921" s="223"/>
      <c r="S921" s="158" t="s">
        <v>2570</v>
      </c>
      <c r="T921" s="323">
        <v>35.61</v>
      </c>
      <c r="U921" s="201"/>
    </row>
    <row r="922" spans="1:21" ht="14.4" x14ac:dyDescent="0.3">
      <c r="A922" s="192" t="s">
        <v>2548</v>
      </c>
      <c r="B922" s="174">
        <v>916</v>
      </c>
      <c r="C922" s="165" t="s">
        <v>555</v>
      </c>
      <c r="D922" s="179"/>
      <c r="E922" s="164" t="s">
        <v>429</v>
      </c>
      <c r="F922" s="167">
        <v>2852</v>
      </c>
      <c r="G922" s="186" t="s">
        <v>1224</v>
      </c>
      <c r="H922" s="167" t="s">
        <v>88</v>
      </c>
      <c r="I922" s="167" t="s">
        <v>1225</v>
      </c>
      <c r="J922" s="167" t="s">
        <v>1796</v>
      </c>
      <c r="K922" s="160" t="s">
        <v>82</v>
      </c>
      <c r="L922" s="175">
        <v>238.43</v>
      </c>
      <c r="M922" s="179" t="s">
        <v>433</v>
      </c>
      <c r="N922" s="179"/>
      <c r="O922" s="170"/>
      <c r="P922" s="223"/>
      <c r="Q922" s="177"/>
      <c r="R922" s="223"/>
      <c r="S922" s="158" t="s">
        <v>2570</v>
      </c>
      <c r="T922" s="323">
        <v>238.43</v>
      </c>
      <c r="U922" s="201"/>
    </row>
    <row r="923" spans="1:21" ht="14.4" x14ac:dyDescent="0.3">
      <c r="A923" s="192" t="s">
        <v>2548</v>
      </c>
      <c r="B923" s="174">
        <v>917</v>
      </c>
      <c r="C923" s="165" t="s">
        <v>555</v>
      </c>
      <c r="D923" s="179"/>
      <c r="E923" s="164" t="s">
        <v>429</v>
      </c>
      <c r="F923" s="167">
        <v>2855</v>
      </c>
      <c r="G923" s="186" t="s">
        <v>1224</v>
      </c>
      <c r="H923" s="167" t="s">
        <v>88</v>
      </c>
      <c r="I923" s="167" t="s">
        <v>1225</v>
      </c>
      <c r="J923" s="167" t="s">
        <v>1797</v>
      </c>
      <c r="K923" s="160" t="s">
        <v>82</v>
      </c>
      <c r="L923" s="175">
        <v>238.43</v>
      </c>
      <c r="M923" s="179" t="s">
        <v>433</v>
      </c>
      <c r="N923" s="179"/>
      <c r="O923" s="170"/>
      <c r="P923" s="223"/>
      <c r="Q923" s="177"/>
      <c r="R923" s="223"/>
      <c r="S923" s="158" t="s">
        <v>2570</v>
      </c>
      <c r="T923" s="323">
        <v>238.43</v>
      </c>
      <c r="U923" s="201"/>
    </row>
    <row r="924" spans="1:21" ht="14.4" x14ac:dyDescent="0.3">
      <c r="A924" s="192" t="s">
        <v>2548</v>
      </c>
      <c r="B924" s="174">
        <v>918</v>
      </c>
      <c r="C924" s="165" t="s">
        <v>555</v>
      </c>
      <c r="D924" s="179"/>
      <c r="E924" s="164" t="s">
        <v>429</v>
      </c>
      <c r="F924" s="167">
        <v>2858</v>
      </c>
      <c r="G924" s="186" t="s">
        <v>1224</v>
      </c>
      <c r="H924" s="167" t="s">
        <v>88</v>
      </c>
      <c r="I924" s="167" t="s">
        <v>1225</v>
      </c>
      <c r="J924" s="167" t="s">
        <v>1798</v>
      </c>
      <c r="K924" s="160" t="s">
        <v>82</v>
      </c>
      <c r="L924" s="175">
        <v>238.43</v>
      </c>
      <c r="M924" s="179" t="s">
        <v>433</v>
      </c>
      <c r="N924" s="179"/>
      <c r="O924" s="170"/>
      <c r="P924" s="223"/>
      <c r="Q924" s="177"/>
      <c r="R924" s="223"/>
      <c r="S924" s="158" t="s">
        <v>2570</v>
      </c>
      <c r="T924" s="323">
        <v>238.43</v>
      </c>
      <c r="U924" s="201"/>
    </row>
    <row r="925" spans="1:21" ht="14.4" x14ac:dyDescent="0.3">
      <c r="A925" s="192" t="s">
        <v>2548</v>
      </c>
      <c r="B925" s="174">
        <v>919</v>
      </c>
      <c r="C925" s="165" t="s">
        <v>555</v>
      </c>
      <c r="D925" s="179"/>
      <c r="E925" s="164" t="s">
        <v>429</v>
      </c>
      <c r="F925" s="167">
        <v>2910</v>
      </c>
      <c r="G925" s="186" t="s">
        <v>1220</v>
      </c>
      <c r="H925" s="167" t="s">
        <v>1221</v>
      </c>
      <c r="I925" s="167" t="s">
        <v>1222</v>
      </c>
      <c r="J925" s="167" t="s">
        <v>1799</v>
      </c>
      <c r="K925" s="160" t="s">
        <v>82</v>
      </c>
      <c r="L925" s="175">
        <v>35.61</v>
      </c>
      <c r="M925" s="179" t="s">
        <v>433</v>
      </c>
      <c r="N925" s="179"/>
      <c r="O925" s="170"/>
      <c r="P925" s="223"/>
      <c r="Q925" s="177"/>
      <c r="R925" s="223"/>
      <c r="S925" s="158" t="s">
        <v>2570</v>
      </c>
      <c r="T925" s="323">
        <v>35.61</v>
      </c>
      <c r="U925" s="201"/>
    </row>
    <row r="926" spans="1:21" ht="28.8" x14ac:dyDescent="0.3">
      <c r="A926" s="192" t="s">
        <v>2548</v>
      </c>
      <c r="B926" s="174">
        <v>920</v>
      </c>
      <c r="C926" s="165" t="s">
        <v>555</v>
      </c>
      <c r="D926" s="179"/>
      <c r="E926" s="164" t="s">
        <v>429</v>
      </c>
      <c r="F926" s="167">
        <v>3330</v>
      </c>
      <c r="G926" s="186" t="s">
        <v>1231</v>
      </c>
      <c r="H926" s="167" t="s">
        <v>1053</v>
      </c>
      <c r="I926" s="167"/>
      <c r="J926" s="167"/>
      <c r="K926" s="160" t="s">
        <v>82</v>
      </c>
      <c r="L926" s="175">
        <v>142.08000000000001</v>
      </c>
      <c r="M926" s="179" t="s">
        <v>433</v>
      </c>
      <c r="N926" s="179"/>
      <c r="O926" s="170"/>
      <c r="P926" s="223"/>
      <c r="Q926" s="177"/>
      <c r="R926" s="223"/>
      <c r="S926" s="158" t="s">
        <v>2570</v>
      </c>
      <c r="T926" s="323">
        <v>142.08000000000001</v>
      </c>
      <c r="U926" s="201"/>
    </row>
    <row r="927" spans="1:21" ht="14.4" x14ac:dyDescent="0.3">
      <c r="A927" s="192" t="s">
        <v>2548</v>
      </c>
      <c r="B927" s="174">
        <v>921</v>
      </c>
      <c r="C927" s="165" t="s">
        <v>555</v>
      </c>
      <c r="D927" s="179"/>
      <c r="E927" s="164" t="s">
        <v>429</v>
      </c>
      <c r="F927" s="167">
        <v>3109</v>
      </c>
      <c r="G927" s="186" t="s">
        <v>664</v>
      </c>
      <c r="H927" s="167" t="s">
        <v>152</v>
      </c>
      <c r="I927" s="167" t="s">
        <v>1283</v>
      </c>
      <c r="J927" s="167" t="s">
        <v>1800</v>
      </c>
      <c r="K927" s="160" t="s">
        <v>82</v>
      </c>
      <c r="L927" s="175">
        <v>84.99</v>
      </c>
      <c r="M927" s="179" t="s">
        <v>433</v>
      </c>
      <c r="N927" s="179"/>
      <c r="O927" s="170"/>
      <c r="P927" s="223"/>
      <c r="Q927" s="177"/>
      <c r="R927" s="223"/>
      <c r="S927" s="158" t="s">
        <v>2570</v>
      </c>
      <c r="T927" s="323">
        <v>84.99</v>
      </c>
      <c r="U927" s="201"/>
    </row>
    <row r="928" spans="1:21" ht="14.4" x14ac:dyDescent="0.3">
      <c r="A928" s="192" t="s">
        <v>2548</v>
      </c>
      <c r="B928" s="174">
        <v>922</v>
      </c>
      <c r="C928" s="165" t="s">
        <v>555</v>
      </c>
      <c r="D928" s="179"/>
      <c r="E928" s="164" t="s">
        <v>429</v>
      </c>
      <c r="F928" s="167" t="s">
        <v>1801</v>
      </c>
      <c r="G928" s="186" t="s">
        <v>1453</v>
      </c>
      <c r="H928" s="167"/>
      <c r="I928" s="167"/>
      <c r="J928" s="167"/>
      <c r="K928" s="160" t="s">
        <v>82</v>
      </c>
      <c r="L928" s="175">
        <v>80.36</v>
      </c>
      <c r="M928" s="179" t="s">
        <v>433</v>
      </c>
      <c r="N928" s="179"/>
      <c r="O928" s="170"/>
      <c r="P928" s="223"/>
      <c r="Q928" s="177"/>
      <c r="R928" s="223"/>
      <c r="S928" s="158" t="s">
        <v>2570</v>
      </c>
      <c r="T928" s="323">
        <v>80.36</v>
      </c>
      <c r="U928" s="201"/>
    </row>
    <row r="929" spans="1:21" ht="14.4" x14ac:dyDescent="0.3">
      <c r="A929" s="192" t="s">
        <v>2548</v>
      </c>
      <c r="B929" s="174">
        <v>923</v>
      </c>
      <c r="C929" s="165" t="s">
        <v>555</v>
      </c>
      <c r="D929" s="179"/>
      <c r="E929" s="164" t="s">
        <v>429</v>
      </c>
      <c r="F929" s="167" t="s">
        <v>1802</v>
      </c>
      <c r="G929" s="186" t="s">
        <v>1803</v>
      </c>
      <c r="H929" s="167" t="s">
        <v>94</v>
      </c>
      <c r="I929" s="167" t="s">
        <v>1804</v>
      </c>
      <c r="J929" s="179" t="s">
        <v>1805</v>
      </c>
      <c r="K929" s="160" t="s">
        <v>82</v>
      </c>
      <c r="L929" s="175">
        <v>51.9</v>
      </c>
      <c r="M929" s="179" t="s">
        <v>433</v>
      </c>
      <c r="N929" s="179"/>
      <c r="O929" s="170"/>
      <c r="P929" s="223"/>
      <c r="Q929" s="177"/>
      <c r="R929" s="223"/>
      <c r="S929" s="158" t="s">
        <v>2570</v>
      </c>
      <c r="T929" s="323">
        <v>51.9</v>
      </c>
      <c r="U929" s="201"/>
    </row>
    <row r="930" spans="1:21" ht="14.4" x14ac:dyDescent="0.3">
      <c r="A930" s="192" t="s">
        <v>2548</v>
      </c>
      <c r="B930" s="174">
        <v>924</v>
      </c>
      <c r="C930" s="165" t="s">
        <v>555</v>
      </c>
      <c r="D930" s="179"/>
      <c r="E930" s="164" t="s">
        <v>429</v>
      </c>
      <c r="F930" s="167" t="s">
        <v>1806</v>
      </c>
      <c r="G930" s="186" t="s">
        <v>1411</v>
      </c>
      <c r="H930" s="167"/>
      <c r="I930" s="167">
        <v>30</v>
      </c>
      <c r="J930" s="167"/>
      <c r="K930" s="160" t="s">
        <v>82</v>
      </c>
      <c r="L930" s="175">
        <v>150</v>
      </c>
      <c r="M930" s="179" t="s">
        <v>433</v>
      </c>
      <c r="N930" s="179"/>
      <c r="O930" s="170"/>
      <c r="P930" s="223"/>
      <c r="Q930" s="177"/>
      <c r="R930" s="223"/>
      <c r="S930" s="158" t="s">
        <v>2570</v>
      </c>
      <c r="T930" s="323">
        <v>150</v>
      </c>
      <c r="U930" s="201"/>
    </row>
    <row r="931" spans="1:21" ht="14.4" x14ac:dyDescent="0.3">
      <c r="A931" s="192" t="s">
        <v>2548</v>
      </c>
      <c r="B931" s="174">
        <v>925</v>
      </c>
      <c r="C931" s="165" t="s">
        <v>555</v>
      </c>
      <c r="D931" s="179"/>
      <c r="E931" s="164" t="s">
        <v>429</v>
      </c>
      <c r="F931" s="167" t="s">
        <v>1807</v>
      </c>
      <c r="G931" s="186" t="s">
        <v>1385</v>
      </c>
      <c r="H931" s="167"/>
      <c r="I931" s="167" t="s">
        <v>1386</v>
      </c>
      <c r="J931" s="167"/>
      <c r="K931" s="160" t="s">
        <v>82</v>
      </c>
      <c r="L931" s="175">
        <v>162</v>
      </c>
      <c r="M931" s="179" t="s">
        <v>433</v>
      </c>
      <c r="N931" s="179"/>
      <c r="O931" s="170"/>
      <c r="P931" s="223"/>
      <c r="Q931" s="177"/>
      <c r="R931" s="223"/>
      <c r="S931" s="158" t="s">
        <v>2570</v>
      </c>
      <c r="T931" s="323">
        <v>162</v>
      </c>
      <c r="U931" s="201"/>
    </row>
    <row r="932" spans="1:21" ht="14.4" x14ac:dyDescent="0.3">
      <c r="A932" s="192" t="s">
        <v>2548</v>
      </c>
      <c r="B932" s="174">
        <v>926</v>
      </c>
      <c r="C932" s="165" t="s">
        <v>555</v>
      </c>
      <c r="D932" s="179"/>
      <c r="E932" s="164" t="s">
        <v>429</v>
      </c>
      <c r="F932" s="167" t="s">
        <v>1808</v>
      </c>
      <c r="G932" s="186" t="s">
        <v>1809</v>
      </c>
      <c r="H932" s="167"/>
      <c r="I932" s="167" t="s">
        <v>1810</v>
      </c>
      <c r="J932" s="167"/>
      <c r="K932" s="160" t="s">
        <v>82</v>
      </c>
      <c r="L932" s="175">
        <v>68</v>
      </c>
      <c r="M932" s="179" t="s">
        <v>433</v>
      </c>
      <c r="N932" s="179"/>
      <c r="O932" s="170"/>
      <c r="P932" s="223"/>
      <c r="Q932" s="177"/>
      <c r="R932" s="223"/>
      <c r="S932" s="158" t="s">
        <v>2570</v>
      </c>
      <c r="T932" s="323">
        <v>68</v>
      </c>
      <c r="U932" s="201"/>
    </row>
    <row r="933" spans="1:21" ht="14.4" x14ac:dyDescent="0.3">
      <c r="A933" s="192" t="s">
        <v>2548</v>
      </c>
      <c r="B933" s="174">
        <v>927</v>
      </c>
      <c r="C933" s="165" t="s">
        <v>555</v>
      </c>
      <c r="D933" s="179"/>
      <c r="E933" s="164" t="s">
        <v>429</v>
      </c>
      <c r="F933" s="167" t="s">
        <v>1811</v>
      </c>
      <c r="G933" s="186" t="s">
        <v>1403</v>
      </c>
      <c r="H933" s="167" t="s">
        <v>1404</v>
      </c>
      <c r="I933" s="167" t="s">
        <v>1405</v>
      </c>
      <c r="J933" s="167"/>
      <c r="K933" s="160" t="s">
        <v>82</v>
      </c>
      <c r="L933" s="175">
        <v>84.99</v>
      </c>
      <c r="M933" s="179" t="s">
        <v>433</v>
      </c>
      <c r="N933" s="179"/>
      <c r="O933" s="170"/>
      <c r="P933" s="223"/>
      <c r="Q933" s="177"/>
      <c r="R933" s="223"/>
      <c r="S933" s="158" t="s">
        <v>2570</v>
      </c>
      <c r="T933" s="323">
        <v>84.99</v>
      </c>
      <c r="U933" s="201"/>
    </row>
    <row r="934" spans="1:21" ht="14.4" x14ac:dyDescent="0.3">
      <c r="A934" s="192" t="s">
        <v>2548</v>
      </c>
      <c r="B934" s="174">
        <v>928</v>
      </c>
      <c r="C934" s="165" t="s">
        <v>555</v>
      </c>
      <c r="D934" s="179"/>
      <c r="E934" s="164" t="s">
        <v>429</v>
      </c>
      <c r="F934" s="167" t="s">
        <v>1812</v>
      </c>
      <c r="G934" s="186" t="s">
        <v>1403</v>
      </c>
      <c r="H934" s="167" t="s">
        <v>1404</v>
      </c>
      <c r="I934" s="167" t="s">
        <v>1405</v>
      </c>
      <c r="J934" s="167"/>
      <c r="K934" s="160" t="s">
        <v>82</v>
      </c>
      <c r="L934" s="175">
        <v>84.99</v>
      </c>
      <c r="M934" s="179" t="s">
        <v>433</v>
      </c>
      <c r="N934" s="179"/>
      <c r="O934" s="170"/>
      <c r="P934" s="223"/>
      <c r="Q934" s="177"/>
      <c r="R934" s="223"/>
      <c r="S934" s="158" t="s">
        <v>2570</v>
      </c>
      <c r="T934" s="323">
        <v>84.99</v>
      </c>
      <c r="U934" s="201"/>
    </row>
    <row r="935" spans="1:21" ht="14.4" x14ac:dyDescent="0.3">
      <c r="A935" s="192" t="s">
        <v>2548</v>
      </c>
      <c r="B935" s="174">
        <v>929</v>
      </c>
      <c r="C935" s="165" t="s">
        <v>555</v>
      </c>
      <c r="D935" s="179"/>
      <c r="E935" s="164" t="s">
        <v>429</v>
      </c>
      <c r="F935" s="167" t="s">
        <v>1813</v>
      </c>
      <c r="G935" s="186" t="s">
        <v>1403</v>
      </c>
      <c r="H935" s="167" t="s">
        <v>1404</v>
      </c>
      <c r="I935" s="167" t="s">
        <v>1405</v>
      </c>
      <c r="J935" s="167"/>
      <c r="K935" s="160" t="s">
        <v>82</v>
      </c>
      <c r="L935" s="175">
        <v>84.99</v>
      </c>
      <c r="M935" s="179" t="s">
        <v>433</v>
      </c>
      <c r="N935" s="179"/>
      <c r="O935" s="170"/>
      <c r="P935" s="223"/>
      <c r="Q935" s="177"/>
      <c r="R935" s="223"/>
      <c r="S935" s="158" t="s">
        <v>2570</v>
      </c>
      <c r="T935" s="323">
        <v>84.99</v>
      </c>
      <c r="U935" s="201"/>
    </row>
    <row r="936" spans="1:21" ht="14.4" x14ac:dyDescent="0.3">
      <c r="A936" s="192" t="s">
        <v>2548</v>
      </c>
      <c r="B936" s="174">
        <v>930</v>
      </c>
      <c r="C936" s="165" t="s">
        <v>555</v>
      </c>
      <c r="D936" s="179"/>
      <c r="E936" s="164" t="s">
        <v>429</v>
      </c>
      <c r="F936" s="167" t="s">
        <v>1814</v>
      </c>
      <c r="G936" s="186" t="s">
        <v>1403</v>
      </c>
      <c r="H936" s="167" t="s">
        <v>1404</v>
      </c>
      <c r="I936" s="167" t="s">
        <v>1405</v>
      </c>
      <c r="J936" s="167"/>
      <c r="K936" s="160" t="s">
        <v>82</v>
      </c>
      <c r="L936" s="175">
        <v>84.99</v>
      </c>
      <c r="M936" s="179" t="s">
        <v>433</v>
      </c>
      <c r="N936" s="179"/>
      <c r="O936" s="170"/>
      <c r="P936" s="223"/>
      <c r="Q936" s="177"/>
      <c r="R936" s="223"/>
      <c r="S936" s="158" t="s">
        <v>2570</v>
      </c>
      <c r="T936" s="323">
        <v>84.99</v>
      </c>
      <c r="U936" s="201"/>
    </row>
    <row r="937" spans="1:21" ht="14.4" x14ac:dyDescent="0.3">
      <c r="A937" s="192" t="s">
        <v>2548</v>
      </c>
      <c r="B937" s="174">
        <v>931</v>
      </c>
      <c r="C937" s="165" t="s">
        <v>555</v>
      </c>
      <c r="D937" s="179"/>
      <c r="E937" s="164" t="s">
        <v>429</v>
      </c>
      <c r="F937" s="167" t="s">
        <v>1815</v>
      </c>
      <c r="G937" s="186" t="s">
        <v>1403</v>
      </c>
      <c r="H937" s="167" t="s">
        <v>1404</v>
      </c>
      <c r="I937" s="167" t="s">
        <v>1405</v>
      </c>
      <c r="J937" s="167"/>
      <c r="K937" s="160" t="s">
        <v>82</v>
      </c>
      <c r="L937" s="175">
        <v>84.99</v>
      </c>
      <c r="M937" s="179" t="s">
        <v>433</v>
      </c>
      <c r="N937" s="179"/>
      <c r="O937" s="170"/>
      <c r="P937" s="223"/>
      <c r="Q937" s="177"/>
      <c r="R937" s="223"/>
      <c r="S937" s="158" t="s">
        <v>2570</v>
      </c>
      <c r="T937" s="323">
        <v>84.99</v>
      </c>
      <c r="U937" s="201"/>
    </row>
    <row r="938" spans="1:21" ht="14.4" x14ac:dyDescent="0.3">
      <c r="A938" s="192" t="s">
        <v>2548</v>
      </c>
      <c r="B938" s="174">
        <v>932</v>
      </c>
      <c r="C938" s="165" t="s">
        <v>555</v>
      </c>
      <c r="D938" s="179"/>
      <c r="E938" s="164" t="s">
        <v>429</v>
      </c>
      <c r="F938" s="167" t="s">
        <v>1816</v>
      </c>
      <c r="G938" s="186" t="s">
        <v>1233</v>
      </c>
      <c r="H938" s="167"/>
      <c r="I938" s="167"/>
      <c r="J938" s="167"/>
      <c r="K938" s="160" t="s">
        <v>82</v>
      </c>
      <c r="L938" s="175">
        <v>73</v>
      </c>
      <c r="M938" s="179" t="s">
        <v>433</v>
      </c>
      <c r="N938" s="179"/>
      <c r="O938" s="170"/>
      <c r="P938" s="223"/>
      <c r="Q938" s="177"/>
      <c r="R938" s="223"/>
      <c r="S938" s="158" t="s">
        <v>2570</v>
      </c>
      <c r="T938" s="323">
        <v>73</v>
      </c>
      <c r="U938" s="201"/>
    </row>
    <row r="939" spans="1:21" ht="14.4" x14ac:dyDescent="0.3">
      <c r="A939" s="192" t="s">
        <v>2548</v>
      </c>
      <c r="B939" s="174">
        <v>933</v>
      </c>
      <c r="C939" s="165" t="s">
        <v>555</v>
      </c>
      <c r="D939" s="179"/>
      <c r="E939" s="164" t="s">
        <v>429</v>
      </c>
      <c r="F939" s="167" t="s">
        <v>1817</v>
      </c>
      <c r="G939" s="186" t="s">
        <v>1818</v>
      </c>
      <c r="H939" s="167"/>
      <c r="I939" s="167"/>
      <c r="J939" s="167"/>
      <c r="K939" s="160" t="s">
        <v>82</v>
      </c>
      <c r="L939" s="175">
        <v>6.05</v>
      </c>
      <c r="M939" s="179" t="s">
        <v>433</v>
      </c>
      <c r="N939" s="179"/>
      <c r="O939" s="170"/>
      <c r="P939" s="223"/>
      <c r="Q939" s="177"/>
      <c r="R939" s="223"/>
      <c r="S939" s="158" t="s">
        <v>2570</v>
      </c>
      <c r="T939" s="323">
        <v>6.05</v>
      </c>
      <c r="U939" s="201"/>
    </row>
    <row r="940" spans="1:21" ht="14.4" x14ac:dyDescent="0.3">
      <c r="A940" s="192" t="s">
        <v>2548</v>
      </c>
      <c r="B940" s="174">
        <v>934</v>
      </c>
      <c r="C940" s="165" t="s">
        <v>555</v>
      </c>
      <c r="D940" s="179"/>
      <c r="E940" s="164" t="s">
        <v>429</v>
      </c>
      <c r="F940" s="167" t="s">
        <v>1819</v>
      </c>
      <c r="G940" s="186" t="s">
        <v>1818</v>
      </c>
      <c r="H940" s="167"/>
      <c r="I940" s="167"/>
      <c r="J940" s="167"/>
      <c r="K940" s="160" t="s">
        <v>82</v>
      </c>
      <c r="L940" s="175">
        <v>6.05</v>
      </c>
      <c r="M940" s="179" t="s">
        <v>433</v>
      </c>
      <c r="N940" s="179"/>
      <c r="O940" s="170"/>
      <c r="P940" s="223"/>
      <c r="Q940" s="177"/>
      <c r="R940" s="223"/>
      <c r="S940" s="158" t="s">
        <v>2570</v>
      </c>
      <c r="T940" s="323">
        <v>6.05</v>
      </c>
      <c r="U940" s="201"/>
    </row>
    <row r="941" spans="1:21" ht="14.4" x14ac:dyDescent="0.3">
      <c r="A941" s="192" t="s">
        <v>2548</v>
      </c>
      <c r="B941" s="174">
        <v>935</v>
      </c>
      <c r="C941" s="165" t="s">
        <v>555</v>
      </c>
      <c r="D941" s="179"/>
      <c r="E941" s="164" t="s">
        <v>429</v>
      </c>
      <c r="F941" s="167" t="s">
        <v>1820</v>
      </c>
      <c r="G941" s="186" t="s">
        <v>1818</v>
      </c>
      <c r="H941" s="167"/>
      <c r="I941" s="167"/>
      <c r="J941" s="167"/>
      <c r="K941" s="160" t="s">
        <v>82</v>
      </c>
      <c r="L941" s="175">
        <v>6.05</v>
      </c>
      <c r="M941" s="179" t="s">
        <v>433</v>
      </c>
      <c r="N941" s="179"/>
      <c r="O941" s="170"/>
      <c r="P941" s="223"/>
      <c r="Q941" s="177"/>
      <c r="R941" s="223"/>
      <c r="S941" s="158" t="s">
        <v>2570</v>
      </c>
      <c r="T941" s="323">
        <v>6.05</v>
      </c>
      <c r="U941" s="201"/>
    </row>
    <row r="942" spans="1:21" ht="14.4" x14ac:dyDescent="0.3">
      <c r="A942" s="192" t="s">
        <v>2548</v>
      </c>
      <c r="B942" s="174">
        <v>936</v>
      </c>
      <c r="C942" s="165" t="s">
        <v>555</v>
      </c>
      <c r="D942" s="179"/>
      <c r="E942" s="164" t="s">
        <v>429</v>
      </c>
      <c r="F942" s="167" t="s">
        <v>1821</v>
      </c>
      <c r="G942" s="186" t="s">
        <v>1818</v>
      </c>
      <c r="H942" s="167"/>
      <c r="I942" s="167"/>
      <c r="J942" s="167"/>
      <c r="K942" s="160" t="s">
        <v>82</v>
      </c>
      <c r="L942" s="175">
        <v>6.05</v>
      </c>
      <c r="M942" s="179" t="s">
        <v>433</v>
      </c>
      <c r="N942" s="179"/>
      <c r="O942" s="170"/>
      <c r="P942" s="223"/>
      <c r="Q942" s="177"/>
      <c r="R942" s="223"/>
      <c r="S942" s="158" t="s">
        <v>2570</v>
      </c>
      <c r="T942" s="323">
        <v>6.05</v>
      </c>
      <c r="U942" s="201"/>
    </row>
    <row r="943" spans="1:21" ht="14.4" x14ac:dyDescent="0.3">
      <c r="A943" s="192" t="s">
        <v>2548</v>
      </c>
      <c r="B943" s="174">
        <v>937</v>
      </c>
      <c r="C943" s="165" t="s">
        <v>555</v>
      </c>
      <c r="D943" s="179"/>
      <c r="E943" s="164" t="s">
        <v>429</v>
      </c>
      <c r="F943" s="167" t="s">
        <v>1822</v>
      </c>
      <c r="G943" s="186" t="s">
        <v>1818</v>
      </c>
      <c r="H943" s="167"/>
      <c r="I943" s="167"/>
      <c r="J943" s="167"/>
      <c r="K943" s="160" t="s">
        <v>82</v>
      </c>
      <c r="L943" s="175">
        <v>6.05</v>
      </c>
      <c r="M943" s="179" t="s">
        <v>433</v>
      </c>
      <c r="N943" s="179"/>
      <c r="O943" s="170"/>
      <c r="P943" s="223"/>
      <c r="Q943" s="177"/>
      <c r="R943" s="223"/>
      <c r="S943" s="158" t="s">
        <v>2570</v>
      </c>
      <c r="T943" s="323">
        <v>6.05</v>
      </c>
      <c r="U943" s="201"/>
    </row>
    <row r="944" spans="1:21" ht="14.4" x14ac:dyDescent="0.3">
      <c r="A944" s="192" t="s">
        <v>2548</v>
      </c>
      <c r="B944" s="174">
        <v>938</v>
      </c>
      <c r="C944" s="165" t="s">
        <v>555</v>
      </c>
      <c r="D944" s="179"/>
      <c r="E944" s="164" t="s">
        <v>429</v>
      </c>
      <c r="F944" s="167" t="s">
        <v>1823</v>
      </c>
      <c r="G944" s="186" t="s">
        <v>1818</v>
      </c>
      <c r="H944" s="167"/>
      <c r="I944" s="167"/>
      <c r="J944" s="167"/>
      <c r="K944" s="160" t="s">
        <v>82</v>
      </c>
      <c r="L944" s="175">
        <v>6.05</v>
      </c>
      <c r="M944" s="179" t="s">
        <v>433</v>
      </c>
      <c r="N944" s="179"/>
      <c r="O944" s="170"/>
      <c r="P944" s="223"/>
      <c r="Q944" s="177"/>
      <c r="R944" s="223"/>
      <c r="S944" s="158" t="s">
        <v>2570</v>
      </c>
      <c r="T944" s="323">
        <v>6.05</v>
      </c>
      <c r="U944" s="201"/>
    </row>
    <row r="945" spans="1:21" ht="14.4" x14ac:dyDescent="0.3">
      <c r="A945" s="192" t="s">
        <v>2548</v>
      </c>
      <c r="B945" s="174">
        <v>939</v>
      </c>
      <c r="C945" s="165" t="s">
        <v>555</v>
      </c>
      <c r="D945" s="179"/>
      <c r="E945" s="164" t="s">
        <v>429</v>
      </c>
      <c r="F945" s="167" t="s">
        <v>1824</v>
      </c>
      <c r="G945" s="186" t="s">
        <v>1818</v>
      </c>
      <c r="H945" s="167"/>
      <c r="I945" s="167"/>
      <c r="J945" s="167"/>
      <c r="K945" s="160" t="s">
        <v>82</v>
      </c>
      <c r="L945" s="175">
        <v>6.05</v>
      </c>
      <c r="M945" s="179" t="s">
        <v>433</v>
      </c>
      <c r="N945" s="179"/>
      <c r="O945" s="170"/>
      <c r="P945" s="223"/>
      <c r="Q945" s="177"/>
      <c r="R945" s="223"/>
      <c r="S945" s="158" t="s">
        <v>2570</v>
      </c>
      <c r="T945" s="323">
        <v>6.05</v>
      </c>
      <c r="U945" s="201"/>
    </row>
    <row r="946" spans="1:21" ht="14.4" x14ac:dyDescent="0.3">
      <c r="A946" s="192" t="s">
        <v>2548</v>
      </c>
      <c r="B946" s="174">
        <v>940</v>
      </c>
      <c r="C946" s="165" t="s">
        <v>555</v>
      </c>
      <c r="D946" s="179"/>
      <c r="E946" s="164" t="s">
        <v>429</v>
      </c>
      <c r="F946" s="189" t="s">
        <v>1825</v>
      </c>
      <c r="G946" s="186" t="s">
        <v>1818</v>
      </c>
      <c r="H946" s="167"/>
      <c r="I946" s="167"/>
      <c r="J946" s="167"/>
      <c r="K946" s="160" t="s">
        <v>682</v>
      </c>
      <c r="L946" s="175">
        <v>6.05</v>
      </c>
      <c r="M946" s="179" t="s">
        <v>433</v>
      </c>
      <c r="N946" s="164" t="s">
        <v>429</v>
      </c>
      <c r="O946" s="175">
        <v>6.05</v>
      </c>
      <c r="P946" s="223"/>
      <c r="Q946" s="177"/>
      <c r="R946" s="223"/>
      <c r="S946" s="163"/>
      <c r="T946" s="223"/>
      <c r="U946" s="201"/>
    </row>
    <row r="947" spans="1:21" ht="14.4" x14ac:dyDescent="0.3">
      <c r="A947" s="192" t="s">
        <v>2548</v>
      </c>
      <c r="B947" s="174">
        <v>941</v>
      </c>
      <c r="C947" s="165" t="s">
        <v>555</v>
      </c>
      <c r="D947" s="179"/>
      <c r="E947" s="164" t="s">
        <v>429</v>
      </c>
      <c r="F947" s="167" t="s">
        <v>1826</v>
      </c>
      <c r="G947" s="186" t="s">
        <v>1818</v>
      </c>
      <c r="H947" s="167"/>
      <c r="I947" s="167"/>
      <c r="J947" s="167"/>
      <c r="K947" s="160" t="s">
        <v>82</v>
      </c>
      <c r="L947" s="175">
        <v>6.05</v>
      </c>
      <c r="M947" s="179" t="s">
        <v>433</v>
      </c>
      <c r="N947" s="179"/>
      <c r="O947" s="170"/>
      <c r="P947" s="223"/>
      <c r="Q947" s="177"/>
      <c r="R947" s="223"/>
      <c r="S947" s="158" t="s">
        <v>2570</v>
      </c>
      <c r="T947" s="323">
        <v>6.05</v>
      </c>
      <c r="U947" s="201"/>
    </row>
    <row r="948" spans="1:21" ht="14.4" x14ac:dyDescent="0.3">
      <c r="A948" s="192" t="s">
        <v>2548</v>
      </c>
      <c r="B948" s="174">
        <v>942</v>
      </c>
      <c r="C948" s="165" t="s">
        <v>555</v>
      </c>
      <c r="D948" s="179"/>
      <c r="E948" s="164" t="s">
        <v>429</v>
      </c>
      <c r="F948" s="167" t="s">
        <v>1827</v>
      </c>
      <c r="G948" s="186" t="s">
        <v>1818</v>
      </c>
      <c r="H948" s="167"/>
      <c r="I948" s="167"/>
      <c r="J948" s="167"/>
      <c r="K948" s="160" t="s">
        <v>82</v>
      </c>
      <c r="L948" s="175">
        <v>6.05</v>
      </c>
      <c r="M948" s="179" t="s">
        <v>433</v>
      </c>
      <c r="N948" s="179"/>
      <c r="O948" s="170"/>
      <c r="P948" s="223"/>
      <c r="Q948" s="177"/>
      <c r="R948" s="223"/>
      <c r="S948" s="158" t="s">
        <v>2570</v>
      </c>
      <c r="T948" s="323">
        <v>6.05</v>
      </c>
      <c r="U948" s="201"/>
    </row>
    <row r="949" spans="1:21" ht="14.4" x14ac:dyDescent="0.3">
      <c r="A949" s="192" t="s">
        <v>2548</v>
      </c>
      <c r="B949" s="174">
        <v>943</v>
      </c>
      <c r="C949" s="165" t="s">
        <v>555</v>
      </c>
      <c r="D949" s="179"/>
      <c r="E949" s="164" t="s">
        <v>429</v>
      </c>
      <c r="F949" s="167" t="s">
        <v>1828</v>
      </c>
      <c r="G949" s="186" t="s">
        <v>1818</v>
      </c>
      <c r="H949" s="167"/>
      <c r="I949" s="167"/>
      <c r="J949" s="167"/>
      <c r="K949" s="160" t="s">
        <v>82</v>
      </c>
      <c r="L949" s="175">
        <v>6.05</v>
      </c>
      <c r="M949" s="179" t="s">
        <v>433</v>
      </c>
      <c r="N949" s="179"/>
      <c r="O949" s="170"/>
      <c r="P949" s="223"/>
      <c r="Q949" s="177"/>
      <c r="R949" s="223"/>
      <c r="S949" s="158" t="s">
        <v>2570</v>
      </c>
      <c r="T949" s="323">
        <v>6.05</v>
      </c>
      <c r="U949" s="201"/>
    </row>
    <row r="950" spans="1:21" ht="14.4" x14ac:dyDescent="0.3">
      <c r="A950" s="192" t="s">
        <v>2548</v>
      </c>
      <c r="B950" s="174">
        <v>944</v>
      </c>
      <c r="C950" s="165" t="s">
        <v>555</v>
      </c>
      <c r="D950" s="179"/>
      <c r="E950" s="164" t="s">
        <v>429</v>
      </c>
      <c r="F950" s="167" t="s">
        <v>1829</v>
      </c>
      <c r="G950" s="186" t="s">
        <v>1818</v>
      </c>
      <c r="H950" s="167"/>
      <c r="I950" s="167"/>
      <c r="J950" s="167"/>
      <c r="K950" s="160" t="s">
        <v>82</v>
      </c>
      <c r="L950" s="175">
        <v>6.05</v>
      </c>
      <c r="M950" s="179" t="s">
        <v>433</v>
      </c>
      <c r="N950" s="179"/>
      <c r="O950" s="170"/>
      <c r="P950" s="223"/>
      <c r="Q950" s="177"/>
      <c r="R950" s="223"/>
      <c r="S950" s="158" t="s">
        <v>2570</v>
      </c>
      <c r="T950" s="323">
        <v>6.05</v>
      </c>
      <c r="U950" s="201"/>
    </row>
    <row r="951" spans="1:21" ht="14.4" x14ac:dyDescent="0.3">
      <c r="A951" s="192" t="s">
        <v>2548</v>
      </c>
      <c r="B951" s="174">
        <v>945</v>
      </c>
      <c r="C951" s="165" t="s">
        <v>555</v>
      </c>
      <c r="D951" s="179"/>
      <c r="E951" s="164" t="s">
        <v>429</v>
      </c>
      <c r="F951" s="167" t="s">
        <v>1830</v>
      </c>
      <c r="G951" s="186" t="s">
        <v>1818</v>
      </c>
      <c r="H951" s="167"/>
      <c r="I951" s="167"/>
      <c r="J951" s="167"/>
      <c r="K951" s="160" t="s">
        <v>82</v>
      </c>
      <c r="L951" s="175">
        <v>6.05</v>
      </c>
      <c r="M951" s="179" t="s">
        <v>433</v>
      </c>
      <c r="N951" s="179"/>
      <c r="O951" s="170"/>
      <c r="P951" s="223"/>
      <c r="Q951" s="177"/>
      <c r="R951" s="223"/>
      <c r="S951" s="158" t="s">
        <v>2570</v>
      </c>
      <c r="T951" s="323">
        <v>6.05</v>
      </c>
      <c r="U951" s="201"/>
    </row>
    <row r="952" spans="1:21" ht="14.4" x14ac:dyDescent="0.3">
      <c r="A952" s="192" t="s">
        <v>2548</v>
      </c>
      <c r="B952" s="174">
        <v>946</v>
      </c>
      <c r="C952" s="165" t="s">
        <v>555</v>
      </c>
      <c r="D952" s="179"/>
      <c r="E952" s="164" t="s">
        <v>429</v>
      </c>
      <c r="F952" s="189" t="s">
        <v>1831</v>
      </c>
      <c r="G952" s="186" t="s">
        <v>1818</v>
      </c>
      <c r="H952" s="167"/>
      <c r="I952" s="167"/>
      <c r="J952" s="167"/>
      <c r="K952" s="160" t="s">
        <v>682</v>
      </c>
      <c r="L952" s="175">
        <v>6.05</v>
      </c>
      <c r="M952" s="179" t="s">
        <v>433</v>
      </c>
      <c r="N952" s="164" t="s">
        <v>429</v>
      </c>
      <c r="O952" s="175">
        <v>6.05</v>
      </c>
      <c r="P952" s="223"/>
      <c r="Q952" s="177"/>
      <c r="R952" s="223"/>
      <c r="S952" s="163"/>
      <c r="T952" s="223"/>
      <c r="U952" s="201"/>
    </row>
    <row r="953" spans="1:21" ht="14.4" x14ac:dyDescent="0.3">
      <c r="A953" s="192" t="s">
        <v>2548</v>
      </c>
      <c r="B953" s="174">
        <v>947</v>
      </c>
      <c r="C953" s="165" t="s">
        <v>555</v>
      </c>
      <c r="D953" s="179"/>
      <c r="E953" s="164" t="s">
        <v>429</v>
      </c>
      <c r="F953" s="167" t="s">
        <v>1832</v>
      </c>
      <c r="G953" s="186" t="s">
        <v>1818</v>
      </c>
      <c r="H953" s="167"/>
      <c r="I953" s="167"/>
      <c r="J953" s="167"/>
      <c r="K953" s="160" t="s">
        <v>82</v>
      </c>
      <c r="L953" s="175">
        <v>6.05</v>
      </c>
      <c r="M953" s="179" t="s">
        <v>433</v>
      </c>
      <c r="N953" s="179"/>
      <c r="O953" s="170"/>
      <c r="P953" s="223"/>
      <c r="Q953" s="177"/>
      <c r="R953" s="223"/>
      <c r="S953" s="158" t="s">
        <v>2570</v>
      </c>
      <c r="T953" s="323">
        <v>6.05</v>
      </c>
      <c r="U953" s="201"/>
    </row>
    <row r="954" spans="1:21" ht="14.4" x14ac:dyDescent="0.3">
      <c r="A954" s="192" t="s">
        <v>2548</v>
      </c>
      <c r="B954" s="174">
        <v>948</v>
      </c>
      <c r="C954" s="165" t="s">
        <v>555</v>
      </c>
      <c r="D954" s="179"/>
      <c r="E954" s="164" t="s">
        <v>429</v>
      </c>
      <c r="F954" s="167" t="s">
        <v>1833</v>
      </c>
      <c r="G954" s="186" t="s">
        <v>1818</v>
      </c>
      <c r="H954" s="167"/>
      <c r="I954" s="167"/>
      <c r="J954" s="167"/>
      <c r="K954" s="160" t="s">
        <v>82</v>
      </c>
      <c r="L954" s="175">
        <v>6.05</v>
      </c>
      <c r="M954" s="179" t="s">
        <v>433</v>
      </c>
      <c r="N954" s="179"/>
      <c r="O954" s="170"/>
      <c r="P954" s="223"/>
      <c r="Q954" s="177"/>
      <c r="R954" s="223"/>
      <c r="S954" s="158" t="s">
        <v>2570</v>
      </c>
      <c r="T954" s="323">
        <v>6.05</v>
      </c>
      <c r="U954" s="201"/>
    </row>
    <row r="955" spans="1:21" ht="14.4" x14ac:dyDescent="0.3">
      <c r="A955" s="192" t="s">
        <v>2548</v>
      </c>
      <c r="B955" s="174">
        <v>949</v>
      </c>
      <c r="C955" s="165" t="s">
        <v>555</v>
      </c>
      <c r="D955" s="179"/>
      <c r="E955" s="164" t="s">
        <v>429</v>
      </c>
      <c r="F955" s="167" t="s">
        <v>1834</v>
      </c>
      <c r="G955" s="186" t="s">
        <v>1818</v>
      </c>
      <c r="H955" s="167"/>
      <c r="I955" s="167"/>
      <c r="J955" s="167"/>
      <c r="K955" s="160" t="s">
        <v>82</v>
      </c>
      <c r="L955" s="175">
        <v>6.05</v>
      </c>
      <c r="M955" s="179" t="s">
        <v>433</v>
      </c>
      <c r="N955" s="179"/>
      <c r="O955" s="170"/>
      <c r="P955" s="223"/>
      <c r="Q955" s="177"/>
      <c r="R955" s="223"/>
      <c r="S955" s="158" t="s">
        <v>2570</v>
      </c>
      <c r="T955" s="323">
        <v>6.05</v>
      </c>
      <c r="U955" s="201"/>
    </row>
    <row r="956" spans="1:21" ht="14.4" x14ac:dyDescent="0.3">
      <c r="A956" s="192" t="s">
        <v>2548</v>
      </c>
      <c r="B956" s="174">
        <v>950</v>
      </c>
      <c r="C956" s="165" t="s">
        <v>555</v>
      </c>
      <c r="D956" s="179"/>
      <c r="E956" s="164" t="s">
        <v>429</v>
      </c>
      <c r="F956" s="167" t="s">
        <v>1835</v>
      </c>
      <c r="G956" s="186" t="s">
        <v>1818</v>
      </c>
      <c r="H956" s="167"/>
      <c r="I956" s="167"/>
      <c r="J956" s="167"/>
      <c r="K956" s="160" t="s">
        <v>82</v>
      </c>
      <c r="L956" s="175">
        <v>6.05</v>
      </c>
      <c r="M956" s="179" t="s">
        <v>433</v>
      </c>
      <c r="N956" s="179"/>
      <c r="O956" s="170"/>
      <c r="P956" s="223"/>
      <c r="Q956" s="177"/>
      <c r="R956" s="223"/>
      <c r="S956" s="158" t="s">
        <v>2570</v>
      </c>
      <c r="T956" s="323">
        <v>6.05</v>
      </c>
      <c r="U956" s="201"/>
    </row>
    <row r="957" spans="1:21" ht="14.4" x14ac:dyDescent="0.3">
      <c r="A957" s="192" t="s">
        <v>2548</v>
      </c>
      <c r="B957" s="174">
        <v>951</v>
      </c>
      <c r="C957" s="165" t="s">
        <v>555</v>
      </c>
      <c r="D957" s="179"/>
      <c r="E957" s="164" t="s">
        <v>429</v>
      </c>
      <c r="F957" s="189" t="s">
        <v>1836</v>
      </c>
      <c r="G957" s="186" t="s">
        <v>1818</v>
      </c>
      <c r="H957" s="167"/>
      <c r="I957" s="167"/>
      <c r="J957" s="167"/>
      <c r="K957" s="160" t="s">
        <v>682</v>
      </c>
      <c r="L957" s="175">
        <v>6.05</v>
      </c>
      <c r="M957" s="179" t="s">
        <v>433</v>
      </c>
      <c r="N957" s="164" t="s">
        <v>429</v>
      </c>
      <c r="O957" s="175">
        <v>6.05</v>
      </c>
      <c r="P957" s="223"/>
      <c r="Q957" s="177"/>
      <c r="R957" s="223"/>
      <c r="S957" s="163"/>
      <c r="T957" s="223"/>
      <c r="U957" s="201"/>
    </row>
    <row r="958" spans="1:21" ht="14.4" x14ac:dyDescent="0.3">
      <c r="A958" s="192" t="s">
        <v>2548</v>
      </c>
      <c r="B958" s="174">
        <v>952</v>
      </c>
      <c r="C958" s="165" t="s">
        <v>555</v>
      </c>
      <c r="D958" s="179"/>
      <c r="E958" s="164" t="s">
        <v>429</v>
      </c>
      <c r="F958" s="189" t="s">
        <v>1837</v>
      </c>
      <c r="G958" s="186" t="s">
        <v>1818</v>
      </c>
      <c r="H958" s="167"/>
      <c r="I958" s="167"/>
      <c r="J958" s="167"/>
      <c r="K958" s="160" t="s">
        <v>682</v>
      </c>
      <c r="L958" s="175">
        <v>6.05</v>
      </c>
      <c r="M958" s="179" t="s">
        <v>433</v>
      </c>
      <c r="N958" s="164" t="s">
        <v>429</v>
      </c>
      <c r="O958" s="175">
        <v>6.05</v>
      </c>
      <c r="P958" s="223"/>
      <c r="Q958" s="177"/>
      <c r="R958" s="223"/>
      <c r="S958" s="163"/>
      <c r="T958" s="223"/>
      <c r="U958" s="201"/>
    </row>
    <row r="959" spans="1:21" ht="14.4" x14ac:dyDescent="0.3">
      <c r="A959" s="192" t="s">
        <v>2548</v>
      </c>
      <c r="B959" s="174">
        <v>953</v>
      </c>
      <c r="C959" s="165" t="s">
        <v>555</v>
      </c>
      <c r="D959" s="179"/>
      <c r="E959" s="164" t="s">
        <v>429</v>
      </c>
      <c r="F959" s="167" t="s">
        <v>1838</v>
      </c>
      <c r="G959" s="186" t="s">
        <v>1818</v>
      </c>
      <c r="H959" s="167"/>
      <c r="I959" s="167"/>
      <c r="J959" s="167"/>
      <c r="K959" s="160" t="s">
        <v>82</v>
      </c>
      <c r="L959" s="175">
        <v>6.05</v>
      </c>
      <c r="M959" s="179" t="s">
        <v>433</v>
      </c>
      <c r="N959" s="179"/>
      <c r="O959" s="170"/>
      <c r="P959" s="223"/>
      <c r="Q959" s="177"/>
      <c r="R959" s="223"/>
      <c r="S959" s="158" t="s">
        <v>2570</v>
      </c>
      <c r="T959" s="323">
        <v>6.05</v>
      </c>
      <c r="U959" s="201"/>
    </row>
    <row r="960" spans="1:21" ht="14.4" x14ac:dyDescent="0.3">
      <c r="A960" s="192" t="s">
        <v>2548</v>
      </c>
      <c r="B960" s="174">
        <v>954</v>
      </c>
      <c r="C960" s="165" t="s">
        <v>555</v>
      </c>
      <c r="D960" s="179"/>
      <c r="E960" s="164" t="s">
        <v>429</v>
      </c>
      <c r="F960" s="167" t="s">
        <v>1839</v>
      </c>
      <c r="G960" s="186" t="s">
        <v>1818</v>
      </c>
      <c r="H960" s="167"/>
      <c r="I960" s="167"/>
      <c r="J960" s="167"/>
      <c r="K960" s="160" t="s">
        <v>82</v>
      </c>
      <c r="L960" s="175">
        <v>6.05</v>
      </c>
      <c r="M960" s="179" t="s">
        <v>433</v>
      </c>
      <c r="N960" s="179"/>
      <c r="O960" s="170"/>
      <c r="P960" s="223"/>
      <c r="Q960" s="177"/>
      <c r="R960" s="223"/>
      <c r="S960" s="158" t="s">
        <v>2570</v>
      </c>
      <c r="T960" s="323">
        <v>6.05</v>
      </c>
      <c r="U960" s="201"/>
    </row>
    <row r="961" spans="1:21" ht="14.4" x14ac:dyDescent="0.3">
      <c r="A961" s="192" t="s">
        <v>2548</v>
      </c>
      <c r="B961" s="174">
        <v>955</v>
      </c>
      <c r="C961" s="165" t="s">
        <v>555</v>
      </c>
      <c r="D961" s="179"/>
      <c r="E961" s="164" t="s">
        <v>429</v>
      </c>
      <c r="F961" s="167" t="s">
        <v>1840</v>
      </c>
      <c r="G961" s="186" t="s">
        <v>1818</v>
      </c>
      <c r="H961" s="167"/>
      <c r="I961" s="167"/>
      <c r="J961" s="167"/>
      <c r="K961" s="160" t="s">
        <v>82</v>
      </c>
      <c r="L961" s="175">
        <v>6.05</v>
      </c>
      <c r="M961" s="179" t="s">
        <v>433</v>
      </c>
      <c r="N961" s="179"/>
      <c r="O961" s="170"/>
      <c r="P961" s="223"/>
      <c r="Q961" s="177"/>
      <c r="R961" s="223"/>
      <c r="S961" s="158" t="s">
        <v>2570</v>
      </c>
      <c r="T961" s="323">
        <v>6.05</v>
      </c>
      <c r="U961" s="201"/>
    </row>
    <row r="962" spans="1:21" ht="14.4" x14ac:dyDescent="0.3">
      <c r="A962" s="192" t="s">
        <v>2548</v>
      </c>
      <c r="B962" s="174">
        <v>956</v>
      </c>
      <c r="C962" s="165" t="s">
        <v>555</v>
      </c>
      <c r="D962" s="179"/>
      <c r="E962" s="164" t="s">
        <v>429</v>
      </c>
      <c r="F962" s="167" t="s">
        <v>1841</v>
      </c>
      <c r="G962" s="186" t="s">
        <v>1818</v>
      </c>
      <c r="H962" s="167"/>
      <c r="I962" s="167"/>
      <c r="J962" s="167"/>
      <c r="K962" s="160" t="s">
        <v>82</v>
      </c>
      <c r="L962" s="175">
        <v>6.05</v>
      </c>
      <c r="M962" s="179" t="s">
        <v>433</v>
      </c>
      <c r="N962" s="179"/>
      <c r="O962" s="170"/>
      <c r="P962" s="223"/>
      <c r="Q962" s="177"/>
      <c r="R962" s="223"/>
      <c r="S962" s="158" t="s">
        <v>2570</v>
      </c>
      <c r="T962" s="323">
        <v>6.05</v>
      </c>
      <c r="U962" s="201"/>
    </row>
    <row r="963" spans="1:21" ht="14.4" x14ac:dyDescent="0.3">
      <c r="A963" s="192" t="s">
        <v>2548</v>
      </c>
      <c r="B963" s="174">
        <v>957</v>
      </c>
      <c r="C963" s="165" t="s">
        <v>555</v>
      </c>
      <c r="D963" s="179"/>
      <c r="E963" s="164" t="s">
        <v>429</v>
      </c>
      <c r="F963" s="167" t="s">
        <v>1842</v>
      </c>
      <c r="G963" s="186" t="s">
        <v>1818</v>
      </c>
      <c r="H963" s="167"/>
      <c r="I963" s="167"/>
      <c r="J963" s="167"/>
      <c r="K963" s="160" t="s">
        <v>82</v>
      </c>
      <c r="L963" s="175">
        <v>6.05</v>
      </c>
      <c r="M963" s="179" t="s">
        <v>433</v>
      </c>
      <c r="N963" s="179"/>
      <c r="O963" s="170"/>
      <c r="P963" s="223"/>
      <c r="Q963" s="177"/>
      <c r="R963" s="223"/>
      <c r="S963" s="158" t="s">
        <v>2570</v>
      </c>
      <c r="T963" s="323">
        <v>6.05</v>
      </c>
      <c r="U963" s="201"/>
    </row>
    <row r="964" spans="1:21" ht="14.4" x14ac:dyDescent="0.3">
      <c r="A964" s="192" t="s">
        <v>2548</v>
      </c>
      <c r="B964" s="174">
        <v>958</v>
      </c>
      <c r="C964" s="165" t="s">
        <v>555</v>
      </c>
      <c r="D964" s="179"/>
      <c r="E964" s="164" t="s">
        <v>429</v>
      </c>
      <c r="F964" s="167" t="s">
        <v>1843</v>
      </c>
      <c r="G964" s="186" t="s">
        <v>1818</v>
      </c>
      <c r="H964" s="167"/>
      <c r="I964" s="167"/>
      <c r="J964" s="167"/>
      <c r="K964" s="160" t="s">
        <v>82</v>
      </c>
      <c r="L964" s="175">
        <v>6.05</v>
      </c>
      <c r="M964" s="179" t="s">
        <v>433</v>
      </c>
      <c r="N964" s="179"/>
      <c r="O964" s="170"/>
      <c r="P964" s="223"/>
      <c r="Q964" s="177"/>
      <c r="R964" s="223"/>
      <c r="S964" s="158" t="s">
        <v>2570</v>
      </c>
      <c r="T964" s="323">
        <v>6.05</v>
      </c>
      <c r="U964" s="201"/>
    </row>
    <row r="965" spans="1:21" ht="14.4" x14ac:dyDescent="0.3">
      <c r="A965" s="192" t="s">
        <v>2548</v>
      </c>
      <c r="B965" s="174">
        <v>959</v>
      </c>
      <c r="C965" s="165" t="s">
        <v>555</v>
      </c>
      <c r="D965" s="179"/>
      <c r="E965" s="164" t="s">
        <v>429</v>
      </c>
      <c r="F965" s="167" t="s">
        <v>1844</v>
      </c>
      <c r="G965" s="186" t="s">
        <v>1818</v>
      </c>
      <c r="H965" s="167"/>
      <c r="I965" s="167"/>
      <c r="J965" s="167"/>
      <c r="K965" s="160" t="s">
        <v>82</v>
      </c>
      <c r="L965" s="175">
        <v>6.05</v>
      </c>
      <c r="M965" s="179" t="s">
        <v>433</v>
      </c>
      <c r="N965" s="179"/>
      <c r="O965" s="170"/>
      <c r="P965" s="223"/>
      <c r="Q965" s="177"/>
      <c r="R965" s="223"/>
      <c r="S965" s="158" t="s">
        <v>2570</v>
      </c>
      <c r="T965" s="323">
        <v>6.05</v>
      </c>
      <c r="U965" s="201"/>
    </row>
    <row r="966" spans="1:21" ht="14.4" x14ac:dyDescent="0.3">
      <c r="A966" s="192" t="s">
        <v>2548</v>
      </c>
      <c r="B966" s="174">
        <v>960</v>
      </c>
      <c r="C966" s="165" t="s">
        <v>555</v>
      </c>
      <c r="D966" s="179"/>
      <c r="E966" s="164" t="s">
        <v>429</v>
      </c>
      <c r="F966" s="167" t="s">
        <v>1845</v>
      </c>
      <c r="G966" s="186" t="s">
        <v>1818</v>
      </c>
      <c r="H966" s="167"/>
      <c r="I966" s="167"/>
      <c r="J966" s="167"/>
      <c r="K966" s="160" t="s">
        <v>82</v>
      </c>
      <c r="L966" s="175">
        <v>6.05</v>
      </c>
      <c r="M966" s="179" t="s">
        <v>433</v>
      </c>
      <c r="N966" s="179"/>
      <c r="O966" s="170"/>
      <c r="P966" s="223"/>
      <c r="Q966" s="177"/>
      <c r="R966" s="223"/>
      <c r="S966" s="158" t="s">
        <v>2570</v>
      </c>
      <c r="T966" s="323">
        <v>6.05</v>
      </c>
      <c r="U966" s="201"/>
    </row>
    <row r="967" spans="1:21" ht="14.4" x14ac:dyDescent="0.3">
      <c r="A967" s="192" t="s">
        <v>2548</v>
      </c>
      <c r="B967" s="174">
        <v>961</v>
      </c>
      <c r="C967" s="165" t="s">
        <v>555</v>
      </c>
      <c r="D967" s="179"/>
      <c r="E967" s="164" t="s">
        <v>429</v>
      </c>
      <c r="F967" s="167" t="s">
        <v>1846</v>
      </c>
      <c r="G967" s="186" t="s">
        <v>1818</v>
      </c>
      <c r="H967" s="167"/>
      <c r="I967" s="167"/>
      <c r="J967" s="167"/>
      <c r="K967" s="160" t="s">
        <v>82</v>
      </c>
      <c r="L967" s="175">
        <v>6.05</v>
      </c>
      <c r="M967" s="179" t="s">
        <v>433</v>
      </c>
      <c r="N967" s="179"/>
      <c r="O967" s="170"/>
      <c r="P967" s="223"/>
      <c r="Q967" s="177"/>
      <c r="R967" s="223"/>
      <c r="S967" s="158" t="s">
        <v>2570</v>
      </c>
      <c r="T967" s="323">
        <v>6.05</v>
      </c>
      <c r="U967" s="201"/>
    </row>
    <row r="968" spans="1:21" ht="14.4" x14ac:dyDescent="0.3">
      <c r="A968" s="192" t="s">
        <v>2548</v>
      </c>
      <c r="B968" s="174">
        <v>962</v>
      </c>
      <c r="C968" s="165" t="s">
        <v>555</v>
      </c>
      <c r="D968" s="179"/>
      <c r="E968" s="164" t="s">
        <v>429</v>
      </c>
      <c r="F968" s="167" t="s">
        <v>1847</v>
      </c>
      <c r="G968" s="186" t="s">
        <v>1818</v>
      </c>
      <c r="H968" s="167"/>
      <c r="I968" s="167"/>
      <c r="J968" s="167"/>
      <c r="K968" s="160" t="s">
        <v>82</v>
      </c>
      <c r="L968" s="175">
        <v>6.05</v>
      </c>
      <c r="M968" s="179" t="s">
        <v>433</v>
      </c>
      <c r="N968" s="179"/>
      <c r="O968" s="170"/>
      <c r="P968" s="223"/>
      <c r="Q968" s="177"/>
      <c r="R968" s="223"/>
      <c r="S968" s="158" t="s">
        <v>2570</v>
      </c>
      <c r="T968" s="323">
        <v>6.05</v>
      </c>
      <c r="U968" s="201"/>
    </row>
    <row r="969" spans="1:21" ht="14.4" x14ac:dyDescent="0.3">
      <c r="A969" s="192" t="s">
        <v>2548</v>
      </c>
      <c r="B969" s="174">
        <v>963</v>
      </c>
      <c r="C969" s="165" t="s">
        <v>555</v>
      </c>
      <c r="D969" s="179"/>
      <c r="E969" s="164" t="s">
        <v>429</v>
      </c>
      <c r="F969" s="167" t="s">
        <v>1848</v>
      </c>
      <c r="G969" s="186" t="s">
        <v>1849</v>
      </c>
      <c r="H969" s="167"/>
      <c r="I969" s="167"/>
      <c r="J969" s="167"/>
      <c r="K969" s="160" t="s">
        <v>82</v>
      </c>
      <c r="L969" s="175">
        <v>50</v>
      </c>
      <c r="M969" s="179" t="s">
        <v>433</v>
      </c>
      <c r="N969" s="179"/>
      <c r="O969" s="170"/>
      <c r="P969" s="223"/>
      <c r="Q969" s="177"/>
      <c r="R969" s="223"/>
      <c r="S969" s="158" t="s">
        <v>2570</v>
      </c>
      <c r="T969" s="323">
        <v>50</v>
      </c>
      <c r="U969" s="201"/>
    </row>
    <row r="970" spans="1:21" ht="14.4" x14ac:dyDescent="0.3">
      <c r="A970" s="192" t="s">
        <v>2548</v>
      </c>
      <c r="B970" s="174">
        <v>964</v>
      </c>
      <c r="C970" s="165" t="s">
        <v>555</v>
      </c>
      <c r="D970" s="179"/>
      <c r="E970" s="164" t="s">
        <v>429</v>
      </c>
      <c r="F970" s="167" t="s">
        <v>1850</v>
      </c>
      <c r="G970" s="186" t="s">
        <v>1851</v>
      </c>
      <c r="H970" s="167"/>
      <c r="I970" s="167"/>
      <c r="J970" s="167"/>
      <c r="K970" s="160" t="s">
        <v>82</v>
      </c>
      <c r="L970" s="175">
        <v>50</v>
      </c>
      <c r="M970" s="179" t="s">
        <v>433</v>
      </c>
      <c r="N970" s="179"/>
      <c r="O970" s="170"/>
      <c r="P970" s="223"/>
      <c r="Q970" s="177"/>
      <c r="R970" s="223"/>
      <c r="S970" s="158" t="s">
        <v>2570</v>
      </c>
      <c r="T970" s="323">
        <v>50</v>
      </c>
      <c r="U970" s="201"/>
    </row>
    <row r="971" spans="1:21" ht="14.4" x14ac:dyDescent="0.3">
      <c r="A971" s="192" t="s">
        <v>2548</v>
      </c>
      <c r="B971" s="174">
        <v>965</v>
      </c>
      <c r="C971" s="165" t="s">
        <v>555</v>
      </c>
      <c r="D971" s="179"/>
      <c r="E971" s="164" t="s">
        <v>429</v>
      </c>
      <c r="F971" s="167" t="s">
        <v>1852</v>
      </c>
      <c r="G971" s="186" t="s">
        <v>1853</v>
      </c>
      <c r="H971" s="167"/>
      <c r="I971" s="167"/>
      <c r="J971" s="167"/>
      <c r="K971" s="160" t="s">
        <v>82</v>
      </c>
      <c r="L971" s="175">
        <v>50</v>
      </c>
      <c r="M971" s="179" t="s">
        <v>433</v>
      </c>
      <c r="N971" s="179"/>
      <c r="O971" s="170"/>
      <c r="P971" s="223"/>
      <c r="Q971" s="177"/>
      <c r="R971" s="223"/>
      <c r="S971" s="158" t="s">
        <v>2570</v>
      </c>
      <c r="T971" s="323">
        <v>50</v>
      </c>
      <c r="U971" s="201"/>
    </row>
    <row r="972" spans="1:21" ht="14.4" x14ac:dyDescent="0.3">
      <c r="A972" s="192" t="s">
        <v>2548</v>
      </c>
      <c r="B972" s="174">
        <v>966</v>
      </c>
      <c r="C972" s="165" t="s">
        <v>555</v>
      </c>
      <c r="D972" s="179"/>
      <c r="E972" s="164" t="s">
        <v>429</v>
      </c>
      <c r="F972" s="167" t="s">
        <v>1854</v>
      </c>
      <c r="G972" s="186" t="s">
        <v>1398</v>
      </c>
      <c r="H972" s="167"/>
      <c r="I972" s="167"/>
      <c r="J972" s="167"/>
      <c r="K972" s="160" t="s">
        <v>82</v>
      </c>
      <c r="L972" s="175">
        <v>50</v>
      </c>
      <c r="M972" s="179" t="s">
        <v>433</v>
      </c>
      <c r="N972" s="179"/>
      <c r="O972" s="170"/>
      <c r="P972" s="223"/>
      <c r="Q972" s="177"/>
      <c r="R972" s="223"/>
      <c r="S972" s="158" t="s">
        <v>2570</v>
      </c>
      <c r="T972" s="323">
        <v>50</v>
      </c>
      <c r="U972" s="201"/>
    </row>
    <row r="973" spans="1:21" ht="14.4" x14ac:dyDescent="0.3">
      <c r="A973" s="192" t="s">
        <v>2548</v>
      </c>
      <c r="B973" s="174">
        <v>967</v>
      </c>
      <c r="C973" s="165" t="s">
        <v>555</v>
      </c>
      <c r="D973" s="179"/>
      <c r="E973" s="164" t="s">
        <v>429</v>
      </c>
      <c r="F973" s="189" t="s">
        <v>1855</v>
      </c>
      <c r="G973" s="186" t="s">
        <v>1401</v>
      </c>
      <c r="H973" s="167"/>
      <c r="I973" s="167"/>
      <c r="J973" s="167"/>
      <c r="K973" s="160" t="s">
        <v>682</v>
      </c>
      <c r="L973" s="175">
        <v>50</v>
      </c>
      <c r="M973" s="179" t="s">
        <v>433</v>
      </c>
      <c r="N973" s="164" t="s">
        <v>429</v>
      </c>
      <c r="O973" s="170">
        <v>50</v>
      </c>
      <c r="P973" s="223"/>
      <c r="Q973" s="177"/>
      <c r="R973" s="223"/>
      <c r="S973" s="163"/>
      <c r="T973" s="223"/>
      <c r="U973" s="201"/>
    </row>
    <row r="974" spans="1:21" ht="14.4" x14ac:dyDescent="0.3">
      <c r="A974" s="192" t="s">
        <v>2548</v>
      </c>
      <c r="B974" s="174">
        <v>968</v>
      </c>
      <c r="C974" s="165" t="s">
        <v>555</v>
      </c>
      <c r="D974" s="179"/>
      <c r="E974" s="164" t="s">
        <v>429</v>
      </c>
      <c r="F974" s="167" t="s">
        <v>1856</v>
      </c>
      <c r="G974" s="186" t="s">
        <v>1389</v>
      </c>
      <c r="H974" s="167"/>
      <c r="I974" s="167"/>
      <c r="J974" s="167"/>
      <c r="K974" s="160" t="s">
        <v>82</v>
      </c>
      <c r="L974" s="175">
        <v>47.92</v>
      </c>
      <c r="M974" s="179" t="s">
        <v>433</v>
      </c>
      <c r="N974" s="179"/>
      <c r="O974" s="170"/>
      <c r="P974" s="223"/>
      <c r="Q974" s="177"/>
      <c r="R974" s="223"/>
      <c r="S974" s="158" t="s">
        <v>2570</v>
      </c>
      <c r="T974" s="323">
        <v>47.92</v>
      </c>
      <c r="U974" s="201"/>
    </row>
    <row r="975" spans="1:21" ht="14.4" x14ac:dyDescent="0.3">
      <c r="A975" s="192" t="s">
        <v>2548</v>
      </c>
      <c r="B975" s="174">
        <v>969</v>
      </c>
      <c r="C975" s="165" t="s">
        <v>555</v>
      </c>
      <c r="D975" s="179"/>
      <c r="E975" s="164" t="s">
        <v>429</v>
      </c>
      <c r="F975" s="167" t="s">
        <v>1857</v>
      </c>
      <c r="G975" s="186" t="s">
        <v>1389</v>
      </c>
      <c r="H975" s="167"/>
      <c r="I975" s="167"/>
      <c r="J975" s="167"/>
      <c r="K975" s="160" t="s">
        <v>82</v>
      </c>
      <c r="L975" s="175">
        <v>47.92</v>
      </c>
      <c r="M975" s="179" t="s">
        <v>433</v>
      </c>
      <c r="N975" s="179"/>
      <c r="O975" s="170"/>
      <c r="P975" s="223"/>
      <c r="Q975" s="177"/>
      <c r="R975" s="223"/>
      <c r="S975" s="158" t="s">
        <v>2570</v>
      </c>
      <c r="T975" s="323">
        <v>47.92</v>
      </c>
      <c r="U975" s="201"/>
    </row>
    <row r="976" spans="1:21" ht="14.4" x14ac:dyDescent="0.3">
      <c r="A976" s="192" t="s">
        <v>2548</v>
      </c>
      <c r="B976" s="174">
        <v>970</v>
      </c>
      <c r="C976" s="165" t="s">
        <v>555</v>
      </c>
      <c r="D976" s="179"/>
      <c r="E976" s="164" t="s">
        <v>429</v>
      </c>
      <c r="F976" s="167" t="s">
        <v>1858</v>
      </c>
      <c r="G976" s="186" t="s">
        <v>1389</v>
      </c>
      <c r="H976" s="167"/>
      <c r="I976" s="167"/>
      <c r="J976" s="167"/>
      <c r="K976" s="160" t="s">
        <v>82</v>
      </c>
      <c r="L976" s="175">
        <v>47.92</v>
      </c>
      <c r="M976" s="179" t="s">
        <v>433</v>
      </c>
      <c r="N976" s="179"/>
      <c r="O976" s="170"/>
      <c r="P976" s="223"/>
      <c r="Q976" s="177"/>
      <c r="R976" s="223"/>
      <c r="S976" s="158" t="s">
        <v>2570</v>
      </c>
      <c r="T976" s="323">
        <v>47.92</v>
      </c>
      <c r="U976" s="201"/>
    </row>
    <row r="977" spans="1:21" ht="14.4" x14ac:dyDescent="0.3">
      <c r="A977" s="192" t="s">
        <v>2548</v>
      </c>
      <c r="B977" s="174">
        <v>971</v>
      </c>
      <c r="C977" s="165" t="s">
        <v>555</v>
      </c>
      <c r="D977" s="179"/>
      <c r="E977" s="164" t="s">
        <v>429</v>
      </c>
      <c r="F977" s="167" t="s">
        <v>1859</v>
      </c>
      <c r="G977" s="186" t="s">
        <v>1389</v>
      </c>
      <c r="H977" s="167"/>
      <c r="I977" s="167"/>
      <c r="J977" s="167"/>
      <c r="K977" s="160" t="s">
        <v>82</v>
      </c>
      <c r="L977" s="175">
        <v>47.92</v>
      </c>
      <c r="M977" s="179" t="s">
        <v>433</v>
      </c>
      <c r="N977" s="179"/>
      <c r="O977" s="170"/>
      <c r="P977" s="223"/>
      <c r="Q977" s="177"/>
      <c r="R977" s="223"/>
      <c r="S977" s="158" t="s">
        <v>2570</v>
      </c>
      <c r="T977" s="323">
        <v>47.92</v>
      </c>
      <c r="U977" s="201"/>
    </row>
    <row r="978" spans="1:21" ht="14.4" x14ac:dyDescent="0.3">
      <c r="A978" s="192" t="s">
        <v>2548</v>
      </c>
      <c r="B978" s="174">
        <v>972</v>
      </c>
      <c r="C978" s="165" t="s">
        <v>555</v>
      </c>
      <c r="D978" s="179"/>
      <c r="E978" s="164" t="s">
        <v>429</v>
      </c>
      <c r="F978" s="167" t="s">
        <v>1860</v>
      </c>
      <c r="G978" s="186" t="s">
        <v>1389</v>
      </c>
      <c r="H978" s="167"/>
      <c r="I978" s="167"/>
      <c r="J978" s="167"/>
      <c r="K978" s="160" t="s">
        <v>82</v>
      </c>
      <c r="L978" s="175">
        <v>47.92</v>
      </c>
      <c r="M978" s="179" t="s">
        <v>433</v>
      </c>
      <c r="N978" s="179"/>
      <c r="O978" s="170"/>
      <c r="P978" s="223"/>
      <c r="Q978" s="177"/>
      <c r="R978" s="223"/>
      <c r="S978" s="158" t="s">
        <v>2570</v>
      </c>
      <c r="T978" s="323">
        <v>47.92</v>
      </c>
      <c r="U978" s="201"/>
    </row>
    <row r="979" spans="1:21" ht="28.8" x14ac:dyDescent="0.3">
      <c r="A979" s="192" t="s">
        <v>2548</v>
      </c>
      <c r="B979" s="174">
        <v>973</v>
      </c>
      <c r="C979" s="165" t="s">
        <v>555</v>
      </c>
      <c r="D979" s="179"/>
      <c r="E979" s="164" t="s">
        <v>429</v>
      </c>
      <c r="F979" s="167" t="s">
        <v>1861</v>
      </c>
      <c r="G979" s="186" t="s">
        <v>1047</v>
      </c>
      <c r="H979" s="167" t="s">
        <v>1235</v>
      </c>
      <c r="I979" s="167"/>
      <c r="J979" s="167"/>
      <c r="K979" s="160" t="s">
        <v>82</v>
      </c>
      <c r="L979" s="175">
        <v>74.5</v>
      </c>
      <c r="M979" s="179" t="s">
        <v>433</v>
      </c>
      <c r="N979" s="179"/>
      <c r="O979" s="170"/>
      <c r="P979" s="223"/>
      <c r="Q979" s="177"/>
      <c r="R979" s="223"/>
      <c r="S979" s="158" t="s">
        <v>2570</v>
      </c>
      <c r="T979" s="323">
        <v>74.5</v>
      </c>
      <c r="U979" s="201"/>
    </row>
    <row r="980" spans="1:21" ht="28.8" x14ac:dyDescent="0.3">
      <c r="A980" s="192" t="s">
        <v>2548</v>
      </c>
      <c r="B980" s="174">
        <v>974</v>
      </c>
      <c r="C980" s="165" t="s">
        <v>555</v>
      </c>
      <c r="D980" s="179"/>
      <c r="E980" s="164" t="s">
        <v>429</v>
      </c>
      <c r="F980" s="167" t="s">
        <v>1862</v>
      </c>
      <c r="G980" s="186" t="s">
        <v>1047</v>
      </c>
      <c r="H980" s="167" t="s">
        <v>1235</v>
      </c>
      <c r="I980" s="167"/>
      <c r="J980" s="167"/>
      <c r="K980" s="160" t="s">
        <v>82</v>
      </c>
      <c r="L980" s="175">
        <v>74.5</v>
      </c>
      <c r="M980" s="179" t="s">
        <v>433</v>
      </c>
      <c r="N980" s="179"/>
      <c r="O980" s="170"/>
      <c r="P980" s="223"/>
      <c r="Q980" s="177"/>
      <c r="R980" s="223"/>
      <c r="S980" s="158" t="s">
        <v>2570</v>
      </c>
      <c r="T980" s="323">
        <v>74.5</v>
      </c>
      <c r="U980" s="201"/>
    </row>
    <row r="981" spans="1:21" ht="28.8" x14ac:dyDescent="0.3">
      <c r="A981" s="192" t="s">
        <v>2548</v>
      </c>
      <c r="B981" s="174">
        <v>975</v>
      </c>
      <c r="C981" s="165" t="s">
        <v>555</v>
      </c>
      <c r="D981" s="179"/>
      <c r="E981" s="164" t="s">
        <v>429</v>
      </c>
      <c r="F981" s="167" t="s">
        <v>1863</v>
      </c>
      <c r="G981" s="186" t="s">
        <v>1047</v>
      </c>
      <c r="H981" s="167" t="s">
        <v>1235</v>
      </c>
      <c r="I981" s="167"/>
      <c r="J981" s="167"/>
      <c r="K981" s="160" t="s">
        <v>82</v>
      </c>
      <c r="L981" s="175">
        <v>74.5</v>
      </c>
      <c r="M981" s="179" t="s">
        <v>433</v>
      </c>
      <c r="N981" s="179"/>
      <c r="O981" s="170"/>
      <c r="P981" s="223"/>
      <c r="Q981" s="177"/>
      <c r="R981" s="223"/>
      <c r="S981" s="158" t="s">
        <v>2570</v>
      </c>
      <c r="T981" s="323">
        <v>74.5</v>
      </c>
      <c r="U981" s="201"/>
    </row>
    <row r="982" spans="1:21" ht="14.4" x14ac:dyDescent="0.3">
      <c r="A982" s="192" t="s">
        <v>2548</v>
      </c>
      <c r="B982" s="174">
        <v>976</v>
      </c>
      <c r="C982" s="165" t="s">
        <v>555</v>
      </c>
      <c r="D982" s="179"/>
      <c r="E982" s="164" t="s">
        <v>429</v>
      </c>
      <c r="F982" s="189" t="s">
        <v>1864</v>
      </c>
      <c r="G982" s="186" t="s">
        <v>1055</v>
      </c>
      <c r="H982" s="167" t="s">
        <v>1056</v>
      </c>
      <c r="I982" s="167"/>
      <c r="J982" s="167"/>
      <c r="K982" s="160" t="s">
        <v>682</v>
      </c>
      <c r="L982" s="175">
        <v>8.0530000000000008</v>
      </c>
      <c r="M982" s="179" t="s">
        <v>433</v>
      </c>
      <c r="N982" s="164" t="s">
        <v>429</v>
      </c>
      <c r="O982" s="175">
        <v>8.0530000000000008</v>
      </c>
      <c r="P982" s="223"/>
      <c r="Q982" s="177"/>
      <c r="R982" s="223"/>
      <c r="S982" s="163"/>
      <c r="T982" s="223"/>
      <c r="U982" s="201"/>
    </row>
    <row r="983" spans="1:21" ht="14.4" x14ac:dyDescent="0.3">
      <c r="A983" s="192" t="s">
        <v>2548</v>
      </c>
      <c r="B983" s="174">
        <v>977</v>
      </c>
      <c r="C983" s="165" t="s">
        <v>555</v>
      </c>
      <c r="D983" s="179"/>
      <c r="E983" s="164" t="s">
        <v>429</v>
      </c>
      <c r="F983" s="167" t="s">
        <v>1865</v>
      </c>
      <c r="G983" s="186" t="s">
        <v>1055</v>
      </c>
      <c r="H983" s="167" t="s">
        <v>1056</v>
      </c>
      <c r="I983" s="167"/>
      <c r="J983" s="167"/>
      <c r="K983" s="160" t="s">
        <v>82</v>
      </c>
      <c r="L983" s="175">
        <v>8.0530000000000008</v>
      </c>
      <c r="M983" s="179" t="s">
        <v>433</v>
      </c>
      <c r="N983" s="179"/>
      <c r="O983" s="170"/>
      <c r="P983" s="223"/>
      <c r="Q983" s="177"/>
      <c r="R983" s="223"/>
      <c r="S983" s="158" t="s">
        <v>2570</v>
      </c>
      <c r="T983" s="323">
        <v>8.0530000000000008</v>
      </c>
      <c r="U983" s="201"/>
    </row>
    <row r="984" spans="1:21" ht="14.4" x14ac:dyDescent="0.3">
      <c r="A984" s="192" t="s">
        <v>2548</v>
      </c>
      <c r="B984" s="174">
        <v>978</v>
      </c>
      <c r="C984" s="165" t="s">
        <v>555</v>
      </c>
      <c r="D984" s="179"/>
      <c r="E984" s="164" t="s">
        <v>429</v>
      </c>
      <c r="F984" s="167" t="s">
        <v>1866</v>
      </c>
      <c r="G984" s="186" t="s">
        <v>1055</v>
      </c>
      <c r="H984" s="167" t="s">
        <v>1056</v>
      </c>
      <c r="I984" s="167"/>
      <c r="J984" s="167"/>
      <c r="K984" s="160" t="s">
        <v>82</v>
      </c>
      <c r="L984" s="175">
        <v>8.0530000000000008</v>
      </c>
      <c r="M984" s="179" t="s">
        <v>433</v>
      </c>
      <c r="N984" s="179"/>
      <c r="O984" s="170"/>
      <c r="P984" s="223"/>
      <c r="Q984" s="177"/>
      <c r="R984" s="223"/>
      <c r="S984" s="158" t="s">
        <v>2570</v>
      </c>
      <c r="T984" s="323">
        <v>8.0530000000000008</v>
      </c>
      <c r="U984" s="201"/>
    </row>
    <row r="985" spans="1:21" ht="14.4" x14ac:dyDescent="0.3">
      <c r="A985" s="192" t="s">
        <v>2548</v>
      </c>
      <c r="B985" s="174">
        <v>979</v>
      </c>
      <c r="C985" s="165" t="s">
        <v>555</v>
      </c>
      <c r="D985" s="179"/>
      <c r="E985" s="164" t="s">
        <v>429</v>
      </c>
      <c r="F985" s="167" t="s">
        <v>1867</v>
      </c>
      <c r="G985" s="186" t="s">
        <v>1055</v>
      </c>
      <c r="H985" s="167" t="s">
        <v>1056</v>
      </c>
      <c r="I985" s="167"/>
      <c r="J985" s="167"/>
      <c r="K985" s="160" t="s">
        <v>82</v>
      </c>
      <c r="L985" s="175">
        <v>8.0530000000000008</v>
      </c>
      <c r="M985" s="179" t="s">
        <v>433</v>
      </c>
      <c r="N985" s="179"/>
      <c r="O985" s="170"/>
      <c r="P985" s="223"/>
      <c r="Q985" s="177"/>
      <c r="R985" s="223"/>
      <c r="S985" s="158" t="s">
        <v>2570</v>
      </c>
      <c r="T985" s="323">
        <v>8.0530000000000008</v>
      </c>
      <c r="U985" s="201"/>
    </row>
    <row r="986" spans="1:21" ht="14.4" x14ac:dyDescent="0.3">
      <c r="A986" s="192" t="s">
        <v>2548</v>
      </c>
      <c r="B986" s="174">
        <v>980</v>
      </c>
      <c r="C986" s="165" t="s">
        <v>555</v>
      </c>
      <c r="D986" s="179"/>
      <c r="E986" s="164" t="s">
        <v>429</v>
      </c>
      <c r="F986" s="167" t="s">
        <v>1868</v>
      </c>
      <c r="G986" s="186" t="s">
        <v>1055</v>
      </c>
      <c r="H986" s="167" t="s">
        <v>1056</v>
      </c>
      <c r="I986" s="167"/>
      <c r="J986" s="167"/>
      <c r="K986" s="160" t="s">
        <v>82</v>
      </c>
      <c r="L986" s="175">
        <v>8.0530000000000008</v>
      </c>
      <c r="M986" s="179" t="s">
        <v>433</v>
      </c>
      <c r="N986" s="179"/>
      <c r="O986" s="170"/>
      <c r="P986" s="223"/>
      <c r="Q986" s="177"/>
      <c r="R986" s="223"/>
      <c r="S986" s="158" t="s">
        <v>2570</v>
      </c>
      <c r="T986" s="323">
        <v>8.0530000000000008</v>
      </c>
      <c r="U986" s="201"/>
    </row>
    <row r="987" spans="1:21" ht="14.4" x14ac:dyDescent="0.3">
      <c r="A987" s="192" t="s">
        <v>2548</v>
      </c>
      <c r="B987" s="174">
        <v>981</v>
      </c>
      <c r="C987" s="165" t="s">
        <v>555</v>
      </c>
      <c r="D987" s="179"/>
      <c r="E987" s="164" t="s">
        <v>429</v>
      </c>
      <c r="F987" s="167" t="s">
        <v>1869</v>
      </c>
      <c r="G987" s="186" t="s">
        <v>1055</v>
      </c>
      <c r="H987" s="167" t="s">
        <v>1056</v>
      </c>
      <c r="I987" s="167"/>
      <c r="J987" s="167"/>
      <c r="K987" s="160" t="s">
        <v>82</v>
      </c>
      <c r="L987" s="175">
        <v>8.0530000000000008</v>
      </c>
      <c r="M987" s="179" t="s">
        <v>433</v>
      </c>
      <c r="N987" s="179"/>
      <c r="O987" s="170"/>
      <c r="P987" s="223"/>
      <c r="Q987" s="177"/>
      <c r="R987" s="223"/>
      <c r="S987" s="158" t="s">
        <v>2570</v>
      </c>
      <c r="T987" s="323">
        <v>8.0530000000000008</v>
      </c>
      <c r="U987" s="201"/>
    </row>
    <row r="988" spans="1:21" ht="14.4" x14ac:dyDescent="0.3">
      <c r="A988" s="192" t="s">
        <v>2548</v>
      </c>
      <c r="B988" s="174">
        <v>982</v>
      </c>
      <c r="C988" s="165" t="s">
        <v>555</v>
      </c>
      <c r="D988" s="179"/>
      <c r="E988" s="164" t="s">
        <v>429</v>
      </c>
      <c r="F988" s="167" t="s">
        <v>1870</v>
      </c>
      <c r="G988" s="186" t="s">
        <v>1055</v>
      </c>
      <c r="H988" s="167" t="s">
        <v>1056</v>
      </c>
      <c r="I988" s="167"/>
      <c r="J988" s="167"/>
      <c r="K988" s="160" t="s">
        <v>82</v>
      </c>
      <c r="L988" s="175">
        <v>8.0530000000000008</v>
      </c>
      <c r="M988" s="179" t="s">
        <v>433</v>
      </c>
      <c r="N988" s="179"/>
      <c r="O988" s="170"/>
      <c r="P988" s="223"/>
      <c r="Q988" s="177"/>
      <c r="R988" s="223"/>
      <c r="S988" s="158" t="s">
        <v>2570</v>
      </c>
      <c r="T988" s="323">
        <v>8.0530000000000008</v>
      </c>
      <c r="U988" s="201"/>
    </row>
    <row r="989" spans="1:21" ht="14.4" x14ac:dyDescent="0.3">
      <c r="A989" s="192" t="s">
        <v>2548</v>
      </c>
      <c r="B989" s="174">
        <v>983</v>
      </c>
      <c r="C989" s="165" t="s">
        <v>555</v>
      </c>
      <c r="D989" s="179"/>
      <c r="E989" s="164" t="s">
        <v>429</v>
      </c>
      <c r="F989" s="167" t="s">
        <v>1871</v>
      </c>
      <c r="G989" s="186" t="s">
        <v>1055</v>
      </c>
      <c r="H989" s="167" t="s">
        <v>1056</v>
      </c>
      <c r="I989" s="167"/>
      <c r="J989" s="167"/>
      <c r="K989" s="160" t="s">
        <v>82</v>
      </c>
      <c r="L989" s="175">
        <v>8.0530000000000008</v>
      </c>
      <c r="M989" s="179" t="s">
        <v>433</v>
      </c>
      <c r="N989" s="179"/>
      <c r="O989" s="170"/>
      <c r="P989" s="223"/>
      <c r="Q989" s="177"/>
      <c r="R989" s="223"/>
      <c r="S989" s="158" t="s">
        <v>2570</v>
      </c>
      <c r="T989" s="323">
        <v>8.0530000000000008</v>
      </c>
      <c r="U989" s="201"/>
    </row>
    <row r="990" spans="1:21" ht="14.4" x14ac:dyDescent="0.3">
      <c r="A990" s="192" t="s">
        <v>2548</v>
      </c>
      <c r="B990" s="174">
        <v>984</v>
      </c>
      <c r="C990" s="165" t="s">
        <v>555</v>
      </c>
      <c r="D990" s="179"/>
      <c r="E990" s="164" t="s">
        <v>429</v>
      </c>
      <c r="F990" s="167" t="s">
        <v>1872</v>
      </c>
      <c r="G990" s="186" t="s">
        <v>1055</v>
      </c>
      <c r="H990" s="167" t="s">
        <v>1056</v>
      </c>
      <c r="I990" s="167"/>
      <c r="J990" s="167"/>
      <c r="K990" s="160" t="s">
        <v>82</v>
      </c>
      <c r="L990" s="175">
        <v>8.0530000000000008</v>
      </c>
      <c r="M990" s="179" t="s">
        <v>433</v>
      </c>
      <c r="N990" s="179"/>
      <c r="O990" s="170"/>
      <c r="P990" s="223"/>
      <c r="Q990" s="177"/>
      <c r="R990" s="223"/>
      <c r="S990" s="158" t="s">
        <v>2570</v>
      </c>
      <c r="T990" s="323">
        <v>8.0530000000000008</v>
      </c>
      <c r="U990" s="201"/>
    </row>
    <row r="991" spans="1:21" ht="14.4" x14ac:dyDescent="0.3">
      <c r="A991" s="192" t="s">
        <v>2548</v>
      </c>
      <c r="B991" s="174">
        <v>985</v>
      </c>
      <c r="C991" s="165" t="s">
        <v>555</v>
      </c>
      <c r="D991" s="179"/>
      <c r="E991" s="164" t="s">
        <v>429</v>
      </c>
      <c r="F991" s="167" t="s">
        <v>1873</v>
      </c>
      <c r="G991" s="186" t="s">
        <v>1055</v>
      </c>
      <c r="H991" s="167" t="s">
        <v>1056</v>
      </c>
      <c r="I991" s="167"/>
      <c r="J991" s="167"/>
      <c r="K991" s="160" t="s">
        <v>82</v>
      </c>
      <c r="L991" s="175">
        <v>8.0530000000000008</v>
      </c>
      <c r="M991" s="179" t="s">
        <v>433</v>
      </c>
      <c r="N991" s="179"/>
      <c r="O991" s="170"/>
      <c r="P991" s="223"/>
      <c r="Q991" s="177"/>
      <c r="R991" s="223"/>
      <c r="S991" s="158" t="s">
        <v>2570</v>
      </c>
      <c r="T991" s="323">
        <v>8.0530000000000008</v>
      </c>
      <c r="U991" s="201"/>
    </row>
    <row r="992" spans="1:21" ht="14.4" x14ac:dyDescent="0.3">
      <c r="A992" s="192" t="s">
        <v>2548</v>
      </c>
      <c r="B992" s="174">
        <v>986</v>
      </c>
      <c r="C992" s="165" t="s">
        <v>555</v>
      </c>
      <c r="D992" s="179"/>
      <c r="E992" s="164" t="s">
        <v>429</v>
      </c>
      <c r="F992" s="189" t="s">
        <v>1874</v>
      </c>
      <c r="G992" s="186" t="s">
        <v>1086</v>
      </c>
      <c r="H992" s="167"/>
      <c r="I992" s="167"/>
      <c r="J992" s="167"/>
      <c r="K992" s="160" t="s">
        <v>682</v>
      </c>
      <c r="L992" s="175">
        <v>32.57</v>
      </c>
      <c r="M992" s="179" t="s">
        <v>433</v>
      </c>
      <c r="N992" s="164" t="s">
        <v>429</v>
      </c>
      <c r="O992" s="175">
        <v>32.57</v>
      </c>
      <c r="P992" s="226"/>
      <c r="Q992" s="177"/>
      <c r="R992" s="223"/>
      <c r="S992" s="163"/>
      <c r="T992" s="223"/>
      <c r="U992" s="201"/>
    </row>
    <row r="993" spans="1:21" ht="14.4" x14ac:dyDescent="0.3">
      <c r="A993" s="192" t="s">
        <v>2548</v>
      </c>
      <c r="B993" s="174">
        <v>987</v>
      </c>
      <c r="C993" s="165" t="s">
        <v>555</v>
      </c>
      <c r="D993" s="179"/>
      <c r="E993" s="164" t="s">
        <v>429</v>
      </c>
      <c r="F993" s="189" t="s">
        <v>1875</v>
      </c>
      <c r="G993" s="186" t="s">
        <v>1086</v>
      </c>
      <c r="H993" s="167"/>
      <c r="I993" s="167"/>
      <c r="J993" s="167"/>
      <c r="K993" s="160" t="s">
        <v>682</v>
      </c>
      <c r="L993" s="175">
        <v>32.57</v>
      </c>
      <c r="M993" s="179" t="s">
        <v>433</v>
      </c>
      <c r="N993" s="164" t="s">
        <v>429</v>
      </c>
      <c r="O993" s="175">
        <v>32.57</v>
      </c>
      <c r="P993" s="226"/>
      <c r="Q993" s="177"/>
      <c r="R993" s="223"/>
      <c r="S993" s="163"/>
      <c r="T993" s="223"/>
      <c r="U993" s="201"/>
    </row>
    <row r="994" spans="1:21" ht="28.8" x14ac:dyDescent="0.3">
      <c r="A994" s="192" t="s">
        <v>2548</v>
      </c>
      <c r="B994" s="174">
        <v>988</v>
      </c>
      <c r="C994" s="165" t="s">
        <v>555</v>
      </c>
      <c r="D994" s="179"/>
      <c r="E994" s="164" t="s">
        <v>429</v>
      </c>
      <c r="F994" s="167" t="s">
        <v>1876</v>
      </c>
      <c r="G994" s="186" t="s">
        <v>1251</v>
      </c>
      <c r="H994" s="167"/>
      <c r="I994" s="167"/>
      <c r="J994" s="167"/>
      <c r="K994" s="160" t="s">
        <v>82</v>
      </c>
      <c r="L994" s="175">
        <v>86.73</v>
      </c>
      <c r="M994" s="179" t="s">
        <v>433</v>
      </c>
      <c r="N994" s="179"/>
      <c r="O994" s="170"/>
      <c r="P994" s="223"/>
      <c r="Q994" s="177"/>
      <c r="R994" s="223"/>
      <c r="S994" s="158" t="s">
        <v>2570</v>
      </c>
      <c r="T994" s="323">
        <v>86.73</v>
      </c>
      <c r="U994" s="201"/>
    </row>
    <row r="995" spans="1:21" ht="28.8" x14ac:dyDescent="0.3">
      <c r="A995" s="192" t="s">
        <v>2548</v>
      </c>
      <c r="B995" s="174">
        <v>989</v>
      </c>
      <c r="C995" s="165" t="s">
        <v>555</v>
      </c>
      <c r="D995" s="179"/>
      <c r="E995" s="164" t="s">
        <v>429</v>
      </c>
      <c r="F995" s="167" t="s">
        <v>1877</v>
      </c>
      <c r="G995" s="186" t="s">
        <v>1251</v>
      </c>
      <c r="H995" s="167"/>
      <c r="I995" s="167"/>
      <c r="J995" s="167"/>
      <c r="K995" s="160" t="s">
        <v>82</v>
      </c>
      <c r="L995" s="175">
        <v>86.73</v>
      </c>
      <c r="M995" s="179" t="s">
        <v>433</v>
      </c>
      <c r="N995" s="179"/>
      <c r="O995" s="170"/>
      <c r="P995" s="223"/>
      <c r="Q995" s="177"/>
      <c r="R995" s="223"/>
      <c r="S995" s="158" t="s">
        <v>2570</v>
      </c>
      <c r="T995" s="323">
        <v>86.73</v>
      </c>
      <c r="U995" s="201"/>
    </row>
    <row r="996" spans="1:21" ht="28.8" x14ac:dyDescent="0.3">
      <c r="A996" s="192" t="s">
        <v>2548</v>
      </c>
      <c r="B996" s="174">
        <v>990</v>
      </c>
      <c r="C996" s="165" t="s">
        <v>555</v>
      </c>
      <c r="D996" s="179"/>
      <c r="E996" s="164" t="s">
        <v>429</v>
      </c>
      <c r="F996" s="167" t="s">
        <v>1878</v>
      </c>
      <c r="G996" s="186" t="s">
        <v>1251</v>
      </c>
      <c r="H996" s="179"/>
      <c r="I996" s="179"/>
      <c r="J996" s="179"/>
      <c r="K996" s="160" t="s">
        <v>82</v>
      </c>
      <c r="L996" s="175">
        <v>86.73</v>
      </c>
      <c r="M996" s="179" t="s">
        <v>433</v>
      </c>
      <c r="N996" s="179"/>
      <c r="O996" s="170"/>
      <c r="P996" s="223"/>
      <c r="Q996" s="177"/>
      <c r="R996" s="223"/>
      <c r="S996" s="158" t="s">
        <v>2570</v>
      </c>
      <c r="T996" s="323">
        <v>86.73</v>
      </c>
      <c r="U996" s="201"/>
    </row>
    <row r="997" spans="1:21" ht="28.8" x14ac:dyDescent="0.3">
      <c r="A997" s="192" t="s">
        <v>2548</v>
      </c>
      <c r="B997" s="174">
        <v>991</v>
      </c>
      <c r="C997" s="165" t="s">
        <v>555</v>
      </c>
      <c r="D997" s="179"/>
      <c r="E997" s="164" t="s">
        <v>429</v>
      </c>
      <c r="F997" s="167" t="s">
        <v>1879</v>
      </c>
      <c r="G997" s="186" t="s">
        <v>1251</v>
      </c>
      <c r="H997" s="179"/>
      <c r="I997" s="179"/>
      <c r="J997" s="179"/>
      <c r="K997" s="160" t="s">
        <v>82</v>
      </c>
      <c r="L997" s="175">
        <v>86.73</v>
      </c>
      <c r="M997" s="179" t="s">
        <v>433</v>
      </c>
      <c r="N997" s="179"/>
      <c r="O997" s="170"/>
      <c r="P997" s="223"/>
      <c r="Q997" s="177"/>
      <c r="R997" s="223"/>
      <c r="S997" s="158" t="s">
        <v>2570</v>
      </c>
      <c r="T997" s="323">
        <v>86.73</v>
      </c>
      <c r="U997" s="201"/>
    </row>
    <row r="998" spans="1:21" ht="14.4" x14ac:dyDescent="0.3">
      <c r="A998" s="192" t="s">
        <v>2548</v>
      </c>
      <c r="B998" s="174">
        <v>992</v>
      </c>
      <c r="C998" s="165" t="s">
        <v>555</v>
      </c>
      <c r="D998" s="179"/>
      <c r="E998" s="164" t="s">
        <v>429</v>
      </c>
      <c r="F998" s="167" t="s">
        <v>1880</v>
      </c>
      <c r="G998" s="186" t="s">
        <v>1268</v>
      </c>
      <c r="H998" s="167"/>
      <c r="I998" s="167"/>
      <c r="J998" s="167"/>
      <c r="K998" s="160" t="s">
        <v>82</v>
      </c>
      <c r="L998" s="175">
        <v>23.01</v>
      </c>
      <c r="M998" s="179" t="s">
        <v>433</v>
      </c>
      <c r="N998" s="179"/>
      <c r="O998" s="170"/>
      <c r="P998" s="223"/>
      <c r="Q998" s="177"/>
      <c r="R998" s="223"/>
      <c r="S998" s="158" t="s">
        <v>2570</v>
      </c>
      <c r="T998" s="323">
        <v>23.01</v>
      </c>
      <c r="U998" s="201"/>
    </row>
    <row r="999" spans="1:21" ht="14.4" x14ac:dyDescent="0.3">
      <c r="A999" s="192" t="s">
        <v>2548</v>
      </c>
      <c r="B999" s="174">
        <v>993</v>
      </c>
      <c r="C999" s="165" t="s">
        <v>555</v>
      </c>
      <c r="D999" s="179"/>
      <c r="E999" s="164" t="s">
        <v>429</v>
      </c>
      <c r="F999" s="167" t="s">
        <v>1881</v>
      </c>
      <c r="G999" s="186" t="s">
        <v>1268</v>
      </c>
      <c r="H999" s="167"/>
      <c r="I999" s="167"/>
      <c r="J999" s="167"/>
      <c r="K999" s="160" t="s">
        <v>82</v>
      </c>
      <c r="L999" s="175">
        <v>23.01</v>
      </c>
      <c r="M999" s="179" t="s">
        <v>433</v>
      </c>
      <c r="N999" s="179"/>
      <c r="O999" s="170"/>
      <c r="P999" s="223"/>
      <c r="Q999" s="177"/>
      <c r="R999" s="223"/>
      <c r="S999" s="158" t="s">
        <v>2570</v>
      </c>
      <c r="T999" s="323">
        <v>23.01</v>
      </c>
      <c r="U999" s="201"/>
    </row>
    <row r="1000" spans="1:21" ht="14.4" x14ac:dyDescent="0.3">
      <c r="A1000" s="192" t="s">
        <v>2548</v>
      </c>
      <c r="B1000" s="174">
        <v>994</v>
      </c>
      <c r="C1000" s="165" t="s">
        <v>555</v>
      </c>
      <c r="D1000" s="179"/>
      <c r="E1000" s="164" t="s">
        <v>429</v>
      </c>
      <c r="F1000" s="167" t="s">
        <v>1882</v>
      </c>
      <c r="G1000" s="186" t="s">
        <v>1268</v>
      </c>
      <c r="H1000" s="167"/>
      <c r="I1000" s="167"/>
      <c r="J1000" s="167"/>
      <c r="K1000" s="160" t="s">
        <v>82</v>
      </c>
      <c r="L1000" s="175">
        <v>23.01</v>
      </c>
      <c r="M1000" s="179" t="s">
        <v>433</v>
      </c>
      <c r="N1000" s="179"/>
      <c r="O1000" s="170"/>
      <c r="P1000" s="223"/>
      <c r="Q1000" s="177"/>
      <c r="R1000" s="223"/>
      <c r="S1000" s="158" t="s">
        <v>2570</v>
      </c>
      <c r="T1000" s="323">
        <v>23.01</v>
      </c>
      <c r="U1000" s="201"/>
    </row>
    <row r="1001" spans="1:21" ht="14.4" x14ac:dyDescent="0.3">
      <c r="A1001" s="192" t="s">
        <v>2548</v>
      </c>
      <c r="B1001" s="174">
        <v>995</v>
      </c>
      <c r="C1001" s="165" t="s">
        <v>555</v>
      </c>
      <c r="D1001" s="179"/>
      <c r="E1001" s="164" t="s">
        <v>429</v>
      </c>
      <c r="F1001" s="167" t="s">
        <v>1883</v>
      </c>
      <c r="G1001" s="186" t="s">
        <v>1268</v>
      </c>
      <c r="H1001" s="167"/>
      <c r="I1001" s="167"/>
      <c r="J1001" s="167"/>
      <c r="K1001" s="160" t="s">
        <v>82</v>
      </c>
      <c r="L1001" s="175">
        <v>23.01</v>
      </c>
      <c r="M1001" s="179" t="s">
        <v>433</v>
      </c>
      <c r="N1001" s="179"/>
      <c r="O1001" s="170"/>
      <c r="P1001" s="223"/>
      <c r="Q1001" s="177"/>
      <c r="R1001" s="223"/>
      <c r="S1001" s="158" t="s">
        <v>2570</v>
      </c>
      <c r="T1001" s="323">
        <v>23.01</v>
      </c>
      <c r="U1001" s="201"/>
    </row>
    <row r="1002" spans="1:21" ht="14.4" x14ac:dyDescent="0.3">
      <c r="A1002" s="192" t="s">
        <v>2548</v>
      </c>
      <c r="B1002" s="174">
        <v>996</v>
      </c>
      <c r="C1002" s="165" t="s">
        <v>555</v>
      </c>
      <c r="D1002" s="179"/>
      <c r="E1002" s="164" t="s">
        <v>429</v>
      </c>
      <c r="F1002" s="167" t="s">
        <v>1884</v>
      </c>
      <c r="G1002" s="186" t="s">
        <v>1268</v>
      </c>
      <c r="H1002" s="167"/>
      <c r="I1002" s="167"/>
      <c r="J1002" s="167"/>
      <c r="K1002" s="160" t="s">
        <v>82</v>
      </c>
      <c r="L1002" s="175">
        <v>23.01</v>
      </c>
      <c r="M1002" s="179" t="s">
        <v>433</v>
      </c>
      <c r="N1002" s="179"/>
      <c r="O1002" s="170"/>
      <c r="P1002" s="223"/>
      <c r="Q1002" s="177"/>
      <c r="R1002" s="223"/>
      <c r="S1002" s="158" t="s">
        <v>2570</v>
      </c>
      <c r="T1002" s="323">
        <v>23.01</v>
      </c>
      <c r="U1002" s="201"/>
    </row>
    <row r="1003" spans="1:21" ht="14.4" x14ac:dyDescent="0.3">
      <c r="A1003" s="192" t="s">
        <v>2548</v>
      </c>
      <c r="B1003" s="174">
        <v>997</v>
      </c>
      <c r="C1003" s="165" t="s">
        <v>555</v>
      </c>
      <c r="D1003" s="179"/>
      <c r="E1003" s="164" t="s">
        <v>429</v>
      </c>
      <c r="F1003" s="167" t="s">
        <v>1885</v>
      </c>
      <c r="G1003" s="186" t="s">
        <v>1268</v>
      </c>
      <c r="H1003" s="167"/>
      <c r="I1003" s="167"/>
      <c r="J1003" s="167"/>
      <c r="K1003" s="160" t="s">
        <v>82</v>
      </c>
      <c r="L1003" s="175">
        <v>23.01</v>
      </c>
      <c r="M1003" s="179" t="s">
        <v>433</v>
      </c>
      <c r="N1003" s="179"/>
      <c r="O1003" s="170"/>
      <c r="P1003" s="223"/>
      <c r="Q1003" s="177"/>
      <c r="R1003" s="223"/>
      <c r="S1003" s="158" t="s">
        <v>2570</v>
      </c>
      <c r="T1003" s="323">
        <v>23.01</v>
      </c>
      <c r="U1003" s="201"/>
    </row>
    <row r="1004" spans="1:21" ht="14.4" x14ac:dyDescent="0.3">
      <c r="A1004" s="192" t="s">
        <v>2548</v>
      </c>
      <c r="B1004" s="174">
        <v>998</v>
      </c>
      <c r="C1004" s="165" t="s">
        <v>555</v>
      </c>
      <c r="D1004" s="179"/>
      <c r="E1004" s="164" t="s">
        <v>429</v>
      </c>
      <c r="F1004" s="167" t="s">
        <v>1886</v>
      </c>
      <c r="G1004" s="186" t="s">
        <v>1268</v>
      </c>
      <c r="H1004" s="167"/>
      <c r="I1004" s="167"/>
      <c r="J1004" s="167"/>
      <c r="K1004" s="160" t="s">
        <v>82</v>
      </c>
      <c r="L1004" s="175">
        <v>23.01</v>
      </c>
      <c r="M1004" s="179" t="s">
        <v>433</v>
      </c>
      <c r="N1004" s="179"/>
      <c r="O1004" s="170"/>
      <c r="P1004" s="223"/>
      <c r="Q1004" s="177"/>
      <c r="R1004" s="223"/>
      <c r="S1004" s="158" t="s">
        <v>2570</v>
      </c>
      <c r="T1004" s="323">
        <v>23.01</v>
      </c>
      <c r="U1004" s="201"/>
    </row>
    <row r="1005" spans="1:21" ht="14.4" x14ac:dyDescent="0.3">
      <c r="A1005" s="192" t="s">
        <v>2548</v>
      </c>
      <c r="B1005" s="174">
        <v>999</v>
      </c>
      <c r="C1005" s="165" t="s">
        <v>555</v>
      </c>
      <c r="D1005" s="179"/>
      <c r="E1005" s="164" t="s">
        <v>429</v>
      </c>
      <c r="F1005" s="167" t="s">
        <v>1887</v>
      </c>
      <c r="G1005" s="186" t="s">
        <v>1268</v>
      </c>
      <c r="H1005" s="167"/>
      <c r="I1005" s="167"/>
      <c r="J1005" s="167"/>
      <c r="K1005" s="160" t="s">
        <v>82</v>
      </c>
      <c r="L1005" s="175">
        <v>23.01</v>
      </c>
      <c r="M1005" s="179" t="s">
        <v>433</v>
      </c>
      <c r="N1005" s="179"/>
      <c r="O1005" s="170"/>
      <c r="P1005" s="223"/>
      <c r="Q1005" s="177"/>
      <c r="R1005" s="223"/>
      <c r="S1005" s="158" t="s">
        <v>2570</v>
      </c>
      <c r="T1005" s="323">
        <v>23.01</v>
      </c>
      <c r="U1005" s="201"/>
    </row>
    <row r="1006" spans="1:21" ht="14.4" x14ac:dyDescent="0.3">
      <c r="A1006" s="192" t="s">
        <v>2548</v>
      </c>
      <c r="B1006" s="174">
        <v>1000</v>
      </c>
      <c r="C1006" s="165" t="s">
        <v>555</v>
      </c>
      <c r="D1006" s="179"/>
      <c r="E1006" s="164" t="s">
        <v>429</v>
      </c>
      <c r="F1006" s="167" t="s">
        <v>1888</v>
      </c>
      <c r="G1006" s="186" t="s">
        <v>1268</v>
      </c>
      <c r="H1006" s="167"/>
      <c r="I1006" s="167"/>
      <c r="J1006" s="167"/>
      <c r="K1006" s="160" t="s">
        <v>82</v>
      </c>
      <c r="L1006" s="175">
        <v>23.01</v>
      </c>
      <c r="M1006" s="179" t="s">
        <v>433</v>
      </c>
      <c r="N1006" s="179"/>
      <c r="O1006" s="170"/>
      <c r="P1006" s="223"/>
      <c r="Q1006" s="177"/>
      <c r="R1006" s="223"/>
      <c r="S1006" s="158" t="s">
        <v>2570</v>
      </c>
      <c r="T1006" s="323">
        <v>23.01</v>
      </c>
      <c r="U1006" s="201"/>
    </row>
    <row r="1007" spans="1:21" ht="14.4" x14ac:dyDescent="0.3">
      <c r="A1007" s="192" t="s">
        <v>2548</v>
      </c>
      <c r="B1007" s="174">
        <v>1001</v>
      </c>
      <c r="C1007" s="165" t="s">
        <v>555</v>
      </c>
      <c r="D1007" s="179"/>
      <c r="E1007" s="164" t="s">
        <v>429</v>
      </c>
      <c r="F1007" s="167" t="s">
        <v>1889</v>
      </c>
      <c r="G1007" s="186" t="s">
        <v>1268</v>
      </c>
      <c r="H1007" s="167"/>
      <c r="I1007" s="167"/>
      <c r="J1007" s="167"/>
      <c r="K1007" s="160" t="s">
        <v>82</v>
      </c>
      <c r="L1007" s="175">
        <v>23.01</v>
      </c>
      <c r="M1007" s="179" t="s">
        <v>433</v>
      </c>
      <c r="N1007" s="179"/>
      <c r="O1007" s="170"/>
      <c r="P1007" s="223"/>
      <c r="Q1007" s="177"/>
      <c r="R1007" s="223"/>
      <c r="S1007" s="158" t="s">
        <v>2570</v>
      </c>
      <c r="T1007" s="323">
        <v>23.01</v>
      </c>
      <c r="U1007" s="201"/>
    </row>
    <row r="1008" spans="1:21" ht="14.4" x14ac:dyDescent="0.3">
      <c r="A1008" s="192" t="s">
        <v>2548</v>
      </c>
      <c r="B1008" s="174">
        <v>1002</v>
      </c>
      <c r="C1008" s="165" t="s">
        <v>555</v>
      </c>
      <c r="D1008" s="179"/>
      <c r="E1008" s="164" t="s">
        <v>429</v>
      </c>
      <c r="F1008" s="167" t="s">
        <v>1890</v>
      </c>
      <c r="G1008" s="186" t="s">
        <v>1268</v>
      </c>
      <c r="H1008" s="167"/>
      <c r="I1008" s="167"/>
      <c r="J1008" s="167"/>
      <c r="K1008" s="160" t="s">
        <v>82</v>
      </c>
      <c r="L1008" s="175">
        <v>23.01</v>
      </c>
      <c r="M1008" s="179" t="s">
        <v>433</v>
      </c>
      <c r="N1008" s="179"/>
      <c r="O1008" s="170"/>
      <c r="P1008" s="223"/>
      <c r="Q1008" s="177"/>
      <c r="R1008" s="223"/>
      <c r="S1008" s="158" t="s">
        <v>2570</v>
      </c>
      <c r="T1008" s="323">
        <v>23.01</v>
      </c>
      <c r="U1008" s="201"/>
    </row>
    <row r="1009" spans="1:21" ht="14.4" x14ac:dyDescent="0.3">
      <c r="A1009" s="192" t="s">
        <v>2548</v>
      </c>
      <c r="B1009" s="174">
        <v>1003</v>
      </c>
      <c r="C1009" s="165" t="s">
        <v>555</v>
      </c>
      <c r="D1009" s="179"/>
      <c r="E1009" s="164" t="s">
        <v>429</v>
      </c>
      <c r="F1009" s="167" t="s">
        <v>1891</v>
      </c>
      <c r="G1009" s="186" t="s">
        <v>1268</v>
      </c>
      <c r="H1009" s="167"/>
      <c r="I1009" s="167"/>
      <c r="J1009" s="167"/>
      <c r="K1009" s="160" t="s">
        <v>82</v>
      </c>
      <c r="L1009" s="175">
        <v>23.01</v>
      </c>
      <c r="M1009" s="179" t="s">
        <v>433</v>
      </c>
      <c r="N1009" s="179"/>
      <c r="O1009" s="170"/>
      <c r="P1009" s="223"/>
      <c r="Q1009" s="177"/>
      <c r="R1009" s="223"/>
      <c r="S1009" s="158" t="s">
        <v>2570</v>
      </c>
      <c r="T1009" s="323">
        <v>23.01</v>
      </c>
      <c r="U1009" s="201"/>
    </row>
    <row r="1010" spans="1:21" ht="14.4" x14ac:dyDescent="0.3">
      <c r="A1010" s="192" t="s">
        <v>2548</v>
      </c>
      <c r="B1010" s="174">
        <v>1004</v>
      </c>
      <c r="C1010" s="165" t="s">
        <v>555</v>
      </c>
      <c r="D1010" s="179"/>
      <c r="E1010" s="164" t="s">
        <v>429</v>
      </c>
      <c r="F1010" s="167" t="s">
        <v>1892</v>
      </c>
      <c r="G1010" s="186" t="s">
        <v>1268</v>
      </c>
      <c r="H1010" s="167"/>
      <c r="I1010" s="167"/>
      <c r="J1010" s="167"/>
      <c r="K1010" s="160" t="s">
        <v>82</v>
      </c>
      <c r="L1010" s="175">
        <v>23.01</v>
      </c>
      <c r="M1010" s="179" t="s">
        <v>433</v>
      </c>
      <c r="N1010" s="179"/>
      <c r="O1010" s="170"/>
      <c r="P1010" s="223"/>
      <c r="Q1010" s="177"/>
      <c r="R1010" s="223"/>
      <c r="S1010" s="158" t="s">
        <v>2570</v>
      </c>
      <c r="T1010" s="323">
        <v>23.01</v>
      </c>
      <c r="U1010" s="201"/>
    </row>
    <row r="1011" spans="1:21" ht="14.4" x14ac:dyDescent="0.3">
      <c r="A1011" s="192" t="s">
        <v>2548</v>
      </c>
      <c r="B1011" s="174">
        <v>1005</v>
      </c>
      <c r="C1011" s="165" t="s">
        <v>555</v>
      </c>
      <c r="D1011" s="179"/>
      <c r="E1011" s="164" t="s">
        <v>429</v>
      </c>
      <c r="F1011" s="167" t="s">
        <v>1893</v>
      </c>
      <c r="G1011" s="186" t="s">
        <v>1268</v>
      </c>
      <c r="H1011" s="167"/>
      <c r="I1011" s="167"/>
      <c r="J1011" s="167"/>
      <c r="K1011" s="160" t="s">
        <v>82</v>
      </c>
      <c r="L1011" s="175">
        <v>23.01</v>
      </c>
      <c r="M1011" s="179" t="s">
        <v>433</v>
      </c>
      <c r="N1011" s="179"/>
      <c r="O1011" s="170"/>
      <c r="P1011" s="223"/>
      <c r="Q1011" s="177"/>
      <c r="R1011" s="223"/>
      <c r="S1011" s="158" t="s">
        <v>2570</v>
      </c>
      <c r="T1011" s="323">
        <v>23.01</v>
      </c>
      <c r="U1011" s="201"/>
    </row>
    <row r="1012" spans="1:21" ht="14.4" x14ac:dyDescent="0.3">
      <c r="A1012" s="192" t="s">
        <v>2548</v>
      </c>
      <c r="B1012" s="174">
        <v>1006</v>
      </c>
      <c r="C1012" s="165" t="s">
        <v>555</v>
      </c>
      <c r="D1012" s="179"/>
      <c r="E1012" s="164" t="s">
        <v>429</v>
      </c>
      <c r="F1012" s="167" t="s">
        <v>1894</v>
      </c>
      <c r="G1012" s="186" t="s">
        <v>1268</v>
      </c>
      <c r="H1012" s="167"/>
      <c r="I1012" s="167"/>
      <c r="J1012" s="167"/>
      <c r="K1012" s="160" t="s">
        <v>82</v>
      </c>
      <c r="L1012" s="175">
        <v>23.01</v>
      </c>
      <c r="M1012" s="179" t="s">
        <v>433</v>
      </c>
      <c r="N1012" s="179"/>
      <c r="O1012" s="170"/>
      <c r="P1012" s="223"/>
      <c r="Q1012" s="177"/>
      <c r="R1012" s="223"/>
      <c r="S1012" s="158" t="s">
        <v>2570</v>
      </c>
      <c r="T1012" s="323">
        <v>23.01</v>
      </c>
      <c r="U1012" s="201"/>
    </row>
    <row r="1013" spans="1:21" ht="14.4" x14ac:dyDescent="0.3">
      <c r="A1013" s="192" t="s">
        <v>2548</v>
      </c>
      <c r="B1013" s="174">
        <v>1007</v>
      </c>
      <c r="C1013" s="165" t="s">
        <v>555</v>
      </c>
      <c r="D1013" s="179"/>
      <c r="E1013" s="164" t="s">
        <v>429</v>
      </c>
      <c r="F1013" s="167" t="s">
        <v>1895</v>
      </c>
      <c r="G1013" s="186" t="s">
        <v>1322</v>
      </c>
      <c r="H1013" s="167"/>
      <c r="I1013" s="167"/>
      <c r="J1013" s="167"/>
      <c r="K1013" s="160" t="s">
        <v>82</v>
      </c>
      <c r="L1013" s="175">
        <v>194.61</v>
      </c>
      <c r="M1013" s="179" t="s">
        <v>433</v>
      </c>
      <c r="N1013" s="179"/>
      <c r="O1013" s="170"/>
      <c r="P1013" s="223"/>
      <c r="Q1013" s="177"/>
      <c r="R1013" s="223"/>
      <c r="S1013" s="158" t="s">
        <v>2570</v>
      </c>
      <c r="T1013" s="323">
        <v>194.61</v>
      </c>
      <c r="U1013" s="201"/>
    </row>
    <row r="1014" spans="1:21" ht="14.4" x14ac:dyDescent="0.3">
      <c r="A1014" s="192" t="s">
        <v>2548</v>
      </c>
      <c r="B1014" s="174">
        <v>1008</v>
      </c>
      <c r="C1014" s="165" t="s">
        <v>555</v>
      </c>
      <c r="D1014" s="179"/>
      <c r="E1014" s="164" t="s">
        <v>429</v>
      </c>
      <c r="F1014" s="167" t="s">
        <v>1896</v>
      </c>
      <c r="G1014" s="186" t="s">
        <v>1897</v>
      </c>
      <c r="H1014" s="167">
        <v>0</v>
      </c>
      <c r="I1014" s="167" t="s">
        <v>1898</v>
      </c>
      <c r="J1014" s="167"/>
      <c r="K1014" s="160" t="s">
        <v>82</v>
      </c>
      <c r="L1014" s="175">
        <v>56</v>
      </c>
      <c r="M1014" s="179" t="s">
        <v>433</v>
      </c>
      <c r="N1014" s="179"/>
      <c r="O1014" s="170"/>
      <c r="P1014" s="223"/>
      <c r="Q1014" s="177"/>
      <c r="R1014" s="223"/>
      <c r="S1014" s="158" t="s">
        <v>2570</v>
      </c>
      <c r="T1014" s="323">
        <v>56</v>
      </c>
      <c r="U1014" s="201"/>
    </row>
    <row r="1015" spans="1:21" ht="14.4" x14ac:dyDescent="0.3">
      <c r="A1015" s="192" t="s">
        <v>2548</v>
      </c>
      <c r="B1015" s="174">
        <v>1009</v>
      </c>
      <c r="C1015" s="165" t="s">
        <v>555</v>
      </c>
      <c r="D1015" s="179"/>
      <c r="E1015" s="164" t="s">
        <v>429</v>
      </c>
      <c r="F1015" s="167" t="s">
        <v>1899</v>
      </c>
      <c r="G1015" s="186" t="s">
        <v>1803</v>
      </c>
      <c r="H1015" s="167" t="s">
        <v>1900</v>
      </c>
      <c r="I1015" s="167" t="s">
        <v>1804</v>
      </c>
      <c r="J1015" s="167" t="s">
        <v>1901</v>
      </c>
      <c r="K1015" s="160" t="s">
        <v>82</v>
      </c>
      <c r="L1015" s="175">
        <v>51.9</v>
      </c>
      <c r="M1015" s="179" t="s">
        <v>433</v>
      </c>
      <c r="N1015" s="179"/>
      <c r="O1015" s="170"/>
      <c r="P1015" s="223"/>
      <c r="Q1015" s="177"/>
      <c r="R1015" s="223"/>
      <c r="S1015" s="158" t="s">
        <v>2570</v>
      </c>
      <c r="T1015" s="323">
        <v>51.9</v>
      </c>
      <c r="U1015" s="201"/>
    </row>
    <row r="1016" spans="1:21" ht="14.4" x14ac:dyDescent="0.3">
      <c r="A1016" s="192" t="s">
        <v>2548</v>
      </c>
      <c r="B1016" s="174">
        <v>1010</v>
      </c>
      <c r="C1016" s="165" t="s">
        <v>555</v>
      </c>
      <c r="D1016" s="179"/>
      <c r="E1016" s="164" t="s">
        <v>429</v>
      </c>
      <c r="F1016" s="167" t="s">
        <v>1902</v>
      </c>
      <c r="G1016" s="186" t="s">
        <v>1385</v>
      </c>
      <c r="H1016" s="167"/>
      <c r="I1016" s="167" t="s">
        <v>1386</v>
      </c>
      <c r="J1016" s="167"/>
      <c r="K1016" s="160" t="s">
        <v>82</v>
      </c>
      <c r="L1016" s="175">
        <v>184.9</v>
      </c>
      <c r="M1016" s="179" t="s">
        <v>433</v>
      </c>
      <c r="N1016" s="179"/>
      <c r="O1016" s="170"/>
      <c r="P1016" s="223"/>
      <c r="Q1016" s="177"/>
      <c r="R1016" s="223"/>
      <c r="S1016" s="158" t="s">
        <v>2570</v>
      </c>
      <c r="T1016" s="323">
        <v>184.9</v>
      </c>
      <c r="U1016" s="201"/>
    </row>
    <row r="1017" spans="1:21" ht="14.4" x14ac:dyDescent="0.3">
      <c r="A1017" s="192" t="s">
        <v>2548</v>
      </c>
      <c r="B1017" s="174">
        <v>1011</v>
      </c>
      <c r="C1017" s="165" t="s">
        <v>555</v>
      </c>
      <c r="D1017" s="179"/>
      <c r="E1017" s="164" t="s">
        <v>429</v>
      </c>
      <c r="F1017" s="167" t="s">
        <v>1903</v>
      </c>
      <c r="G1017" s="186" t="s">
        <v>1411</v>
      </c>
      <c r="H1017" s="167"/>
      <c r="I1017" s="167">
        <v>30</v>
      </c>
      <c r="J1017" s="167"/>
      <c r="K1017" s="160" t="s">
        <v>82</v>
      </c>
      <c r="L1017" s="175">
        <v>150</v>
      </c>
      <c r="M1017" s="179" t="s">
        <v>433</v>
      </c>
      <c r="N1017" s="179"/>
      <c r="O1017" s="170"/>
      <c r="P1017" s="223"/>
      <c r="Q1017" s="177"/>
      <c r="R1017" s="223"/>
      <c r="S1017" s="158" t="s">
        <v>2570</v>
      </c>
      <c r="T1017" s="323">
        <v>150</v>
      </c>
      <c r="U1017" s="201"/>
    </row>
    <row r="1018" spans="1:21" ht="14.4" x14ac:dyDescent="0.3">
      <c r="A1018" s="192" t="s">
        <v>2548</v>
      </c>
      <c r="B1018" s="174">
        <v>1012</v>
      </c>
      <c r="C1018" s="165" t="s">
        <v>555</v>
      </c>
      <c r="D1018" s="179"/>
      <c r="E1018" s="164" t="s">
        <v>429</v>
      </c>
      <c r="F1018" s="167" t="s">
        <v>1904</v>
      </c>
      <c r="G1018" s="186" t="s">
        <v>1403</v>
      </c>
      <c r="H1018" s="167" t="s">
        <v>1404</v>
      </c>
      <c r="I1018" s="167" t="s">
        <v>1405</v>
      </c>
      <c r="J1018" s="167"/>
      <c r="K1018" s="160" t="s">
        <v>82</v>
      </c>
      <c r="L1018" s="175">
        <v>84.99</v>
      </c>
      <c r="M1018" s="179" t="s">
        <v>433</v>
      </c>
      <c r="N1018" s="179"/>
      <c r="O1018" s="170"/>
      <c r="P1018" s="223"/>
      <c r="Q1018" s="177"/>
      <c r="R1018" s="223"/>
      <c r="S1018" s="158" t="s">
        <v>2570</v>
      </c>
      <c r="T1018" s="323">
        <v>84.99</v>
      </c>
      <c r="U1018" s="201"/>
    </row>
    <row r="1019" spans="1:21" ht="14.4" x14ac:dyDescent="0.3">
      <c r="A1019" s="192" t="s">
        <v>2548</v>
      </c>
      <c r="B1019" s="174">
        <v>1013</v>
      </c>
      <c r="C1019" s="165" t="s">
        <v>555</v>
      </c>
      <c r="D1019" s="179"/>
      <c r="E1019" s="164" t="s">
        <v>429</v>
      </c>
      <c r="F1019" s="167" t="s">
        <v>1905</v>
      </c>
      <c r="G1019" s="186" t="s">
        <v>1403</v>
      </c>
      <c r="H1019" s="167" t="s">
        <v>1404</v>
      </c>
      <c r="I1019" s="167" t="s">
        <v>1405</v>
      </c>
      <c r="J1019" s="167"/>
      <c r="K1019" s="160" t="s">
        <v>82</v>
      </c>
      <c r="L1019" s="175">
        <v>84.99</v>
      </c>
      <c r="M1019" s="179" t="s">
        <v>433</v>
      </c>
      <c r="N1019" s="179"/>
      <c r="O1019" s="170"/>
      <c r="P1019" s="223"/>
      <c r="Q1019" s="177"/>
      <c r="R1019" s="223"/>
      <c r="S1019" s="158" t="s">
        <v>2570</v>
      </c>
      <c r="T1019" s="323">
        <v>84.99</v>
      </c>
      <c r="U1019" s="201"/>
    </row>
    <row r="1020" spans="1:21" ht="14.4" x14ac:dyDescent="0.3">
      <c r="A1020" s="192" t="s">
        <v>2548</v>
      </c>
      <c r="B1020" s="174">
        <v>1014</v>
      </c>
      <c r="C1020" s="165" t="s">
        <v>555</v>
      </c>
      <c r="D1020" s="179"/>
      <c r="E1020" s="164" t="s">
        <v>429</v>
      </c>
      <c r="F1020" s="167" t="s">
        <v>1906</v>
      </c>
      <c r="G1020" s="186" t="s">
        <v>1818</v>
      </c>
      <c r="H1020" s="167"/>
      <c r="I1020" s="167"/>
      <c r="J1020" s="167"/>
      <c r="K1020" s="160" t="s">
        <v>82</v>
      </c>
      <c r="L1020" s="175">
        <v>6.5</v>
      </c>
      <c r="M1020" s="179" t="s">
        <v>433</v>
      </c>
      <c r="N1020" s="179"/>
      <c r="O1020" s="170"/>
      <c r="P1020" s="223"/>
      <c r="Q1020" s="177"/>
      <c r="R1020" s="223"/>
      <c r="S1020" s="158" t="s">
        <v>2570</v>
      </c>
      <c r="T1020" s="323">
        <v>6.5</v>
      </c>
      <c r="U1020" s="201"/>
    </row>
    <row r="1021" spans="1:21" ht="14.4" x14ac:dyDescent="0.3">
      <c r="A1021" s="192" t="s">
        <v>2548</v>
      </c>
      <c r="B1021" s="174">
        <v>1015</v>
      </c>
      <c r="C1021" s="165" t="s">
        <v>555</v>
      </c>
      <c r="D1021" s="179"/>
      <c r="E1021" s="164" t="s">
        <v>429</v>
      </c>
      <c r="F1021" s="189" t="s">
        <v>1907</v>
      </c>
      <c r="G1021" s="186" t="s">
        <v>1818</v>
      </c>
      <c r="H1021" s="167"/>
      <c r="I1021" s="167"/>
      <c r="J1021" s="167"/>
      <c r="K1021" s="160" t="s">
        <v>682</v>
      </c>
      <c r="L1021" s="175">
        <v>6.5</v>
      </c>
      <c r="M1021" s="179" t="s">
        <v>433</v>
      </c>
      <c r="N1021" s="164" t="s">
        <v>429</v>
      </c>
      <c r="O1021" s="175">
        <v>6.5</v>
      </c>
      <c r="P1021" s="223"/>
      <c r="Q1021" s="177"/>
      <c r="R1021" s="223"/>
      <c r="S1021" s="163"/>
      <c r="T1021" s="223"/>
      <c r="U1021" s="201"/>
    </row>
    <row r="1022" spans="1:21" ht="14.4" x14ac:dyDescent="0.3">
      <c r="A1022" s="192" t="s">
        <v>2548</v>
      </c>
      <c r="B1022" s="174">
        <v>1016</v>
      </c>
      <c r="C1022" s="165" t="s">
        <v>555</v>
      </c>
      <c r="D1022" s="179"/>
      <c r="E1022" s="164" t="s">
        <v>429</v>
      </c>
      <c r="F1022" s="189" t="s">
        <v>1908</v>
      </c>
      <c r="G1022" s="186" t="s">
        <v>1818</v>
      </c>
      <c r="H1022" s="167"/>
      <c r="I1022" s="167"/>
      <c r="J1022" s="167"/>
      <c r="K1022" s="160" t="s">
        <v>682</v>
      </c>
      <c r="L1022" s="175">
        <v>6.5</v>
      </c>
      <c r="M1022" s="179" t="s">
        <v>433</v>
      </c>
      <c r="N1022" s="164" t="s">
        <v>429</v>
      </c>
      <c r="O1022" s="175">
        <v>6.5</v>
      </c>
      <c r="P1022" s="223"/>
      <c r="Q1022" s="177"/>
      <c r="R1022" s="223"/>
      <c r="S1022" s="163"/>
      <c r="T1022" s="223"/>
      <c r="U1022" s="201"/>
    </row>
    <row r="1023" spans="1:21" ht="14.4" x14ac:dyDescent="0.3">
      <c r="A1023" s="192" t="s">
        <v>2548</v>
      </c>
      <c r="B1023" s="174">
        <v>1017</v>
      </c>
      <c r="C1023" s="165" t="s">
        <v>555</v>
      </c>
      <c r="D1023" s="179"/>
      <c r="E1023" s="164" t="s">
        <v>429</v>
      </c>
      <c r="F1023" s="189" t="s">
        <v>1909</v>
      </c>
      <c r="G1023" s="186" t="s">
        <v>1818</v>
      </c>
      <c r="H1023" s="167"/>
      <c r="I1023" s="167"/>
      <c r="J1023" s="167"/>
      <c r="K1023" s="160" t="s">
        <v>682</v>
      </c>
      <c r="L1023" s="175">
        <v>6.5</v>
      </c>
      <c r="M1023" s="179" t="s">
        <v>433</v>
      </c>
      <c r="N1023" s="164" t="s">
        <v>429</v>
      </c>
      <c r="O1023" s="175">
        <v>6.5</v>
      </c>
      <c r="P1023" s="223"/>
      <c r="Q1023" s="177"/>
      <c r="R1023" s="223"/>
      <c r="S1023" s="163"/>
      <c r="T1023" s="223"/>
      <c r="U1023" s="201"/>
    </row>
    <row r="1024" spans="1:21" ht="14.4" x14ac:dyDescent="0.3">
      <c r="A1024" s="192" t="s">
        <v>2548</v>
      </c>
      <c r="B1024" s="174">
        <v>1018</v>
      </c>
      <c r="C1024" s="165" t="s">
        <v>555</v>
      </c>
      <c r="D1024" s="179"/>
      <c r="E1024" s="164" t="s">
        <v>429</v>
      </c>
      <c r="F1024" s="189" t="s">
        <v>1910</v>
      </c>
      <c r="G1024" s="186" t="s">
        <v>1818</v>
      </c>
      <c r="H1024" s="167"/>
      <c r="I1024" s="167"/>
      <c r="J1024" s="167"/>
      <c r="K1024" s="160" t="s">
        <v>682</v>
      </c>
      <c r="L1024" s="175">
        <v>6.5</v>
      </c>
      <c r="M1024" s="179" t="s">
        <v>433</v>
      </c>
      <c r="N1024" s="164" t="s">
        <v>429</v>
      </c>
      <c r="O1024" s="175">
        <v>6.5</v>
      </c>
      <c r="P1024" s="223"/>
      <c r="Q1024" s="177"/>
      <c r="R1024" s="223"/>
      <c r="S1024" s="163"/>
      <c r="T1024" s="223"/>
      <c r="U1024" s="201"/>
    </row>
    <row r="1025" spans="1:21" ht="14.4" x14ac:dyDescent="0.3">
      <c r="A1025" s="192" t="s">
        <v>2548</v>
      </c>
      <c r="B1025" s="174">
        <v>1019</v>
      </c>
      <c r="C1025" s="165" t="s">
        <v>555</v>
      </c>
      <c r="D1025" s="179"/>
      <c r="E1025" s="164" t="s">
        <v>429</v>
      </c>
      <c r="F1025" s="189" t="s">
        <v>1911</v>
      </c>
      <c r="G1025" s="186" t="s">
        <v>1818</v>
      </c>
      <c r="H1025" s="167"/>
      <c r="I1025" s="167"/>
      <c r="J1025" s="167"/>
      <c r="K1025" s="160" t="s">
        <v>682</v>
      </c>
      <c r="L1025" s="175">
        <v>6.5</v>
      </c>
      <c r="M1025" s="179" t="s">
        <v>433</v>
      </c>
      <c r="N1025" s="164" t="s">
        <v>429</v>
      </c>
      <c r="O1025" s="175">
        <v>6.5</v>
      </c>
      <c r="P1025" s="223"/>
      <c r="Q1025" s="177"/>
      <c r="R1025" s="223"/>
      <c r="S1025" s="163"/>
      <c r="T1025" s="223"/>
      <c r="U1025" s="201"/>
    </row>
    <row r="1026" spans="1:21" ht="14.4" x14ac:dyDescent="0.3">
      <c r="A1026" s="192" t="s">
        <v>2548</v>
      </c>
      <c r="B1026" s="174">
        <v>1020</v>
      </c>
      <c r="C1026" s="165" t="s">
        <v>555</v>
      </c>
      <c r="D1026" s="179"/>
      <c r="E1026" s="164" t="s">
        <v>429</v>
      </c>
      <c r="F1026" s="189" t="s">
        <v>1912</v>
      </c>
      <c r="G1026" s="186" t="s">
        <v>1818</v>
      </c>
      <c r="H1026" s="167"/>
      <c r="I1026" s="167"/>
      <c r="J1026" s="167"/>
      <c r="K1026" s="160" t="s">
        <v>682</v>
      </c>
      <c r="L1026" s="175">
        <v>6.5</v>
      </c>
      <c r="M1026" s="179" t="s">
        <v>433</v>
      </c>
      <c r="N1026" s="164" t="s">
        <v>429</v>
      </c>
      <c r="O1026" s="175">
        <v>6.5</v>
      </c>
      <c r="P1026" s="223"/>
      <c r="Q1026" s="177"/>
      <c r="R1026" s="223"/>
      <c r="S1026" s="163"/>
      <c r="T1026" s="223"/>
      <c r="U1026" s="201"/>
    </row>
    <row r="1027" spans="1:21" ht="14.4" x14ac:dyDescent="0.3">
      <c r="A1027" s="192" t="s">
        <v>2548</v>
      </c>
      <c r="B1027" s="174">
        <v>1021</v>
      </c>
      <c r="C1027" s="165" t="s">
        <v>555</v>
      </c>
      <c r="D1027" s="179"/>
      <c r="E1027" s="164" t="s">
        <v>429</v>
      </c>
      <c r="F1027" s="189" t="s">
        <v>1913</v>
      </c>
      <c r="G1027" s="186" t="s">
        <v>1818</v>
      </c>
      <c r="H1027" s="167"/>
      <c r="I1027" s="167"/>
      <c r="J1027" s="167"/>
      <c r="K1027" s="160" t="s">
        <v>682</v>
      </c>
      <c r="L1027" s="175">
        <v>6.5</v>
      </c>
      <c r="M1027" s="179" t="s">
        <v>433</v>
      </c>
      <c r="N1027" s="164" t="s">
        <v>429</v>
      </c>
      <c r="O1027" s="175">
        <v>6.5</v>
      </c>
      <c r="P1027" s="223"/>
      <c r="Q1027" s="177"/>
      <c r="R1027" s="223"/>
      <c r="S1027" s="163"/>
      <c r="T1027" s="223"/>
      <c r="U1027" s="201"/>
    </row>
    <row r="1028" spans="1:21" ht="14.4" x14ac:dyDescent="0.3">
      <c r="A1028" s="192" t="s">
        <v>2548</v>
      </c>
      <c r="B1028" s="174">
        <v>1022</v>
      </c>
      <c r="C1028" s="165" t="s">
        <v>555</v>
      </c>
      <c r="D1028" s="179"/>
      <c r="E1028" s="164" t="s">
        <v>429</v>
      </c>
      <c r="F1028" s="189" t="s">
        <v>1914</v>
      </c>
      <c r="G1028" s="186" t="s">
        <v>1818</v>
      </c>
      <c r="H1028" s="167"/>
      <c r="I1028" s="167"/>
      <c r="J1028" s="167"/>
      <c r="K1028" s="160" t="s">
        <v>682</v>
      </c>
      <c r="L1028" s="175">
        <v>6.5</v>
      </c>
      <c r="M1028" s="179" t="s">
        <v>433</v>
      </c>
      <c r="N1028" s="164" t="s">
        <v>429</v>
      </c>
      <c r="O1028" s="175">
        <v>6.5</v>
      </c>
      <c r="P1028" s="223"/>
      <c r="Q1028" s="177"/>
      <c r="R1028" s="223"/>
      <c r="S1028" s="163"/>
      <c r="T1028" s="223"/>
      <c r="U1028" s="201"/>
    </row>
    <row r="1029" spans="1:21" ht="14.4" x14ac:dyDescent="0.3">
      <c r="A1029" s="192" t="s">
        <v>2548</v>
      </c>
      <c r="B1029" s="174">
        <v>1023</v>
      </c>
      <c r="C1029" s="165" t="s">
        <v>555</v>
      </c>
      <c r="D1029" s="179"/>
      <c r="E1029" s="164" t="s">
        <v>429</v>
      </c>
      <c r="F1029" s="167" t="s">
        <v>1915</v>
      </c>
      <c r="G1029" s="186" t="s">
        <v>1818</v>
      </c>
      <c r="H1029" s="167"/>
      <c r="I1029" s="167"/>
      <c r="J1029" s="167"/>
      <c r="K1029" s="160" t="s">
        <v>82</v>
      </c>
      <c r="L1029" s="175">
        <v>6.5</v>
      </c>
      <c r="M1029" s="179" t="s">
        <v>433</v>
      </c>
      <c r="N1029" s="179"/>
      <c r="O1029" s="170"/>
      <c r="P1029" s="223"/>
      <c r="Q1029" s="177"/>
      <c r="R1029" s="223"/>
      <c r="S1029" s="158" t="s">
        <v>2570</v>
      </c>
      <c r="T1029" s="323">
        <v>6.5</v>
      </c>
      <c r="U1029" s="201"/>
    </row>
    <row r="1030" spans="1:21" ht="14.4" x14ac:dyDescent="0.3">
      <c r="A1030" s="192" t="s">
        <v>2548</v>
      </c>
      <c r="B1030" s="174">
        <v>1024</v>
      </c>
      <c r="C1030" s="165" t="s">
        <v>555</v>
      </c>
      <c r="D1030" s="179"/>
      <c r="E1030" s="164" t="s">
        <v>429</v>
      </c>
      <c r="F1030" s="189" t="s">
        <v>1916</v>
      </c>
      <c r="G1030" s="186" t="s">
        <v>1818</v>
      </c>
      <c r="H1030" s="167"/>
      <c r="I1030" s="167"/>
      <c r="J1030" s="167"/>
      <c r="K1030" s="160" t="s">
        <v>682</v>
      </c>
      <c r="L1030" s="175">
        <v>6.5</v>
      </c>
      <c r="M1030" s="179" t="s">
        <v>433</v>
      </c>
      <c r="N1030" s="164" t="s">
        <v>429</v>
      </c>
      <c r="O1030" s="175">
        <v>6.5</v>
      </c>
      <c r="P1030" s="223"/>
      <c r="Q1030" s="177"/>
      <c r="R1030" s="223"/>
      <c r="S1030" s="163"/>
      <c r="T1030" s="223"/>
      <c r="U1030" s="201"/>
    </row>
    <row r="1031" spans="1:21" ht="14.4" x14ac:dyDescent="0.3">
      <c r="A1031" s="192" t="s">
        <v>2548</v>
      </c>
      <c r="B1031" s="174">
        <v>1025</v>
      </c>
      <c r="C1031" s="165" t="s">
        <v>555</v>
      </c>
      <c r="D1031" s="179"/>
      <c r="E1031" s="164" t="s">
        <v>429</v>
      </c>
      <c r="F1031" s="189" t="s">
        <v>1917</v>
      </c>
      <c r="G1031" s="186" t="s">
        <v>1818</v>
      </c>
      <c r="H1031" s="167"/>
      <c r="I1031" s="167"/>
      <c r="J1031" s="167"/>
      <c r="K1031" s="160" t="s">
        <v>682</v>
      </c>
      <c r="L1031" s="175">
        <v>6.5</v>
      </c>
      <c r="M1031" s="179" t="s">
        <v>433</v>
      </c>
      <c r="N1031" s="164" t="s">
        <v>429</v>
      </c>
      <c r="O1031" s="175">
        <v>6.5</v>
      </c>
      <c r="P1031" s="223"/>
      <c r="Q1031" s="177"/>
      <c r="R1031" s="223"/>
      <c r="S1031" s="163"/>
      <c r="T1031" s="223"/>
      <c r="U1031" s="201"/>
    </row>
    <row r="1032" spans="1:21" ht="14.4" x14ac:dyDescent="0.3">
      <c r="A1032" s="192" t="s">
        <v>2548</v>
      </c>
      <c r="B1032" s="174">
        <v>1026</v>
      </c>
      <c r="C1032" s="165" t="s">
        <v>555</v>
      </c>
      <c r="D1032" s="179"/>
      <c r="E1032" s="164" t="s">
        <v>429</v>
      </c>
      <c r="F1032" s="189" t="s">
        <v>1918</v>
      </c>
      <c r="G1032" s="186" t="s">
        <v>1818</v>
      </c>
      <c r="H1032" s="167"/>
      <c r="I1032" s="167"/>
      <c r="J1032" s="167"/>
      <c r="K1032" s="160" t="s">
        <v>682</v>
      </c>
      <c r="L1032" s="175">
        <v>6.5</v>
      </c>
      <c r="M1032" s="179" t="s">
        <v>433</v>
      </c>
      <c r="N1032" s="164" t="s">
        <v>429</v>
      </c>
      <c r="O1032" s="175">
        <v>6.5</v>
      </c>
      <c r="P1032" s="223"/>
      <c r="Q1032" s="177"/>
      <c r="R1032" s="223"/>
      <c r="S1032" s="163"/>
      <c r="T1032" s="223"/>
      <c r="U1032" s="201"/>
    </row>
    <row r="1033" spans="1:21" ht="14.4" x14ac:dyDescent="0.3">
      <c r="A1033" s="192" t="s">
        <v>2548</v>
      </c>
      <c r="B1033" s="174">
        <v>1027</v>
      </c>
      <c r="C1033" s="165" t="s">
        <v>555</v>
      </c>
      <c r="D1033" s="179"/>
      <c r="E1033" s="164" t="s">
        <v>429</v>
      </c>
      <c r="F1033" s="189" t="s">
        <v>1919</v>
      </c>
      <c r="G1033" s="186" t="s">
        <v>1818</v>
      </c>
      <c r="H1033" s="167"/>
      <c r="I1033" s="167"/>
      <c r="J1033" s="167"/>
      <c r="K1033" s="160" t="s">
        <v>682</v>
      </c>
      <c r="L1033" s="175">
        <v>6.5</v>
      </c>
      <c r="M1033" s="179" t="s">
        <v>433</v>
      </c>
      <c r="N1033" s="164" t="s">
        <v>429</v>
      </c>
      <c r="O1033" s="175">
        <v>6.5</v>
      </c>
      <c r="P1033" s="223"/>
      <c r="Q1033" s="177"/>
      <c r="R1033" s="223"/>
      <c r="S1033" s="163"/>
      <c r="T1033" s="223"/>
      <c r="U1033" s="201"/>
    </row>
    <row r="1034" spans="1:21" ht="14.4" x14ac:dyDescent="0.3">
      <c r="A1034" s="192" t="s">
        <v>2548</v>
      </c>
      <c r="B1034" s="174">
        <v>1028</v>
      </c>
      <c r="C1034" s="165" t="s">
        <v>555</v>
      </c>
      <c r="D1034" s="179"/>
      <c r="E1034" s="164" t="s">
        <v>429</v>
      </c>
      <c r="F1034" s="189" t="s">
        <v>1920</v>
      </c>
      <c r="G1034" s="186" t="s">
        <v>1818</v>
      </c>
      <c r="H1034" s="167"/>
      <c r="I1034" s="167"/>
      <c r="J1034" s="167"/>
      <c r="K1034" s="160" t="s">
        <v>682</v>
      </c>
      <c r="L1034" s="175">
        <v>6.5</v>
      </c>
      <c r="M1034" s="179" t="s">
        <v>433</v>
      </c>
      <c r="N1034" s="164" t="s">
        <v>429</v>
      </c>
      <c r="O1034" s="175">
        <v>6.5</v>
      </c>
      <c r="P1034" s="223"/>
      <c r="Q1034" s="177"/>
      <c r="R1034" s="223"/>
      <c r="S1034" s="163"/>
      <c r="T1034" s="223"/>
      <c r="U1034" s="201"/>
    </row>
    <row r="1035" spans="1:21" ht="14.4" x14ac:dyDescent="0.3">
      <c r="A1035" s="192" t="s">
        <v>2548</v>
      </c>
      <c r="B1035" s="174">
        <v>1029</v>
      </c>
      <c r="C1035" s="165" t="s">
        <v>555</v>
      </c>
      <c r="D1035" s="179"/>
      <c r="E1035" s="164" t="s">
        <v>429</v>
      </c>
      <c r="F1035" s="167" t="s">
        <v>1921</v>
      </c>
      <c r="G1035" s="186" t="s">
        <v>1922</v>
      </c>
      <c r="H1035" s="167"/>
      <c r="I1035" s="167"/>
      <c r="J1035" s="167"/>
      <c r="K1035" s="160" t="s">
        <v>82</v>
      </c>
      <c r="L1035" s="175">
        <v>50</v>
      </c>
      <c r="M1035" s="179" t="s">
        <v>433</v>
      </c>
      <c r="N1035" s="179"/>
      <c r="O1035" s="170"/>
      <c r="P1035" s="223"/>
      <c r="Q1035" s="177"/>
      <c r="R1035" s="223"/>
      <c r="S1035" s="158" t="s">
        <v>2570</v>
      </c>
      <c r="T1035" s="323">
        <v>50</v>
      </c>
      <c r="U1035" s="201"/>
    </row>
    <row r="1036" spans="1:21" ht="14.4" x14ac:dyDescent="0.3">
      <c r="A1036" s="192" t="s">
        <v>2548</v>
      </c>
      <c r="B1036" s="174">
        <v>1030</v>
      </c>
      <c r="C1036" s="165" t="s">
        <v>555</v>
      </c>
      <c r="D1036" s="179"/>
      <c r="E1036" s="164" t="s">
        <v>429</v>
      </c>
      <c r="F1036" s="189" t="s">
        <v>1923</v>
      </c>
      <c r="G1036" s="186" t="s">
        <v>1401</v>
      </c>
      <c r="H1036" s="167"/>
      <c r="I1036" s="167"/>
      <c r="J1036" s="167"/>
      <c r="K1036" s="160" t="s">
        <v>682</v>
      </c>
      <c r="L1036" s="175">
        <v>50</v>
      </c>
      <c r="M1036" s="179" t="s">
        <v>433</v>
      </c>
      <c r="N1036" s="164" t="s">
        <v>429</v>
      </c>
      <c r="O1036" s="170">
        <v>50</v>
      </c>
      <c r="P1036" s="223"/>
      <c r="Q1036" s="177"/>
      <c r="R1036" s="223"/>
      <c r="S1036" s="163"/>
      <c r="T1036" s="223"/>
      <c r="U1036" s="201"/>
    </row>
    <row r="1037" spans="1:21" ht="14.4" x14ac:dyDescent="0.3">
      <c r="A1037" s="192" t="s">
        <v>2548</v>
      </c>
      <c r="B1037" s="174">
        <v>1031</v>
      </c>
      <c r="C1037" s="165" t="s">
        <v>555</v>
      </c>
      <c r="D1037" s="179"/>
      <c r="E1037" s="164" t="s">
        <v>429</v>
      </c>
      <c r="F1037" s="167" t="s">
        <v>1924</v>
      </c>
      <c r="G1037" s="186" t="s">
        <v>1389</v>
      </c>
      <c r="H1037" s="167"/>
      <c r="I1037" s="167"/>
      <c r="J1037" s="167"/>
      <c r="K1037" s="160" t="s">
        <v>82</v>
      </c>
      <c r="L1037" s="175">
        <v>47.92</v>
      </c>
      <c r="M1037" s="179" t="s">
        <v>433</v>
      </c>
      <c r="N1037" s="179"/>
      <c r="O1037" s="170"/>
      <c r="P1037" s="223"/>
      <c r="Q1037" s="177"/>
      <c r="R1037" s="223"/>
      <c r="S1037" s="158" t="s">
        <v>2570</v>
      </c>
      <c r="T1037" s="323">
        <v>47.92</v>
      </c>
      <c r="U1037" s="201"/>
    </row>
    <row r="1038" spans="1:21" ht="14.4" x14ac:dyDescent="0.3">
      <c r="A1038" s="192" t="s">
        <v>2548</v>
      </c>
      <c r="B1038" s="174">
        <v>1032</v>
      </c>
      <c r="C1038" s="165" t="s">
        <v>555</v>
      </c>
      <c r="D1038" s="179"/>
      <c r="E1038" s="164" t="s">
        <v>429</v>
      </c>
      <c r="F1038" s="167" t="s">
        <v>1925</v>
      </c>
      <c r="G1038" s="186" t="s">
        <v>1389</v>
      </c>
      <c r="H1038" s="167"/>
      <c r="I1038" s="167"/>
      <c r="J1038" s="167"/>
      <c r="K1038" s="160" t="s">
        <v>82</v>
      </c>
      <c r="L1038" s="175">
        <v>47.92</v>
      </c>
      <c r="M1038" s="179" t="s">
        <v>433</v>
      </c>
      <c r="N1038" s="179"/>
      <c r="O1038" s="170"/>
      <c r="P1038" s="223"/>
      <c r="Q1038" s="177"/>
      <c r="R1038" s="223"/>
      <c r="S1038" s="158" t="s">
        <v>2570</v>
      </c>
      <c r="T1038" s="323">
        <v>47.92</v>
      </c>
      <c r="U1038" s="201"/>
    </row>
    <row r="1039" spans="1:21" ht="14.4" x14ac:dyDescent="0.3">
      <c r="A1039" s="192" t="s">
        <v>2548</v>
      </c>
      <c r="B1039" s="174">
        <v>1033</v>
      </c>
      <c r="C1039" s="165" t="s">
        <v>555</v>
      </c>
      <c r="D1039" s="179"/>
      <c r="E1039" s="164" t="s">
        <v>429</v>
      </c>
      <c r="F1039" s="167" t="s">
        <v>1926</v>
      </c>
      <c r="G1039" s="186" t="s">
        <v>1449</v>
      </c>
      <c r="H1039" s="167" t="s">
        <v>574</v>
      </c>
      <c r="I1039" s="167"/>
      <c r="J1039" s="167"/>
      <c r="K1039" s="160" t="s">
        <v>682</v>
      </c>
      <c r="L1039" s="175">
        <v>75</v>
      </c>
      <c r="M1039" s="179" t="s">
        <v>433</v>
      </c>
      <c r="N1039" s="164" t="s">
        <v>429</v>
      </c>
      <c r="O1039" s="175">
        <v>75</v>
      </c>
      <c r="P1039" s="223"/>
      <c r="Q1039" s="177"/>
      <c r="R1039" s="223"/>
      <c r="S1039" s="163"/>
      <c r="T1039" s="223"/>
      <c r="U1039" s="201"/>
    </row>
    <row r="1040" spans="1:21" ht="14.4" x14ac:dyDescent="0.3">
      <c r="A1040" s="192" t="s">
        <v>2548</v>
      </c>
      <c r="B1040" s="174">
        <v>1034</v>
      </c>
      <c r="C1040" s="165" t="s">
        <v>555</v>
      </c>
      <c r="D1040" s="179"/>
      <c r="E1040" s="164" t="s">
        <v>429</v>
      </c>
      <c r="F1040" s="167" t="s">
        <v>1927</v>
      </c>
      <c r="G1040" s="186" t="s">
        <v>1449</v>
      </c>
      <c r="H1040" s="167" t="s">
        <v>574</v>
      </c>
      <c r="I1040" s="167"/>
      <c r="J1040" s="167"/>
      <c r="K1040" s="160" t="s">
        <v>82</v>
      </c>
      <c r="L1040" s="175">
        <v>75</v>
      </c>
      <c r="M1040" s="179" t="s">
        <v>433</v>
      </c>
      <c r="N1040" s="179"/>
      <c r="O1040" s="170"/>
      <c r="P1040" s="223"/>
      <c r="Q1040" s="177"/>
      <c r="R1040" s="223"/>
      <c r="S1040" s="158" t="s">
        <v>2570</v>
      </c>
      <c r="T1040" s="323">
        <v>75</v>
      </c>
      <c r="U1040" s="201"/>
    </row>
    <row r="1041" spans="1:21" ht="14.4" x14ac:dyDescent="0.3">
      <c r="A1041" s="192" t="s">
        <v>2548</v>
      </c>
      <c r="B1041" s="174">
        <v>1035</v>
      </c>
      <c r="C1041" s="165" t="s">
        <v>555</v>
      </c>
      <c r="D1041" s="179"/>
      <c r="E1041" s="164" t="s">
        <v>429</v>
      </c>
      <c r="F1041" s="167" t="s">
        <v>1928</v>
      </c>
      <c r="G1041" s="186" t="s">
        <v>1449</v>
      </c>
      <c r="H1041" s="167" t="s">
        <v>574</v>
      </c>
      <c r="I1041" s="167"/>
      <c r="J1041" s="167"/>
      <c r="K1041" s="160" t="s">
        <v>682</v>
      </c>
      <c r="L1041" s="175">
        <v>75</v>
      </c>
      <c r="M1041" s="179" t="s">
        <v>433</v>
      </c>
      <c r="N1041" s="164" t="s">
        <v>429</v>
      </c>
      <c r="O1041" s="175">
        <v>75</v>
      </c>
      <c r="P1041" s="223"/>
      <c r="Q1041" s="177"/>
      <c r="R1041" s="223"/>
      <c r="S1041" s="163"/>
      <c r="T1041" s="223"/>
      <c r="U1041" s="201"/>
    </row>
    <row r="1042" spans="1:21" ht="14.4" x14ac:dyDescent="0.3">
      <c r="A1042" s="192" t="s">
        <v>2548</v>
      </c>
      <c r="B1042" s="174">
        <v>1036</v>
      </c>
      <c r="C1042" s="165" t="s">
        <v>555</v>
      </c>
      <c r="D1042" s="179"/>
      <c r="E1042" s="164" t="s">
        <v>429</v>
      </c>
      <c r="F1042" s="189" t="s">
        <v>1929</v>
      </c>
      <c r="G1042" s="186" t="s">
        <v>1055</v>
      </c>
      <c r="H1042" s="167" t="s">
        <v>1056</v>
      </c>
      <c r="I1042" s="167"/>
      <c r="J1042" s="167"/>
      <c r="K1042" s="160" t="s">
        <v>682</v>
      </c>
      <c r="L1042" s="175">
        <v>8.0530000000000008</v>
      </c>
      <c r="M1042" s="179" t="s">
        <v>433</v>
      </c>
      <c r="N1042" s="164" t="s">
        <v>429</v>
      </c>
      <c r="O1042" s="175">
        <v>8.0530000000000008</v>
      </c>
      <c r="P1042" s="223"/>
      <c r="Q1042" s="177"/>
      <c r="R1042" s="223"/>
      <c r="S1042" s="163"/>
      <c r="T1042" s="223"/>
      <c r="U1042" s="201"/>
    </row>
    <row r="1043" spans="1:21" ht="14.4" x14ac:dyDescent="0.3">
      <c r="A1043" s="192" t="s">
        <v>2548</v>
      </c>
      <c r="B1043" s="174">
        <v>1037</v>
      </c>
      <c r="C1043" s="165" t="s">
        <v>555</v>
      </c>
      <c r="D1043" s="179"/>
      <c r="E1043" s="164" t="s">
        <v>429</v>
      </c>
      <c r="F1043" s="190" t="s">
        <v>1930</v>
      </c>
      <c r="G1043" s="186" t="s">
        <v>1055</v>
      </c>
      <c r="H1043" s="167" t="s">
        <v>1056</v>
      </c>
      <c r="I1043" s="167"/>
      <c r="J1043" s="167"/>
      <c r="K1043" s="160" t="s">
        <v>682</v>
      </c>
      <c r="L1043" s="175">
        <v>8.0530000000000008</v>
      </c>
      <c r="M1043" s="179" t="s">
        <v>433</v>
      </c>
      <c r="N1043" s="164" t="s">
        <v>429</v>
      </c>
      <c r="O1043" s="175">
        <v>8.0530000000000008</v>
      </c>
      <c r="P1043" s="223"/>
      <c r="Q1043" s="177"/>
      <c r="R1043" s="223"/>
      <c r="S1043" s="163"/>
      <c r="T1043" s="223"/>
      <c r="U1043" s="201"/>
    </row>
    <row r="1044" spans="1:21" ht="14.4" x14ac:dyDescent="0.3">
      <c r="A1044" s="192" t="s">
        <v>2548</v>
      </c>
      <c r="B1044" s="174">
        <v>1038</v>
      </c>
      <c r="C1044" s="165" t="s">
        <v>555</v>
      </c>
      <c r="D1044" s="179"/>
      <c r="E1044" s="164" t="s">
        <v>429</v>
      </c>
      <c r="F1044" s="167" t="s">
        <v>1931</v>
      </c>
      <c r="G1044" s="186" t="s">
        <v>1055</v>
      </c>
      <c r="H1044" s="167" t="s">
        <v>1056</v>
      </c>
      <c r="I1044" s="167"/>
      <c r="J1044" s="167"/>
      <c r="K1044" s="160" t="s">
        <v>82</v>
      </c>
      <c r="L1044" s="175">
        <v>8.0530000000000008</v>
      </c>
      <c r="M1044" s="179" t="s">
        <v>433</v>
      </c>
      <c r="N1044" s="179"/>
      <c r="O1044" s="170"/>
      <c r="P1044" s="223"/>
      <c r="Q1044" s="177"/>
      <c r="R1044" s="223"/>
      <c r="S1044" s="158" t="s">
        <v>2570</v>
      </c>
      <c r="T1044" s="323">
        <v>8.0530000000000008</v>
      </c>
      <c r="U1044" s="201"/>
    </row>
    <row r="1045" spans="1:21" ht="14.4" x14ac:dyDescent="0.3">
      <c r="A1045" s="192" t="s">
        <v>2548</v>
      </c>
      <c r="B1045" s="174">
        <v>1039</v>
      </c>
      <c r="C1045" s="165" t="s">
        <v>555</v>
      </c>
      <c r="D1045" s="179"/>
      <c r="E1045" s="164" t="s">
        <v>429</v>
      </c>
      <c r="F1045" s="167" t="s">
        <v>1932</v>
      </c>
      <c r="G1045" s="186" t="s">
        <v>1055</v>
      </c>
      <c r="H1045" s="167" t="s">
        <v>1056</v>
      </c>
      <c r="I1045" s="167"/>
      <c r="J1045" s="167"/>
      <c r="K1045" s="160" t="s">
        <v>82</v>
      </c>
      <c r="L1045" s="175">
        <v>8.0530000000000008</v>
      </c>
      <c r="M1045" s="179" t="s">
        <v>433</v>
      </c>
      <c r="N1045" s="179"/>
      <c r="O1045" s="170"/>
      <c r="P1045" s="223"/>
      <c r="Q1045" s="177"/>
      <c r="R1045" s="223"/>
      <c r="S1045" s="158" t="s">
        <v>2570</v>
      </c>
      <c r="T1045" s="323">
        <v>8.0530000000000008</v>
      </c>
      <c r="U1045" s="201"/>
    </row>
    <row r="1046" spans="1:21" ht="14.4" x14ac:dyDescent="0.3">
      <c r="A1046" s="192" t="s">
        <v>2548</v>
      </c>
      <c r="B1046" s="174">
        <v>1040</v>
      </c>
      <c r="C1046" s="165" t="s">
        <v>555</v>
      </c>
      <c r="D1046" s="179"/>
      <c r="E1046" s="164" t="s">
        <v>429</v>
      </c>
      <c r="F1046" s="167" t="s">
        <v>1933</v>
      </c>
      <c r="G1046" s="186" t="s">
        <v>1055</v>
      </c>
      <c r="H1046" s="167" t="s">
        <v>1056</v>
      </c>
      <c r="I1046" s="167"/>
      <c r="J1046" s="167"/>
      <c r="K1046" s="160" t="s">
        <v>82</v>
      </c>
      <c r="L1046" s="175">
        <v>8.0530000000000008</v>
      </c>
      <c r="M1046" s="179" t="s">
        <v>433</v>
      </c>
      <c r="N1046" s="179"/>
      <c r="O1046" s="170"/>
      <c r="P1046" s="223"/>
      <c r="Q1046" s="177"/>
      <c r="R1046" s="223"/>
      <c r="S1046" s="158" t="s">
        <v>2570</v>
      </c>
      <c r="T1046" s="323">
        <v>8.0530000000000008</v>
      </c>
      <c r="U1046" s="201"/>
    </row>
    <row r="1047" spans="1:21" ht="28.8" x14ac:dyDescent="0.3">
      <c r="A1047" s="192" t="s">
        <v>2548</v>
      </c>
      <c r="B1047" s="174">
        <v>1041</v>
      </c>
      <c r="C1047" s="165" t="s">
        <v>555</v>
      </c>
      <c r="D1047" s="179"/>
      <c r="E1047" s="164" t="s">
        <v>429</v>
      </c>
      <c r="F1047" s="167" t="s">
        <v>1934</v>
      </c>
      <c r="G1047" s="186" t="s">
        <v>1047</v>
      </c>
      <c r="H1047" s="167" t="s">
        <v>1235</v>
      </c>
      <c r="I1047" s="167"/>
      <c r="J1047" s="167"/>
      <c r="K1047" s="160" t="s">
        <v>82</v>
      </c>
      <c r="L1047" s="175">
        <v>74.5</v>
      </c>
      <c r="M1047" s="179" t="s">
        <v>433</v>
      </c>
      <c r="N1047" s="179"/>
      <c r="O1047" s="170"/>
      <c r="P1047" s="223"/>
      <c r="Q1047" s="177"/>
      <c r="R1047" s="223"/>
      <c r="S1047" s="158" t="s">
        <v>2570</v>
      </c>
      <c r="T1047" s="323">
        <v>74.5</v>
      </c>
      <c r="U1047" s="201"/>
    </row>
    <row r="1048" spans="1:21" ht="14.4" x14ac:dyDescent="0.3">
      <c r="A1048" s="192" t="s">
        <v>2548</v>
      </c>
      <c r="B1048" s="174">
        <v>1042</v>
      </c>
      <c r="C1048" s="165" t="s">
        <v>555</v>
      </c>
      <c r="D1048" s="179"/>
      <c r="E1048" s="164" t="s">
        <v>429</v>
      </c>
      <c r="F1048" s="189" t="s">
        <v>1935</v>
      </c>
      <c r="G1048" s="186" t="s">
        <v>1086</v>
      </c>
      <c r="H1048" s="167" t="s">
        <v>1087</v>
      </c>
      <c r="I1048" s="167"/>
      <c r="J1048" s="167"/>
      <c r="K1048" s="160" t="s">
        <v>682</v>
      </c>
      <c r="L1048" s="175">
        <v>32.566000000000003</v>
      </c>
      <c r="M1048" s="179" t="s">
        <v>433</v>
      </c>
      <c r="N1048" s="164" t="s">
        <v>429</v>
      </c>
      <c r="O1048" s="175">
        <v>32.57</v>
      </c>
      <c r="P1048" s="223"/>
      <c r="Q1048" s="177"/>
      <c r="R1048" s="223"/>
      <c r="S1048" s="163"/>
      <c r="T1048" s="223"/>
      <c r="U1048" s="201"/>
    </row>
    <row r="1049" spans="1:21" ht="28.8" x14ac:dyDescent="0.3">
      <c r="A1049" s="192" t="s">
        <v>2548</v>
      </c>
      <c r="B1049" s="174">
        <v>1043</v>
      </c>
      <c r="C1049" s="165" t="s">
        <v>555</v>
      </c>
      <c r="D1049" s="179"/>
      <c r="E1049" s="164" t="s">
        <v>429</v>
      </c>
      <c r="F1049" s="167" t="s">
        <v>1936</v>
      </c>
      <c r="G1049" s="186" t="s">
        <v>1251</v>
      </c>
      <c r="H1049" s="167"/>
      <c r="I1049" s="167"/>
      <c r="J1049" s="167"/>
      <c r="K1049" s="160" t="s">
        <v>82</v>
      </c>
      <c r="L1049" s="175">
        <v>86.73</v>
      </c>
      <c r="M1049" s="179" t="s">
        <v>433</v>
      </c>
      <c r="N1049" s="179"/>
      <c r="O1049" s="170"/>
      <c r="P1049" s="223"/>
      <c r="Q1049" s="177"/>
      <c r="R1049" s="223"/>
      <c r="S1049" s="158" t="s">
        <v>2570</v>
      </c>
      <c r="T1049" s="323">
        <v>86.73</v>
      </c>
      <c r="U1049" s="201"/>
    </row>
    <row r="1050" spans="1:21" ht="28.8" x14ac:dyDescent="0.3">
      <c r="A1050" s="192" t="s">
        <v>2548</v>
      </c>
      <c r="B1050" s="174">
        <v>1044</v>
      </c>
      <c r="C1050" s="165" t="s">
        <v>555</v>
      </c>
      <c r="D1050" s="179"/>
      <c r="E1050" s="164" t="s">
        <v>429</v>
      </c>
      <c r="F1050" s="167" t="s">
        <v>1937</v>
      </c>
      <c r="G1050" s="186" t="s">
        <v>1251</v>
      </c>
      <c r="H1050" s="179"/>
      <c r="I1050" s="179"/>
      <c r="J1050" s="179"/>
      <c r="K1050" s="160" t="s">
        <v>82</v>
      </c>
      <c r="L1050" s="175">
        <v>86.73</v>
      </c>
      <c r="M1050" s="179" t="s">
        <v>433</v>
      </c>
      <c r="N1050" s="179"/>
      <c r="O1050" s="170"/>
      <c r="P1050" s="223"/>
      <c r="Q1050" s="177"/>
      <c r="R1050" s="223"/>
      <c r="S1050" s="158" t="s">
        <v>2570</v>
      </c>
      <c r="T1050" s="323">
        <v>86.73</v>
      </c>
      <c r="U1050" s="201"/>
    </row>
    <row r="1051" spans="1:21" ht="14.4" x14ac:dyDescent="0.3">
      <c r="A1051" s="192" t="s">
        <v>2548</v>
      </c>
      <c r="B1051" s="174">
        <v>1045</v>
      </c>
      <c r="C1051" s="165" t="s">
        <v>555</v>
      </c>
      <c r="D1051" s="179"/>
      <c r="E1051" s="164" t="s">
        <v>429</v>
      </c>
      <c r="F1051" s="167" t="s">
        <v>1938</v>
      </c>
      <c r="G1051" s="186" t="s">
        <v>1268</v>
      </c>
      <c r="H1051" s="167"/>
      <c r="I1051" s="167"/>
      <c r="J1051" s="167"/>
      <c r="K1051" s="160" t="s">
        <v>82</v>
      </c>
      <c r="L1051" s="175">
        <v>23.01</v>
      </c>
      <c r="M1051" s="179" t="s">
        <v>433</v>
      </c>
      <c r="N1051" s="179"/>
      <c r="O1051" s="170"/>
      <c r="P1051" s="223"/>
      <c r="Q1051" s="177"/>
      <c r="R1051" s="223"/>
      <c r="S1051" s="158" t="s">
        <v>2570</v>
      </c>
      <c r="T1051" s="323">
        <v>23.01</v>
      </c>
      <c r="U1051" s="201"/>
    </row>
    <row r="1052" spans="1:21" ht="14.4" x14ac:dyDescent="0.3">
      <c r="A1052" s="192" t="s">
        <v>2548</v>
      </c>
      <c r="B1052" s="174">
        <v>1046</v>
      </c>
      <c r="C1052" s="165" t="s">
        <v>555</v>
      </c>
      <c r="D1052" s="179"/>
      <c r="E1052" s="164" t="s">
        <v>429</v>
      </c>
      <c r="F1052" s="167" t="s">
        <v>1939</v>
      </c>
      <c r="G1052" s="186" t="s">
        <v>1268</v>
      </c>
      <c r="H1052" s="167"/>
      <c r="I1052" s="167"/>
      <c r="J1052" s="167"/>
      <c r="K1052" s="160" t="s">
        <v>82</v>
      </c>
      <c r="L1052" s="175">
        <v>23.01</v>
      </c>
      <c r="M1052" s="179" t="s">
        <v>433</v>
      </c>
      <c r="N1052" s="179"/>
      <c r="O1052" s="170"/>
      <c r="P1052" s="223"/>
      <c r="Q1052" s="177"/>
      <c r="R1052" s="223"/>
      <c r="S1052" s="158" t="s">
        <v>2570</v>
      </c>
      <c r="T1052" s="323">
        <v>23.01</v>
      </c>
      <c r="U1052" s="201"/>
    </row>
    <row r="1053" spans="1:21" ht="14.4" x14ac:dyDescent="0.3">
      <c r="A1053" s="192" t="s">
        <v>2548</v>
      </c>
      <c r="B1053" s="174">
        <v>1047</v>
      </c>
      <c r="C1053" s="165" t="s">
        <v>555</v>
      </c>
      <c r="D1053" s="179"/>
      <c r="E1053" s="164" t="s">
        <v>429</v>
      </c>
      <c r="F1053" s="167" t="s">
        <v>1940</v>
      </c>
      <c r="G1053" s="186" t="s">
        <v>1268</v>
      </c>
      <c r="H1053" s="167"/>
      <c r="I1053" s="167"/>
      <c r="J1053" s="167"/>
      <c r="K1053" s="160" t="s">
        <v>82</v>
      </c>
      <c r="L1053" s="175">
        <v>23.01</v>
      </c>
      <c r="M1053" s="179" t="s">
        <v>433</v>
      </c>
      <c r="N1053" s="179"/>
      <c r="O1053" s="170"/>
      <c r="P1053" s="223"/>
      <c r="Q1053" s="177"/>
      <c r="R1053" s="223"/>
      <c r="S1053" s="158" t="s">
        <v>2570</v>
      </c>
      <c r="T1053" s="323">
        <v>23.01</v>
      </c>
      <c r="U1053" s="201"/>
    </row>
    <row r="1054" spans="1:21" ht="14.4" x14ac:dyDescent="0.3">
      <c r="A1054" s="192" t="s">
        <v>2548</v>
      </c>
      <c r="B1054" s="174">
        <v>1048</v>
      </c>
      <c r="C1054" s="165" t="s">
        <v>555</v>
      </c>
      <c r="D1054" s="179"/>
      <c r="E1054" s="164" t="s">
        <v>429</v>
      </c>
      <c r="F1054" s="167" t="s">
        <v>1941</v>
      </c>
      <c r="G1054" s="186" t="s">
        <v>1268</v>
      </c>
      <c r="H1054" s="167"/>
      <c r="I1054" s="167"/>
      <c r="J1054" s="167"/>
      <c r="K1054" s="160" t="s">
        <v>82</v>
      </c>
      <c r="L1054" s="175">
        <v>23.01</v>
      </c>
      <c r="M1054" s="179" t="s">
        <v>433</v>
      </c>
      <c r="N1054" s="179"/>
      <c r="O1054" s="170"/>
      <c r="P1054" s="223"/>
      <c r="Q1054" s="177"/>
      <c r="R1054" s="223"/>
      <c r="S1054" s="158" t="s">
        <v>2570</v>
      </c>
      <c r="T1054" s="323">
        <v>23.01</v>
      </c>
      <c r="U1054" s="201"/>
    </row>
    <row r="1055" spans="1:21" ht="14.4" x14ac:dyDescent="0.3">
      <c r="A1055" s="192" t="s">
        <v>2548</v>
      </c>
      <c r="B1055" s="174">
        <v>1049</v>
      </c>
      <c r="C1055" s="165" t="s">
        <v>555</v>
      </c>
      <c r="D1055" s="179"/>
      <c r="E1055" s="164" t="s">
        <v>429</v>
      </c>
      <c r="F1055" s="167" t="s">
        <v>1942</v>
      </c>
      <c r="G1055" s="186" t="s">
        <v>1268</v>
      </c>
      <c r="H1055" s="167"/>
      <c r="I1055" s="167"/>
      <c r="J1055" s="167"/>
      <c r="K1055" s="160" t="s">
        <v>82</v>
      </c>
      <c r="L1055" s="175">
        <v>23.01</v>
      </c>
      <c r="M1055" s="179" t="s">
        <v>433</v>
      </c>
      <c r="N1055" s="179"/>
      <c r="O1055" s="170"/>
      <c r="P1055" s="223"/>
      <c r="Q1055" s="177"/>
      <c r="R1055" s="223"/>
      <c r="S1055" s="158" t="s">
        <v>2570</v>
      </c>
      <c r="T1055" s="323">
        <v>23.01</v>
      </c>
      <c r="U1055" s="201"/>
    </row>
    <row r="1056" spans="1:21" ht="14.4" x14ac:dyDescent="0.3">
      <c r="A1056" s="192" t="s">
        <v>2548</v>
      </c>
      <c r="B1056" s="174">
        <v>1050</v>
      </c>
      <c r="C1056" s="165" t="s">
        <v>555</v>
      </c>
      <c r="D1056" s="179"/>
      <c r="E1056" s="164" t="s">
        <v>429</v>
      </c>
      <c r="F1056" s="167" t="s">
        <v>1943</v>
      </c>
      <c r="G1056" s="186" t="s">
        <v>1268</v>
      </c>
      <c r="H1056" s="167"/>
      <c r="I1056" s="167"/>
      <c r="J1056" s="167"/>
      <c r="K1056" s="160" t="s">
        <v>82</v>
      </c>
      <c r="L1056" s="175">
        <v>23.01</v>
      </c>
      <c r="M1056" s="179" t="s">
        <v>433</v>
      </c>
      <c r="N1056" s="179"/>
      <c r="O1056" s="170"/>
      <c r="P1056" s="223"/>
      <c r="Q1056" s="177"/>
      <c r="R1056" s="223"/>
      <c r="S1056" s="158" t="s">
        <v>2570</v>
      </c>
      <c r="T1056" s="323">
        <v>23.01</v>
      </c>
      <c r="U1056" s="201"/>
    </row>
    <row r="1057" spans="1:21" ht="14.4" x14ac:dyDescent="0.3">
      <c r="A1057" s="192" t="s">
        <v>2548</v>
      </c>
      <c r="B1057" s="174">
        <v>1051</v>
      </c>
      <c r="C1057" s="165" t="s">
        <v>555</v>
      </c>
      <c r="D1057" s="179"/>
      <c r="E1057" s="164" t="s">
        <v>429</v>
      </c>
      <c r="F1057" s="167" t="s">
        <v>1944</v>
      </c>
      <c r="G1057" s="186" t="s">
        <v>1268</v>
      </c>
      <c r="H1057" s="167"/>
      <c r="I1057" s="167"/>
      <c r="J1057" s="167"/>
      <c r="K1057" s="160" t="s">
        <v>82</v>
      </c>
      <c r="L1057" s="175">
        <v>23.01</v>
      </c>
      <c r="M1057" s="179" t="s">
        <v>433</v>
      </c>
      <c r="N1057" s="179"/>
      <c r="O1057" s="170"/>
      <c r="P1057" s="223"/>
      <c r="Q1057" s="177"/>
      <c r="R1057" s="223"/>
      <c r="S1057" s="158" t="s">
        <v>2570</v>
      </c>
      <c r="T1057" s="323">
        <v>23.01</v>
      </c>
      <c r="U1057" s="201"/>
    </row>
    <row r="1058" spans="1:21" ht="14.4" x14ac:dyDescent="0.3">
      <c r="A1058" s="192" t="s">
        <v>2548</v>
      </c>
      <c r="B1058" s="174">
        <v>1052</v>
      </c>
      <c r="C1058" s="165" t="s">
        <v>555</v>
      </c>
      <c r="D1058" s="179"/>
      <c r="E1058" s="164" t="s">
        <v>429</v>
      </c>
      <c r="F1058" s="167">
        <v>2822</v>
      </c>
      <c r="G1058" s="186" t="s">
        <v>1224</v>
      </c>
      <c r="H1058" s="167" t="s">
        <v>88</v>
      </c>
      <c r="I1058" s="167" t="s">
        <v>1225</v>
      </c>
      <c r="J1058" s="167" t="s">
        <v>1945</v>
      </c>
      <c r="K1058" s="160" t="s">
        <v>82</v>
      </c>
      <c r="L1058" s="175">
        <v>238.43</v>
      </c>
      <c r="M1058" s="179" t="s">
        <v>433</v>
      </c>
      <c r="N1058" s="179"/>
      <c r="O1058" s="170"/>
      <c r="P1058" s="223"/>
      <c r="Q1058" s="177"/>
      <c r="R1058" s="223"/>
      <c r="S1058" s="158" t="s">
        <v>2570</v>
      </c>
      <c r="T1058" s="323">
        <v>238.43</v>
      </c>
      <c r="U1058" s="201"/>
    </row>
    <row r="1059" spans="1:21" ht="14.4" x14ac:dyDescent="0.3">
      <c r="A1059" s="192" t="s">
        <v>2548</v>
      </c>
      <c r="B1059" s="174">
        <v>1053</v>
      </c>
      <c r="C1059" s="165" t="s">
        <v>555</v>
      </c>
      <c r="D1059" s="179"/>
      <c r="E1059" s="164" t="s">
        <v>429</v>
      </c>
      <c r="F1059" s="167">
        <v>2850</v>
      </c>
      <c r="G1059" s="186" t="s">
        <v>1220</v>
      </c>
      <c r="H1059" s="167" t="s">
        <v>1221</v>
      </c>
      <c r="I1059" s="167" t="s">
        <v>1222</v>
      </c>
      <c r="J1059" s="167" t="s">
        <v>1946</v>
      </c>
      <c r="K1059" s="160" t="s">
        <v>82</v>
      </c>
      <c r="L1059" s="175">
        <v>35.61</v>
      </c>
      <c r="M1059" s="179" t="s">
        <v>433</v>
      </c>
      <c r="N1059" s="179"/>
      <c r="O1059" s="170"/>
      <c r="P1059" s="223"/>
      <c r="Q1059" s="177"/>
      <c r="R1059" s="223"/>
      <c r="S1059" s="158" t="s">
        <v>2570</v>
      </c>
      <c r="T1059" s="323">
        <v>35.61</v>
      </c>
      <c r="U1059" s="201"/>
    </row>
    <row r="1060" spans="1:21" ht="14.4" x14ac:dyDescent="0.3">
      <c r="A1060" s="192" t="s">
        <v>2548</v>
      </c>
      <c r="B1060" s="174">
        <v>1054</v>
      </c>
      <c r="C1060" s="165" t="s">
        <v>555</v>
      </c>
      <c r="D1060" s="179"/>
      <c r="E1060" s="164" t="s">
        <v>429</v>
      </c>
      <c r="F1060" s="167">
        <v>2851</v>
      </c>
      <c r="G1060" s="186" t="s">
        <v>1224</v>
      </c>
      <c r="H1060" s="167" t="s">
        <v>88</v>
      </c>
      <c r="I1060" s="167" t="s">
        <v>1225</v>
      </c>
      <c r="J1060" s="167" t="s">
        <v>1947</v>
      </c>
      <c r="K1060" s="160" t="s">
        <v>82</v>
      </c>
      <c r="L1060" s="175">
        <v>238.43</v>
      </c>
      <c r="M1060" s="179" t="s">
        <v>433</v>
      </c>
      <c r="N1060" s="179"/>
      <c r="O1060" s="170"/>
      <c r="P1060" s="223"/>
      <c r="Q1060" s="177"/>
      <c r="R1060" s="223"/>
      <c r="S1060" s="158" t="s">
        <v>2570</v>
      </c>
      <c r="T1060" s="323">
        <v>238.43</v>
      </c>
      <c r="U1060" s="201"/>
    </row>
    <row r="1061" spans="1:21" ht="14.4" x14ac:dyDescent="0.3">
      <c r="A1061" s="192" t="s">
        <v>2548</v>
      </c>
      <c r="B1061" s="174">
        <v>1055</v>
      </c>
      <c r="C1061" s="165" t="s">
        <v>555</v>
      </c>
      <c r="D1061" s="179"/>
      <c r="E1061" s="164" t="s">
        <v>429</v>
      </c>
      <c r="F1061" s="167">
        <v>2856</v>
      </c>
      <c r="G1061" s="186" t="s">
        <v>1224</v>
      </c>
      <c r="H1061" s="167" t="s">
        <v>88</v>
      </c>
      <c r="I1061" s="167" t="s">
        <v>1225</v>
      </c>
      <c r="J1061" s="167" t="s">
        <v>1948</v>
      </c>
      <c r="K1061" s="160" t="s">
        <v>82</v>
      </c>
      <c r="L1061" s="175">
        <v>238.43</v>
      </c>
      <c r="M1061" s="179" t="s">
        <v>433</v>
      </c>
      <c r="N1061" s="179"/>
      <c r="O1061" s="170"/>
      <c r="P1061" s="223"/>
      <c r="Q1061" s="177"/>
      <c r="R1061" s="223"/>
      <c r="S1061" s="158" t="s">
        <v>2570</v>
      </c>
      <c r="T1061" s="323">
        <v>238.43</v>
      </c>
      <c r="U1061" s="201"/>
    </row>
    <row r="1062" spans="1:21" ht="14.4" x14ac:dyDescent="0.3">
      <c r="A1062" s="192" t="s">
        <v>2548</v>
      </c>
      <c r="B1062" s="174">
        <v>1056</v>
      </c>
      <c r="C1062" s="165" t="s">
        <v>555</v>
      </c>
      <c r="D1062" s="179"/>
      <c r="E1062" s="164" t="s">
        <v>429</v>
      </c>
      <c r="F1062" s="167">
        <v>2901</v>
      </c>
      <c r="G1062" s="186" t="s">
        <v>1220</v>
      </c>
      <c r="H1062" s="167" t="s">
        <v>1221</v>
      </c>
      <c r="I1062" s="167" t="s">
        <v>1222</v>
      </c>
      <c r="J1062" s="167" t="s">
        <v>1949</v>
      </c>
      <c r="K1062" s="160" t="s">
        <v>82</v>
      </c>
      <c r="L1062" s="175">
        <v>35.61</v>
      </c>
      <c r="M1062" s="179" t="s">
        <v>433</v>
      </c>
      <c r="N1062" s="179"/>
      <c r="O1062" s="170"/>
      <c r="P1062" s="223"/>
      <c r="Q1062" s="177"/>
      <c r="R1062" s="223"/>
      <c r="S1062" s="158" t="s">
        <v>2570</v>
      </c>
      <c r="T1062" s="323">
        <v>35.61</v>
      </c>
      <c r="U1062" s="201"/>
    </row>
    <row r="1063" spans="1:21" ht="14.4" x14ac:dyDescent="0.3">
      <c r="A1063" s="192" t="s">
        <v>2548</v>
      </c>
      <c r="B1063" s="174">
        <v>1057</v>
      </c>
      <c r="C1063" s="165" t="s">
        <v>555</v>
      </c>
      <c r="D1063" s="179"/>
      <c r="E1063" s="164" t="s">
        <v>429</v>
      </c>
      <c r="F1063" s="167">
        <v>2903</v>
      </c>
      <c r="G1063" s="186" t="s">
        <v>1220</v>
      </c>
      <c r="H1063" s="167" t="s">
        <v>1221</v>
      </c>
      <c r="I1063" s="167" t="s">
        <v>1222</v>
      </c>
      <c r="J1063" s="167" t="s">
        <v>1950</v>
      </c>
      <c r="K1063" s="160" t="s">
        <v>82</v>
      </c>
      <c r="L1063" s="175">
        <v>35.61</v>
      </c>
      <c r="M1063" s="179" t="s">
        <v>433</v>
      </c>
      <c r="N1063" s="179"/>
      <c r="O1063" s="170"/>
      <c r="P1063" s="223"/>
      <c r="Q1063" s="177"/>
      <c r="R1063" s="223"/>
      <c r="S1063" s="158" t="s">
        <v>2570</v>
      </c>
      <c r="T1063" s="323">
        <v>35.61</v>
      </c>
      <c r="U1063" s="201"/>
    </row>
    <row r="1064" spans="1:21" ht="28.8" x14ac:dyDescent="0.3">
      <c r="A1064" s="192" t="s">
        <v>2548</v>
      </c>
      <c r="B1064" s="174">
        <v>1058</v>
      </c>
      <c r="C1064" s="165" t="s">
        <v>555</v>
      </c>
      <c r="D1064" s="179"/>
      <c r="E1064" s="164" t="s">
        <v>429</v>
      </c>
      <c r="F1064" s="167">
        <v>3332</v>
      </c>
      <c r="G1064" s="186" t="s">
        <v>1231</v>
      </c>
      <c r="H1064" s="167" t="s">
        <v>1053</v>
      </c>
      <c r="I1064" s="167"/>
      <c r="J1064" s="167"/>
      <c r="K1064" s="160" t="s">
        <v>82</v>
      </c>
      <c r="L1064" s="175">
        <v>142.08000000000001</v>
      </c>
      <c r="M1064" s="179" t="s">
        <v>433</v>
      </c>
      <c r="N1064" s="179"/>
      <c r="O1064" s="170"/>
      <c r="P1064" s="223"/>
      <c r="Q1064" s="177"/>
      <c r="R1064" s="223"/>
      <c r="S1064" s="158" t="s">
        <v>2570</v>
      </c>
      <c r="T1064" s="323">
        <v>142.08000000000001</v>
      </c>
      <c r="U1064" s="201"/>
    </row>
    <row r="1065" spans="1:21" ht="14.4" x14ac:dyDescent="0.3">
      <c r="A1065" s="192" t="s">
        <v>2548</v>
      </c>
      <c r="B1065" s="174">
        <v>1059</v>
      </c>
      <c r="C1065" s="165" t="s">
        <v>555</v>
      </c>
      <c r="D1065" s="179"/>
      <c r="E1065" s="164" t="s">
        <v>429</v>
      </c>
      <c r="F1065" s="167">
        <v>3104</v>
      </c>
      <c r="G1065" s="186" t="s">
        <v>664</v>
      </c>
      <c r="H1065" s="167" t="s">
        <v>152</v>
      </c>
      <c r="I1065" s="167" t="s">
        <v>1283</v>
      </c>
      <c r="J1065" s="167" t="s">
        <v>1951</v>
      </c>
      <c r="K1065" s="160" t="s">
        <v>82</v>
      </c>
      <c r="L1065" s="175">
        <v>84.99</v>
      </c>
      <c r="M1065" s="179" t="s">
        <v>433</v>
      </c>
      <c r="N1065" s="179"/>
      <c r="O1065" s="170"/>
      <c r="P1065" s="223"/>
      <c r="Q1065" s="177"/>
      <c r="R1065" s="223"/>
      <c r="S1065" s="158" t="s">
        <v>2570</v>
      </c>
      <c r="T1065" s="323">
        <v>84.99</v>
      </c>
      <c r="U1065" s="201"/>
    </row>
    <row r="1066" spans="1:21" ht="14.4" x14ac:dyDescent="0.3">
      <c r="A1066" s="192" t="s">
        <v>2548</v>
      </c>
      <c r="B1066" s="174">
        <v>1060</v>
      </c>
      <c r="C1066" s="165" t="s">
        <v>555</v>
      </c>
      <c r="D1066" s="179"/>
      <c r="E1066" s="164" t="s">
        <v>429</v>
      </c>
      <c r="F1066" s="167">
        <v>2846</v>
      </c>
      <c r="G1066" s="186" t="s">
        <v>1224</v>
      </c>
      <c r="H1066" s="167" t="s">
        <v>88</v>
      </c>
      <c r="I1066" s="167" t="s">
        <v>1225</v>
      </c>
      <c r="J1066" s="167" t="s">
        <v>1952</v>
      </c>
      <c r="K1066" s="160" t="s">
        <v>82</v>
      </c>
      <c r="L1066" s="175">
        <v>238.43</v>
      </c>
      <c r="M1066" s="179" t="s">
        <v>433</v>
      </c>
      <c r="N1066" s="179"/>
      <c r="O1066" s="170"/>
      <c r="P1066" s="223"/>
      <c r="Q1066" s="177"/>
      <c r="R1066" s="223"/>
      <c r="S1066" s="158" t="s">
        <v>2570</v>
      </c>
      <c r="T1066" s="323">
        <v>238.43</v>
      </c>
      <c r="U1066" s="201"/>
    </row>
    <row r="1067" spans="1:21" ht="14.4" x14ac:dyDescent="0.3">
      <c r="A1067" s="192" t="s">
        <v>2548</v>
      </c>
      <c r="B1067" s="174">
        <v>1061</v>
      </c>
      <c r="C1067" s="165" t="s">
        <v>555</v>
      </c>
      <c r="D1067" s="179"/>
      <c r="E1067" s="164" t="s">
        <v>429</v>
      </c>
      <c r="F1067" s="167">
        <v>2848</v>
      </c>
      <c r="G1067" s="186" t="s">
        <v>1220</v>
      </c>
      <c r="H1067" s="167" t="s">
        <v>1221</v>
      </c>
      <c r="I1067" s="167" t="s">
        <v>1222</v>
      </c>
      <c r="J1067" s="167" t="s">
        <v>1953</v>
      </c>
      <c r="K1067" s="160" t="s">
        <v>82</v>
      </c>
      <c r="L1067" s="175">
        <v>35.61</v>
      </c>
      <c r="M1067" s="179" t="s">
        <v>433</v>
      </c>
      <c r="N1067" s="179"/>
      <c r="O1067" s="170"/>
      <c r="P1067" s="223"/>
      <c r="Q1067" s="177"/>
      <c r="R1067" s="223"/>
      <c r="S1067" s="158" t="s">
        <v>2570</v>
      </c>
      <c r="T1067" s="323">
        <v>35.61</v>
      </c>
      <c r="U1067" s="201"/>
    </row>
    <row r="1068" spans="1:21" ht="14.4" x14ac:dyDescent="0.3">
      <c r="A1068" s="192" t="s">
        <v>2548</v>
      </c>
      <c r="B1068" s="174">
        <v>1062</v>
      </c>
      <c r="C1068" s="165" t="s">
        <v>555</v>
      </c>
      <c r="D1068" s="179"/>
      <c r="E1068" s="164" t="s">
        <v>429</v>
      </c>
      <c r="F1068" s="167">
        <v>2860</v>
      </c>
      <c r="G1068" s="186" t="s">
        <v>1224</v>
      </c>
      <c r="H1068" s="167" t="s">
        <v>88</v>
      </c>
      <c r="I1068" s="167" t="s">
        <v>1225</v>
      </c>
      <c r="J1068" s="167" t="s">
        <v>1954</v>
      </c>
      <c r="K1068" s="160" t="s">
        <v>82</v>
      </c>
      <c r="L1068" s="175">
        <v>238.43</v>
      </c>
      <c r="M1068" s="179" t="s">
        <v>433</v>
      </c>
      <c r="N1068" s="179"/>
      <c r="O1068" s="170"/>
      <c r="P1068" s="223"/>
      <c r="Q1068" s="177"/>
      <c r="R1068" s="223"/>
      <c r="S1068" s="158" t="s">
        <v>2570</v>
      </c>
      <c r="T1068" s="323">
        <v>238.43</v>
      </c>
      <c r="U1068" s="201"/>
    </row>
    <row r="1069" spans="1:21" ht="14.4" x14ac:dyDescent="0.3">
      <c r="A1069" s="192" t="s">
        <v>2548</v>
      </c>
      <c r="B1069" s="174">
        <v>1063</v>
      </c>
      <c r="C1069" s="165" t="s">
        <v>555</v>
      </c>
      <c r="D1069" s="179"/>
      <c r="E1069" s="164" t="s">
        <v>429</v>
      </c>
      <c r="F1069" s="167">
        <v>2902</v>
      </c>
      <c r="G1069" s="186" t="s">
        <v>1220</v>
      </c>
      <c r="H1069" s="167" t="s">
        <v>1221</v>
      </c>
      <c r="I1069" s="167" t="s">
        <v>1222</v>
      </c>
      <c r="J1069" s="167" t="s">
        <v>1955</v>
      </c>
      <c r="K1069" s="160" t="s">
        <v>82</v>
      </c>
      <c r="L1069" s="175">
        <v>35.61</v>
      </c>
      <c r="M1069" s="179" t="s">
        <v>433</v>
      </c>
      <c r="N1069" s="179"/>
      <c r="O1069" s="170"/>
      <c r="P1069" s="223"/>
      <c r="Q1069" s="177"/>
      <c r="R1069" s="223"/>
      <c r="S1069" s="158" t="s">
        <v>2570</v>
      </c>
      <c r="T1069" s="323">
        <v>35.61</v>
      </c>
      <c r="U1069" s="201"/>
    </row>
    <row r="1070" spans="1:21" ht="28.8" x14ac:dyDescent="0.3">
      <c r="A1070" s="192" t="s">
        <v>2548</v>
      </c>
      <c r="B1070" s="174">
        <v>1064</v>
      </c>
      <c r="C1070" s="165" t="s">
        <v>555</v>
      </c>
      <c r="D1070" s="179"/>
      <c r="E1070" s="164" t="s">
        <v>429</v>
      </c>
      <c r="F1070" s="167">
        <v>3329</v>
      </c>
      <c r="G1070" s="186" t="s">
        <v>1231</v>
      </c>
      <c r="H1070" s="167" t="s">
        <v>1053</v>
      </c>
      <c r="I1070" s="167"/>
      <c r="J1070" s="167"/>
      <c r="K1070" s="160" t="s">
        <v>82</v>
      </c>
      <c r="L1070" s="175">
        <v>142.08000000000001</v>
      </c>
      <c r="M1070" s="179" t="s">
        <v>433</v>
      </c>
      <c r="N1070" s="179"/>
      <c r="O1070" s="170"/>
      <c r="P1070" s="223"/>
      <c r="Q1070" s="177"/>
      <c r="R1070" s="223"/>
      <c r="S1070" s="158" t="s">
        <v>2570</v>
      </c>
      <c r="T1070" s="323">
        <v>142.08000000000001</v>
      </c>
      <c r="U1070" s="201"/>
    </row>
    <row r="1071" spans="1:21" ht="14.4" x14ac:dyDescent="0.3">
      <c r="A1071" s="192" t="s">
        <v>2548</v>
      </c>
      <c r="B1071" s="174">
        <v>1065</v>
      </c>
      <c r="C1071" s="165" t="s">
        <v>555</v>
      </c>
      <c r="D1071" s="179"/>
      <c r="E1071" s="164" t="s">
        <v>429</v>
      </c>
      <c r="F1071" s="167">
        <v>3107</v>
      </c>
      <c r="G1071" s="186" t="s">
        <v>664</v>
      </c>
      <c r="H1071" s="167" t="s">
        <v>152</v>
      </c>
      <c r="I1071" s="167" t="s">
        <v>1283</v>
      </c>
      <c r="J1071" s="167" t="s">
        <v>1956</v>
      </c>
      <c r="K1071" s="160" t="s">
        <v>682</v>
      </c>
      <c r="L1071" s="175">
        <v>84.99</v>
      </c>
      <c r="M1071" s="179" t="s">
        <v>433</v>
      </c>
      <c r="N1071" s="164" t="s">
        <v>429</v>
      </c>
      <c r="O1071" s="175">
        <v>84.99</v>
      </c>
      <c r="P1071" s="223"/>
      <c r="Q1071" s="177"/>
      <c r="R1071" s="223"/>
      <c r="S1071" s="163"/>
      <c r="T1071" s="223"/>
      <c r="U1071" s="201"/>
    </row>
    <row r="1072" spans="1:21" ht="14.4" x14ac:dyDescent="0.3">
      <c r="A1072" s="192" t="s">
        <v>2548</v>
      </c>
      <c r="B1072" s="174">
        <v>1066</v>
      </c>
      <c r="C1072" s="165" t="s">
        <v>555</v>
      </c>
      <c r="D1072" s="179"/>
      <c r="E1072" s="164" t="s">
        <v>429</v>
      </c>
      <c r="F1072" s="167" t="s">
        <v>1957</v>
      </c>
      <c r="G1072" s="186" t="s">
        <v>1453</v>
      </c>
      <c r="H1072" s="167"/>
      <c r="I1072" s="167"/>
      <c r="J1072" s="167"/>
      <c r="K1072" s="160" t="s">
        <v>82</v>
      </c>
      <c r="L1072" s="175">
        <v>80.36</v>
      </c>
      <c r="M1072" s="179" t="s">
        <v>433</v>
      </c>
      <c r="N1072" s="179"/>
      <c r="O1072" s="170"/>
      <c r="P1072" s="223"/>
      <c r="Q1072" s="177"/>
      <c r="R1072" s="223"/>
      <c r="S1072" s="158" t="s">
        <v>2570</v>
      </c>
      <c r="T1072" s="323">
        <v>80.36</v>
      </c>
      <c r="U1072" s="201"/>
    </row>
    <row r="1073" spans="1:21" ht="14.4" x14ac:dyDescent="0.3">
      <c r="A1073" s="192" t="s">
        <v>2548</v>
      </c>
      <c r="B1073" s="174">
        <v>1067</v>
      </c>
      <c r="C1073" s="165" t="s">
        <v>555</v>
      </c>
      <c r="D1073" s="179"/>
      <c r="E1073" s="164" t="s">
        <v>429</v>
      </c>
      <c r="F1073" s="167" t="s">
        <v>1958</v>
      </c>
      <c r="G1073" s="186" t="s">
        <v>1449</v>
      </c>
      <c r="H1073" s="167" t="s">
        <v>574</v>
      </c>
      <c r="I1073" s="167"/>
      <c r="J1073" s="167"/>
      <c r="K1073" s="160" t="s">
        <v>82</v>
      </c>
      <c r="L1073" s="175">
        <v>75</v>
      </c>
      <c r="M1073" s="179" t="s">
        <v>433</v>
      </c>
      <c r="N1073" s="179"/>
      <c r="O1073" s="170"/>
      <c r="P1073" s="223"/>
      <c r="Q1073" s="177"/>
      <c r="R1073" s="223"/>
      <c r="S1073" s="158" t="s">
        <v>2570</v>
      </c>
      <c r="T1073" s="323">
        <v>75</v>
      </c>
      <c r="U1073" s="201"/>
    </row>
    <row r="1074" spans="1:21" ht="14.4" x14ac:dyDescent="0.3">
      <c r="A1074" s="192" t="s">
        <v>2548</v>
      </c>
      <c r="B1074" s="174">
        <v>1068</v>
      </c>
      <c r="C1074" s="165" t="s">
        <v>555</v>
      </c>
      <c r="D1074" s="179"/>
      <c r="E1074" s="164" t="s">
        <v>429</v>
      </c>
      <c r="F1074" s="167" t="s">
        <v>1959</v>
      </c>
      <c r="G1074" s="186" t="s">
        <v>1449</v>
      </c>
      <c r="H1074" s="167" t="s">
        <v>574</v>
      </c>
      <c r="I1074" s="167"/>
      <c r="J1074" s="167"/>
      <c r="K1074" s="160" t="s">
        <v>682</v>
      </c>
      <c r="L1074" s="175">
        <v>75</v>
      </c>
      <c r="M1074" s="179" t="s">
        <v>433</v>
      </c>
      <c r="N1074" s="164" t="s">
        <v>429</v>
      </c>
      <c r="O1074" s="175">
        <v>75</v>
      </c>
      <c r="P1074" s="223"/>
      <c r="Q1074" s="177"/>
      <c r="R1074" s="223"/>
      <c r="S1074" s="163"/>
      <c r="T1074" s="223"/>
      <c r="U1074" s="201"/>
    </row>
    <row r="1075" spans="1:21" ht="14.4" x14ac:dyDescent="0.3">
      <c r="A1075" s="192" t="s">
        <v>2548</v>
      </c>
      <c r="B1075" s="174">
        <v>1069</v>
      </c>
      <c r="C1075" s="165" t="s">
        <v>555</v>
      </c>
      <c r="D1075" s="179"/>
      <c r="E1075" s="164" t="s">
        <v>429</v>
      </c>
      <c r="F1075" s="167" t="s">
        <v>1960</v>
      </c>
      <c r="G1075" s="186" t="s">
        <v>1449</v>
      </c>
      <c r="H1075" s="167" t="s">
        <v>574</v>
      </c>
      <c r="I1075" s="167"/>
      <c r="J1075" s="167"/>
      <c r="K1075" s="160" t="s">
        <v>682</v>
      </c>
      <c r="L1075" s="175">
        <v>75</v>
      </c>
      <c r="M1075" s="179" t="s">
        <v>433</v>
      </c>
      <c r="N1075" s="164" t="s">
        <v>429</v>
      </c>
      <c r="O1075" s="175">
        <v>75</v>
      </c>
      <c r="P1075" s="223"/>
      <c r="Q1075" s="177"/>
      <c r="R1075" s="223"/>
      <c r="S1075" s="163"/>
      <c r="T1075" s="223"/>
      <c r="U1075" s="201"/>
    </row>
    <row r="1076" spans="1:21" ht="28.8" x14ac:dyDescent="0.3">
      <c r="A1076" s="192" t="s">
        <v>2548</v>
      </c>
      <c r="B1076" s="174">
        <v>1070</v>
      </c>
      <c r="C1076" s="165" t="s">
        <v>555</v>
      </c>
      <c r="D1076" s="179"/>
      <c r="E1076" s="164" t="s">
        <v>429</v>
      </c>
      <c r="F1076" s="167" t="s">
        <v>1961</v>
      </c>
      <c r="G1076" s="186" t="s">
        <v>1897</v>
      </c>
      <c r="H1076" s="167" t="s">
        <v>601</v>
      </c>
      <c r="I1076" s="167" t="s">
        <v>1962</v>
      </c>
      <c r="J1076" s="167"/>
      <c r="K1076" s="160" t="s">
        <v>682</v>
      </c>
      <c r="L1076" s="175">
        <v>57</v>
      </c>
      <c r="M1076" s="179" t="s">
        <v>433</v>
      </c>
      <c r="N1076" s="164" t="s">
        <v>429</v>
      </c>
      <c r="O1076" s="175">
        <v>57</v>
      </c>
      <c r="P1076" s="223"/>
      <c r="Q1076" s="177"/>
      <c r="R1076" s="223"/>
      <c r="S1076" s="163"/>
      <c r="T1076" s="223"/>
      <c r="U1076" s="201"/>
    </row>
    <row r="1077" spans="1:21" ht="28.8" x14ac:dyDescent="0.3">
      <c r="A1077" s="192" t="s">
        <v>2548</v>
      </c>
      <c r="B1077" s="174">
        <v>1071</v>
      </c>
      <c r="C1077" s="165" t="s">
        <v>555</v>
      </c>
      <c r="D1077" s="179"/>
      <c r="E1077" s="164" t="s">
        <v>429</v>
      </c>
      <c r="F1077" s="167" t="s">
        <v>1963</v>
      </c>
      <c r="G1077" s="186" t="s">
        <v>1897</v>
      </c>
      <c r="H1077" s="167" t="s">
        <v>601</v>
      </c>
      <c r="I1077" s="167" t="s">
        <v>1962</v>
      </c>
      <c r="J1077" s="167"/>
      <c r="K1077" s="160" t="s">
        <v>682</v>
      </c>
      <c r="L1077" s="175">
        <v>57</v>
      </c>
      <c r="M1077" s="179" t="s">
        <v>433</v>
      </c>
      <c r="N1077" s="164" t="s">
        <v>429</v>
      </c>
      <c r="O1077" s="175">
        <v>57</v>
      </c>
      <c r="P1077" s="223"/>
      <c r="Q1077" s="177"/>
      <c r="R1077" s="223"/>
      <c r="S1077" s="163"/>
      <c r="T1077" s="223"/>
      <c r="U1077" s="201"/>
    </row>
    <row r="1078" spans="1:21" ht="14.4" x14ac:dyDescent="0.3">
      <c r="A1078" s="192" t="s">
        <v>2548</v>
      </c>
      <c r="B1078" s="174">
        <v>1072</v>
      </c>
      <c r="C1078" s="165" t="s">
        <v>555</v>
      </c>
      <c r="D1078" s="179"/>
      <c r="E1078" s="164" t="s">
        <v>429</v>
      </c>
      <c r="F1078" s="167" t="s">
        <v>1964</v>
      </c>
      <c r="G1078" s="186" t="s">
        <v>1965</v>
      </c>
      <c r="H1078" s="167"/>
      <c r="I1078" s="167" t="s">
        <v>1386</v>
      </c>
      <c r="J1078" s="167"/>
      <c r="K1078" s="160" t="s">
        <v>682</v>
      </c>
      <c r="L1078" s="175">
        <v>184.9</v>
      </c>
      <c r="M1078" s="179" t="s">
        <v>433</v>
      </c>
      <c r="N1078" s="164" t="s">
        <v>429</v>
      </c>
      <c r="O1078" s="170">
        <v>184.9</v>
      </c>
      <c r="P1078" s="223"/>
      <c r="Q1078" s="177"/>
      <c r="R1078" s="223"/>
      <c r="S1078" s="163"/>
      <c r="T1078" s="223"/>
      <c r="U1078" s="201"/>
    </row>
    <row r="1079" spans="1:21" ht="14.4" x14ac:dyDescent="0.3">
      <c r="A1079" s="192" t="s">
        <v>2548</v>
      </c>
      <c r="B1079" s="174">
        <v>1073</v>
      </c>
      <c r="C1079" s="165" t="s">
        <v>555</v>
      </c>
      <c r="D1079" s="179"/>
      <c r="E1079" s="164" t="s">
        <v>429</v>
      </c>
      <c r="F1079" s="167" t="s">
        <v>1966</v>
      </c>
      <c r="G1079" s="186" t="s">
        <v>1967</v>
      </c>
      <c r="H1079" s="167"/>
      <c r="I1079" s="167" t="s">
        <v>1386</v>
      </c>
      <c r="J1079" s="167"/>
      <c r="K1079" s="160" t="s">
        <v>682</v>
      </c>
      <c r="L1079" s="175">
        <v>184.9</v>
      </c>
      <c r="M1079" s="179" t="s">
        <v>433</v>
      </c>
      <c r="N1079" s="164" t="s">
        <v>429</v>
      </c>
      <c r="O1079" s="170"/>
      <c r="P1079" s="223">
        <v>184.9</v>
      </c>
      <c r="Q1079" s="177"/>
      <c r="R1079" s="223"/>
      <c r="S1079" s="163"/>
      <c r="T1079" s="223"/>
      <c r="U1079" s="201"/>
    </row>
    <row r="1080" spans="1:21" ht="28.8" x14ac:dyDescent="0.3">
      <c r="A1080" s="192" t="s">
        <v>2548</v>
      </c>
      <c r="B1080" s="174">
        <v>1074</v>
      </c>
      <c r="C1080" s="165" t="s">
        <v>555</v>
      </c>
      <c r="D1080" s="179"/>
      <c r="E1080" s="164" t="s">
        <v>429</v>
      </c>
      <c r="F1080" s="167" t="s">
        <v>1968</v>
      </c>
      <c r="G1080" s="186" t="s">
        <v>1468</v>
      </c>
      <c r="H1080" s="167"/>
      <c r="I1080" s="167" t="s">
        <v>1259</v>
      </c>
      <c r="J1080" s="167"/>
      <c r="K1080" s="160" t="s">
        <v>82</v>
      </c>
      <c r="L1080" s="175">
        <v>162</v>
      </c>
      <c r="M1080" s="179" t="s">
        <v>433</v>
      </c>
      <c r="N1080" s="179"/>
      <c r="O1080" s="170"/>
      <c r="P1080" s="223"/>
      <c r="Q1080" s="177"/>
      <c r="R1080" s="223"/>
      <c r="S1080" s="158" t="s">
        <v>2570</v>
      </c>
      <c r="T1080" s="323">
        <v>162</v>
      </c>
      <c r="U1080" s="201"/>
    </row>
    <row r="1081" spans="1:21" ht="14.4" x14ac:dyDescent="0.3">
      <c r="A1081" s="192" t="s">
        <v>2548</v>
      </c>
      <c r="B1081" s="174">
        <v>1075</v>
      </c>
      <c r="C1081" s="165" t="s">
        <v>555</v>
      </c>
      <c r="D1081" s="179"/>
      <c r="E1081" s="164" t="s">
        <v>429</v>
      </c>
      <c r="F1081" s="167" t="s">
        <v>1969</v>
      </c>
      <c r="G1081" s="186" t="s">
        <v>1413</v>
      </c>
      <c r="H1081" s="167"/>
      <c r="I1081" s="167"/>
      <c r="J1081" s="167"/>
      <c r="K1081" s="160" t="s">
        <v>82</v>
      </c>
      <c r="L1081" s="175">
        <v>6.5</v>
      </c>
      <c r="M1081" s="179" t="s">
        <v>433</v>
      </c>
      <c r="N1081" s="179"/>
      <c r="O1081" s="170"/>
      <c r="P1081" s="223"/>
      <c r="Q1081" s="177"/>
      <c r="R1081" s="223"/>
      <c r="S1081" s="158" t="s">
        <v>2570</v>
      </c>
      <c r="T1081" s="323">
        <v>6.5</v>
      </c>
      <c r="U1081" s="201"/>
    </row>
    <row r="1082" spans="1:21" ht="14.4" x14ac:dyDescent="0.3">
      <c r="A1082" s="192" t="s">
        <v>2548</v>
      </c>
      <c r="B1082" s="174">
        <v>1076</v>
      </c>
      <c r="C1082" s="165" t="s">
        <v>555</v>
      </c>
      <c r="D1082" s="179"/>
      <c r="E1082" s="164" t="s">
        <v>429</v>
      </c>
      <c r="F1082" s="167" t="s">
        <v>1970</v>
      </c>
      <c r="G1082" s="186" t="s">
        <v>1413</v>
      </c>
      <c r="H1082" s="167"/>
      <c r="I1082" s="167"/>
      <c r="J1082" s="167"/>
      <c r="K1082" s="160" t="s">
        <v>82</v>
      </c>
      <c r="L1082" s="175">
        <v>6.5</v>
      </c>
      <c r="M1082" s="179" t="s">
        <v>433</v>
      </c>
      <c r="N1082" s="179"/>
      <c r="O1082" s="170"/>
      <c r="P1082" s="223"/>
      <c r="Q1082" s="177"/>
      <c r="R1082" s="223"/>
      <c r="S1082" s="158" t="s">
        <v>2570</v>
      </c>
      <c r="T1082" s="323">
        <v>6.5</v>
      </c>
      <c r="U1082" s="201"/>
    </row>
    <row r="1083" spans="1:21" ht="14.4" x14ac:dyDescent="0.3">
      <c r="A1083" s="192" t="s">
        <v>2548</v>
      </c>
      <c r="B1083" s="174">
        <v>1077</v>
      </c>
      <c r="C1083" s="165" t="s">
        <v>555</v>
      </c>
      <c r="D1083" s="179"/>
      <c r="E1083" s="164" t="s">
        <v>429</v>
      </c>
      <c r="F1083" s="167" t="s">
        <v>1971</v>
      </c>
      <c r="G1083" s="186" t="s">
        <v>1413</v>
      </c>
      <c r="H1083" s="167"/>
      <c r="I1083" s="167"/>
      <c r="J1083" s="167"/>
      <c r="K1083" s="160" t="s">
        <v>82</v>
      </c>
      <c r="L1083" s="175">
        <v>6.5</v>
      </c>
      <c r="M1083" s="179" t="s">
        <v>433</v>
      </c>
      <c r="N1083" s="179"/>
      <c r="O1083" s="170"/>
      <c r="P1083" s="223"/>
      <c r="Q1083" s="177"/>
      <c r="R1083" s="223"/>
      <c r="S1083" s="158" t="s">
        <v>2570</v>
      </c>
      <c r="T1083" s="323">
        <v>6.5</v>
      </c>
      <c r="U1083" s="201"/>
    </row>
    <row r="1084" spans="1:21" ht="14.4" x14ac:dyDescent="0.3">
      <c r="A1084" s="192" t="s">
        <v>2548</v>
      </c>
      <c r="B1084" s="174">
        <v>1078</v>
      </c>
      <c r="C1084" s="165" t="s">
        <v>555</v>
      </c>
      <c r="D1084" s="179"/>
      <c r="E1084" s="164" t="s">
        <v>429</v>
      </c>
      <c r="F1084" s="167" t="s">
        <v>1972</v>
      </c>
      <c r="G1084" s="186" t="s">
        <v>1413</v>
      </c>
      <c r="H1084" s="167"/>
      <c r="I1084" s="167"/>
      <c r="J1084" s="167"/>
      <c r="K1084" s="160" t="s">
        <v>82</v>
      </c>
      <c r="L1084" s="175">
        <v>6.5</v>
      </c>
      <c r="M1084" s="179" t="s">
        <v>433</v>
      </c>
      <c r="N1084" s="179"/>
      <c r="O1084" s="170"/>
      <c r="P1084" s="223"/>
      <c r="Q1084" s="177"/>
      <c r="R1084" s="223"/>
      <c r="S1084" s="158" t="s">
        <v>2570</v>
      </c>
      <c r="T1084" s="323">
        <v>6.5</v>
      </c>
      <c r="U1084" s="201"/>
    </row>
    <row r="1085" spans="1:21" ht="14.4" x14ac:dyDescent="0.3">
      <c r="A1085" s="192" t="s">
        <v>2548</v>
      </c>
      <c r="B1085" s="174">
        <v>1079</v>
      </c>
      <c r="C1085" s="165" t="s">
        <v>555</v>
      </c>
      <c r="D1085" s="179"/>
      <c r="E1085" s="164" t="s">
        <v>429</v>
      </c>
      <c r="F1085" s="167" t="s">
        <v>1973</v>
      </c>
      <c r="G1085" s="186" t="s">
        <v>1413</v>
      </c>
      <c r="H1085" s="167"/>
      <c r="I1085" s="167"/>
      <c r="J1085" s="167"/>
      <c r="K1085" s="160" t="s">
        <v>82</v>
      </c>
      <c r="L1085" s="175">
        <v>6.5</v>
      </c>
      <c r="M1085" s="179" t="s">
        <v>433</v>
      </c>
      <c r="N1085" s="179"/>
      <c r="O1085" s="170"/>
      <c r="P1085" s="223"/>
      <c r="Q1085" s="177"/>
      <c r="R1085" s="223"/>
      <c r="S1085" s="158" t="s">
        <v>2570</v>
      </c>
      <c r="T1085" s="323">
        <v>6.5</v>
      </c>
      <c r="U1085" s="201"/>
    </row>
    <row r="1086" spans="1:21" ht="14.4" x14ac:dyDescent="0.3">
      <c r="A1086" s="192" t="s">
        <v>2548</v>
      </c>
      <c r="B1086" s="174">
        <v>1080</v>
      </c>
      <c r="C1086" s="165" t="s">
        <v>555</v>
      </c>
      <c r="D1086" s="179"/>
      <c r="E1086" s="164" t="s">
        <v>429</v>
      </c>
      <c r="F1086" s="167" t="s">
        <v>1974</v>
      </c>
      <c r="G1086" s="186" t="s">
        <v>1413</v>
      </c>
      <c r="H1086" s="167"/>
      <c r="I1086" s="167"/>
      <c r="J1086" s="167"/>
      <c r="K1086" s="160" t="s">
        <v>82</v>
      </c>
      <c r="L1086" s="175">
        <v>6.5</v>
      </c>
      <c r="M1086" s="179" t="s">
        <v>433</v>
      </c>
      <c r="N1086" s="179"/>
      <c r="O1086" s="170"/>
      <c r="P1086" s="223"/>
      <c r="Q1086" s="177"/>
      <c r="R1086" s="223"/>
      <c r="S1086" s="158" t="s">
        <v>2570</v>
      </c>
      <c r="T1086" s="323">
        <v>6.5</v>
      </c>
      <c r="U1086" s="201"/>
    </row>
    <row r="1087" spans="1:21" ht="14.4" x14ac:dyDescent="0.3">
      <c r="A1087" s="192" t="s">
        <v>2548</v>
      </c>
      <c r="B1087" s="174">
        <v>1081</v>
      </c>
      <c r="C1087" s="165" t="s">
        <v>555</v>
      </c>
      <c r="D1087" s="179"/>
      <c r="E1087" s="164" t="s">
        <v>429</v>
      </c>
      <c r="F1087" s="167" t="s">
        <v>1975</v>
      </c>
      <c r="G1087" s="186" t="s">
        <v>1413</v>
      </c>
      <c r="H1087" s="167"/>
      <c r="I1087" s="167"/>
      <c r="J1087" s="167"/>
      <c r="K1087" s="160" t="s">
        <v>82</v>
      </c>
      <c r="L1087" s="175">
        <v>6.5</v>
      </c>
      <c r="M1087" s="179" t="s">
        <v>433</v>
      </c>
      <c r="N1087" s="179"/>
      <c r="O1087" s="170"/>
      <c r="P1087" s="223"/>
      <c r="Q1087" s="177"/>
      <c r="R1087" s="223"/>
      <c r="S1087" s="158" t="s">
        <v>2570</v>
      </c>
      <c r="T1087" s="323">
        <v>6.5</v>
      </c>
      <c r="U1087" s="201"/>
    </row>
    <row r="1088" spans="1:21" ht="14.4" x14ac:dyDescent="0.3">
      <c r="A1088" s="192" t="s">
        <v>2548</v>
      </c>
      <c r="B1088" s="174">
        <v>1082</v>
      </c>
      <c r="C1088" s="165" t="s">
        <v>555</v>
      </c>
      <c r="D1088" s="179"/>
      <c r="E1088" s="164" t="s">
        <v>429</v>
      </c>
      <c r="F1088" s="167" t="s">
        <v>1976</v>
      </c>
      <c r="G1088" s="186" t="s">
        <v>1413</v>
      </c>
      <c r="H1088" s="167"/>
      <c r="I1088" s="167"/>
      <c r="J1088" s="167"/>
      <c r="K1088" s="160" t="s">
        <v>82</v>
      </c>
      <c r="L1088" s="175">
        <v>6.5</v>
      </c>
      <c r="M1088" s="179" t="s">
        <v>433</v>
      </c>
      <c r="N1088" s="179"/>
      <c r="O1088" s="170"/>
      <c r="P1088" s="223"/>
      <c r="Q1088" s="177"/>
      <c r="R1088" s="223"/>
      <c r="S1088" s="158" t="s">
        <v>2570</v>
      </c>
      <c r="T1088" s="323">
        <v>6.5</v>
      </c>
      <c r="U1088" s="201"/>
    </row>
    <row r="1089" spans="1:21" ht="14.4" x14ac:dyDescent="0.3">
      <c r="A1089" s="192" t="s">
        <v>2548</v>
      </c>
      <c r="B1089" s="174">
        <v>1083</v>
      </c>
      <c r="C1089" s="165" t="s">
        <v>555</v>
      </c>
      <c r="D1089" s="179"/>
      <c r="E1089" s="164" t="s">
        <v>429</v>
      </c>
      <c r="F1089" s="167" t="s">
        <v>1977</v>
      </c>
      <c r="G1089" s="186" t="s">
        <v>1413</v>
      </c>
      <c r="H1089" s="167"/>
      <c r="I1089" s="167"/>
      <c r="J1089" s="167"/>
      <c r="K1089" s="160" t="s">
        <v>82</v>
      </c>
      <c r="L1089" s="175">
        <v>6.5</v>
      </c>
      <c r="M1089" s="179" t="s">
        <v>433</v>
      </c>
      <c r="N1089" s="179"/>
      <c r="O1089" s="170"/>
      <c r="P1089" s="223"/>
      <c r="Q1089" s="177"/>
      <c r="R1089" s="223"/>
      <c r="S1089" s="158" t="s">
        <v>2570</v>
      </c>
      <c r="T1089" s="323">
        <v>6.5</v>
      </c>
      <c r="U1089" s="201"/>
    </row>
    <row r="1090" spans="1:21" ht="14.4" x14ac:dyDescent="0.3">
      <c r="A1090" s="192" t="s">
        <v>2548</v>
      </c>
      <c r="B1090" s="174">
        <v>1084</v>
      </c>
      <c r="C1090" s="165" t="s">
        <v>555</v>
      </c>
      <c r="D1090" s="179"/>
      <c r="E1090" s="164" t="s">
        <v>429</v>
      </c>
      <c r="F1090" s="167" t="s">
        <v>1978</v>
      </c>
      <c r="G1090" s="186" t="s">
        <v>1413</v>
      </c>
      <c r="H1090" s="167"/>
      <c r="I1090" s="167"/>
      <c r="J1090" s="167"/>
      <c r="K1090" s="160" t="s">
        <v>82</v>
      </c>
      <c r="L1090" s="175">
        <v>6.5</v>
      </c>
      <c r="M1090" s="179" t="s">
        <v>433</v>
      </c>
      <c r="N1090" s="179"/>
      <c r="O1090" s="170"/>
      <c r="P1090" s="223"/>
      <c r="Q1090" s="177"/>
      <c r="R1090" s="223"/>
      <c r="S1090" s="158" t="s">
        <v>2570</v>
      </c>
      <c r="T1090" s="323">
        <v>6.5</v>
      </c>
      <c r="U1090" s="201"/>
    </row>
    <row r="1091" spans="1:21" ht="14.4" x14ac:dyDescent="0.3">
      <c r="A1091" s="192" t="s">
        <v>2548</v>
      </c>
      <c r="B1091" s="174">
        <v>1085</v>
      </c>
      <c r="C1091" s="165" t="s">
        <v>555</v>
      </c>
      <c r="D1091" s="179"/>
      <c r="E1091" s="164" t="s">
        <v>429</v>
      </c>
      <c r="F1091" s="167" t="s">
        <v>1979</v>
      </c>
      <c r="G1091" s="186" t="s">
        <v>1413</v>
      </c>
      <c r="H1091" s="167"/>
      <c r="I1091" s="167"/>
      <c r="J1091" s="167"/>
      <c r="K1091" s="160" t="s">
        <v>82</v>
      </c>
      <c r="L1091" s="175">
        <v>6.5</v>
      </c>
      <c r="M1091" s="179" t="s">
        <v>433</v>
      </c>
      <c r="N1091" s="179"/>
      <c r="O1091" s="170"/>
      <c r="P1091" s="223"/>
      <c r="Q1091" s="177"/>
      <c r="R1091" s="223"/>
      <c r="S1091" s="158" t="s">
        <v>2570</v>
      </c>
      <c r="T1091" s="323">
        <v>6.5</v>
      </c>
      <c r="U1091" s="201"/>
    </row>
    <row r="1092" spans="1:21" ht="14.4" x14ac:dyDescent="0.3">
      <c r="A1092" s="192" t="s">
        <v>2548</v>
      </c>
      <c r="B1092" s="174">
        <v>1086</v>
      </c>
      <c r="C1092" s="165" t="s">
        <v>555</v>
      </c>
      <c r="D1092" s="179"/>
      <c r="E1092" s="164" t="s">
        <v>429</v>
      </c>
      <c r="F1092" s="167" t="s">
        <v>1980</v>
      </c>
      <c r="G1092" s="186" t="s">
        <v>1413</v>
      </c>
      <c r="H1092" s="167"/>
      <c r="I1092" s="167"/>
      <c r="J1092" s="167"/>
      <c r="K1092" s="160" t="s">
        <v>82</v>
      </c>
      <c r="L1092" s="175">
        <v>6.5</v>
      </c>
      <c r="M1092" s="179" t="s">
        <v>433</v>
      </c>
      <c r="N1092" s="179"/>
      <c r="O1092" s="170"/>
      <c r="P1092" s="223"/>
      <c r="Q1092" s="177"/>
      <c r="R1092" s="223"/>
      <c r="S1092" s="158" t="s">
        <v>2570</v>
      </c>
      <c r="T1092" s="323">
        <v>6.5</v>
      </c>
      <c r="U1092" s="201"/>
    </row>
    <row r="1093" spans="1:21" ht="14.4" x14ac:dyDescent="0.3">
      <c r="A1093" s="192" t="s">
        <v>2548</v>
      </c>
      <c r="B1093" s="174">
        <v>1087</v>
      </c>
      <c r="C1093" s="165" t="s">
        <v>555</v>
      </c>
      <c r="D1093" s="179"/>
      <c r="E1093" s="164" t="s">
        <v>429</v>
      </c>
      <c r="F1093" s="167" t="s">
        <v>1981</v>
      </c>
      <c r="G1093" s="186" t="s">
        <v>1413</v>
      </c>
      <c r="H1093" s="167"/>
      <c r="I1093" s="167"/>
      <c r="J1093" s="167"/>
      <c r="K1093" s="160" t="s">
        <v>82</v>
      </c>
      <c r="L1093" s="175">
        <v>6.5</v>
      </c>
      <c r="M1093" s="179" t="s">
        <v>433</v>
      </c>
      <c r="N1093" s="179"/>
      <c r="O1093" s="170"/>
      <c r="P1093" s="223"/>
      <c r="Q1093" s="177"/>
      <c r="R1093" s="223"/>
      <c r="S1093" s="158" t="s">
        <v>2570</v>
      </c>
      <c r="T1093" s="323">
        <v>6.5</v>
      </c>
      <c r="U1093" s="201"/>
    </row>
    <row r="1094" spans="1:21" ht="14.4" x14ac:dyDescent="0.3">
      <c r="A1094" s="192" t="s">
        <v>2548</v>
      </c>
      <c r="B1094" s="174">
        <v>1088</v>
      </c>
      <c r="C1094" s="165" t="s">
        <v>555</v>
      </c>
      <c r="D1094" s="179"/>
      <c r="E1094" s="164" t="s">
        <v>429</v>
      </c>
      <c r="F1094" s="167" t="s">
        <v>1982</v>
      </c>
      <c r="G1094" s="186" t="s">
        <v>1413</v>
      </c>
      <c r="H1094" s="167"/>
      <c r="I1094" s="167"/>
      <c r="J1094" s="167"/>
      <c r="K1094" s="160" t="s">
        <v>82</v>
      </c>
      <c r="L1094" s="175">
        <v>6.5</v>
      </c>
      <c r="M1094" s="179" t="s">
        <v>433</v>
      </c>
      <c r="N1094" s="179"/>
      <c r="O1094" s="170"/>
      <c r="P1094" s="223"/>
      <c r="Q1094" s="177"/>
      <c r="R1094" s="223"/>
      <c r="S1094" s="158" t="s">
        <v>2570</v>
      </c>
      <c r="T1094" s="323">
        <v>6.5</v>
      </c>
      <c r="U1094" s="201"/>
    </row>
    <row r="1095" spans="1:21" ht="14.4" x14ac:dyDescent="0.3">
      <c r="A1095" s="192" t="s">
        <v>2548</v>
      </c>
      <c r="B1095" s="174">
        <v>1089</v>
      </c>
      <c r="C1095" s="165" t="s">
        <v>555</v>
      </c>
      <c r="D1095" s="179"/>
      <c r="E1095" s="164" t="s">
        <v>429</v>
      </c>
      <c r="F1095" s="167" t="s">
        <v>1983</v>
      </c>
      <c r="G1095" s="186" t="s">
        <v>1413</v>
      </c>
      <c r="H1095" s="167"/>
      <c r="I1095" s="167"/>
      <c r="J1095" s="167"/>
      <c r="K1095" s="160" t="s">
        <v>82</v>
      </c>
      <c r="L1095" s="175">
        <v>6.5</v>
      </c>
      <c r="M1095" s="179" t="s">
        <v>433</v>
      </c>
      <c r="N1095" s="179"/>
      <c r="O1095" s="170"/>
      <c r="P1095" s="223"/>
      <c r="Q1095" s="177"/>
      <c r="R1095" s="223"/>
      <c r="S1095" s="158" t="s">
        <v>2570</v>
      </c>
      <c r="T1095" s="323">
        <v>6.5</v>
      </c>
      <c r="U1095" s="201"/>
    </row>
    <row r="1096" spans="1:21" ht="14.4" x14ac:dyDescent="0.3">
      <c r="A1096" s="192" t="s">
        <v>2548</v>
      </c>
      <c r="B1096" s="174">
        <v>1090</v>
      </c>
      <c r="C1096" s="165" t="s">
        <v>555</v>
      </c>
      <c r="D1096" s="179"/>
      <c r="E1096" s="164" t="s">
        <v>429</v>
      </c>
      <c r="F1096" s="167" t="s">
        <v>1984</v>
      </c>
      <c r="G1096" s="186" t="s">
        <v>1413</v>
      </c>
      <c r="H1096" s="167"/>
      <c r="I1096" s="167"/>
      <c r="J1096" s="167"/>
      <c r="K1096" s="160" t="s">
        <v>82</v>
      </c>
      <c r="L1096" s="175">
        <v>6.5</v>
      </c>
      <c r="M1096" s="179" t="s">
        <v>433</v>
      </c>
      <c r="N1096" s="179"/>
      <c r="O1096" s="170"/>
      <c r="P1096" s="223"/>
      <c r="Q1096" s="177"/>
      <c r="R1096" s="223"/>
      <c r="S1096" s="158" t="s">
        <v>2570</v>
      </c>
      <c r="T1096" s="323">
        <v>6.5</v>
      </c>
      <c r="U1096" s="201"/>
    </row>
    <row r="1097" spans="1:21" ht="14.4" x14ac:dyDescent="0.3">
      <c r="A1097" s="192" t="s">
        <v>2548</v>
      </c>
      <c r="B1097" s="174">
        <v>1091</v>
      </c>
      <c r="C1097" s="165" t="s">
        <v>555</v>
      </c>
      <c r="D1097" s="179"/>
      <c r="E1097" s="164" t="s">
        <v>429</v>
      </c>
      <c r="F1097" s="167" t="s">
        <v>1985</v>
      </c>
      <c r="G1097" s="186" t="s">
        <v>1413</v>
      </c>
      <c r="H1097" s="167"/>
      <c r="I1097" s="167"/>
      <c r="J1097" s="167"/>
      <c r="K1097" s="160" t="s">
        <v>82</v>
      </c>
      <c r="L1097" s="175">
        <v>6.5</v>
      </c>
      <c r="M1097" s="179" t="s">
        <v>433</v>
      </c>
      <c r="N1097" s="179"/>
      <c r="O1097" s="170"/>
      <c r="P1097" s="223"/>
      <c r="Q1097" s="177"/>
      <c r="R1097" s="223"/>
      <c r="S1097" s="158" t="s">
        <v>2570</v>
      </c>
      <c r="T1097" s="323">
        <v>6.5</v>
      </c>
      <c r="U1097" s="201"/>
    </row>
    <row r="1098" spans="1:21" ht="14.4" x14ac:dyDescent="0.3">
      <c r="A1098" s="192" t="s">
        <v>2548</v>
      </c>
      <c r="B1098" s="174">
        <v>1092</v>
      </c>
      <c r="C1098" s="165" t="s">
        <v>555</v>
      </c>
      <c r="D1098" s="179"/>
      <c r="E1098" s="164" t="s">
        <v>429</v>
      </c>
      <c r="F1098" s="167" t="s">
        <v>1986</v>
      </c>
      <c r="G1098" s="186" t="s">
        <v>1413</v>
      </c>
      <c r="H1098" s="167"/>
      <c r="I1098" s="167"/>
      <c r="J1098" s="167"/>
      <c r="K1098" s="160" t="s">
        <v>82</v>
      </c>
      <c r="L1098" s="175">
        <v>6.5</v>
      </c>
      <c r="M1098" s="179" t="s">
        <v>433</v>
      </c>
      <c r="N1098" s="179"/>
      <c r="O1098" s="170"/>
      <c r="P1098" s="223"/>
      <c r="Q1098" s="177"/>
      <c r="R1098" s="223"/>
      <c r="S1098" s="158" t="s">
        <v>2570</v>
      </c>
      <c r="T1098" s="323">
        <v>6.5</v>
      </c>
      <c r="U1098" s="201"/>
    </row>
    <row r="1099" spans="1:21" ht="14.4" x14ac:dyDescent="0.3">
      <c r="A1099" s="192" t="s">
        <v>2548</v>
      </c>
      <c r="B1099" s="174">
        <v>1093</v>
      </c>
      <c r="C1099" s="165" t="s">
        <v>555</v>
      </c>
      <c r="D1099" s="179"/>
      <c r="E1099" s="164" t="s">
        <v>429</v>
      </c>
      <c r="F1099" s="167" t="s">
        <v>1987</v>
      </c>
      <c r="G1099" s="186" t="s">
        <v>1413</v>
      </c>
      <c r="H1099" s="167"/>
      <c r="I1099" s="167"/>
      <c r="J1099" s="167"/>
      <c r="K1099" s="160" t="s">
        <v>82</v>
      </c>
      <c r="L1099" s="175">
        <v>6.5</v>
      </c>
      <c r="M1099" s="179" t="s">
        <v>433</v>
      </c>
      <c r="N1099" s="179"/>
      <c r="O1099" s="170"/>
      <c r="P1099" s="223"/>
      <c r="Q1099" s="177"/>
      <c r="R1099" s="223"/>
      <c r="S1099" s="158" t="s">
        <v>2570</v>
      </c>
      <c r="T1099" s="323">
        <v>6.5</v>
      </c>
      <c r="U1099" s="201"/>
    </row>
    <row r="1100" spans="1:21" ht="14.4" x14ac:dyDescent="0.3">
      <c r="A1100" s="192" t="s">
        <v>2548</v>
      </c>
      <c r="B1100" s="174">
        <v>1094</v>
      </c>
      <c r="C1100" s="165" t="s">
        <v>555</v>
      </c>
      <c r="D1100" s="179"/>
      <c r="E1100" s="164" t="s">
        <v>429</v>
      </c>
      <c r="F1100" s="167" t="s">
        <v>1988</v>
      </c>
      <c r="G1100" s="186" t="s">
        <v>1413</v>
      </c>
      <c r="H1100" s="167"/>
      <c r="I1100" s="167"/>
      <c r="J1100" s="167"/>
      <c r="K1100" s="160" t="s">
        <v>82</v>
      </c>
      <c r="L1100" s="175">
        <v>6.5</v>
      </c>
      <c r="M1100" s="179" t="s">
        <v>433</v>
      </c>
      <c r="N1100" s="179"/>
      <c r="O1100" s="170"/>
      <c r="P1100" s="223"/>
      <c r="Q1100" s="177"/>
      <c r="R1100" s="223"/>
      <c r="S1100" s="158" t="s">
        <v>2570</v>
      </c>
      <c r="T1100" s="323">
        <v>6.5</v>
      </c>
      <c r="U1100" s="201"/>
    </row>
    <row r="1101" spans="1:21" ht="14.4" x14ac:dyDescent="0.3">
      <c r="A1101" s="192" t="s">
        <v>2548</v>
      </c>
      <c r="B1101" s="174">
        <v>1095</v>
      </c>
      <c r="C1101" s="165" t="s">
        <v>555</v>
      </c>
      <c r="D1101" s="179"/>
      <c r="E1101" s="164" t="s">
        <v>429</v>
      </c>
      <c r="F1101" s="167" t="s">
        <v>1989</v>
      </c>
      <c r="G1101" s="186" t="s">
        <v>1413</v>
      </c>
      <c r="H1101" s="167"/>
      <c r="I1101" s="167"/>
      <c r="J1101" s="167"/>
      <c r="K1101" s="160" t="s">
        <v>82</v>
      </c>
      <c r="L1101" s="175">
        <v>6.5</v>
      </c>
      <c r="M1101" s="179" t="s">
        <v>433</v>
      </c>
      <c r="N1101" s="179"/>
      <c r="O1101" s="170"/>
      <c r="P1101" s="223"/>
      <c r="Q1101" s="177"/>
      <c r="R1101" s="223"/>
      <c r="S1101" s="158" t="s">
        <v>2570</v>
      </c>
      <c r="T1101" s="323">
        <v>6.5</v>
      </c>
      <c r="U1101" s="201"/>
    </row>
    <row r="1102" spans="1:21" ht="14.4" x14ac:dyDescent="0.3">
      <c r="A1102" s="192" t="s">
        <v>2548</v>
      </c>
      <c r="B1102" s="174">
        <v>1096</v>
      </c>
      <c r="C1102" s="165" t="s">
        <v>555</v>
      </c>
      <c r="D1102" s="179"/>
      <c r="E1102" s="164" t="s">
        <v>429</v>
      </c>
      <c r="F1102" s="167" t="s">
        <v>1990</v>
      </c>
      <c r="G1102" s="186" t="s">
        <v>1413</v>
      </c>
      <c r="H1102" s="167"/>
      <c r="I1102" s="167"/>
      <c r="J1102" s="167"/>
      <c r="K1102" s="160" t="s">
        <v>82</v>
      </c>
      <c r="L1102" s="175">
        <v>6.5</v>
      </c>
      <c r="M1102" s="179" t="s">
        <v>433</v>
      </c>
      <c r="N1102" s="179"/>
      <c r="O1102" s="170"/>
      <c r="P1102" s="223"/>
      <c r="Q1102" s="177"/>
      <c r="R1102" s="223"/>
      <c r="S1102" s="158" t="s">
        <v>2570</v>
      </c>
      <c r="T1102" s="323">
        <v>6.5</v>
      </c>
      <c r="U1102" s="201"/>
    </row>
    <row r="1103" spans="1:21" ht="14.4" x14ac:dyDescent="0.3">
      <c r="A1103" s="192" t="s">
        <v>2548</v>
      </c>
      <c r="B1103" s="174">
        <v>1097</v>
      </c>
      <c r="C1103" s="165" t="s">
        <v>555</v>
      </c>
      <c r="D1103" s="179"/>
      <c r="E1103" s="164" t="s">
        <v>429</v>
      </c>
      <c r="F1103" s="167" t="s">
        <v>1991</v>
      </c>
      <c r="G1103" s="186" t="s">
        <v>1413</v>
      </c>
      <c r="H1103" s="167"/>
      <c r="I1103" s="167"/>
      <c r="J1103" s="167"/>
      <c r="K1103" s="160" t="s">
        <v>82</v>
      </c>
      <c r="L1103" s="175">
        <v>6.5</v>
      </c>
      <c r="M1103" s="179" t="s">
        <v>433</v>
      </c>
      <c r="N1103" s="179"/>
      <c r="O1103" s="170"/>
      <c r="P1103" s="223"/>
      <c r="Q1103" s="177"/>
      <c r="R1103" s="223"/>
      <c r="S1103" s="158" t="s">
        <v>2570</v>
      </c>
      <c r="T1103" s="323">
        <v>6.5</v>
      </c>
      <c r="U1103" s="201"/>
    </row>
    <row r="1104" spans="1:21" ht="14.4" x14ac:dyDescent="0.3">
      <c r="A1104" s="192" t="s">
        <v>2548</v>
      </c>
      <c r="B1104" s="174">
        <v>1098</v>
      </c>
      <c r="C1104" s="165" t="s">
        <v>555</v>
      </c>
      <c r="D1104" s="179"/>
      <c r="E1104" s="164" t="s">
        <v>429</v>
      </c>
      <c r="F1104" s="167" t="s">
        <v>1992</v>
      </c>
      <c r="G1104" s="186" t="s">
        <v>1413</v>
      </c>
      <c r="H1104" s="167"/>
      <c r="I1104" s="167"/>
      <c r="J1104" s="167"/>
      <c r="K1104" s="160" t="s">
        <v>82</v>
      </c>
      <c r="L1104" s="175">
        <v>6.5</v>
      </c>
      <c r="M1104" s="179" t="s">
        <v>433</v>
      </c>
      <c r="N1104" s="179"/>
      <c r="O1104" s="170"/>
      <c r="P1104" s="223"/>
      <c r="Q1104" s="177"/>
      <c r="R1104" s="223"/>
      <c r="S1104" s="158" t="s">
        <v>2570</v>
      </c>
      <c r="T1104" s="323">
        <v>6.5</v>
      </c>
      <c r="U1104" s="201"/>
    </row>
    <row r="1105" spans="1:21" ht="14.4" x14ac:dyDescent="0.3">
      <c r="A1105" s="192" t="s">
        <v>2548</v>
      </c>
      <c r="B1105" s="174">
        <v>1099</v>
      </c>
      <c r="C1105" s="165" t="s">
        <v>555</v>
      </c>
      <c r="D1105" s="179"/>
      <c r="E1105" s="164" t="s">
        <v>429</v>
      </c>
      <c r="F1105" s="167" t="s">
        <v>1993</v>
      </c>
      <c r="G1105" s="186" t="s">
        <v>1389</v>
      </c>
      <c r="H1105" s="167"/>
      <c r="I1105" s="167"/>
      <c r="J1105" s="167"/>
      <c r="K1105" s="160" t="s">
        <v>82</v>
      </c>
      <c r="L1105" s="175">
        <v>47.92</v>
      </c>
      <c r="M1105" s="179" t="s">
        <v>433</v>
      </c>
      <c r="N1105" s="179"/>
      <c r="O1105" s="170"/>
      <c r="P1105" s="223"/>
      <c r="Q1105" s="177"/>
      <c r="R1105" s="223"/>
      <c r="S1105" s="158" t="s">
        <v>2570</v>
      </c>
      <c r="T1105" s="323">
        <v>47.92</v>
      </c>
      <c r="U1105" s="201"/>
    </row>
    <row r="1106" spans="1:21" ht="14.4" x14ac:dyDescent="0.3">
      <c r="A1106" s="192" t="s">
        <v>2548</v>
      </c>
      <c r="B1106" s="174">
        <v>1100</v>
      </c>
      <c r="C1106" s="165" t="s">
        <v>555</v>
      </c>
      <c r="D1106" s="179"/>
      <c r="E1106" s="164" t="s">
        <v>429</v>
      </c>
      <c r="F1106" s="167" t="s">
        <v>1994</v>
      </c>
      <c r="G1106" s="186" t="s">
        <v>1389</v>
      </c>
      <c r="H1106" s="167"/>
      <c r="I1106" s="167"/>
      <c r="J1106" s="167"/>
      <c r="K1106" s="160" t="s">
        <v>82</v>
      </c>
      <c r="L1106" s="175">
        <v>47.92</v>
      </c>
      <c r="M1106" s="179" t="s">
        <v>433</v>
      </c>
      <c r="N1106" s="179"/>
      <c r="O1106" s="170"/>
      <c r="P1106" s="223"/>
      <c r="Q1106" s="177"/>
      <c r="R1106" s="223"/>
      <c r="S1106" s="158" t="s">
        <v>2570</v>
      </c>
      <c r="T1106" s="323">
        <v>47.92</v>
      </c>
      <c r="U1106" s="201"/>
    </row>
    <row r="1107" spans="1:21" ht="14.4" x14ac:dyDescent="0.3">
      <c r="A1107" s="192" t="s">
        <v>2548</v>
      </c>
      <c r="B1107" s="174">
        <v>1101</v>
      </c>
      <c r="C1107" s="165" t="s">
        <v>555</v>
      </c>
      <c r="D1107" s="179"/>
      <c r="E1107" s="164" t="s">
        <v>429</v>
      </c>
      <c r="F1107" s="167" t="s">
        <v>1995</v>
      </c>
      <c r="G1107" s="186" t="s">
        <v>1389</v>
      </c>
      <c r="H1107" s="167"/>
      <c r="I1107" s="167"/>
      <c r="J1107" s="167"/>
      <c r="K1107" s="160" t="s">
        <v>82</v>
      </c>
      <c r="L1107" s="175">
        <v>47.92</v>
      </c>
      <c r="M1107" s="179" t="s">
        <v>433</v>
      </c>
      <c r="N1107" s="179"/>
      <c r="O1107" s="170"/>
      <c r="P1107" s="223"/>
      <c r="Q1107" s="177"/>
      <c r="R1107" s="223"/>
      <c r="S1107" s="158" t="s">
        <v>2570</v>
      </c>
      <c r="T1107" s="323">
        <v>47.92</v>
      </c>
      <c r="U1107" s="201"/>
    </row>
    <row r="1108" spans="1:21" ht="14.4" x14ac:dyDescent="0.3">
      <c r="A1108" s="192" t="s">
        <v>2548</v>
      </c>
      <c r="B1108" s="174">
        <v>1102</v>
      </c>
      <c r="C1108" s="165" t="s">
        <v>555</v>
      </c>
      <c r="D1108" s="179"/>
      <c r="E1108" s="164" t="s">
        <v>429</v>
      </c>
      <c r="F1108" s="167" t="s">
        <v>1996</v>
      </c>
      <c r="G1108" s="186" t="s">
        <v>1389</v>
      </c>
      <c r="H1108" s="167"/>
      <c r="I1108" s="167"/>
      <c r="J1108" s="167"/>
      <c r="K1108" s="160" t="s">
        <v>82</v>
      </c>
      <c r="L1108" s="175">
        <v>47.92</v>
      </c>
      <c r="M1108" s="179" t="s">
        <v>433</v>
      </c>
      <c r="N1108" s="179"/>
      <c r="O1108" s="170"/>
      <c r="P1108" s="223"/>
      <c r="Q1108" s="177"/>
      <c r="R1108" s="223"/>
      <c r="S1108" s="158" t="s">
        <v>2570</v>
      </c>
      <c r="T1108" s="323">
        <v>47.92</v>
      </c>
      <c r="U1108" s="201"/>
    </row>
    <row r="1109" spans="1:21" ht="14.4" x14ac:dyDescent="0.3">
      <c r="A1109" s="192" t="s">
        <v>2548</v>
      </c>
      <c r="B1109" s="174">
        <v>1103</v>
      </c>
      <c r="C1109" s="165" t="s">
        <v>555</v>
      </c>
      <c r="D1109" s="179"/>
      <c r="E1109" s="164" t="s">
        <v>429</v>
      </c>
      <c r="F1109" s="167" t="s">
        <v>1997</v>
      </c>
      <c r="G1109" s="186" t="s">
        <v>1389</v>
      </c>
      <c r="H1109" s="167"/>
      <c r="I1109" s="167"/>
      <c r="J1109" s="167"/>
      <c r="K1109" s="160" t="s">
        <v>82</v>
      </c>
      <c r="L1109" s="175">
        <v>47.92</v>
      </c>
      <c r="M1109" s="179" t="s">
        <v>433</v>
      </c>
      <c r="N1109" s="179"/>
      <c r="O1109" s="170"/>
      <c r="P1109" s="223"/>
      <c r="Q1109" s="177"/>
      <c r="R1109" s="223"/>
      <c r="S1109" s="158" t="s">
        <v>2570</v>
      </c>
      <c r="T1109" s="323">
        <v>47.92</v>
      </c>
      <c r="U1109" s="201"/>
    </row>
    <row r="1110" spans="1:21" ht="14.4" x14ac:dyDescent="0.3">
      <c r="A1110" s="192" t="s">
        <v>2548</v>
      </c>
      <c r="B1110" s="174">
        <v>1104</v>
      </c>
      <c r="C1110" s="165" t="s">
        <v>555</v>
      </c>
      <c r="D1110" s="179"/>
      <c r="E1110" s="164" t="s">
        <v>429</v>
      </c>
      <c r="F1110" s="167" t="s">
        <v>1998</v>
      </c>
      <c r="G1110" s="186" t="s">
        <v>1403</v>
      </c>
      <c r="H1110" s="167" t="s">
        <v>1404</v>
      </c>
      <c r="I1110" s="167" t="s">
        <v>1405</v>
      </c>
      <c r="J1110" s="167"/>
      <c r="K1110" s="160" t="s">
        <v>82</v>
      </c>
      <c r="L1110" s="175">
        <v>84.99</v>
      </c>
      <c r="M1110" s="179" t="s">
        <v>433</v>
      </c>
      <c r="N1110" s="179"/>
      <c r="O1110" s="170"/>
      <c r="P1110" s="223"/>
      <c r="Q1110" s="177"/>
      <c r="R1110" s="223"/>
      <c r="S1110" s="158" t="s">
        <v>2570</v>
      </c>
      <c r="T1110" s="323">
        <v>84.99</v>
      </c>
      <c r="U1110" s="201"/>
    </row>
    <row r="1111" spans="1:21" ht="14.4" x14ac:dyDescent="0.3">
      <c r="A1111" s="192" t="s">
        <v>2548</v>
      </c>
      <c r="B1111" s="174">
        <v>1105</v>
      </c>
      <c r="C1111" s="165" t="s">
        <v>555</v>
      </c>
      <c r="D1111" s="179"/>
      <c r="E1111" s="164" t="s">
        <v>429</v>
      </c>
      <c r="F1111" s="167" t="s">
        <v>1999</v>
      </c>
      <c r="G1111" s="186" t="s">
        <v>1403</v>
      </c>
      <c r="H1111" s="167" t="s">
        <v>1404</v>
      </c>
      <c r="I1111" s="167" t="s">
        <v>1405</v>
      </c>
      <c r="J1111" s="167"/>
      <c r="K1111" s="160" t="s">
        <v>82</v>
      </c>
      <c r="L1111" s="175">
        <v>84.99</v>
      </c>
      <c r="M1111" s="179" t="s">
        <v>433</v>
      </c>
      <c r="N1111" s="179"/>
      <c r="O1111" s="170"/>
      <c r="P1111" s="223"/>
      <c r="Q1111" s="177"/>
      <c r="R1111" s="223"/>
      <c r="S1111" s="158" t="s">
        <v>2570</v>
      </c>
      <c r="T1111" s="323">
        <v>84.99</v>
      </c>
      <c r="U1111" s="201"/>
    </row>
    <row r="1112" spans="1:21" ht="14.4" x14ac:dyDescent="0.3">
      <c r="A1112" s="192" t="s">
        <v>2548</v>
      </c>
      <c r="B1112" s="174">
        <v>1106</v>
      </c>
      <c r="C1112" s="165" t="s">
        <v>555</v>
      </c>
      <c r="D1112" s="179"/>
      <c r="E1112" s="164" t="s">
        <v>429</v>
      </c>
      <c r="F1112" s="167" t="s">
        <v>2000</v>
      </c>
      <c r="G1112" s="186" t="s">
        <v>1403</v>
      </c>
      <c r="H1112" s="167" t="s">
        <v>1404</v>
      </c>
      <c r="I1112" s="167" t="s">
        <v>1405</v>
      </c>
      <c r="J1112" s="167"/>
      <c r="K1112" s="160" t="s">
        <v>82</v>
      </c>
      <c r="L1112" s="175">
        <v>84.99</v>
      </c>
      <c r="M1112" s="179" t="s">
        <v>433</v>
      </c>
      <c r="N1112" s="179"/>
      <c r="O1112" s="170"/>
      <c r="P1112" s="223"/>
      <c r="Q1112" s="177"/>
      <c r="R1112" s="223"/>
      <c r="S1112" s="158" t="s">
        <v>2570</v>
      </c>
      <c r="T1112" s="323">
        <v>84.99</v>
      </c>
      <c r="U1112" s="201"/>
    </row>
    <row r="1113" spans="1:21" ht="14.4" x14ac:dyDescent="0.3">
      <c r="A1113" s="192" t="s">
        <v>2548</v>
      </c>
      <c r="B1113" s="174">
        <v>1107</v>
      </c>
      <c r="C1113" s="165" t="s">
        <v>555</v>
      </c>
      <c r="D1113" s="179"/>
      <c r="E1113" s="164" t="s">
        <v>429</v>
      </c>
      <c r="F1113" s="167" t="s">
        <v>2001</v>
      </c>
      <c r="G1113" s="186" t="s">
        <v>1403</v>
      </c>
      <c r="H1113" s="167" t="s">
        <v>1404</v>
      </c>
      <c r="I1113" s="167" t="s">
        <v>1405</v>
      </c>
      <c r="J1113" s="167"/>
      <c r="K1113" s="160" t="s">
        <v>82</v>
      </c>
      <c r="L1113" s="175">
        <v>84.99</v>
      </c>
      <c r="M1113" s="179" t="s">
        <v>433</v>
      </c>
      <c r="N1113" s="179"/>
      <c r="O1113" s="170"/>
      <c r="P1113" s="223"/>
      <c r="Q1113" s="177"/>
      <c r="R1113" s="223"/>
      <c r="S1113" s="158" t="s">
        <v>2570</v>
      </c>
      <c r="T1113" s="323">
        <v>84.99</v>
      </c>
      <c r="U1113" s="201"/>
    </row>
    <row r="1114" spans="1:21" ht="14.4" x14ac:dyDescent="0.3">
      <c r="A1114" s="192" t="s">
        <v>2548</v>
      </c>
      <c r="B1114" s="174">
        <v>1108</v>
      </c>
      <c r="C1114" s="165" t="s">
        <v>555</v>
      </c>
      <c r="D1114" s="179"/>
      <c r="E1114" s="164" t="s">
        <v>429</v>
      </c>
      <c r="F1114" s="167" t="s">
        <v>2002</v>
      </c>
      <c r="G1114" s="186" t="s">
        <v>1403</v>
      </c>
      <c r="H1114" s="167" t="s">
        <v>1404</v>
      </c>
      <c r="I1114" s="167" t="s">
        <v>1405</v>
      </c>
      <c r="J1114" s="167"/>
      <c r="K1114" s="160" t="s">
        <v>82</v>
      </c>
      <c r="L1114" s="175">
        <v>84.99</v>
      </c>
      <c r="M1114" s="179" t="s">
        <v>433</v>
      </c>
      <c r="N1114" s="179"/>
      <c r="O1114" s="170"/>
      <c r="P1114" s="223"/>
      <c r="Q1114" s="177"/>
      <c r="R1114" s="223"/>
      <c r="S1114" s="158" t="s">
        <v>2570</v>
      </c>
      <c r="T1114" s="323">
        <v>84.99</v>
      </c>
      <c r="U1114" s="201"/>
    </row>
    <row r="1115" spans="1:21" ht="14.4" x14ac:dyDescent="0.3">
      <c r="A1115" s="192" t="s">
        <v>2548</v>
      </c>
      <c r="B1115" s="174">
        <v>1109</v>
      </c>
      <c r="C1115" s="165" t="s">
        <v>555</v>
      </c>
      <c r="D1115" s="179"/>
      <c r="E1115" s="164" t="s">
        <v>429</v>
      </c>
      <c r="F1115" s="167" t="s">
        <v>2003</v>
      </c>
      <c r="G1115" s="186" t="s">
        <v>1233</v>
      </c>
      <c r="H1115" s="167"/>
      <c r="I1115" s="167"/>
      <c r="J1115" s="167"/>
      <c r="K1115" s="160" t="s">
        <v>82</v>
      </c>
      <c r="L1115" s="175">
        <v>73</v>
      </c>
      <c r="M1115" s="179" t="s">
        <v>433</v>
      </c>
      <c r="N1115" s="179"/>
      <c r="O1115" s="170"/>
      <c r="P1115" s="223"/>
      <c r="Q1115" s="177"/>
      <c r="R1115" s="223"/>
      <c r="S1115" s="158" t="s">
        <v>2570</v>
      </c>
      <c r="T1115" s="323">
        <v>73</v>
      </c>
      <c r="U1115" s="201"/>
    </row>
    <row r="1116" spans="1:21" ht="14.4" x14ac:dyDescent="0.3">
      <c r="A1116" s="192" t="s">
        <v>2548</v>
      </c>
      <c r="B1116" s="174">
        <v>1110</v>
      </c>
      <c r="C1116" s="165" t="s">
        <v>555</v>
      </c>
      <c r="D1116" s="179"/>
      <c r="E1116" s="164" t="s">
        <v>429</v>
      </c>
      <c r="F1116" s="167" t="s">
        <v>2004</v>
      </c>
      <c r="G1116" s="186" t="s">
        <v>1803</v>
      </c>
      <c r="H1116" s="167" t="s">
        <v>2005</v>
      </c>
      <c r="I1116" s="167" t="s">
        <v>1804</v>
      </c>
      <c r="J1116" s="167" t="s">
        <v>2006</v>
      </c>
      <c r="K1116" s="160" t="s">
        <v>682</v>
      </c>
      <c r="L1116" s="175">
        <v>51.9</v>
      </c>
      <c r="M1116" s="179" t="s">
        <v>433</v>
      </c>
      <c r="N1116" s="164" t="s">
        <v>429</v>
      </c>
      <c r="O1116" s="175">
        <v>51.9</v>
      </c>
      <c r="P1116" s="223"/>
      <c r="Q1116" s="177"/>
      <c r="R1116" s="223"/>
      <c r="S1116" s="163"/>
      <c r="T1116" s="223"/>
      <c r="U1116" s="201"/>
    </row>
    <row r="1117" spans="1:21" ht="14.4" x14ac:dyDescent="0.3">
      <c r="A1117" s="192" t="s">
        <v>2548</v>
      </c>
      <c r="B1117" s="174">
        <v>1111</v>
      </c>
      <c r="C1117" s="165" t="s">
        <v>555</v>
      </c>
      <c r="D1117" s="179"/>
      <c r="E1117" s="164" t="s">
        <v>429</v>
      </c>
      <c r="F1117" s="167" t="s">
        <v>2007</v>
      </c>
      <c r="G1117" s="186" t="s">
        <v>1411</v>
      </c>
      <c r="H1117" s="167"/>
      <c r="I1117" s="167"/>
      <c r="J1117" s="167"/>
      <c r="K1117" s="160" t="s">
        <v>82</v>
      </c>
      <c r="L1117" s="175">
        <v>150</v>
      </c>
      <c r="M1117" s="179" t="s">
        <v>433</v>
      </c>
      <c r="N1117" s="179"/>
      <c r="O1117" s="170"/>
      <c r="P1117" s="223"/>
      <c r="Q1117" s="177"/>
      <c r="R1117" s="223"/>
      <c r="S1117" s="158" t="s">
        <v>2570</v>
      </c>
      <c r="T1117" s="323">
        <v>150</v>
      </c>
      <c r="U1117" s="201"/>
    </row>
    <row r="1118" spans="1:21" ht="14.4" x14ac:dyDescent="0.3">
      <c r="A1118" s="192" t="s">
        <v>2548</v>
      </c>
      <c r="B1118" s="174">
        <v>1112</v>
      </c>
      <c r="C1118" s="165" t="s">
        <v>555</v>
      </c>
      <c r="D1118" s="179"/>
      <c r="E1118" s="164" t="s">
        <v>429</v>
      </c>
      <c r="F1118" s="167" t="s">
        <v>2008</v>
      </c>
      <c r="G1118" s="186" t="s">
        <v>1922</v>
      </c>
      <c r="H1118" s="167"/>
      <c r="I1118" s="167"/>
      <c r="J1118" s="167"/>
      <c r="K1118" s="160" t="s">
        <v>82</v>
      </c>
      <c r="L1118" s="175">
        <v>50</v>
      </c>
      <c r="M1118" s="179" t="s">
        <v>433</v>
      </c>
      <c r="N1118" s="179"/>
      <c r="O1118" s="170"/>
      <c r="P1118" s="223"/>
      <c r="Q1118" s="177"/>
      <c r="R1118" s="223"/>
      <c r="S1118" s="158" t="s">
        <v>2570</v>
      </c>
      <c r="T1118" s="323">
        <v>50</v>
      </c>
      <c r="U1118" s="201"/>
    </row>
    <row r="1119" spans="1:21" ht="14.4" x14ac:dyDescent="0.3">
      <c r="A1119" s="192" t="s">
        <v>2548</v>
      </c>
      <c r="B1119" s="174">
        <v>1113</v>
      </c>
      <c r="C1119" s="165" t="s">
        <v>555</v>
      </c>
      <c r="D1119" s="179"/>
      <c r="E1119" s="164" t="s">
        <v>429</v>
      </c>
      <c r="F1119" s="167" t="s">
        <v>2009</v>
      </c>
      <c r="G1119" s="186" t="s">
        <v>1922</v>
      </c>
      <c r="H1119" s="167"/>
      <c r="I1119" s="167"/>
      <c r="J1119" s="167"/>
      <c r="K1119" s="160" t="s">
        <v>82</v>
      </c>
      <c r="L1119" s="175">
        <v>50</v>
      </c>
      <c r="M1119" s="179" t="s">
        <v>433</v>
      </c>
      <c r="N1119" s="179"/>
      <c r="O1119" s="170"/>
      <c r="P1119" s="223"/>
      <c r="Q1119" s="177"/>
      <c r="R1119" s="223"/>
      <c r="S1119" s="158" t="s">
        <v>2570</v>
      </c>
      <c r="T1119" s="323">
        <v>50</v>
      </c>
      <c r="U1119" s="201"/>
    </row>
    <row r="1120" spans="1:21" ht="14.4" x14ac:dyDescent="0.3">
      <c r="A1120" s="192" t="s">
        <v>2548</v>
      </c>
      <c r="B1120" s="174">
        <v>1114</v>
      </c>
      <c r="C1120" s="165" t="s">
        <v>555</v>
      </c>
      <c r="D1120" s="179"/>
      <c r="E1120" s="164" t="s">
        <v>429</v>
      </c>
      <c r="F1120" s="167" t="s">
        <v>2010</v>
      </c>
      <c r="G1120" s="186" t="s">
        <v>1922</v>
      </c>
      <c r="H1120" s="167"/>
      <c r="I1120" s="167"/>
      <c r="J1120" s="167"/>
      <c r="K1120" s="160" t="s">
        <v>82</v>
      </c>
      <c r="L1120" s="175">
        <v>50</v>
      </c>
      <c r="M1120" s="179" t="s">
        <v>433</v>
      </c>
      <c r="N1120" s="179"/>
      <c r="O1120" s="170"/>
      <c r="P1120" s="223"/>
      <c r="Q1120" s="177"/>
      <c r="R1120" s="223"/>
      <c r="S1120" s="158" t="s">
        <v>2570</v>
      </c>
      <c r="T1120" s="323">
        <v>50</v>
      </c>
      <c r="U1120" s="201"/>
    </row>
    <row r="1121" spans="1:21" ht="14.4" x14ac:dyDescent="0.3">
      <c r="A1121" s="192" t="s">
        <v>2548</v>
      </c>
      <c r="B1121" s="174">
        <v>1115</v>
      </c>
      <c r="C1121" s="165" t="s">
        <v>555</v>
      </c>
      <c r="D1121" s="179"/>
      <c r="E1121" s="164" t="s">
        <v>429</v>
      </c>
      <c r="F1121" s="167" t="s">
        <v>2011</v>
      </c>
      <c r="G1121" s="186" t="s">
        <v>1401</v>
      </c>
      <c r="H1121" s="167"/>
      <c r="I1121" s="167"/>
      <c r="J1121" s="167"/>
      <c r="K1121" s="160" t="s">
        <v>682</v>
      </c>
      <c r="L1121" s="175">
        <v>50</v>
      </c>
      <c r="M1121" s="179" t="s">
        <v>433</v>
      </c>
      <c r="N1121" s="164" t="s">
        <v>429</v>
      </c>
      <c r="O1121" s="170">
        <v>50</v>
      </c>
      <c r="P1121" s="223"/>
      <c r="Q1121" s="177"/>
      <c r="R1121" s="223"/>
      <c r="S1121" s="163"/>
      <c r="T1121" s="223"/>
      <c r="U1121" s="201"/>
    </row>
    <row r="1122" spans="1:21" ht="14.4" x14ac:dyDescent="0.3">
      <c r="A1122" s="192" t="s">
        <v>2548</v>
      </c>
      <c r="B1122" s="174">
        <v>1116</v>
      </c>
      <c r="C1122" s="165" t="s">
        <v>555</v>
      </c>
      <c r="D1122" s="179"/>
      <c r="E1122" s="164" t="s">
        <v>429</v>
      </c>
      <c r="F1122" s="167" t="s">
        <v>2012</v>
      </c>
      <c r="G1122" s="186" t="s">
        <v>1401</v>
      </c>
      <c r="H1122" s="167"/>
      <c r="I1122" s="167"/>
      <c r="J1122" s="167"/>
      <c r="K1122" s="160" t="s">
        <v>82</v>
      </c>
      <c r="L1122" s="175">
        <v>50</v>
      </c>
      <c r="M1122" s="179" t="s">
        <v>433</v>
      </c>
      <c r="N1122" s="179"/>
      <c r="O1122" s="170"/>
      <c r="P1122" s="223"/>
      <c r="Q1122" s="177"/>
      <c r="R1122" s="223"/>
      <c r="S1122" s="158" t="s">
        <v>2570</v>
      </c>
      <c r="T1122" s="323">
        <v>50</v>
      </c>
      <c r="U1122" s="201"/>
    </row>
    <row r="1123" spans="1:21" ht="28.8" x14ac:dyDescent="0.3">
      <c r="A1123" s="192" t="s">
        <v>2548</v>
      </c>
      <c r="B1123" s="174">
        <v>1117</v>
      </c>
      <c r="C1123" s="165" t="s">
        <v>555</v>
      </c>
      <c r="D1123" s="179"/>
      <c r="E1123" s="164" t="s">
        <v>429</v>
      </c>
      <c r="F1123" s="167" t="s">
        <v>2013</v>
      </c>
      <c r="G1123" s="186" t="s">
        <v>1047</v>
      </c>
      <c r="H1123" s="167" t="s">
        <v>1235</v>
      </c>
      <c r="I1123" s="167"/>
      <c r="J1123" s="167"/>
      <c r="K1123" s="160" t="s">
        <v>82</v>
      </c>
      <c r="L1123" s="175">
        <v>74.5</v>
      </c>
      <c r="M1123" s="179" t="s">
        <v>433</v>
      </c>
      <c r="N1123" s="179"/>
      <c r="O1123" s="170"/>
      <c r="P1123" s="223"/>
      <c r="Q1123" s="177"/>
      <c r="R1123" s="223"/>
      <c r="S1123" s="158" t="s">
        <v>2570</v>
      </c>
      <c r="T1123" s="323">
        <v>74.5</v>
      </c>
      <c r="U1123" s="201"/>
    </row>
    <row r="1124" spans="1:21" ht="28.8" x14ac:dyDescent="0.3">
      <c r="A1124" s="192" t="s">
        <v>2548</v>
      </c>
      <c r="B1124" s="174">
        <v>1118</v>
      </c>
      <c r="C1124" s="165" t="s">
        <v>555</v>
      </c>
      <c r="D1124" s="179"/>
      <c r="E1124" s="164" t="s">
        <v>429</v>
      </c>
      <c r="F1124" s="167" t="s">
        <v>2014</v>
      </c>
      <c r="G1124" s="186" t="s">
        <v>1047</v>
      </c>
      <c r="H1124" s="167" t="s">
        <v>1235</v>
      </c>
      <c r="I1124" s="167"/>
      <c r="J1124" s="167"/>
      <c r="K1124" s="160" t="s">
        <v>82</v>
      </c>
      <c r="L1124" s="175">
        <v>74.5</v>
      </c>
      <c r="M1124" s="179" t="s">
        <v>433</v>
      </c>
      <c r="N1124" s="179"/>
      <c r="O1124" s="170"/>
      <c r="P1124" s="223"/>
      <c r="Q1124" s="177"/>
      <c r="R1124" s="223"/>
      <c r="S1124" s="158" t="s">
        <v>2570</v>
      </c>
      <c r="T1124" s="323">
        <v>74.5</v>
      </c>
      <c r="U1124" s="201"/>
    </row>
    <row r="1125" spans="1:21" ht="28.8" x14ac:dyDescent="0.3">
      <c r="A1125" s="192" t="s">
        <v>2548</v>
      </c>
      <c r="B1125" s="174">
        <v>1119</v>
      </c>
      <c r="C1125" s="165" t="s">
        <v>555</v>
      </c>
      <c r="D1125" s="179"/>
      <c r="E1125" s="164" t="s">
        <v>429</v>
      </c>
      <c r="F1125" s="167" t="s">
        <v>2015</v>
      </c>
      <c r="G1125" s="186" t="s">
        <v>1047</v>
      </c>
      <c r="H1125" s="167" t="s">
        <v>1235</v>
      </c>
      <c r="I1125" s="167"/>
      <c r="J1125" s="167"/>
      <c r="K1125" s="160" t="s">
        <v>82</v>
      </c>
      <c r="L1125" s="175">
        <v>74.5</v>
      </c>
      <c r="M1125" s="179" t="s">
        <v>433</v>
      </c>
      <c r="N1125" s="179"/>
      <c r="O1125" s="170"/>
      <c r="P1125" s="223"/>
      <c r="Q1125" s="177"/>
      <c r="R1125" s="223"/>
      <c r="S1125" s="158" t="s">
        <v>2570</v>
      </c>
      <c r="T1125" s="323">
        <v>74.5</v>
      </c>
      <c r="U1125" s="201"/>
    </row>
    <row r="1126" spans="1:21" ht="14.4" x14ac:dyDescent="0.3">
      <c r="A1126" s="192" t="s">
        <v>2548</v>
      </c>
      <c r="B1126" s="174">
        <v>1120</v>
      </c>
      <c r="C1126" s="165" t="s">
        <v>555</v>
      </c>
      <c r="D1126" s="179"/>
      <c r="E1126" s="164" t="s">
        <v>429</v>
      </c>
      <c r="F1126" s="167" t="s">
        <v>2016</v>
      </c>
      <c r="G1126" s="186" t="s">
        <v>1055</v>
      </c>
      <c r="H1126" s="167" t="s">
        <v>1056</v>
      </c>
      <c r="I1126" s="167"/>
      <c r="J1126" s="167"/>
      <c r="K1126" s="160" t="s">
        <v>682</v>
      </c>
      <c r="L1126" s="175">
        <v>8.0530000000000008</v>
      </c>
      <c r="M1126" s="179" t="s">
        <v>433</v>
      </c>
      <c r="N1126" s="164" t="s">
        <v>429</v>
      </c>
      <c r="O1126" s="175">
        <v>8.0530000000000008</v>
      </c>
      <c r="P1126" s="223"/>
      <c r="Q1126" s="177"/>
      <c r="R1126" s="223"/>
      <c r="S1126" s="163"/>
      <c r="T1126" s="223"/>
      <c r="U1126" s="201"/>
    </row>
    <row r="1127" spans="1:21" ht="14.4" x14ac:dyDescent="0.3">
      <c r="A1127" s="192" t="s">
        <v>2548</v>
      </c>
      <c r="B1127" s="174">
        <v>1121</v>
      </c>
      <c r="C1127" s="165" t="s">
        <v>555</v>
      </c>
      <c r="D1127" s="179"/>
      <c r="E1127" s="164" t="s">
        <v>429</v>
      </c>
      <c r="F1127" s="167" t="s">
        <v>2017</v>
      </c>
      <c r="G1127" s="186" t="s">
        <v>1055</v>
      </c>
      <c r="H1127" s="167" t="s">
        <v>1056</v>
      </c>
      <c r="I1127" s="167"/>
      <c r="J1127" s="167"/>
      <c r="K1127" s="160" t="s">
        <v>82</v>
      </c>
      <c r="L1127" s="175">
        <v>8.0530000000000008</v>
      </c>
      <c r="M1127" s="179" t="s">
        <v>433</v>
      </c>
      <c r="N1127" s="179"/>
      <c r="O1127" s="170"/>
      <c r="P1127" s="223"/>
      <c r="Q1127" s="177"/>
      <c r="R1127" s="223"/>
      <c r="S1127" s="158" t="s">
        <v>2570</v>
      </c>
      <c r="T1127" s="323">
        <v>8.0530000000000008</v>
      </c>
      <c r="U1127" s="201"/>
    </row>
    <row r="1128" spans="1:21" ht="14.4" x14ac:dyDescent="0.3">
      <c r="A1128" s="192" t="s">
        <v>2548</v>
      </c>
      <c r="B1128" s="174">
        <v>1122</v>
      </c>
      <c r="C1128" s="165" t="s">
        <v>555</v>
      </c>
      <c r="D1128" s="179"/>
      <c r="E1128" s="164" t="s">
        <v>429</v>
      </c>
      <c r="F1128" s="167" t="s">
        <v>2018</v>
      </c>
      <c r="G1128" s="186" t="s">
        <v>1055</v>
      </c>
      <c r="H1128" s="167" t="s">
        <v>1056</v>
      </c>
      <c r="I1128" s="167"/>
      <c r="J1128" s="167"/>
      <c r="K1128" s="160" t="s">
        <v>82</v>
      </c>
      <c r="L1128" s="175">
        <v>8.0530000000000008</v>
      </c>
      <c r="M1128" s="179" t="s">
        <v>433</v>
      </c>
      <c r="N1128" s="179"/>
      <c r="O1128" s="170"/>
      <c r="P1128" s="223"/>
      <c r="Q1128" s="177"/>
      <c r="R1128" s="223"/>
      <c r="S1128" s="158" t="s">
        <v>2570</v>
      </c>
      <c r="T1128" s="323">
        <v>8.0530000000000008</v>
      </c>
      <c r="U1128" s="201"/>
    </row>
    <row r="1129" spans="1:21" ht="14.4" x14ac:dyDescent="0.3">
      <c r="A1129" s="192" t="s">
        <v>2548</v>
      </c>
      <c r="B1129" s="174">
        <v>1123</v>
      </c>
      <c r="C1129" s="165" t="s">
        <v>555</v>
      </c>
      <c r="D1129" s="179"/>
      <c r="E1129" s="164" t="s">
        <v>429</v>
      </c>
      <c r="F1129" s="167" t="s">
        <v>2019</v>
      </c>
      <c r="G1129" s="186" t="s">
        <v>1055</v>
      </c>
      <c r="H1129" s="167" t="s">
        <v>1056</v>
      </c>
      <c r="I1129" s="167"/>
      <c r="J1129" s="167"/>
      <c r="K1129" s="160" t="s">
        <v>82</v>
      </c>
      <c r="L1129" s="175">
        <v>8.0530000000000008</v>
      </c>
      <c r="M1129" s="179" t="s">
        <v>433</v>
      </c>
      <c r="N1129" s="179"/>
      <c r="O1129" s="170"/>
      <c r="P1129" s="223"/>
      <c r="Q1129" s="177"/>
      <c r="R1129" s="223"/>
      <c r="S1129" s="158" t="s">
        <v>2570</v>
      </c>
      <c r="T1129" s="323">
        <v>8.0530000000000008</v>
      </c>
      <c r="U1129" s="201"/>
    </row>
    <row r="1130" spans="1:21" ht="14.4" x14ac:dyDescent="0.3">
      <c r="A1130" s="192" t="s">
        <v>2548</v>
      </c>
      <c r="B1130" s="174">
        <v>1124</v>
      </c>
      <c r="C1130" s="165" t="s">
        <v>555</v>
      </c>
      <c r="D1130" s="179"/>
      <c r="E1130" s="164" t="s">
        <v>429</v>
      </c>
      <c r="F1130" s="167" t="s">
        <v>2020</v>
      </c>
      <c r="G1130" s="186" t="s">
        <v>1055</v>
      </c>
      <c r="H1130" s="167" t="s">
        <v>1056</v>
      </c>
      <c r="I1130" s="167"/>
      <c r="J1130" s="167"/>
      <c r="K1130" s="160" t="s">
        <v>82</v>
      </c>
      <c r="L1130" s="175">
        <v>8.0530000000000008</v>
      </c>
      <c r="M1130" s="179" t="s">
        <v>433</v>
      </c>
      <c r="N1130" s="179"/>
      <c r="O1130" s="170"/>
      <c r="P1130" s="223"/>
      <c r="Q1130" s="177"/>
      <c r="R1130" s="223"/>
      <c r="S1130" s="158" t="s">
        <v>2570</v>
      </c>
      <c r="T1130" s="323">
        <v>8.0530000000000008</v>
      </c>
      <c r="U1130" s="201"/>
    </row>
    <row r="1131" spans="1:21" ht="14.4" x14ac:dyDescent="0.3">
      <c r="A1131" s="192" t="s">
        <v>2548</v>
      </c>
      <c r="B1131" s="174">
        <v>1125</v>
      </c>
      <c r="C1131" s="165" t="s">
        <v>555</v>
      </c>
      <c r="D1131" s="179"/>
      <c r="E1131" s="164" t="s">
        <v>429</v>
      </c>
      <c r="F1131" s="167" t="s">
        <v>2021</v>
      </c>
      <c r="G1131" s="186" t="s">
        <v>1055</v>
      </c>
      <c r="H1131" s="167" t="s">
        <v>1056</v>
      </c>
      <c r="I1131" s="167"/>
      <c r="J1131" s="167"/>
      <c r="K1131" s="160" t="s">
        <v>82</v>
      </c>
      <c r="L1131" s="175">
        <v>8.0530000000000008</v>
      </c>
      <c r="M1131" s="179" t="s">
        <v>433</v>
      </c>
      <c r="N1131" s="179"/>
      <c r="O1131" s="170"/>
      <c r="P1131" s="223"/>
      <c r="Q1131" s="177"/>
      <c r="R1131" s="223"/>
      <c r="S1131" s="158" t="s">
        <v>2570</v>
      </c>
      <c r="T1131" s="323">
        <v>8.0530000000000008</v>
      </c>
      <c r="U1131" s="201"/>
    </row>
    <row r="1132" spans="1:21" ht="14.4" x14ac:dyDescent="0.3">
      <c r="A1132" s="192" t="s">
        <v>2548</v>
      </c>
      <c r="B1132" s="174">
        <v>1126</v>
      </c>
      <c r="C1132" s="165" t="s">
        <v>555</v>
      </c>
      <c r="D1132" s="179"/>
      <c r="E1132" s="164" t="s">
        <v>429</v>
      </c>
      <c r="F1132" s="167" t="s">
        <v>2022</v>
      </c>
      <c r="G1132" s="186" t="s">
        <v>1055</v>
      </c>
      <c r="H1132" s="167" t="s">
        <v>1056</v>
      </c>
      <c r="I1132" s="167"/>
      <c r="J1132" s="167"/>
      <c r="K1132" s="160" t="s">
        <v>82</v>
      </c>
      <c r="L1132" s="175">
        <v>8.0530000000000008</v>
      </c>
      <c r="M1132" s="179" t="s">
        <v>433</v>
      </c>
      <c r="N1132" s="179"/>
      <c r="O1132" s="170"/>
      <c r="P1132" s="223"/>
      <c r="Q1132" s="177"/>
      <c r="R1132" s="223"/>
      <c r="S1132" s="158" t="s">
        <v>2570</v>
      </c>
      <c r="T1132" s="323">
        <v>8.0530000000000008</v>
      </c>
      <c r="U1132" s="201"/>
    </row>
    <row r="1133" spans="1:21" ht="14.4" x14ac:dyDescent="0.3">
      <c r="A1133" s="192" t="s">
        <v>2548</v>
      </c>
      <c r="B1133" s="174">
        <v>1127</v>
      </c>
      <c r="C1133" s="165" t="s">
        <v>555</v>
      </c>
      <c r="D1133" s="179"/>
      <c r="E1133" s="164" t="s">
        <v>429</v>
      </c>
      <c r="F1133" s="167" t="s">
        <v>2023</v>
      </c>
      <c r="G1133" s="186" t="s">
        <v>1055</v>
      </c>
      <c r="H1133" s="167" t="s">
        <v>1056</v>
      </c>
      <c r="I1133" s="167"/>
      <c r="J1133" s="167"/>
      <c r="K1133" s="160" t="s">
        <v>82</v>
      </c>
      <c r="L1133" s="175">
        <v>8.0530000000000008</v>
      </c>
      <c r="M1133" s="179" t="s">
        <v>433</v>
      </c>
      <c r="N1133" s="179"/>
      <c r="O1133" s="170"/>
      <c r="P1133" s="223"/>
      <c r="Q1133" s="177"/>
      <c r="R1133" s="223"/>
      <c r="S1133" s="158" t="s">
        <v>2570</v>
      </c>
      <c r="T1133" s="323">
        <v>8.0530000000000008</v>
      </c>
      <c r="U1133" s="201"/>
    </row>
    <row r="1134" spans="1:21" ht="14.4" x14ac:dyDescent="0.3">
      <c r="A1134" s="192" t="s">
        <v>2548</v>
      </c>
      <c r="B1134" s="174">
        <v>1128</v>
      </c>
      <c r="C1134" s="165" t="s">
        <v>555</v>
      </c>
      <c r="D1134" s="179"/>
      <c r="E1134" s="164" t="s">
        <v>429</v>
      </c>
      <c r="F1134" s="167" t="s">
        <v>2024</v>
      </c>
      <c r="G1134" s="186" t="s">
        <v>1055</v>
      </c>
      <c r="H1134" s="167" t="s">
        <v>1056</v>
      </c>
      <c r="I1134" s="167"/>
      <c r="J1134" s="167"/>
      <c r="K1134" s="160" t="s">
        <v>82</v>
      </c>
      <c r="L1134" s="175">
        <v>8.0530000000000008</v>
      </c>
      <c r="M1134" s="179" t="s">
        <v>433</v>
      </c>
      <c r="N1134" s="179"/>
      <c r="O1134" s="170"/>
      <c r="P1134" s="223"/>
      <c r="Q1134" s="177"/>
      <c r="R1134" s="223"/>
      <c r="S1134" s="158" t="s">
        <v>2570</v>
      </c>
      <c r="T1134" s="323">
        <v>8.0530000000000008</v>
      </c>
      <c r="U1134" s="201"/>
    </row>
    <row r="1135" spans="1:21" ht="14.4" x14ac:dyDescent="0.3">
      <c r="A1135" s="192" t="s">
        <v>2548</v>
      </c>
      <c r="B1135" s="174">
        <v>1129</v>
      </c>
      <c r="C1135" s="165" t="s">
        <v>555</v>
      </c>
      <c r="D1135" s="179"/>
      <c r="E1135" s="164" t="s">
        <v>429</v>
      </c>
      <c r="F1135" s="167" t="s">
        <v>2025</v>
      </c>
      <c r="G1135" s="186" t="s">
        <v>1055</v>
      </c>
      <c r="H1135" s="167" t="s">
        <v>1056</v>
      </c>
      <c r="I1135" s="167"/>
      <c r="J1135" s="167"/>
      <c r="K1135" s="160" t="s">
        <v>82</v>
      </c>
      <c r="L1135" s="175">
        <v>8.0530000000000008</v>
      </c>
      <c r="M1135" s="179" t="s">
        <v>433</v>
      </c>
      <c r="N1135" s="179"/>
      <c r="O1135" s="170"/>
      <c r="P1135" s="223"/>
      <c r="Q1135" s="177"/>
      <c r="R1135" s="223"/>
      <c r="S1135" s="158" t="s">
        <v>2570</v>
      </c>
      <c r="T1135" s="323">
        <v>8.0530000000000008</v>
      </c>
      <c r="U1135" s="201"/>
    </row>
    <row r="1136" spans="1:21" ht="14.4" x14ac:dyDescent="0.3">
      <c r="A1136" s="192" t="s">
        <v>2548</v>
      </c>
      <c r="B1136" s="174">
        <v>1130</v>
      </c>
      <c r="C1136" s="165" t="s">
        <v>555</v>
      </c>
      <c r="D1136" s="179"/>
      <c r="E1136" s="164" t="s">
        <v>429</v>
      </c>
      <c r="F1136" s="167" t="s">
        <v>2026</v>
      </c>
      <c r="G1136" s="186" t="s">
        <v>1529</v>
      </c>
      <c r="H1136" s="167"/>
      <c r="I1136" s="167"/>
      <c r="J1136" s="167"/>
      <c r="K1136" s="160" t="s">
        <v>682</v>
      </c>
      <c r="L1136" s="175">
        <v>32.57</v>
      </c>
      <c r="M1136" s="179" t="s">
        <v>433</v>
      </c>
      <c r="N1136" s="164" t="s">
        <v>429</v>
      </c>
      <c r="O1136" s="175">
        <v>32.57</v>
      </c>
      <c r="P1136" s="223"/>
      <c r="Q1136" s="177"/>
      <c r="R1136" s="223"/>
      <c r="S1136" s="163"/>
      <c r="T1136" s="223"/>
      <c r="U1136" s="201"/>
    </row>
    <row r="1137" spans="1:21" ht="14.4" x14ac:dyDescent="0.3">
      <c r="A1137" s="192" t="s">
        <v>2548</v>
      </c>
      <c r="B1137" s="174">
        <v>1131</v>
      </c>
      <c r="C1137" s="165" t="s">
        <v>555</v>
      </c>
      <c r="D1137" s="179"/>
      <c r="E1137" s="164" t="s">
        <v>429</v>
      </c>
      <c r="F1137" s="167" t="s">
        <v>2027</v>
      </c>
      <c r="G1137" s="186" t="s">
        <v>1529</v>
      </c>
      <c r="H1137" s="167"/>
      <c r="I1137" s="167"/>
      <c r="J1137" s="167"/>
      <c r="K1137" s="160" t="s">
        <v>682</v>
      </c>
      <c r="L1137" s="175">
        <v>32.57</v>
      </c>
      <c r="M1137" s="179" t="s">
        <v>433</v>
      </c>
      <c r="N1137" s="164" t="s">
        <v>429</v>
      </c>
      <c r="O1137" s="175">
        <v>32.57</v>
      </c>
      <c r="P1137" s="223"/>
      <c r="Q1137" s="177"/>
      <c r="R1137" s="223"/>
      <c r="S1137" s="163"/>
      <c r="T1137" s="223"/>
      <c r="U1137" s="201"/>
    </row>
    <row r="1138" spans="1:21" ht="14.4" x14ac:dyDescent="0.3">
      <c r="A1138" s="192" t="s">
        <v>2548</v>
      </c>
      <c r="B1138" s="174">
        <v>1132</v>
      </c>
      <c r="C1138" s="165" t="s">
        <v>555</v>
      </c>
      <c r="D1138" s="179"/>
      <c r="E1138" s="164" t="s">
        <v>429</v>
      </c>
      <c r="F1138" s="167" t="s">
        <v>2028</v>
      </c>
      <c r="G1138" s="186" t="s">
        <v>1322</v>
      </c>
      <c r="H1138" s="167"/>
      <c r="I1138" s="167"/>
      <c r="J1138" s="167"/>
      <c r="K1138" s="160" t="s">
        <v>82</v>
      </c>
      <c r="L1138" s="175">
        <v>194.61</v>
      </c>
      <c r="M1138" s="179" t="s">
        <v>433</v>
      </c>
      <c r="N1138" s="179"/>
      <c r="O1138" s="170"/>
      <c r="P1138" s="223"/>
      <c r="Q1138" s="177"/>
      <c r="R1138" s="223"/>
      <c r="S1138" s="158" t="s">
        <v>2570</v>
      </c>
      <c r="T1138" s="323">
        <v>194.61</v>
      </c>
      <c r="U1138" s="201"/>
    </row>
    <row r="1139" spans="1:21" ht="14.4" x14ac:dyDescent="0.3">
      <c r="A1139" s="192" t="s">
        <v>2548</v>
      </c>
      <c r="B1139" s="174">
        <v>1133</v>
      </c>
      <c r="C1139" s="165" t="s">
        <v>555</v>
      </c>
      <c r="D1139" s="179"/>
      <c r="E1139" s="164" t="s">
        <v>429</v>
      </c>
      <c r="F1139" s="167" t="s">
        <v>2029</v>
      </c>
      <c r="G1139" s="186" t="s">
        <v>1268</v>
      </c>
      <c r="H1139" s="167"/>
      <c r="I1139" s="167"/>
      <c r="J1139" s="167"/>
      <c r="K1139" s="160" t="s">
        <v>82</v>
      </c>
      <c r="L1139" s="175">
        <v>23.01</v>
      </c>
      <c r="M1139" s="179" t="s">
        <v>433</v>
      </c>
      <c r="N1139" s="179"/>
      <c r="O1139" s="170"/>
      <c r="P1139" s="223"/>
      <c r="Q1139" s="177"/>
      <c r="R1139" s="223"/>
      <c r="S1139" s="158" t="s">
        <v>2570</v>
      </c>
      <c r="T1139" s="323">
        <v>23.01</v>
      </c>
      <c r="U1139" s="201"/>
    </row>
    <row r="1140" spans="1:21" ht="14.4" x14ac:dyDescent="0.3">
      <c r="A1140" s="192" t="s">
        <v>2548</v>
      </c>
      <c r="B1140" s="174">
        <v>1134</v>
      </c>
      <c r="C1140" s="165" t="s">
        <v>555</v>
      </c>
      <c r="D1140" s="179"/>
      <c r="E1140" s="164" t="s">
        <v>429</v>
      </c>
      <c r="F1140" s="167" t="s">
        <v>2030</v>
      </c>
      <c r="G1140" s="186" t="s">
        <v>1268</v>
      </c>
      <c r="H1140" s="167"/>
      <c r="I1140" s="167"/>
      <c r="J1140" s="167"/>
      <c r="K1140" s="160" t="s">
        <v>82</v>
      </c>
      <c r="L1140" s="175">
        <v>23.01</v>
      </c>
      <c r="M1140" s="179" t="s">
        <v>433</v>
      </c>
      <c r="N1140" s="179"/>
      <c r="O1140" s="170"/>
      <c r="P1140" s="223"/>
      <c r="Q1140" s="177"/>
      <c r="R1140" s="223"/>
      <c r="S1140" s="158" t="s">
        <v>2570</v>
      </c>
      <c r="T1140" s="323">
        <v>23.01</v>
      </c>
      <c r="U1140" s="201"/>
    </row>
    <row r="1141" spans="1:21" ht="14.4" x14ac:dyDescent="0.3">
      <c r="A1141" s="192" t="s">
        <v>2548</v>
      </c>
      <c r="B1141" s="174">
        <v>1135</v>
      </c>
      <c r="C1141" s="165" t="s">
        <v>555</v>
      </c>
      <c r="D1141" s="179"/>
      <c r="E1141" s="164" t="s">
        <v>429</v>
      </c>
      <c r="F1141" s="167" t="s">
        <v>2031</v>
      </c>
      <c r="G1141" s="186" t="s">
        <v>1268</v>
      </c>
      <c r="H1141" s="167"/>
      <c r="I1141" s="167"/>
      <c r="J1141" s="167"/>
      <c r="K1141" s="160" t="s">
        <v>82</v>
      </c>
      <c r="L1141" s="175">
        <v>23.01</v>
      </c>
      <c r="M1141" s="179" t="s">
        <v>433</v>
      </c>
      <c r="N1141" s="179"/>
      <c r="O1141" s="170"/>
      <c r="P1141" s="223"/>
      <c r="Q1141" s="177"/>
      <c r="R1141" s="223"/>
      <c r="S1141" s="158" t="s">
        <v>2570</v>
      </c>
      <c r="T1141" s="323">
        <v>23.01</v>
      </c>
      <c r="U1141" s="201"/>
    </row>
    <row r="1142" spans="1:21" ht="14.4" x14ac:dyDescent="0.3">
      <c r="A1142" s="192" t="s">
        <v>2548</v>
      </c>
      <c r="B1142" s="174">
        <v>1136</v>
      </c>
      <c r="C1142" s="165" t="s">
        <v>555</v>
      </c>
      <c r="D1142" s="179"/>
      <c r="E1142" s="164" t="s">
        <v>429</v>
      </c>
      <c r="F1142" s="167" t="s">
        <v>2032</v>
      </c>
      <c r="G1142" s="186" t="s">
        <v>1268</v>
      </c>
      <c r="H1142" s="167"/>
      <c r="I1142" s="167"/>
      <c r="J1142" s="167"/>
      <c r="K1142" s="160" t="s">
        <v>82</v>
      </c>
      <c r="L1142" s="175">
        <v>23.01</v>
      </c>
      <c r="M1142" s="179" t="s">
        <v>433</v>
      </c>
      <c r="N1142" s="179"/>
      <c r="O1142" s="170"/>
      <c r="P1142" s="223"/>
      <c r="Q1142" s="177"/>
      <c r="R1142" s="223"/>
      <c r="S1142" s="158" t="s">
        <v>2570</v>
      </c>
      <c r="T1142" s="323">
        <v>23.01</v>
      </c>
      <c r="U1142" s="201"/>
    </row>
    <row r="1143" spans="1:21" ht="14.4" x14ac:dyDescent="0.3">
      <c r="A1143" s="192" t="s">
        <v>2548</v>
      </c>
      <c r="B1143" s="174">
        <v>1137</v>
      </c>
      <c r="C1143" s="165" t="s">
        <v>555</v>
      </c>
      <c r="D1143" s="179"/>
      <c r="E1143" s="164" t="s">
        <v>429</v>
      </c>
      <c r="F1143" s="167" t="s">
        <v>2033</v>
      </c>
      <c r="G1143" s="186" t="s">
        <v>1268</v>
      </c>
      <c r="H1143" s="167"/>
      <c r="I1143" s="167"/>
      <c r="J1143" s="167"/>
      <c r="K1143" s="160" t="s">
        <v>82</v>
      </c>
      <c r="L1143" s="175">
        <v>23.01</v>
      </c>
      <c r="M1143" s="179" t="s">
        <v>433</v>
      </c>
      <c r="N1143" s="179"/>
      <c r="O1143" s="170"/>
      <c r="P1143" s="223"/>
      <c r="Q1143" s="177"/>
      <c r="R1143" s="223"/>
      <c r="S1143" s="158" t="s">
        <v>2570</v>
      </c>
      <c r="T1143" s="323">
        <v>23.01</v>
      </c>
      <c r="U1143" s="201"/>
    </row>
    <row r="1144" spans="1:21" ht="14.4" x14ac:dyDescent="0.3">
      <c r="A1144" s="192" t="s">
        <v>2548</v>
      </c>
      <c r="B1144" s="174">
        <v>1138</v>
      </c>
      <c r="C1144" s="165" t="s">
        <v>555</v>
      </c>
      <c r="D1144" s="179"/>
      <c r="E1144" s="164" t="s">
        <v>429</v>
      </c>
      <c r="F1144" s="167" t="s">
        <v>2034</v>
      </c>
      <c r="G1144" s="186" t="s">
        <v>1268</v>
      </c>
      <c r="H1144" s="167"/>
      <c r="I1144" s="167"/>
      <c r="J1144" s="167"/>
      <c r="K1144" s="160" t="s">
        <v>82</v>
      </c>
      <c r="L1144" s="175">
        <v>23.01</v>
      </c>
      <c r="M1144" s="179" t="s">
        <v>433</v>
      </c>
      <c r="N1144" s="179"/>
      <c r="O1144" s="170"/>
      <c r="P1144" s="223"/>
      <c r="Q1144" s="177"/>
      <c r="R1144" s="223"/>
      <c r="S1144" s="158" t="s">
        <v>2570</v>
      </c>
      <c r="T1144" s="323">
        <v>23.01</v>
      </c>
      <c r="U1144" s="201"/>
    </row>
    <row r="1145" spans="1:21" ht="14.4" x14ac:dyDescent="0.3">
      <c r="A1145" s="192" t="s">
        <v>2548</v>
      </c>
      <c r="B1145" s="174">
        <v>1139</v>
      </c>
      <c r="C1145" s="165" t="s">
        <v>555</v>
      </c>
      <c r="D1145" s="179"/>
      <c r="E1145" s="164" t="s">
        <v>429</v>
      </c>
      <c r="F1145" s="167" t="s">
        <v>2035</v>
      </c>
      <c r="G1145" s="186" t="s">
        <v>1268</v>
      </c>
      <c r="H1145" s="167"/>
      <c r="I1145" s="167"/>
      <c r="J1145" s="167"/>
      <c r="K1145" s="160" t="s">
        <v>82</v>
      </c>
      <c r="L1145" s="175">
        <v>23.01</v>
      </c>
      <c r="M1145" s="179" t="s">
        <v>433</v>
      </c>
      <c r="N1145" s="179"/>
      <c r="O1145" s="170"/>
      <c r="P1145" s="223"/>
      <c r="Q1145" s="177"/>
      <c r="R1145" s="223"/>
      <c r="S1145" s="158" t="s">
        <v>2570</v>
      </c>
      <c r="T1145" s="323">
        <v>23.01</v>
      </c>
      <c r="U1145" s="201"/>
    </row>
    <row r="1146" spans="1:21" ht="14.4" x14ac:dyDescent="0.3">
      <c r="A1146" s="192" t="s">
        <v>2548</v>
      </c>
      <c r="B1146" s="174">
        <v>1140</v>
      </c>
      <c r="C1146" s="165" t="s">
        <v>555</v>
      </c>
      <c r="D1146" s="179"/>
      <c r="E1146" s="164" t="s">
        <v>429</v>
      </c>
      <c r="F1146" s="167" t="s">
        <v>2036</v>
      </c>
      <c r="G1146" s="186" t="s">
        <v>1268</v>
      </c>
      <c r="H1146" s="167"/>
      <c r="I1146" s="167"/>
      <c r="J1146" s="167"/>
      <c r="K1146" s="160" t="s">
        <v>82</v>
      </c>
      <c r="L1146" s="175">
        <v>23.01</v>
      </c>
      <c r="M1146" s="179" t="s">
        <v>433</v>
      </c>
      <c r="N1146" s="179"/>
      <c r="O1146" s="170"/>
      <c r="P1146" s="223"/>
      <c r="Q1146" s="177"/>
      <c r="R1146" s="223"/>
      <c r="S1146" s="158" t="s">
        <v>2570</v>
      </c>
      <c r="T1146" s="323">
        <v>23.01</v>
      </c>
      <c r="U1146" s="201"/>
    </row>
    <row r="1147" spans="1:21" ht="14.4" x14ac:dyDescent="0.3">
      <c r="A1147" s="192" t="s">
        <v>2548</v>
      </c>
      <c r="B1147" s="174">
        <v>1141</v>
      </c>
      <c r="C1147" s="165" t="s">
        <v>555</v>
      </c>
      <c r="D1147" s="179"/>
      <c r="E1147" s="164" t="s">
        <v>429</v>
      </c>
      <c r="F1147" s="167" t="s">
        <v>2037</v>
      </c>
      <c r="G1147" s="186" t="s">
        <v>1268</v>
      </c>
      <c r="H1147" s="167"/>
      <c r="I1147" s="167"/>
      <c r="J1147" s="167"/>
      <c r="K1147" s="160" t="s">
        <v>82</v>
      </c>
      <c r="L1147" s="175">
        <v>23.01</v>
      </c>
      <c r="M1147" s="179" t="s">
        <v>433</v>
      </c>
      <c r="N1147" s="179"/>
      <c r="O1147" s="170"/>
      <c r="P1147" s="223"/>
      <c r="Q1147" s="177"/>
      <c r="R1147" s="223"/>
      <c r="S1147" s="158" t="s">
        <v>2570</v>
      </c>
      <c r="T1147" s="323">
        <v>23.01</v>
      </c>
      <c r="U1147" s="201"/>
    </row>
    <row r="1148" spans="1:21" ht="14.4" x14ac:dyDescent="0.3">
      <c r="A1148" s="192" t="s">
        <v>2548</v>
      </c>
      <c r="B1148" s="174">
        <v>1142</v>
      </c>
      <c r="C1148" s="165" t="s">
        <v>555</v>
      </c>
      <c r="D1148" s="179"/>
      <c r="E1148" s="164" t="s">
        <v>429</v>
      </c>
      <c r="F1148" s="167" t="s">
        <v>2038</v>
      </c>
      <c r="G1148" s="186" t="s">
        <v>1268</v>
      </c>
      <c r="H1148" s="167"/>
      <c r="I1148" s="167"/>
      <c r="J1148" s="167"/>
      <c r="K1148" s="160" t="s">
        <v>82</v>
      </c>
      <c r="L1148" s="175">
        <v>23.01</v>
      </c>
      <c r="M1148" s="179" t="s">
        <v>433</v>
      </c>
      <c r="N1148" s="179"/>
      <c r="O1148" s="170"/>
      <c r="P1148" s="223"/>
      <c r="Q1148" s="177"/>
      <c r="R1148" s="223"/>
      <c r="S1148" s="158" t="s">
        <v>2570</v>
      </c>
      <c r="T1148" s="323">
        <v>23.01</v>
      </c>
      <c r="U1148" s="201"/>
    </row>
    <row r="1149" spans="1:21" ht="14.4" x14ac:dyDescent="0.3">
      <c r="A1149" s="192" t="s">
        <v>2548</v>
      </c>
      <c r="B1149" s="174">
        <v>1143</v>
      </c>
      <c r="C1149" s="165" t="s">
        <v>555</v>
      </c>
      <c r="D1149" s="179"/>
      <c r="E1149" s="164" t="s">
        <v>429</v>
      </c>
      <c r="F1149" s="167" t="s">
        <v>2039</v>
      </c>
      <c r="G1149" s="186" t="s">
        <v>1268</v>
      </c>
      <c r="H1149" s="167"/>
      <c r="I1149" s="167"/>
      <c r="J1149" s="167"/>
      <c r="K1149" s="160" t="s">
        <v>82</v>
      </c>
      <c r="L1149" s="175">
        <v>23.01</v>
      </c>
      <c r="M1149" s="179" t="s">
        <v>433</v>
      </c>
      <c r="N1149" s="179"/>
      <c r="O1149" s="170"/>
      <c r="P1149" s="223"/>
      <c r="Q1149" s="177"/>
      <c r="R1149" s="223"/>
      <c r="S1149" s="158" t="s">
        <v>2570</v>
      </c>
      <c r="T1149" s="323">
        <v>23.01</v>
      </c>
      <c r="U1149" s="201"/>
    </row>
    <row r="1150" spans="1:21" ht="14.4" x14ac:dyDescent="0.3">
      <c r="A1150" s="192" t="s">
        <v>2548</v>
      </c>
      <c r="B1150" s="174">
        <v>1144</v>
      </c>
      <c r="C1150" s="165" t="s">
        <v>555</v>
      </c>
      <c r="D1150" s="179"/>
      <c r="E1150" s="164" t="s">
        <v>429</v>
      </c>
      <c r="F1150" s="167" t="s">
        <v>2040</v>
      </c>
      <c r="G1150" s="186" t="s">
        <v>1268</v>
      </c>
      <c r="H1150" s="167"/>
      <c r="I1150" s="167"/>
      <c r="J1150" s="167"/>
      <c r="K1150" s="160" t="s">
        <v>82</v>
      </c>
      <c r="L1150" s="175">
        <v>23.01</v>
      </c>
      <c r="M1150" s="179" t="s">
        <v>433</v>
      </c>
      <c r="N1150" s="179"/>
      <c r="O1150" s="170"/>
      <c r="P1150" s="223"/>
      <c r="Q1150" s="177"/>
      <c r="R1150" s="223"/>
      <c r="S1150" s="158" t="s">
        <v>2570</v>
      </c>
      <c r="T1150" s="323">
        <v>23.01</v>
      </c>
      <c r="U1150" s="201"/>
    </row>
    <row r="1151" spans="1:21" ht="14.4" x14ac:dyDescent="0.3">
      <c r="A1151" s="192" t="s">
        <v>2548</v>
      </c>
      <c r="B1151" s="174">
        <v>1145</v>
      </c>
      <c r="C1151" s="165" t="s">
        <v>555</v>
      </c>
      <c r="D1151" s="179"/>
      <c r="E1151" s="164" t="s">
        <v>429</v>
      </c>
      <c r="F1151" s="167" t="s">
        <v>2041</v>
      </c>
      <c r="G1151" s="186" t="s">
        <v>1268</v>
      </c>
      <c r="H1151" s="167"/>
      <c r="I1151" s="167"/>
      <c r="J1151" s="167"/>
      <c r="K1151" s="160" t="s">
        <v>82</v>
      </c>
      <c r="L1151" s="175">
        <v>23.01</v>
      </c>
      <c r="M1151" s="179" t="s">
        <v>433</v>
      </c>
      <c r="N1151" s="179"/>
      <c r="O1151" s="170"/>
      <c r="P1151" s="223"/>
      <c r="Q1151" s="177"/>
      <c r="R1151" s="223"/>
      <c r="S1151" s="158" t="s">
        <v>2570</v>
      </c>
      <c r="T1151" s="323">
        <v>23.01</v>
      </c>
      <c r="U1151" s="201"/>
    </row>
    <row r="1152" spans="1:21" ht="14.4" x14ac:dyDescent="0.3">
      <c r="A1152" s="192" t="s">
        <v>2548</v>
      </c>
      <c r="B1152" s="174">
        <v>1146</v>
      </c>
      <c r="C1152" s="165" t="s">
        <v>555</v>
      </c>
      <c r="D1152" s="179"/>
      <c r="E1152" s="164" t="s">
        <v>429</v>
      </c>
      <c r="F1152" s="167" t="s">
        <v>2042</v>
      </c>
      <c r="G1152" s="186" t="s">
        <v>1268</v>
      </c>
      <c r="H1152" s="167"/>
      <c r="I1152" s="167"/>
      <c r="J1152" s="167"/>
      <c r="K1152" s="160" t="s">
        <v>82</v>
      </c>
      <c r="L1152" s="175">
        <v>23.01</v>
      </c>
      <c r="M1152" s="179" t="s">
        <v>433</v>
      </c>
      <c r="N1152" s="179"/>
      <c r="O1152" s="170"/>
      <c r="P1152" s="223"/>
      <c r="Q1152" s="177"/>
      <c r="R1152" s="223"/>
      <c r="S1152" s="158" t="s">
        <v>2570</v>
      </c>
      <c r="T1152" s="323">
        <v>23.01</v>
      </c>
      <c r="U1152" s="201"/>
    </row>
    <row r="1153" spans="1:21" ht="14.4" x14ac:dyDescent="0.3">
      <c r="A1153" s="192" t="s">
        <v>2548</v>
      </c>
      <c r="B1153" s="174">
        <v>1147</v>
      </c>
      <c r="C1153" s="165" t="s">
        <v>555</v>
      </c>
      <c r="D1153" s="179"/>
      <c r="E1153" s="164" t="s">
        <v>429</v>
      </c>
      <c r="F1153" s="167" t="s">
        <v>2043</v>
      </c>
      <c r="G1153" s="186" t="s">
        <v>1268</v>
      </c>
      <c r="H1153" s="167"/>
      <c r="I1153" s="167"/>
      <c r="J1153" s="167"/>
      <c r="K1153" s="160" t="s">
        <v>82</v>
      </c>
      <c r="L1153" s="175">
        <v>23.01</v>
      </c>
      <c r="M1153" s="179" t="s">
        <v>433</v>
      </c>
      <c r="N1153" s="179"/>
      <c r="O1153" s="170"/>
      <c r="P1153" s="223"/>
      <c r="Q1153" s="177"/>
      <c r="R1153" s="223"/>
      <c r="S1153" s="158" t="s">
        <v>2570</v>
      </c>
      <c r="T1153" s="323">
        <v>23.01</v>
      </c>
      <c r="U1153" s="201"/>
    </row>
    <row r="1154" spans="1:21" ht="28.8" x14ac:dyDescent="0.3">
      <c r="A1154" s="192" t="s">
        <v>2548</v>
      </c>
      <c r="B1154" s="174">
        <v>1148</v>
      </c>
      <c r="C1154" s="165" t="s">
        <v>555</v>
      </c>
      <c r="D1154" s="179"/>
      <c r="E1154" s="164" t="s">
        <v>429</v>
      </c>
      <c r="F1154" s="167" t="s">
        <v>2044</v>
      </c>
      <c r="G1154" s="186" t="s">
        <v>1251</v>
      </c>
      <c r="H1154" s="167"/>
      <c r="I1154" s="167"/>
      <c r="J1154" s="167"/>
      <c r="K1154" s="160" t="s">
        <v>82</v>
      </c>
      <c r="L1154" s="175">
        <v>86.73</v>
      </c>
      <c r="M1154" s="179" t="s">
        <v>433</v>
      </c>
      <c r="N1154" s="179"/>
      <c r="O1154" s="170"/>
      <c r="P1154" s="223"/>
      <c r="Q1154" s="177"/>
      <c r="R1154" s="223"/>
      <c r="S1154" s="158" t="s">
        <v>2570</v>
      </c>
      <c r="T1154" s="323">
        <v>86.73</v>
      </c>
      <c r="U1154" s="201"/>
    </row>
    <row r="1155" spans="1:21" ht="28.8" x14ac:dyDescent="0.3">
      <c r="A1155" s="192" t="s">
        <v>2548</v>
      </c>
      <c r="B1155" s="174">
        <v>1149</v>
      </c>
      <c r="C1155" s="165" t="s">
        <v>555</v>
      </c>
      <c r="D1155" s="179"/>
      <c r="E1155" s="164" t="s">
        <v>429</v>
      </c>
      <c r="F1155" s="167" t="s">
        <v>2045</v>
      </c>
      <c r="G1155" s="186" t="s">
        <v>1251</v>
      </c>
      <c r="H1155" s="179"/>
      <c r="I1155" s="179"/>
      <c r="J1155" s="179"/>
      <c r="K1155" s="160" t="s">
        <v>82</v>
      </c>
      <c r="L1155" s="175">
        <v>86.73</v>
      </c>
      <c r="M1155" s="179" t="s">
        <v>433</v>
      </c>
      <c r="N1155" s="179"/>
      <c r="O1155" s="170"/>
      <c r="P1155" s="223"/>
      <c r="Q1155" s="177"/>
      <c r="R1155" s="223"/>
      <c r="S1155" s="158" t="s">
        <v>2570</v>
      </c>
      <c r="T1155" s="323">
        <v>86.73</v>
      </c>
      <c r="U1155" s="201"/>
    </row>
    <row r="1156" spans="1:21" ht="28.8" x14ac:dyDescent="0.3">
      <c r="A1156" s="192" t="s">
        <v>2548</v>
      </c>
      <c r="B1156" s="174">
        <v>1150</v>
      </c>
      <c r="C1156" s="165" t="s">
        <v>555</v>
      </c>
      <c r="D1156" s="179"/>
      <c r="E1156" s="164" t="s">
        <v>429</v>
      </c>
      <c r="F1156" s="167" t="s">
        <v>2046</v>
      </c>
      <c r="G1156" s="186" t="s">
        <v>1251</v>
      </c>
      <c r="H1156" s="179"/>
      <c r="I1156" s="179"/>
      <c r="J1156" s="179"/>
      <c r="K1156" s="160" t="s">
        <v>82</v>
      </c>
      <c r="L1156" s="175">
        <v>86.73</v>
      </c>
      <c r="M1156" s="179" t="s">
        <v>433</v>
      </c>
      <c r="N1156" s="179"/>
      <c r="O1156" s="170"/>
      <c r="P1156" s="223"/>
      <c r="Q1156" s="177"/>
      <c r="R1156" s="223"/>
      <c r="S1156" s="158" t="s">
        <v>2570</v>
      </c>
      <c r="T1156" s="323">
        <v>86.73</v>
      </c>
      <c r="U1156" s="201"/>
    </row>
    <row r="1157" spans="1:21" ht="28.8" x14ac:dyDescent="0.3">
      <c r="A1157" s="192" t="s">
        <v>2548</v>
      </c>
      <c r="B1157" s="174">
        <v>1151</v>
      </c>
      <c r="C1157" s="165" t="s">
        <v>555</v>
      </c>
      <c r="D1157" s="179"/>
      <c r="E1157" s="164" t="s">
        <v>429</v>
      </c>
      <c r="F1157" s="167" t="s">
        <v>2047</v>
      </c>
      <c r="G1157" s="186" t="s">
        <v>1251</v>
      </c>
      <c r="H1157" s="179"/>
      <c r="I1157" s="179"/>
      <c r="J1157" s="179"/>
      <c r="K1157" s="160" t="s">
        <v>82</v>
      </c>
      <c r="L1157" s="175">
        <v>86.73</v>
      </c>
      <c r="M1157" s="179" t="s">
        <v>433</v>
      </c>
      <c r="N1157" s="179"/>
      <c r="O1157" s="170"/>
      <c r="P1157" s="223"/>
      <c r="Q1157" s="177"/>
      <c r="R1157" s="223"/>
      <c r="S1157" s="158" t="s">
        <v>2570</v>
      </c>
      <c r="T1157" s="323">
        <v>86.73</v>
      </c>
      <c r="U1157" s="201"/>
    </row>
    <row r="1158" spans="1:21" ht="28.8" x14ac:dyDescent="0.3">
      <c r="A1158" s="192" t="s">
        <v>2548</v>
      </c>
      <c r="B1158" s="174">
        <v>1152</v>
      </c>
      <c r="C1158" s="165" t="s">
        <v>555</v>
      </c>
      <c r="D1158" s="179"/>
      <c r="E1158" s="164" t="s">
        <v>429</v>
      </c>
      <c r="F1158" s="167" t="s">
        <v>2048</v>
      </c>
      <c r="G1158" s="186" t="s">
        <v>2049</v>
      </c>
      <c r="H1158" s="167"/>
      <c r="I1158" s="167" t="s">
        <v>2050</v>
      </c>
      <c r="J1158" s="167">
        <v>0</v>
      </c>
      <c r="K1158" s="160" t="s">
        <v>82</v>
      </c>
      <c r="L1158" s="175">
        <v>40.549999999999997</v>
      </c>
      <c r="M1158" s="179" t="s">
        <v>433</v>
      </c>
      <c r="N1158" s="179"/>
      <c r="O1158" s="170"/>
      <c r="P1158" s="223"/>
      <c r="Q1158" s="177"/>
      <c r="R1158" s="223"/>
      <c r="S1158" s="158" t="s">
        <v>2570</v>
      </c>
      <c r="T1158" s="323">
        <v>40.549999999999997</v>
      </c>
      <c r="U1158" s="201"/>
    </row>
    <row r="1159" spans="1:21" ht="28.8" x14ac:dyDescent="0.3">
      <c r="A1159" s="192" t="s">
        <v>2548</v>
      </c>
      <c r="B1159" s="174">
        <v>1153</v>
      </c>
      <c r="C1159" s="165" t="s">
        <v>555</v>
      </c>
      <c r="D1159" s="179"/>
      <c r="E1159" s="164" t="s">
        <v>429</v>
      </c>
      <c r="F1159" s="167" t="s">
        <v>2051</v>
      </c>
      <c r="G1159" s="186" t="s">
        <v>2052</v>
      </c>
      <c r="H1159" s="167"/>
      <c r="I1159" s="167" t="s">
        <v>2050</v>
      </c>
      <c r="J1159" s="167">
        <v>0</v>
      </c>
      <c r="K1159" s="160" t="s">
        <v>682</v>
      </c>
      <c r="L1159" s="175">
        <v>40.549999999999997</v>
      </c>
      <c r="M1159" s="179" t="s">
        <v>433</v>
      </c>
      <c r="N1159" s="164" t="s">
        <v>429</v>
      </c>
      <c r="O1159" s="175">
        <v>40.549999999999997</v>
      </c>
      <c r="P1159" s="223"/>
      <c r="Q1159" s="177"/>
      <c r="R1159" s="223"/>
      <c r="S1159" s="163"/>
      <c r="T1159" s="223"/>
      <c r="U1159" s="201"/>
    </row>
    <row r="1160" spans="1:21" ht="14.4" x14ac:dyDescent="0.3">
      <c r="A1160" s="192" t="s">
        <v>2548</v>
      </c>
      <c r="B1160" s="174">
        <v>1154</v>
      </c>
      <c r="C1160" s="165" t="s">
        <v>555</v>
      </c>
      <c r="D1160" s="179"/>
      <c r="E1160" s="164" t="s">
        <v>429</v>
      </c>
      <c r="F1160" s="167" t="s">
        <v>2053</v>
      </c>
      <c r="G1160" s="186" t="s">
        <v>1897</v>
      </c>
      <c r="H1160" s="167">
        <v>0</v>
      </c>
      <c r="I1160" s="167" t="s">
        <v>1898</v>
      </c>
      <c r="J1160" s="167"/>
      <c r="K1160" s="160" t="s">
        <v>682</v>
      </c>
      <c r="L1160" s="175">
        <v>56</v>
      </c>
      <c r="M1160" s="179" t="s">
        <v>433</v>
      </c>
      <c r="N1160" s="164" t="s">
        <v>429</v>
      </c>
      <c r="O1160" s="170">
        <v>56</v>
      </c>
      <c r="P1160" s="223"/>
      <c r="Q1160" s="177"/>
      <c r="R1160" s="223"/>
      <c r="S1160" s="163"/>
      <c r="T1160" s="223"/>
      <c r="U1160" s="201"/>
    </row>
    <row r="1161" spans="1:21" ht="14.4" x14ac:dyDescent="0.3">
      <c r="A1161" s="192" t="s">
        <v>2548</v>
      </c>
      <c r="B1161" s="174">
        <v>1155</v>
      </c>
      <c r="C1161" s="165" t="s">
        <v>555</v>
      </c>
      <c r="D1161" s="179"/>
      <c r="E1161" s="164" t="s">
        <v>429</v>
      </c>
      <c r="F1161" s="167" t="s">
        <v>2054</v>
      </c>
      <c r="G1161" s="186" t="s">
        <v>1453</v>
      </c>
      <c r="H1161" s="167"/>
      <c r="I1161" s="167"/>
      <c r="J1161" s="167"/>
      <c r="K1161" s="160" t="s">
        <v>82</v>
      </c>
      <c r="L1161" s="175">
        <v>80.36</v>
      </c>
      <c r="M1161" s="179" t="s">
        <v>433</v>
      </c>
      <c r="N1161" s="179"/>
      <c r="O1161" s="170"/>
      <c r="P1161" s="223"/>
      <c r="Q1161" s="177"/>
      <c r="R1161" s="223"/>
      <c r="S1161" s="158" t="s">
        <v>2570</v>
      </c>
      <c r="T1161" s="323">
        <v>80.36</v>
      </c>
      <c r="U1161" s="201"/>
    </row>
    <row r="1162" spans="1:21" ht="14.4" x14ac:dyDescent="0.3">
      <c r="A1162" s="192" t="s">
        <v>2548</v>
      </c>
      <c r="B1162" s="174">
        <v>1156</v>
      </c>
      <c r="C1162" s="165" t="s">
        <v>555</v>
      </c>
      <c r="D1162" s="179"/>
      <c r="E1162" s="164" t="s">
        <v>429</v>
      </c>
      <c r="F1162" s="167" t="s">
        <v>2055</v>
      </c>
      <c r="G1162" s="186" t="s">
        <v>1385</v>
      </c>
      <c r="H1162" s="167"/>
      <c r="I1162" s="167" t="s">
        <v>1386</v>
      </c>
      <c r="J1162" s="167"/>
      <c r="K1162" s="160" t="s">
        <v>682</v>
      </c>
      <c r="L1162" s="175">
        <v>184.9</v>
      </c>
      <c r="M1162" s="179" t="s">
        <v>433</v>
      </c>
      <c r="N1162" s="164" t="s">
        <v>429</v>
      </c>
      <c r="O1162" s="170">
        <v>184.9</v>
      </c>
      <c r="P1162" s="223"/>
      <c r="Q1162" s="177"/>
      <c r="R1162" s="223"/>
      <c r="S1162" s="163"/>
      <c r="T1162" s="223"/>
      <c r="U1162" s="201"/>
    </row>
    <row r="1163" spans="1:21" ht="28.8" x14ac:dyDescent="0.3">
      <c r="A1163" s="192" t="s">
        <v>2548</v>
      </c>
      <c r="B1163" s="174">
        <v>1157</v>
      </c>
      <c r="C1163" s="165" t="s">
        <v>555</v>
      </c>
      <c r="D1163" s="179"/>
      <c r="E1163" s="164" t="s">
        <v>429</v>
      </c>
      <c r="F1163" s="167" t="s">
        <v>2056</v>
      </c>
      <c r="G1163" s="186" t="s">
        <v>1258</v>
      </c>
      <c r="H1163" s="167"/>
      <c r="I1163" s="167" t="s">
        <v>1259</v>
      </c>
      <c r="J1163" s="167"/>
      <c r="K1163" s="160" t="s">
        <v>82</v>
      </c>
      <c r="L1163" s="175">
        <v>123.89</v>
      </c>
      <c r="M1163" s="179" t="s">
        <v>433</v>
      </c>
      <c r="N1163" s="179"/>
      <c r="O1163" s="170"/>
      <c r="P1163" s="223"/>
      <c r="Q1163" s="177"/>
      <c r="R1163" s="223"/>
      <c r="S1163" s="158" t="s">
        <v>2570</v>
      </c>
      <c r="T1163" s="323">
        <v>123.89</v>
      </c>
      <c r="U1163" s="201"/>
    </row>
    <row r="1164" spans="1:21" ht="14.4" x14ac:dyDescent="0.3">
      <c r="A1164" s="192" t="s">
        <v>2548</v>
      </c>
      <c r="B1164" s="174">
        <v>1158</v>
      </c>
      <c r="C1164" s="165" t="s">
        <v>555</v>
      </c>
      <c r="D1164" s="179"/>
      <c r="E1164" s="164" t="s">
        <v>429</v>
      </c>
      <c r="F1164" s="167" t="s">
        <v>2057</v>
      </c>
      <c r="G1164" s="186" t="s">
        <v>1403</v>
      </c>
      <c r="H1164" s="167" t="s">
        <v>1404</v>
      </c>
      <c r="I1164" s="167" t="s">
        <v>1405</v>
      </c>
      <c r="J1164" s="167"/>
      <c r="K1164" s="160" t="s">
        <v>82</v>
      </c>
      <c r="L1164" s="175">
        <v>84.99</v>
      </c>
      <c r="M1164" s="179" t="s">
        <v>433</v>
      </c>
      <c r="N1164" s="179"/>
      <c r="O1164" s="170"/>
      <c r="P1164" s="223"/>
      <c r="Q1164" s="177"/>
      <c r="R1164" s="223"/>
      <c r="S1164" s="158" t="s">
        <v>2570</v>
      </c>
      <c r="T1164" s="323">
        <v>84.99</v>
      </c>
      <c r="U1164" s="201"/>
    </row>
    <row r="1165" spans="1:21" ht="14.4" x14ac:dyDescent="0.3">
      <c r="A1165" s="192" t="s">
        <v>2548</v>
      </c>
      <c r="B1165" s="174">
        <v>1159</v>
      </c>
      <c r="C1165" s="165" t="s">
        <v>555</v>
      </c>
      <c r="D1165" s="179"/>
      <c r="E1165" s="164" t="s">
        <v>429</v>
      </c>
      <c r="F1165" s="167" t="s">
        <v>2058</v>
      </c>
      <c r="G1165" s="186" t="s">
        <v>1403</v>
      </c>
      <c r="H1165" s="167" t="s">
        <v>1404</v>
      </c>
      <c r="I1165" s="167" t="s">
        <v>1405</v>
      </c>
      <c r="J1165" s="167"/>
      <c r="K1165" s="160" t="s">
        <v>82</v>
      </c>
      <c r="L1165" s="175">
        <v>84.99</v>
      </c>
      <c r="M1165" s="179" t="s">
        <v>433</v>
      </c>
      <c r="N1165" s="179"/>
      <c r="O1165" s="170"/>
      <c r="P1165" s="223"/>
      <c r="Q1165" s="177"/>
      <c r="R1165" s="223"/>
      <c r="S1165" s="158" t="s">
        <v>2570</v>
      </c>
      <c r="T1165" s="323">
        <v>84.99</v>
      </c>
      <c r="U1165" s="201"/>
    </row>
    <row r="1166" spans="1:21" ht="14.4" x14ac:dyDescent="0.3">
      <c r="A1166" s="192" t="s">
        <v>2548</v>
      </c>
      <c r="B1166" s="174">
        <v>1160</v>
      </c>
      <c r="C1166" s="165" t="s">
        <v>555</v>
      </c>
      <c r="D1166" s="179"/>
      <c r="E1166" s="164" t="s">
        <v>429</v>
      </c>
      <c r="F1166" s="167" t="s">
        <v>2059</v>
      </c>
      <c r="G1166" s="186" t="s">
        <v>1818</v>
      </c>
      <c r="H1166" s="167"/>
      <c r="I1166" s="167"/>
      <c r="J1166" s="167"/>
      <c r="K1166" s="160" t="s">
        <v>82</v>
      </c>
      <c r="L1166" s="175">
        <v>6.5</v>
      </c>
      <c r="M1166" s="179" t="s">
        <v>433</v>
      </c>
      <c r="N1166" s="179"/>
      <c r="O1166" s="170"/>
      <c r="P1166" s="223"/>
      <c r="Q1166" s="177"/>
      <c r="R1166" s="223"/>
      <c r="S1166" s="158" t="s">
        <v>2570</v>
      </c>
      <c r="T1166" s="323">
        <v>6.5</v>
      </c>
      <c r="U1166" s="201"/>
    </row>
    <row r="1167" spans="1:21" ht="14.4" x14ac:dyDescent="0.3">
      <c r="A1167" s="192" t="s">
        <v>2548</v>
      </c>
      <c r="B1167" s="174">
        <v>1161</v>
      </c>
      <c r="C1167" s="165" t="s">
        <v>555</v>
      </c>
      <c r="D1167" s="179"/>
      <c r="E1167" s="164" t="s">
        <v>429</v>
      </c>
      <c r="F1167" s="167" t="s">
        <v>2060</v>
      </c>
      <c r="G1167" s="186" t="s">
        <v>1818</v>
      </c>
      <c r="H1167" s="167"/>
      <c r="I1167" s="167"/>
      <c r="J1167" s="167"/>
      <c r="K1167" s="160" t="s">
        <v>82</v>
      </c>
      <c r="L1167" s="175">
        <v>6.5</v>
      </c>
      <c r="M1167" s="179" t="s">
        <v>433</v>
      </c>
      <c r="N1167" s="179"/>
      <c r="O1167" s="170"/>
      <c r="P1167" s="223"/>
      <c r="Q1167" s="177"/>
      <c r="R1167" s="223"/>
      <c r="S1167" s="158" t="s">
        <v>2570</v>
      </c>
      <c r="T1167" s="323">
        <v>6.5</v>
      </c>
      <c r="U1167" s="201"/>
    </row>
    <row r="1168" spans="1:21" ht="14.4" x14ac:dyDescent="0.3">
      <c r="A1168" s="192" t="s">
        <v>2548</v>
      </c>
      <c r="B1168" s="174">
        <v>1162</v>
      </c>
      <c r="C1168" s="165" t="s">
        <v>555</v>
      </c>
      <c r="D1168" s="179"/>
      <c r="E1168" s="164" t="s">
        <v>429</v>
      </c>
      <c r="F1168" s="167" t="s">
        <v>2061</v>
      </c>
      <c r="G1168" s="186" t="s">
        <v>1818</v>
      </c>
      <c r="H1168" s="167"/>
      <c r="I1168" s="167"/>
      <c r="J1168" s="167"/>
      <c r="K1168" s="160" t="s">
        <v>82</v>
      </c>
      <c r="L1168" s="175">
        <v>6.5</v>
      </c>
      <c r="M1168" s="179" t="s">
        <v>433</v>
      </c>
      <c r="N1168" s="179"/>
      <c r="O1168" s="170"/>
      <c r="P1168" s="223"/>
      <c r="Q1168" s="177"/>
      <c r="R1168" s="223"/>
      <c r="S1168" s="158" t="s">
        <v>2570</v>
      </c>
      <c r="T1168" s="323">
        <v>6.5</v>
      </c>
      <c r="U1168" s="201"/>
    </row>
    <row r="1169" spans="1:21" ht="14.4" x14ac:dyDescent="0.3">
      <c r="A1169" s="192" t="s">
        <v>2548</v>
      </c>
      <c r="B1169" s="174">
        <v>1163</v>
      </c>
      <c r="C1169" s="165" t="s">
        <v>555</v>
      </c>
      <c r="D1169" s="179"/>
      <c r="E1169" s="164" t="s">
        <v>429</v>
      </c>
      <c r="F1169" s="167" t="s">
        <v>2062</v>
      </c>
      <c r="G1169" s="186" t="s">
        <v>1818</v>
      </c>
      <c r="H1169" s="167"/>
      <c r="I1169" s="167"/>
      <c r="J1169" s="167"/>
      <c r="K1169" s="160" t="s">
        <v>82</v>
      </c>
      <c r="L1169" s="175">
        <v>6.5</v>
      </c>
      <c r="M1169" s="179" t="s">
        <v>433</v>
      </c>
      <c r="N1169" s="179"/>
      <c r="O1169" s="170"/>
      <c r="P1169" s="223"/>
      <c r="Q1169" s="177"/>
      <c r="R1169" s="223"/>
      <c r="S1169" s="158" t="s">
        <v>2570</v>
      </c>
      <c r="T1169" s="323">
        <v>6.5</v>
      </c>
      <c r="U1169" s="201"/>
    </row>
    <row r="1170" spans="1:21" ht="14.4" x14ac:dyDescent="0.3">
      <c r="A1170" s="192" t="s">
        <v>2548</v>
      </c>
      <c r="B1170" s="174">
        <v>1164</v>
      </c>
      <c r="C1170" s="165" t="s">
        <v>555</v>
      </c>
      <c r="D1170" s="179"/>
      <c r="E1170" s="164" t="s">
        <v>429</v>
      </c>
      <c r="F1170" s="167" t="s">
        <v>2063</v>
      </c>
      <c r="G1170" s="186" t="s">
        <v>1818</v>
      </c>
      <c r="H1170" s="167"/>
      <c r="I1170" s="167"/>
      <c r="J1170" s="167"/>
      <c r="K1170" s="160" t="s">
        <v>82</v>
      </c>
      <c r="L1170" s="175">
        <v>6.5</v>
      </c>
      <c r="M1170" s="179" t="s">
        <v>433</v>
      </c>
      <c r="N1170" s="179"/>
      <c r="O1170" s="170"/>
      <c r="P1170" s="223"/>
      <c r="Q1170" s="177"/>
      <c r="R1170" s="223"/>
      <c r="S1170" s="158" t="s">
        <v>2570</v>
      </c>
      <c r="T1170" s="323">
        <v>6.5</v>
      </c>
      <c r="U1170" s="201"/>
    </row>
    <row r="1171" spans="1:21" ht="14.4" x14ac:dyDescent="0.3">
      <c r="A1171" s="192" t="s">
        <v>2548</v>
      </c>
      <c r="B1171" s="174">
        <v>1165</v>
      </c>
      <c r="C1171" s="165" t="s">
        <v>555</v>
      </c>
      <c r="D1171" s="179"/>
      <c r="E1171" s="164" t="s">
        <v>429</v>
      </c>
      <c r="F1171" s="167" t="s">
        <v>2064</v>
      </c>
      <c r="G1171" s="186" t="s">
        <v>1818</v>
      </c>
      <c r="H1171" s="167"/>
      <c r="I1171" s="167"/>
      <c r="J1171" s="167"/>
      <c r="K1171" s="160" t="s">
        <v>82</v>
      </c>
      <c r="L1171" s="175">
        <v>6.5</v>
      </c>
      <c r="M1171" s="179" t="s">
        <v>433</v>
      </c>
      <c r="N1171" s="179"/>
      <c r="O1171" s="170"/>
      <c r="P1171" s="223"/>
      <c r="Q1171" s="177"/>
      <c r="R1171" s="223"/>
      <c r="S1171" s="158" t="s">
        <v>2570</v>
      </c>
      <c r="T1171" s="323">
        <v>6.5</v>
      </c>
      <c r="U1171" s="201"/>
    </row>
    <row r="1172" spans="1:21" ht="14.4" x14ac:dyDescent="0.3">
      <c r="A1172" s="192" t="s">
        <v>2548</v>
      </c>
      <c r="B1172" s="174">
        <v>1166</v>
      </c>
      <c r="C1172" s="165" t="s">
        <v>555</v>
      </c>
      <c r="D1172" s="179"/>
      <c r="E1172" s="164" t="s">
        <v>429</v>
      </c>
      <c r="F1172" s="167" t="s">
        <v>2065</v>
      </c>
      <c r="G1172" s="186" t="s">
        <v>1818</v>
      </c>
      <c r="H1172" s="167"/>
      <c r="I1172" s="167"/>
      <c r="J1172" s="167"/>
      <c r="K1172" s="160" t="s">
        <v>82</v>
      </c>
      <c r="L1172" s="175">
        <v>6.5</v>
      </c>
      <c r="M1172" s="179" t="s">
        <v>433</v>
      </c>
      <c r="N1172" s="179"/>
      <c r="O1172" s="170"/>
      <c r="P1172" s="223"/>
      <c r="Q1172" s="177"/>
      <c r="R1172" s="223"/>
      <c r="S1172" s="158" t="s">
        <v>2570</v>
      </c>
      <c r="T1172" s="323">
        <v>6.5</v>
      </c>
      <c r="U1172" s="201"/>
    </row>
    <row r="1173" spans="1:21" ht="14.4" x14ac:dyDescent="0.3">
      <c r="A1173" s="192" t="s">
        <v>2548</v>
      </c>
      <c r="B1173" s="174">
        <v>1167</v>
      </c>
      <c r="C1173" s="165" t="s">
        <v>555</v>
      </c>
      <c r="D1173" s="179"/>
      <c r="E1173" s="164" t="s">
        <v>429</v>
      </c>
      <c r="F1173" s="167" t="s">
        <v>2066</v>
      </c>
      <c r="G1173" s="186" t="s">
        <v>1818</v>
      </c>
      <c r="H1173" s="167"/>
      <c r="I1173" s="167"/>
      <c r="J1173" s="167"/>
      <c r="K1173" s="160" t="s">
        <v>82</v>
      </c>
      <c r="L1173" s="175">
        <v>6.5</v>
      </c>
      <c r="M1173" s="179" t="s">
        <v>433</v>
      </c>
      <c r="N1173" s="179"/>
      <c r="O1173" s="170"/>
      <c r="P1173" s="223"/>
      <c r="Q1173" s="177"/>
      <c r="R1173" s="223"/>
      <c r="S1173" s="158" t="s">
        <v>2570</v>
      </c>
      <c r="T1173" s="323">
        <v>6.5</v>
      </c>
      <c r="U1173" s="201"/>
    </row>
    <row r="1174" spans="1:21" ht="14.4" x14ac:dyDescent="0.3">
      <c r="A1174" s="192" t="s">
        <v>2548</v>
      </c>
      <c r="B1174" s="174">
        <v>1168</v>
      </c>
      <c r="C1174" s="165" t="s">
        <v>555</v>
      </c>
      <c r="D1174" s="179"/>
      <c r="E1174" s="164" t="s">
        <v>429</v>
      </c>
      <c r="F1174" s="167" t="s">
        <v>2067</v>
      </c>
      <c r="G1174" s="186" t="s">
        <v>1818</v>
      </c>
      <c r="H1174" s="167"/>
      <c r="I1174" s="167"/>
      <c r="J1174" s="167"/>
      <c r="K1174" s="160" t="s">
        <v>82</v>
      </c>
      <c r="L1174" s="175">
        <v>6.5</v>
      </c>
      <c r="M1174" s="179" t="s">
        <v>433</v>
      </c>
      <c r="N1174" s="179"/>
      <c r="O1174" s="170"/>
      <c r="P1174" s="223"/>
      <c r="Q1174" s="177"/>
      <c r="R1174" s="223"/>
      <c r="S1174" s="158" t="s">
        <v>2570</v>
      </c>
      <c r="T1174" s="323">
        <v>6.5</v>
      </c>
      <c r="U1174" s="201"/>
    </row>
    <row r="1175" spans="1:21" ht="14.4" x14ac:dyDescent="0.3">
      <c r="A1175" s="192" t="s">
        <v>2548</v>
      </c>
      <c r="B1175" s="174">
        <v>1169</v>
      </c>
      <c r="C1175" s="165" t="s">
        <v>555</v>
      </c>
      <c r="D1175" s="179"/>
      <c r="E1175" s="164" t="s">
        <v>429</v>
      </c>
      <c r="F1175" s="167" t="s">
        <v>2068</v>
      </c>
      <c r="G1175" s="186" t="s">
        <v>1818</v>
      </c>
      <c r="H1175" s="167"/>
      <c r="I1175" s="167"/>
      <c r="J1175" s="167"/>
      <c r="K1175" s="160" t="s">
        <v>82</v>
      </c>
      <c r="L1175" s="175">
        <v>6.5</v>
      </c>
      <c r="M1175" s="179" t="s">
        <v>433</v>
      </c>
      <c r="N1175" s="179"/>
      <c r="O1175" s="170"/>
      <c r="P1175" s="223"/>
      <c r="Q1175" s="177"/>
      <c r="R1175" s="223"/>
      <c r="S1175" s="158" t="s">
        <v>2570</v>
      </c>
      <c r="T1175" s="323">
        <v>6.5</v>
      </c>
      <c r="U1175" s="201"/>
    </row>
    <row r="1176" spans="1:21" ht="14.4" x14ac:dyDescent="0.3">
      <c r="A1176" s="192" t="s">
        <v>2548</v>
      </c>
      <c r="B1176" s="174">
        <v>1170</v>
      </c>
      <c r="C1176" s="165" t="s">
        <v>555</v>
      </c>
      <c r="D1176" s="179"/>
      <c r="E1176" s="164" t="s">
        <v>429</v>
      </c>
      <c r="F1176" s="167" t="s">
        <v>2069</v>
      </c>
      <c r="G1176" s="186" t="s">
        <v>1818</v>
      </c>
      <c r="H1176" s="167"/>
      <c r="I1176" s="167"/>
      <c r="J1176" s="167"/>
      <c r="K1176" s="160" t="s">
        <v>82</v>
      </c>
      <c r="L1176" s="175">
        <v>6.5</v>
      </c>
      <c r="M1176" s="179" t="s">
        <v>433</v>
      </c>
      <c r="N1176" s="179"/>
      <c r="O1176" s="170"/>
      <c r="P1176" s="223"/>
      <c r="Q1176" s="177"/>
      <c r="R1176" s="223"/>
      <c r="S1176" s="158" t="s">
        <v>2570</v>
      </c>
      <c r="T1176" s="323">
        <v>6.5</v>
      </c>
      <c r="U1176" s="201"/>
    </row>
    <row r="1177" spans="1:21" ht="14.4" x14ac:dyDescent="0.3">
      <c r="A1177" s="192" t="s">
        <v>2548</v>
      </c>
      <c r="B1177" s="174">
        <v>1171</v>
      </c>
      <c r="C1177" s="165" t="s">
        <v>555</v>
      </c>
      <c r="D1177" s="179"/>
      <c r="E1177" s="164" t="s">
        <v>429</v>
      </c>
      <c r="F1177" s="167" t="s">
        <v>2070</v>
      </c>
      <c r="G1177" s="186" t="s">
        <v>1818</v>
      </c>
      <c r="H1177" s="167"/>
      <c r="I1177" s="167"/>
      <c r="J1177" s="167"/>
      <c r="K1177" s="160" t="s">
        <v>82</v>
      </c>
      <c r="L1177" s="175">
        <v>6.5</v>
      </c>
      <c r="M1177" s="179" t="s">
        <v>433</v>
      </c>
      <c r="N1177" s="179"/>
      <c r="O1177" s="170"/>
      <c r="P1177" s="223"/>
      <c r="Q1177" s="177"/>
      <c r="R1177" s="223"/>
      <c r="S1177" s="158" t="s">
        <v>2570</v>
      </c>
      <c r="T1177" s="323">
        <v>6.5</v>
      </c>
      <c r="U1177" s="201"/>
    </row>
    <row r="1178" spans="1:21" ht="14.4" x14ac:dyDescent="0.3">
      <c r="A1178" s="192" t="s">
        <v>2548</v>
      </c>
      <c r="B1178" s="174">
        <v>1172</v>
      </c>
      <c r="C1178" s="165" t="s">
        <v>555</v>
      </c>
      <c r="D1178" s="179"/>
      <c r="E1178" s="164" t="s">
        <v>429</v>
      </c>
      <c r="F1178" s="167" t="s">
        <v>2071</v>
      </c>
      <c r="G1178" s="186" t="s">
        <v>1851</v>
      </c>
      <c r="H1178" s="167"/>
      <c r="I1178" s="167"/>
      <c r="J1178" s="167"/>
      <c r="K1178" s="160" t="s">
        <v>82</v>
      </c>
      <c r="L1178" s="175">
        <v>50</v>
      </c>
      <c r="M1178" s="179" t="s">
        <v>433</v>
      </c>
      <c r="N1178" s="179"/>
      <c r="O1178" s="170"/>
      <c r="P1178" s="223"/>
      <c r="Q1178" s="177"/>
      <c r="R1178" s="223"/>
      <c r="S1178" s="158" t="s">
        <v>2570</v>
      </c>
      <c r="T1178" s="323">
        <v>50</v>
      </c>
      <c r="U1178" s="201"/>
    </row>
    <row r="1179" spans="1:21" ht="14.4" x14ac:dyDescent="0.3">
      <c r="A1179" s="192" t="s">
        <v>2548</v>
      </c>
      <c r="B1179" s="174">
        <v>1173</v>
      </c>
      <c r="C1179" s="165" t="s">
        <v>555</v>
      </c>
      <c r="D1179" s="179"/>
      <c r="E1179" s="164" t="s">
        <v>429</v>
      </c>
      <c r="F1179" s="167" t="s">
        <v>2072</v>
      </c>
      <c r="G1179" s="186" t="s">
        <v>1398</v>
      </c>
      <c r="H1179" s="167"/>
      <c r="I1179" s="167"/>
      <c r="J1179" s="167"/>
      <c r="K1179" s="160" t="s">
        <v>82</v>
      </c>
      <c r="L1179" s="175">
        <v>50</v>
      </c>
      <c r="M1179" s="179" t="s">
        <v>433</v>
      </c>
      <c r="N1179" s="179"/>
      <c r="O1179" s="170"/>
      <c r="P1179" s="223"/>
      <c r="Q1179" s="177"/>
      <c r="R1179" s="223"/>
      <c r="S1179" s="158" t="s">
        <v>2570</v>
      </c>
      <c r="T1179" s="323">
        <v>50</v>
      </c>
      <c r="U1179" s="201"/>
    </row>
    <row r="1180" spans="1:21" ht="14.4" x14ac:dyDescent="0.3">
      <c r="A1180" s="192" t="s">
        <v>2548</v>
      </c>
      <c r="B1180" s="174">
        <v>1174</v>
      </c>
      <c r="C1180" s="165" t="s">
        <v>555</v>
      </c>
      <c r="D1180" s="179"/>
      <c r="E1180" s="164" t="s">
        <v>429</v>
      </c>
      <c r="F1180" s="167" t="s">
        <v>2073</v>
      </c>
      <c r="G1180" s="186" t="s">
        <v>1849</v>
      </c>
      <c r="H1180" s="167"/>
      <c r="I1180" s="167"/>
      <c r="J1180" s="167"/>
      <c r="K1180" s="160" t="s">
        <v>82</v>
      </c>
      <c r="L1180" s="175">
        <v>50</v>
      </c>
      <c r="M1180" s="179" t="s">
        <v>433</v>
      </c>
      <c r="N1180" s="179"/>
      <c r="O1180" s="170"/>
      <c r="P1180" s="223"/>
      <c r="Q1180" s="177"/>
      <c r="R1180" s="223"/>
      <c r="S1180" s="158" t="s">
        <v>2570</v>
      </c>
      <c r="T1180" s="323">
        <v>50</v>
      </c>
      <c r="U1180" s="201"/>
    </row>
    <row r="1181" spans="1:21" ht="14.4" x14ac:dyDescent="0.3">
      <c r="A1181" s="192" t="s">
        <v>2548</v>
      </c>
      <c r="B1181" s="174">
        <v>1175</v>
      </c>
      <c r="C1181" s="165" t="s">
        <v>555</v>
      </c>
      <c r="D1181" s="179"/>
      <c r="E1181" s="164" t="s">
        <v>429</v>
      </c>
      <c r="F1181" s="167" t="s">
        <v>2074</v>
      </c>
      <c r="G1181" s="186" t="s">
        <v>1389</v>
      </c>
      <c r="H1181" s="167"/>
      <c r="I1181" s="167"/>
      <c r="J1181" s="167"/>
      <c r="K1181" s="160" t="s">
        <v>82</v>
      </c>
      <c r="L1181" s="175">
        <v>47.92</v>
      </c>
      <c r="M1181" s="179" t="s">
        <v>433</v>
      </c>
      <c r="N1181" s="179"/>
      <c r="O1181" s="170"/>
      <c r="P1181" s="223"/>
      <c r="Q1181" s="177"/>
      <c r="R1181" s="223"/>
      <c r="S1181" s="158" t="s">
        <v>2570</v>
      </c>
      <c r="T1181" s="323">
        <v>47.92</v>
      </c>
      <c r="U1181" s="201"/>
    </row>
    <row r="1182" spans="1:21" ht="14.4" x14ac:dyDescent="0.3">
      <c r="A1182" s="192" t="s">
        <v>2548</v>
      </c>
      <c r="B1182" s="174">
        <v>1176</v>
      </c>
      <c r="C1182" s="165" t="s">
        <v>555</v>
      </c>
      <c r="D1182" s="179"/>
      <c r="E1182" s="164" t="s">
        <v>429</v>
      </c>
      <c r="F1182" s="167" t="s">
        <v>2075</v>
      </c>
      <c r="G1182" s="186" t="s">
        <v>1389</v>
      </c>
      <c r="H1182" s="167"/>
      <c r="I1182" s="167"/>
      <c r="J1182" s="167"/>
      <c r="K1182" s="160" t="s">
        <v>82</v>
      </c>
      <c r="L1182" s="175">
        <v>47.92</v>
      </c>
      <c r="M1182" s="179" t="s">
        <v>433</v>
      </c>
      <c r="N1182" s="179"/>
      <c r="O1182" s="170"/>
      <c r="P1182" s="223"/>
      <c r="Q1182" s="177"/>
      <c r="R1182" s="223"/>
      <c r="S1182" s="158" t="s">
        <v>2570</v>
      </c>
      <c r="T1182" s="323">
        <v>47.92</v>
      </c>
      <c r="U1182" s="201"/>
    </row>
    <row r="1183" spans="1:21" ht="14.4" x14ac:dyDescent="0.3">
      <c r="A1183" s="192" t="s">
        <v>2548</v>
      </c>
      <c r="B1183" s="174">
        <v>1177</v>
      </c>
      <c r="C1183" s="165" t="s">
        <v>555</v>
      </c>
      <c r="D1183" s="179"/>
      <c r="E1183" s="164" t="s">
        <v>429</v>
      </c>
      <c r="F1183" s="167" t="s">
        <v>2076</v>
      </c>
      <c r="G1183" s="186" t="s">
        <v>1389</v>
      </c>
      <c r="H1183" s="167"/>
      <c r="I1183" s="167"/>
      <c r="J1183" s="167"/>
      <c r="K1183" s="160" t="s">
        <v>82</v>
      </c>
      <c r="L1183" s="175">
        <v>47.92</v>
      </c>
      <c r="M1183" s="179" t="s">
        <v>433</v>
      </c>
      <c r="N1183" s="179"/>
      <c r="O1183" s="170"/>
      <c r="P1183" s="223"/>
      <c r="Q1183" s="177"/>
      <c r="R1183" s="223"/>
      <c r="S1183" s="158" t="s">
        <v>2570</v>
      </c>
      <c r="T1183" s="323">
        <v>47.92</v>
      </c>
      <c r="U1183" s="201"/>
    </row>
    <row r="1184" spans="1:21" ht="14.4" x14ac:dyDescent="0.3">
      <c r="A1184" s="192" t="s">
        <v>2548</v>
      </c>
      <c r="B1184" s="174">
        <v>1178</v>
      </c>
      <c r="C1184" s="165" t="s">
        <v>555</v>
      </c>
      <c r="D1184" s="179"/>
      <c r="E1184" s="164" t="s">
        <v>429</v>
      </c>
      <c r="F1184" s="167" t="s">
        <v>2077</v>
      </c>
      <c r="G1184" s="186" t="s">
        <v>1233</v>
      </c>
      <c r="H1184" s="167"/>
      <c r="I1184" s="167">
        <v>30</v>
      </c>
      <c r="J1184" s="167"/>
      <c r="K1184" s="160" t="s">
        <v>82</v>
      </c>
      <c r="L1184" s="175">
        <v>73</v>
      </c>
      <c r="M1184" s="179" t="s">
        <v>433</v>
      </c>
      <c r="N1184" s="179"/>
      <c r="O1184" s="170"/>
      <c r="P1184" s="223"/>
      <c r="Q1184" s="177"/>
      <c r="R1184" s="223"/>
      <c r="S1184" s="158" t="s">
        <v>2570</v>
      </c>
      <c r="T1184" s="323">
        <v>73</v>
      </c>
      <c r="U1184" s="201"/>
    </row>
    <row r="1185" spans="1:21" ht="14.4" x14ac:dyDescent="0.3">
      <c r="A1185" s="192" t="s">
        <v>2548</v>
      </c>
      <c r="B1185" s="174">
        <v>1179</v>
      </c>
      <c r="C1185" s="165" t="s">
        <v>555</v>
      </c>
      <c r="D1185" s="179"/>
      <c r="E1185" s="164" t="s">
        <v>429</v>
      </c>
      <c r="F1185" s="167" t="s">
        <v>2078</v>
      </c>
      <c r="G1185" s="186" t="s">
        <v>1055</v>
      </c>
      <c r="H1185" s="167" t="s">
        <v>1056</v>
      </c>
      <c r="I1185" s="167"/>
      <c r="J1185" s="167"/>
      <c r="K1185" s="160" t="s">
        <v>82</v>
      </c>
      <c r="L1185" s="175">
        <v>8.0530000000000008</v>
      </c>
      <c r="M1185" s="179" t="s">
        <v>433</v>
      </c>
      <c r="N1185" s="179"/>
      <c r="O1185" s="170"/>
      <c r="P1185" s="223"/>
      <c r="Q1185" s="177"/>
      <c r="R1185" s="223"/>
      <c r="S1185" s="158" t="s">
        <v>2570</v>
      </c>
      <c r="T1185" s="323">
        <v>8.0530000000000008</v>
      </c>
      <c r="U1185" s="201"/>
    </row>
    <row r="1186" spans="1:21" ht="14.4" x14ac:dyDescent="0.3">
      <c r="A1186" s="192" t="s">
        <v>2548</v>
      </c>
      <c r="B1186" s="174">
        <v>1180</v>
      </c>
      <c r="C1186" s="165" t="s">
        <v>555</v>
      </c>
      <c r="D1186" s="179"/>
      <c r="E1186" s="164" t="s">
        <v>429</v>
      </c>
      <c r="F1186" s="167" t="s">
        <v>2079</v>
      </c>
      <c r="G1186" s="186" t="s">
        <v>1055</v>
      </c>
      <c r="H1186" s="167" t="s">
        <v>1056</v>
      </c>
      <c r="I1186" s="167"/>
      <c r="J1186" s="167"/>
      <c r="K1186" s="160" t="s">
        <v>82</v>
      </c>
      <c r="L1186" s="175">
        <v>8.0530000000000008</v>
      </c>
      <c r="M1186" s="179" t="s">
        <v>433</v>
      </c>
      <c r="N1186" s="179"/>
      <c r="O1186" s="170"/>
      <c r="P1186" s="223"/>
      <c r="Q1186" s="177"/>
      <c r="R1186" s="223"/>
      <c r="S1186" s="158" t="s">
        <v>2570</v>
      </c>
      <c r="T1186" s="323">
        <v>8.0530000000000008</v>
      </c>
      <c r="U1186" s="201"/>
    </row>
    <row r="1187" spans="1:21" ht="14.4" x14ac:dyDescent="0.3">
      <c r="A1187" s="192" t="s">
        <v>2548</v>
      </c>
      <c r="B1187" s="174">
        <v>1181</v>
      </c>
      <c r="C1187" s="165" t="s">
        <v>555</v>
      </c>
      <c r="D1187" s="179"/>
      <c r="E1187" s="164" t="s">
        <v>429</v>
      </c>
      <c r="F1187" s="167" t="s">
        <v>2080</v>
      </c>
      <c r="G1187" s="186" t="s">
        <v>1055</v>
      </c>
      <c r="H1187" s="167" t="s">
        <v>1056</v>
      </c>
      <c r="I1187" s="167"/>
      <c r="J1187" s="167"/>
      <c r="K1187" s="160" t="s">
        <v>82</v>
      </c>
      <c r="L1187" s="175">
        <v>8.0530000000000008</v>
      </c>
      <c r="M1187" s="179" t="s">
        <v>433</v>
      </c>
      <c r="N1187" s="179"/>
      <c r="O1187" s="170"/>
      <c r="P1187" s="223"/>
      <c r="Q1187" s="177"/>
      <c r="R1187" s="223"/>
      <c r="S1187" s="158" t="s">
        <v>2570</v>
      </c>
      <c r="T1187" s="323">
        <v>8.0530000000000008</v>
      </c>
      <c r="U1187" s="201"/>
    </row>
    <row r="1188" spans="1:21" ht="14.4" x14ac:dyDescent="0.3">
      <c r="A1188" s="192" t="s">
        <v>2548</v>
      </c>
      <c r="B1188" s="174">
        <v>1182</v>
      </c>
      <c r="C1188" s="165" t="s">
        <v>555</v>
      </c>
      <c r="D1188" s="179"/>
      <c r="E1188" s="164" t="s">
        <v>429</v>
      </c>
      <c r="F1188" s="167" t="s">
        <v>2081</v>
      </c>
      <c r="G1188" s="186" t="s">
        <v>1055</v>
      </c>
      <c r="H1188" s="167" t="s">
        <v>1056</v>
      </c>
      <c r="I1188" s="167"/>
      <c r="J1188" s="167"/>
      <c r="K1188" s="160" t="s">
        <v>682</v>
      </c>
      <c r="L1188" s="175">
        <v>8.0530000000000008</v>
      </c>
      <c r="M1188" s="179" t="s">
        <v>433</v>
      </c>
      <c r="N1188" s="164" t="s">
        <v>429</v>
      </c>
      <c r="O1188" s="175">
        <v>8.0530000000000008</v>
      </c>
      <c r="P1188" s="223"/>
      <c r="Q1188" s="177"/>
      <c r="R1188" s="223"/>
      <c r="S1188" s="163"/>
      <c r="T1188" s="223"/>
      <c r="U1188" s="201"/>
    </row>
    <row r="1189" spans="1:21" ht="14.4" x14ac:dyDescent="0.3">
      <c r="A1189" s="192" t="s">
        <v>2548</v>
      </c>
      <c r="B1189" s="174">
        <v>1183</v>
      </c>
      <c r="C1189" s="165" t="s">
        <v>555</v>
      </c>
      <c r="D1189" s="179"/>
      <c r="E1189" s="164" t="s">
        <v>429</v>
      </c>
      <c r="F1189" s="167" t="s">
        <v>2082</v>
      </c>
      <c r="G1189" s="186" t="s">
        <v>1055</v>
      </c>
      <c r="H1189" s="167" t="s">
        <v>1056</v>
      </c>
      <c r="I1189" s="167"/>
      <c r="J1189" s="167"/>
      <c r="K1189" s="160" t="s">
        <v>82</v>
      </c>
      <c r="L1189" s="175">
        <v>8.0530000000000008</v>
      </c>
      <c r="M1189" s="179" t="s">
        <v>433</v>
      </c>
      <c r="N1189" s="179"/>
      <c r="O1189" s="170"/>
      <c r="P1189" s="223"/>
      <c r="Q1189" s="177"/>
      <c r="R1189" s="223"/>
      <c r="S1189" s="158" t="s">
        <v>2570</v>
      </c>
      <c r="T1189" s="323">
        <v>8.0530000000000008</v>
      </c>
      <c r="U1189" s="201"/>
    </row>
    <row r="1190" spans="1:21" ht="28.8" x14ac:dyDescent="0.3">
      <c r="A1190" s="192" t="s">
        <v>2548</v>
      </c>
      <c r="B1190" s="174">
        <v>1184</v>
      </c>
      <c r="C1190" s="165" t="s">
        <v>555</v>
      </c>
      <c r="D1190" s="179"/>
      <c r="E1190" s="164" t="s">
        <v>429</v>
      </c>
      <c r="F1190" s="167" t="s">
        <v>2083</v>
      </c>
      <c r="G1190" s="186" t="s">
        <v>1047</v>
      </c>
      <c r="H1190" s="167" t="s">
        <v>1235</v>
      </c>
      <c r="I1190" s="167"/>
      <c r="J1190" s="167"/>
      <c r="K1190" s="160" t="s">
        <v>82</v>
      </c>
      <c r="L1190" s="175">
        <v>74.5</v>
      </c>
      <c r="M1190" s="179" t="s">
        <v>433</v>
      </c>
      <c r="N1190" s="179"/>
      <c r="O1190" s="170"/>
      <c r="P1190" s="223"/>
      <c r="Q1190" s="177"/>
      <c r="R1190" s="223"/>
      <c r="S1190" s="158" t="s">
        <v>2570</v>
      </c>
      <c r="T1190" s="323">
        <v>74.5</v>
      </c>
      <c r="U1190" s="201"/>
    </row>
    <row r="1191" spans="1:21" ht="28.8" x14ac:dyDescent="0.3">
      <c r="A1191" s="192" t="s">
        <v>2548</v>
      </c>
      <c r="B1191" s="174">
        <v>1185</v>
      </c>
      <c r="C1191" s="165" t="s">
        <v>555</v>
      </c>
      <c r="D1191" s="179"/>
      <c r="E1191" s="164" t="s">
        <v>429</v>
      </c>
      <c r="F1191" s="167" t="s">
        <v>2084</v>
      </c>
      <c r="G1191" s="186" t="s">
        <v>1047</v>
      </c>
      <c r="H1191" s="167" t="s">
        <v>1235</v>
      </c>
      <c r="I1191" s="167"/>
      <c r="J1191" s="167"/>
      <c r="K1191" s="160" t="s">
        <v>682</v>
      </c>
      <c r="L1191" s="175">
        <v>74.5</v>
      </c>
      <c r="M1191" s="179" t="s">
        <v>433</v>
      </c>
      <c r="N1191" s="164" t="s">
        <v>429</v>
      </c>
      <c r="O1191" s="170">
        <v>74.5</v>
      </c>
      <c r="P1191" s="223"/>
      <c r="Q1191" s="177"/>
      <c r="R1191" s="223"/>
      <c r="S1191" s="163"/>
      <c r="T1191" s="223"/>
      <c r="U1191" s="201"/>
    </row>
    <row r="1192" spans="1:21" ht="14.4" x14ac:dyDescent="0.3">
      <c r="A1192" s="192" t="s">
        <v>2548</v>
      </c>
      <c r="B1192" s="174">
        <v>1186</v>
      </c>
      <c r="C1192" s="165" t="s">
        <v>555</v>
      </c>
      <c r="D1192" s="179"/>
      <c r="E1192" s="164" t="s">
        <v>429</v>
      </c>
      <c r="F1192" s="167" t="s">
        <v>2085</v>
      </c>
      <c r="G1192" s="186" t="s">
        <v>1086</v>
      </c>
      <c r="H1192" s="167" t="s">
        <v>1087</v>
      </c>
      <c r="I1192" s="167"/>
      <c r="J1192" s="167"/>
      <c r="K1192" s="160" t="s">
        <v>682</v>
      </c>
      <c r="L1192" s="175">
        <v>32.566000000000003</v>
      </c>
      <c r="M1192" s="179" t="s">
        <v>433</v>
      </c>
      <c r="N1192" s="164" t="s">
        <v>429</v>
      </c>
      <c r="O1192" s="175">
        <v>32.566000000000003</v>
      </c>
      <c r="P1192" s="223"/>
      <c r="Q1192" s="177"/>
      <c r="R1192" s="223"/>
      <c r="S1192" s="163"/>
      <c r="T1192" s="223"/>
      <c r="U1192" s="201"/>
    </row>
    <row r="1193" spans="1:21" ht="28.8" x14ac:dyDescent="0.3">
      <c r="A1193" s="192" t="s">
        <v>2548</v>
      </c>
      <c r="B1193" s="174">
        <v>1187</v>
      </c>
      <c r="C1193" s="165" t="s">
        <v>555</v>
      </c>
      <c r="D1193" s="179"/>
      <c r="E1193" s="164" t="s">
        <v>429</v>
      </c>
      <c r="F1193" s="167" t="s">
        <v>2086</v>
      </c>
      <c r="G1193" s="186" t="s">
        <v>1251</v>
      </c>
      <c r="H1193" s="167"/>
      <c r="I1193" s="167"/>
      <c r="J1193" s="167"/>
      <c r="K1193" s="160" t="s">
        <v>82</v>
      </c>
      <c r="L1193" s="175">
        <v>86.73</v>
      </c>
      <c r="M1193" s="179" t="s">
        <v>433</v>
      </c>
      <c r="N1193" s="179"/>
      <c r="O1193" s="170"/>
      <c r="P1193" s="223"/>
      <c r="Q1193" s="177"/>
      <c r="R1193" s="223"/>
      <c r="S1193" s="158" t="s">
        <v>2570</v>
      </c>
      <c r="T1193" s="323">
        <v>86.73</v>
      </c>
      <c r="U1193" s="201"/>
    </row>
    <row r="1194" spans="1:21" ht="28.8" x14ac:dyDescent="0.3">
      <c r="A1194" s="192" t="s">
        <v>2548</v>
      </c>
      <c r="B1194" s="174">
        <v>1188</v>
      </c>
      <c r="C1194" s="165" t="s">
        <v>555</v>
      </c>
      <c r="D1194" s="179"/>
      <c r="E1194" s="164" t="s">
        <v>429</v>
      </c>
      <c r="F1194" s="167" t="s">
        <v>2087</v>
      </c>
      <c r="G1194" s="186" t="s">
        <v>1251</v>
      </c>
      <c r="H1194" s="179"/>
      <c r="I1194" s="179"/>
      <c r="J1194" s="179"/>
      <c r="K1194" s="160" t="s">
        <v>82</v>
      </c>
      <c r="L1194" s="175">
        <v>86.73</v>
      </c>
      <c r="M1194" s="179" t="s">
        <v>433</v>
      </c>
      <c r="N1194" s="179"/>
      <c r="O1194" s="170"/>
      <c r="P1194" s="223"/>
      <c r="Q1194" s="177"/>
      <c r="R1194" s="223"/>
      <c r="S1194" s="158" t="s">
        <v>2570</v>
      </c>
      <c r="T1194" s="323">
        <v>86.73</v>
      </c>
      <c r="U1194" s="201"/>
    </row>
    <row r="1195" spans="1:21" ht="14.4" x14ac:dyDescent="0.3">
      <c r="A1195" s="192" t="s">
        <v>2548</v>
      </c>
      <c r="B1195" s="174">
        <v>1189</v>
      </c>
      <c r="C1195" s="165" t="s">
        <v>555</v>
      </c>
      <c r="D1195" s="179"/>
      <c r="E1195" s="164" t="s">
        <v>429</v>
      </c>
      <c r="F1195" s="167" t="s">
        <v>2088</v>
      </c>
      <c r="G1195" s="186" t="s">
        <v>1268</v>
      </c>
      <c r="H1195" s="167"/>
      <c r="I1195" s="167"/>
      <c r="J1195" s="167"/>
      <c r="K1195" s="160" t="s">
        <v>82</v>
      </c>
      <c r="L1195" s="175">
        <v>23.01</v>
      </c>
      <c r="M1195" s="179" t="s">
        <v>433</v>
      </c>
      <c r="N1195" s="179"/>
      <c r="O1195" s="170"/>
      <c r="P1195" s="223"/>
      <c r="Q1195" s="177"/>
      <c r="R1195" s="223"/>
      <c r="S1195" s="158" t="s">
        <v>2570</v>
      </c>
      <c r="T1195" s="323">
        <v>23.01</v>
      </c>
      <c r="U1195" s="201"/>
    </row>
    <row r="1196" spans="1:21" ht="14.4" x14ac:dyDescent="0.3">
      <c r="A1196" s="192" t="s">
        <v>2548</v>
      </c>
      <c r="B1196" s="174">
        <v>1190</v>
      </c>
      <c r="C1196" s="165" t="s">
        <v>555</v>
      </c>
      <c r="D1196" s="179"/>
      <c r="E1196" s="164" t="s">
        <v>429</v>
      </c>
      <c r="F1196" s="167" t="s">
        <v>2089</v>
      </c>
      <c r="G1196" s="186" t="s">
        <v>1268</v>
      </c>
      <c r="H1196" s="167"/>
      <c r="I1196" s="167"/>
      <c r="J1196" s="167"/>
      <c r="K1196" s="160" t="s">
        <v>82</v>
      </c>
      <c r="L1196" s="175">
        <v>23.01</v>
      </c>
      <c r="M1196" s="179" t="s">
        <v>433</v>
      </c>
      <c r="N1196" s="179"/>
      <c r="O1196" s="170"/>
      <c r="P1196" s="223"/>
      <c r="Q1196" s="177"/>
      <c r="R1196" s="223"/>
      <c r="S1196" s="158" t="s">
        <v>2570</v>
      </c>
      <c r="T1196" s="323">
        <v>23.01</v>
      </c>
      <c r="U1196" s="201"/>
    </row>
    <row r="1197" spans="1:21" ht="14.4" x14ac:dyDescent="0.3">
      <c r="A1197" s="192" t="s">
        <v>2548</v>
      </c>
      <c r="B1197" s="174">
        <v>1191</v>
      </c>
      <c r="C1197" s="165" t="s">
        <v>555</v>
      </c>
      <c r="D1197" s="179"/>
      <c r="E1197" s="164" t="s">
        <v>429</v>
      </c>
      <c r="F1197" s="167" t="s">
        <v>2090</v>
      </c>
      <c r="G1197" s="186" t="s">
        <v>1268</v>
      </c>
      <c r="H1197" s="167"/>
      <c r="I1197" s="167"/>
      <c r="J1197" s="167"/>
      <c r="K1197" s="160" t="s">
        <v>82</v>
      </c>
      <c r="L1197" s="175">
        <v>23.01</v>
      </c>
      <c r="M1197" s="179" t="s">
        <v>433</v>
      </c>
      <c r="N1197" s="179"/>
      <c r="O1197" s="170"/>
      <c r="P1197" s="223"/>
      <c r="Q1197" s="177"/>
      <c r="R1197" s="223"/>
      <c r="S1197" s="158" t="s">
        <v>2570</v>
      </c>
      <c r="T1197" s="323">
        <v>23.01</v>
      </c>
      <c r="U1197" s="201"/>
    </row>
    <row r="1198" spans="1:21" ht="14.4" x14ac:dyDescent="0.3">
      <c r="A1198" s="192" t="s">
        <v>2548</v>
      </c>
      <c r="B1198" s="174">
        <v>1192</v>
      </c>
      <c r="C1198" s="165" t="s">
        <v>555</v>
      </c>
      <c r="D1198" s="179"/>
      <c r="E1198" s="164" t="s">
        <v>429</v>
      </c>
      <c r="F1198" s="167" t="s">
        <v>493</v>
      </c>
      <c r="G1198" s="186" t="s">
        <v>1268</v>
      </c>
      <c r="H1198" s="167"/>
      <c r="I1198" s="167"/>
      <c r="J1198" s="167"/>
      <c r="K1198" s="160" t="s">
        <v>82</v>
      </c>
      <c r="L1198" s="175">
        <v>23.01</v>
      </c>
      <c r="M1198" s="179" t="s">
        <v>433</v>
      </c>
      <c r="N1198" s="179"/>
      <c r="O1198" s="170"/>
      <c r="P1198" s="223"/>
      <c r="Q1198" s="177"/>
      <c r="R1198" s="223"/>
      <c r="S1198" s="158" t="s">
        <v>2570</v>
      </c>
      <c r="T1198" s="323">
        <v>23.01</v>
      </c>
      <c r="U1198" s="201"/>
    </row>
    <row r="1199" spans="1:21" ht="14.4" x14ac:dyDescent="0.3">
      <c r="A1199" s="192" t="s">
        <v>2548</v>
      </c>
      <c r="B1199" s="174">
        <v>1193</v>
      </c>
      <c r="C1199" s="165" t="s">
        <v>555</v>
      </c>
      <c r="D1199" s="179"/>
      <c r="E1199" s="164" t="s">
        <v>429</v>
      </c>
      <c r="F1199" s="167" t="s">
        <v>2091</v>
      </c>
      <c r="G1199" s="186" t="s">
        <v>1268</v>
      </c>
      <c r="H1199" s="167"/>
      <c r="I1199" s="167"/>
      <c r="J1199" s="167"/>
      <c r="K1199" s="160" t="s">
        <v>82</v>
      </c>
      <c r="L1199" s="175">
        <v>23.01</v>
      </c>
      <c r="M1199" s="179" t="s">
        <v>433</v>
      </c>
      <c r="N1199" s="179"/>
      <c r="O1199" s="170"/>
      <c r="P1199" s="223"/>
      <c r="Q1199" s="177"/>
      <c r="R1199" s="223"/>
      <c r="S1199" s="158" t="s">
        <v>2570</v>
      </c>
      <c r="T1199" s="323">
        <v>23.01</v>
      </c>
      <c r="U1199" s="201"/>
    </row>
    <row r="1200" spans="1:21" ht="14.4" x14ac:dyDescent="0.3">
      <c r="A1200" s="192" t="s">
        <v>2548</v>
      </c>
      <c r="B1200" s="174">
        <v>1194</v>
      </c>
      <c r="C1200" s="165" t="s">
        <v>555</v>
      </c>
      <c r="D1200" s="179"/>
      <c r="E1200" s="164" t="s">
        <v>429</v>
      </c>
      <c r="F1200" s="167" t="s">
        <v>2092</v>
      </c>
      <c r="G1200" s="186" t="s">
        <v>1268</v>
      </c>
      <c r="H1200" s="167"/>
      <c r="I1200" s="167"/>
      <c r="J1200" s="167"/>
      <c r="K1200" s="160" t="s">
        <v>82</v>
      </c>
      <c r="L1200" s="175">
        <v>23.01</v>
      </c>
      <c r="M1200" s="179" t="s">
        <v>433</v>
      </c>
      <c r="N1200" s="179"/>
      <c r="O1200" s="170"/>
      <c r="P1200" s="223"/>
      <c r="Q1200" s="177"/>
      <c r="R1200" s="223"/>
      <c r="S1200" s="158" t="s">
        <v>2570</v>
      </c>
      <c r="T1200" s="323">
        <v>23.01</v>
      </c>
      <c r="U1200" s="201"/>
    </row>
    <row r="1201" spans="1:21" ht="14.4" x14ac:dyDescent="0.3">
      <c r="A1201" s="192" t="s">
        <v>2548</v>
      </c>
      <c r="B1201" s="174">
        <v>1195</v>
      </c>
      <c r="C1201" s="165" t="s">
        <v>555</v>
      </c>
      <c r="D1201" s="179"/>
      <c r="E1201" s="164" t="s">
        <v>429</v>
      </c>
      <c r="F1201" s="167" t="s">
        <v>2093</v>
      </c>
      <c r="G1201" s="186" t="s">
        <v>1268</v>
      </c>
      <c r="H1201" s="167"/>
      <c r="I1201" s="167"/>
      <c r="J1201" s="167"/>
      <c r="K1201" s="160" t="s">
        <v>82</v>
      </c>
      <c r="L1201" s="175">
        <v>23.01</v>
      </c>
      <c r="M1201" s="179" t="s">
        <v>433</v>
      </c>
      <c r="N1201" s="179"/>
      <c r="O1201" s="170"/>
      <c r="P1201" s="223"/>
      <c r="Q1201" s="177"/>
      <c r="R1201" s="223"/>
      <c r="S1201" s="158" t="s">
        <v>2570</v>
      </c>
      <c r="T1201" s="323">
        <v>23.01</v>
      </c>
      <c r="U1201" s="201"/>
    </row>
    <row r="1202" spans="1:21" ht="14.4" x14ac:dyDescent="0.3">
      <c r="A1202" s="192" t="s">
        <v>2548</v>
      </c>
      <c r="B1202" s="174">
        <v>1196</v>
      </c>
      <c r="C1202" s="165" t="s">
        <v>555</v>
      </c>
      <c r="D1202" s="179"/>
      <c r="E1202" s="164" t="s">
        <v>429</v>
      </c>
      <c r="F1202" s="167" t="s">
        <v>2094</v>
      </c>
      <c r="G1202" s="186" t="s">
        <v>1268</v>
      </c>
      <c r="H1202" s="167"/>
      <c r="I1202" s="167"/>
      <c r="J1202" s="167"/>
      <c r="K1202" s="160" t="s">
        <v>82</v>
      </c>
      <c r="L1202" s="175">
        <v>23.01</v>
      </c>
      <c r="M1202" s="179" t="s">
        <v>433</v>
      </c>
      <c r="N1202" s="179"/>
      <c r="O1202" s="170"/>
      <c r="P1202" s="223"/>
      <c r="Q1202" s="177"/>
      <c r="R1202" s="223"/>
      <c r="S1202" s="158" t="s">
        <v>2570</v>
      </c>
      <c r="T1202" s="323">
        <v>23.01</v>
      </c>
      <c r="U1202" s="201"/>
    </row>
    <row r="1203" spans="1:21" ht="14.4" x14ac:dyDescent="0.3">
      <c r="A1203" s="192" t="s">
        <v>2548</v>
      </c>
      <c r="B1203" s="174">
        <v>1197</v>
      </c>
      <c r="C1203" s="165" t="s">
        <v>555</v>
      </c>
      <c r="D1203" s="179"/>
      <c r="E1203" s="164" t="s">
        <v>429</v>
      </c>
      <c r="F1203" s="167" t="s">
        <v>2095</v>
      </c>
      <c r="G1203" s="186" t="s">
        <v>1322</v>
      </c>
      <c r="H1203" s="167"/>
      <c r="I1203" s="167"/>
      <c r="J1203" s="167"/>
      <c r="K1203" s="160" t="s">
        <v>82</v>
      </c>
      <c r="L1203" s="175">
        <v>194.61</v>
      </c>
      <c r="M1203" s="179" t="s">
        <v>433</v>
      </c>
      <c r="N1203" s="179"/>
      <c r="O1203" s="170"/>
      <c r="P1203" s="223"/>
      <c r="Q1203" s="177"/>
      <c r="R1203" s="223"/>
      <c r="S1203" s="158" t="s">
        <v>2570</v>
      </c>
      <c r="T1203" s="323">
        <v>194.61</v>
      </c>
      <c r="U1203" s="201"/>
    </row>
    <row r="1204" spans="1:21" ht="14.4" x14ac:dyDescent="0.3">
      <c r="A1204" s="192" t="s">
        <v>2548</v>
      </c>
      <c r="B1204" s="174">
        <v>1198</v>
      </c>
      <c r="C1204" s="165" t="s">
        <v>555</v>
      </c>
      <c r="D1204" s="179"/>
      <c r="E1204" s="159" t="s">
        <v>27</v>
      </c>
      <c r="F1204" s="167">
        <v>2812</v>
      </c>
      <c r="G1204" s="186" t="s">
        <v>1220</v>
      </c>
      <c r="H1204" s="167" t="s">
        <v>1221</v>
      </c>
      <c r="I1204" s="167" t="s">
        <v>1222</v>
      </c>
      <c r="J1204" s="167" t="s">
        <v>2096</v>
      </c>
      <c r="K1204" s="160" t="s">
        <v>682</v>
      </c>
      <c r="L1204" s="175">
        <v>35.61</v>
      </c>
      <c r="M1204" s="179" t="s">
        <v>433</v>
      </c>
      <c r="N1204" s="159" t="s">
        <v>27</v>
      </c>
      <c r="O1204" s="170">
        <v>35.61</v>
      </c>
      <c r="P1204" s="223"/>
      <c r="Q1204" s="177"/>
      <c r="R1204" s="223"/>
      <c r="S1204" s="163"/>
      <c r="T1204" s="223"/>
      <c r="U1204" s="201"/>
    </row>
    <row r="1205" spans="1:21" ht="14.4" x14ac:dyDescent="0.3">
      <c r="A1205" s="192" t="s">
        <v>2548</v>
      </c>
      <c r="B1205" s="174">
        <v>1199</v>
      </c>
      <c r="C1205" s="165" t="s">
        <v>555</v>
      </c>
      <c r="D1205" s="179"/>
      <c r="E1205" s="159" t="s">
        <v>27</v>
      </c>
      <c r="F1205" s="167">
        <v>2819</v>
      </c>
      <c r="G1205" s="186" t="s">
        <v>1220</v>
      </c>
      <c r="H1205" s="167" t="s">
        <v>1221</v>
      </c>
      <c r="I1205" s="167" t="s">
        <v>1222</v>
      </c>
      <c r="J1205" s="167" t="s">
        <v>2097</v>
      </c>
      <c r="K1205" s="160" t="s">
        <v>82</v>
      </c>
      <c r="L1205" s="175">
        <v>35.61</v>
      </c>
      <c r="M1205" s="179" t="s">
        <v>433</v>
      </c>
      <c r="N1205" s="179"/>
      <c r="O1205" s="170"/>
      <c r="P1205" s="223"/>
      <c r="Q1205" s="177" t="s">
        <v>27</v>
      </c>
      <c r="R1205" s="226">
        <v>35.61</v>
      </c>
      <c r="S1205" s="163"/>
      <c r="T1205" s="223"/>
      <c r="U1205" s="201"/>
    </row>
    <row r="1206" spans="1:21" ht="14.4" x14ac:dyDescent="0.3">
      <c r="A1206" s="192" t="s">
        <v>2548</v>
      </c>
      <c r="B1206" s="174">
        <v>1200</v>
      </c>
      <c r="C1206" s="165" t="s">
        <v>555</v>
      </c>
      <c r="D1206" s="179"/>
      <c r="E1206" s="159" t="s">
        <v>27</v>
      </c>
      <c r="F1206" s="167">
        <v>2868</v>
      </c>
      <c r="G1206" s="186" t="s">
        <v>1224</v>
      </c>
      <c r="H1206" s="167" t="s">
        <v>88</v>
      </c>
      <c r="I1206" s="167" t="s">
        <v>1225</v>
      </c>
      <c r="J1206" s="167" t="s">
        <v>2098</v>
      </c>
      <c r="K1206" s="160" t="s">
        <v>82</v>
      </c>
      <c r="L1206" s="175">
        <v>238.43</v>
      </c>
      <c r="M1206" s="179" t="s">
        <v>433</v>
      </c>
      <c r="N1206" s="179"/>
      <c r="O1206" s="170"/>
      <c r="P1206" s="223"/>
      <c r="Q1206" s="177" t="s">
        <v>27</v>
      </c>
      <c r="R1206" s="226">
        <v>238.43</v>
      </c>
      <c r="S1206" s="163"/>
      <c r="T1206" s="223"/>
      <c r="U1206" s="201"/>
    </row>
    <row r="1207" spans="1:21" ht="14.4" x14ac:dyDescent="0.3">
      <c r="A1207" s="192" t="s">
        <v>2548</v>
      </c>
      <c r="B1207" s="174">
        <v>1201</v>
      </c>
      <c r="C1207" s="165" t="s">
        <v>555</v>
      </c>
      <c r="D1207" s="179"/>
      <c r="E1207" s="159" t="s">
        <v>27</v>
      </c>
      <c r="F1207" s="167">
        <v>2870</v>
      </c>
      <c r="G1207" s="186" t="s">
        <v>1224</v>
      </c>
      <c r="H1207" s="167" t="s">
        <v>88</v>
      </c>
      <c r="I1207" s="167" t="s">
        <v>1225</v>
      </c>
      <c r="J1207" s="167" t="s">
        <v>2099</v>
      </c>
      <c r="K1207" s="160" t="s">
        <v>82</v>
      </c>
      <c r="L1207" s="175">
        <v>238.43</v>
      </c>
      <c r="M1207" s="179" t="s">
        <v>433</v>
      </c>
      <c r="N1207" s="179"/>
      <c r="O1207" s="170"/>
      <c r="P1207" s="223"/>
      <c r="Q1207" s="177" t="s">
        <v>27</v>
      </c>
      <c r="R1207" s="226">
        <v>238.43</v>
      </c>
      <c r="S1207" s="163"/>
      <c r="T1207" s="223"/>
      <c r="U1207" s="201"/>
    </row>
    <row r="1208" spans="1:21" ht="14.4" x14ac:dyDescent="0.3">
      <c r="A1208" s="192" t="s">
        <v>2548</v>
      </c>
      <c r="B1208" s="174">
        <v>1202</v>
      </c>
      <c r="C1208" s="165" t="s">
        <v>555</v>
      </c>
      <c r="D1208" s="179"/>
      <c r="E1208" s="159" t="s">
        <v>27</v>
      </c>
      <c r="F1208" s="167">
        <v>2873</v>
      </c>
      <c r="G1208" s="186" t="s">
        <v>1224</v>
      </c>
      <c r="H1208" s="167" t="s">
        <v>88</v>
      </c>
      <c r="I1208" s="167" t="s">
        <v>1225</v>
      </c>
      <c r="J1208" s="167" t="s">
        <v>2100</v>
      </c>
      <c r="K1208" s="160" t="s">
        <v>82</v>
      </c>
      <c r="L1208" s="175">
        <v>238.43</v>
      </c>
      <c r="M1208" s="179" t="s">
        <v>433</v>
      </c>
      <c r="N1208" s="179"/>
      <c r="O1208" s="170"/>
      <c r="P1208" s="223"/>
      <c r="Q1208" s="177" t="s">
        <v>27</v>
      </c>
      <c r="R1208" s="226">
        <v>238.43</v>
      </c>
      <c r="S1208" s="163"/>
      <c r="T1208" s="223"/>
      <c r="U1208" s="201"/>
    </row>
    <row r="1209" spans="1:21" ht="14.4" x14ac:dyDescent="0.3">
      <c r="A1209" s="192" t="s">
        <v>2548</v>
      </c>
      <c r="B1209" s="174">
        <v>1203</v>
      </c>
      <c r="C1209" s="165" t="s">
        <v>555</v>
      </c>
      <c r="D1209" s="179"/>
      <c r="E1209" s="159" t="s">
        <v>27</v>
      </c>
      <c r="F1209" s="167">
        <v>2874</v>
      </c>
      <c r="G1209" s="186" t="s">
        <v>1224</v>
      </c>
      <c r="H1209" s="167" t="s">
        <v>88</v>
      </c>
      <c r="I1209" s="167" t="s">
        <v>1225</v>
      </c>
      <c r="J1209" s="167" t="s">
        <v>2101</v>
      </c>
      <c r="K1209" s="160" t="s">
        <v>82</v>
      </c>
      <c r="L1209" s="175">
        <v>238.43</v>
      </c>
      <c r="M1209" s="179" t="s">
        <v>433</v>
      </c>
      <c r="N1209" s="179"/>
      <c r="O1209" s="170"/>
      <c r="P1209" s="223"/>
      <c r="Q1209" s="177" t="s">
        <v>27</v>
      </c>
      <c r="R1209" s="226">
        <v>238.43</v>
      </c>
      <c r="S1209" s="163"/>
      <c r="T1209" s="223"/>
      <c r="U1209" s="201"/>
    </row>
    <row r="1210" spans="1:21" ht="14.4" x14ac:dyDescent="0.3">
      <c r="A1210" s="192" t="s">
        <v>2548</v>
      </c>
      <c r="B1210" s="174">
        <v>1204</v>
      </c>
      <c r="C1210" s="165" t="s">
        <v>555</v>
      </c>
      <c r="D1210" s="179"/>
      <c r="E1210" s="159" t="s">
        <v>27</v>
      </c>
      <c r="F1210" s="167">
        <v>2878</v>
      </c>
      <c r="G1210" s="186" t="s">
        <v>1224</v>
      </c>
      <c r="H1210" s="167" t="s">
        <v>88</v>
      </c>
      <c r="I1210" s="167" t="s">
        <v>1225</v>
      </c>
      <c r="J1210" s="167" t="s">
        <v>2102</v>
      </c>
      <c r="K1210" s="160" t="s">
        <v>682</v>
      </c>
      <c r="L1210" s="175">
        <v>238.43</v>
      </c>
      <c r="M1210" s="179" t="s">
        <v>433</v>
      </c>
      <c r="N1210" s="159" t="s">
        <v>27</v>
      </c>
      <c r="O1210" s="170"/>
      <c r="P1210" s="226">
        <v>238.43</v>
      </c>
      <c r="Q1210" s="177"/>
      <c r="R1210" s="223"/>
      <c r="S1210" s="163"/>
      <c r="T1210" s="223"/>
      <c r="U1210" s="201"/>
    </row>
    <row r="1211" spans="1:21" ht="14.4" x14ac:dyDescent="0.3">
      <c r="A1211" s="192" t="s">
        <v>2548</v>
      </c>
      <c r="B1211" s="174">
        <v>1205</v>
      </c>
      <c r="C1211" s="165" t="s">
        <v>555</v>
      </c>
      <c r="D1211" s="179"/>
      <c r="E1211" s="159" t="s">
        <v>27</v>
      </c>
      <c r="F1211" s="167">
        <v>2891</v>
      </c>
      <c r="G1211" s="186" t="s">
        <v>1220</v>
      </c>
      <c r="H1211" s="167" t="s">
        <v>1221</v>
      </c>
      <c r="I1211" s="167" t="s">
        <v>1222</v>
      </c>
      <c r="J1211" s="167" t="s">
        <v>2103</v>
      </c>
      <c r="K1211" s="160" t="s">
        <v>82</v>
      </c>
      <c r="L1211" s="175">
        <v>35.61</v>
      </c>
      <c r="M1211" s="179" t="s">
        <v>433</v>
      </c>
      <c r="N1211" s="179"/>
      <c r="O1211" s="170"/>
      <c r="P1211" s="223"/>
      <c r="Q1211" s="177" t="s">
        <v>27</v>
      </c>
      <c r="R1211" s="226">
        <v>35.61</v>
      </c>
      <c r="S1211" s="163"/>
      <c r="T1211" s="223"/>
      <c r="U1211" s="201"/>
    </row>
    <row r="1212" spans="1:21" ht="14.4" x14ac:dyDescent="0.3">
      <c r="A1212" s="192" t="s">
        <v>2548</v>
      </c>
      <c r="B1212" s="174">
        <v>1206</v>
      </c>
      <c r="C1212" s="165" t="s">
        <v>555</v>
      </c>
      <c r="D1212" s="179"/>
      <c r="E1212" s="159" t="s">
        <v>27</v>
      </c>
      <c r="F1212" s="167">
        <v>2907</v>
      </c>
      <c r="G1212" s="186" t="s">
        <v>1220</v>
      </c>
      <c r="H1212" s="167" t="s">
        <v>1221</v>
      </c>
      <c r="I1212" s="167" t="s">
        <v>1222</v>
      </c>
      <c r="J1212" s="167" t="s">
        <v>2104</v>
      </c>
      <c r="K1212" s="160" t="s">
        <v>682</v>
      </c>
      <c r="L1212" s="175">
        <v>35.61</v>
      </c>
      <c r="M1212" s="179" t="s">
        <v>433</v>
      </c>
      <c r="N1212" s="159" t="s">
        <v>27</v>
      </c>
      <c r="O1212" s="170">
        <v>35.61</v>
      </c>
      <c r="P1212" s="223"/>
      <c r="Q1212" s="177"/>
      <c r="R1212" s="223"/>
      <c r="S1212" s="163"/>
      <c r="T1212" s="223"/>
      <c r="U1212" s="201"/>
    </row>
    <row r="1213" spans="1:21" ht="14.4" x14ac:dyDescent="0.3">
      <c r="A1213" s="192" t="s">
        <v>2548</v>
      </c>
      <c r="B1213" s="174">
        <v>1207</v>
      </c>
      <c r="C1213" s="165" t="s">
        <v>555</v>
      </c>
      <c r="D1213" s="179"/>
      <c r="E1213" s="159" t="s">
        <v>27</v>
      </c>
      <c r="F1213" s="167">
        <v>2912</v>
      </c>
      <c r="G1213" s="186" t="s">
        <v>1220</v>
      </c>
      <c r="H1213" s="167" t="s">
        <v>1221</v>
      </c>
      <c r="I1213" s="167" t="s">
        <v>1222</v>
      </c>
      <c r="J1213" s="167" t="s">
        <v>2105</v>
      </c>
      <c r="K1213" s="160" t="s">
        <v>82</v>
      </c>
      <c r="L1213" s="175">
        <v>35.61</v>
      </c>
      <c r="M1213" s="179" t="s">
        <v>433</v>
      </c>
      <c r="N1213" s="179"/>
      <c r="O1213" s="170"/>
      <c r="P1213" s="223"/>
      <c r="Q1213" s="177" t="s">
        <v>27</v>
      </c>
      <c r="R1213" s="226">
        <v>35.61</v>
      </c>
      <c r="S1213" s="163"/>
      <c r="T1213" s="223"/>
      <c r="U1213" s="201"/>
    </row>
    <row r="1214" spans="1:21" ht="28.8" x14ac:dyDescent="0.3">
      <c r="A1214" s="192" t="s">
        <v>2548</v>
      </c>
      <c r="B1214" s="174">
        <v>1208</v>
      </c>
      <c r="C1214" s="165" t="s">
        <v>555</v>
      </c>
      <c r="D1214" s="179"/>
      <c r="E1214" s="159" t="s">
        <v>27</v>
      </c>
      <c r="F1214" s="167">
        <v>3331</v>
      </c>
      <c r="G1214" s="186" t="s">
        <v>1231</v>
      </c>
      <c r="H1214" s="167" t="s">
        <v>1053</v>
      </c>
      <c r="I1214" s="167"/>
      <c r="J1214" s="167"/>
      <c r="K1214" s="160" t="s">
        <v>82</v>
      </c>
      <c r="L1214" s="175">
        <v>142.08000000000001</v>
      </c>
      <c r="M1214" s="179" t="s">
        <v>433</v>
      </c>
      <c r="N1214" s="179"/>
      <c r="O1214" s="170"/>
      <c r="P1214" s="223"/>
      <c r="Q1214" s="177" t="s">
        <v>27</v>
      </c>
      <c r="R1214" s="226">
        <v>142.08000000000001</v>
      </c>
      <c r="S1214" s="163"/>
      <c r="T1214" s="223"/>
      <c r="U1214" s="201"/>
    </row>
    <row r="1215" spans="1:21" ht="14.4" x14ac:dyDescent="0.3">
      <c r="A1215" s="192" t="s">
        <v>2548</v>
      </c>
      <c r="B1215" s="174">
        <v>1209</v>
      </c>
      <c r="C1215" s="165" t="s">
        <v>555</v>
      </c>
      <c r="D1215" s="179"/>
      <c r="E1215" s="159" t="s">
        <v>27</v>
      </c>
      <c r="F1215" s="167">
        <v>3102</v>
      </c>
      <c r="G1215" s="186" t="s">
        <v>664</v>
      </c>
      <c r="H1215" s="167" t="s">
        <v>152</v>
      </c>
      <c r="I1215" s="167" t="s">
        <v>1283</v>
      </c>
      <c r="J1215" s="167" t="s">
        <v>1956</v>
      </c>
      <c r="K1215" s="160" t="s">
        <v>82</v>
      </c>
      <c r="L1215" s="175">
        <v>84.99</v>
      </c>
      <c r="M1215" s="179" t="s">
        <v>433</v>
      </c>
      <c r="N1215" s="179"/>
      <c r="O1215" s="170"/>
      <c r="P1215" s="223"/>
      <c r="Q1215" s="177" t="s">
        <v>27</v>
      </c>
      <c r="R1215" s="226">
        <v>84.99</v>
      </c>
      <c r="S1215" s="163"/>
      <c r="T1215" s="223"/>
      <c r="U1215" s="201"/>
    </row>
    <row r="1216" spans="1:21" ht="14.4" x14ac:dyDescent="0.3">
      <c r="A1216" s="192" t="s">
        <v>2548</v>
      </c>
      <c r="B1216" s="174">
        <v>1210</v>
      </c>
      <c r="C1216" s="165" t="s">
        <v>555</v>
      </c>
      <c r="D1216" s="179"/>
      <c r="E1216" s="159" t="s">
        <v>27</v>
      </c>
      <c r="F1216" s="167" t="s">
        <v>2106</v>
      </c>
      <c r="G1216" s="186" t="s">
        <v>1453</v>
      </c>
      <c r="H1216" s="167"/>
      <c r="I1216" s="167"/>
      <c r="J1216" s="167"/>
      <c r="K1216" s="160" t="s">
        <v>82</v>
      </c>
      <c r="L1216" s="175">
        <v>80.36</v>
      </c>
      <c r="M1216" s="179" t="s">
        <v>433</v>
      </c>
      <c r="N1216" s="179"/>
      <c r="O1216" s="170"/>
      <c r="P1216" s="223"/>
      <c r="Q1216" s="177" t="s">
        <v>27</v>
      </c>
      <c r="R1216" s="226">
        <v>80.36</v>
      </c>
      <c r="S1216" s="163"/>
      <c r="T1216" s="223"/>
      <c r="U1216" s="201"/>
    </row>
    <row r="1217" spans="1:21" ht="14.4" x14ac:dyDescent="0.3">
      <c r="A1217" s="192" t="s">
        <v>2548</v>
      </c>
      <c r="B1217" s="174">
        <v>1211</v>
      </c>
      <c r="C1217" s="165" t="s">
        <v>555</v>
      </c>
      <c r="D1217" s="179"/>
      <c r="E1217" s="159" t="s">
        <v>27</v>
      </c>
      <c r="F1217" s="167" t="s">
        <v>2107</v>
      </c>
      <c r="G1217" s="186" t="s">
        <v>1897</v>
      </c>
      <c r="H1217" s="167"/>
      <c r="I1217" s="167" t="s">
        <v>1898</v>
      </c>
      <c r="J1217" s="167"/>
      <c r="K1217" s="160" t="s">
        <v>82</v>
      </c>
      <c r="L1217" s="175">
        <v>56</v>
      </c>
      <c r="M1217" s="179" t="s">
        <v>433</v>
      </c>
      <c r="N1217" s="179"/>
      <c r="O1217" s="170"/>
      <c r="P1217" s="223"/>
      <c r="Q1217" s="177" t="s">
        <v>27</v>
      </c>
      <c r="R1217" s="226">
        <v>56</v>
      </c>
      <c r="S1217" s="163"/>
      <c r="T1217" s="223"/>
      <c r="U1217" s="201"/>
    </row>
    <row r="1218" spans="1:21" ht="14.4" x14ac:dyDescent="0.3">
      <c r="A1218" s="192" t="s">
        <v>2548</v>
      </c>
      <c r="B1218" s="174">
        <v>1212</v>
      </c>
      <c r="C1218" s="165" t="s">
        <v>555</v>
      </c>
      <c r="D1218" s="179"/>
      <c r="E1218" s="159" t="s">
        <v>27</v>
      </c>
      <c r="F1218" s="167" t="s">
        <v>2108</v>
      </c>
      <c r="G1218" s="186" t="s">
        <v>1403</v>
      </c>
      <c r="H1218" s="167" t="s">
        <v>1404</v>
      </c>
      <c r="I1218" s="167" t="s">
        <v>1405</v>
      </c>
      <c r="J1218" s="167"/>
      <c r="K1218" s="160" t="s">
        <v>82</v>
      </c>
      <c r="L1218" s="175">
        <v>84.99</v>
      </c>
      <c r="M1218" s="179" t="s">
        <v>433</v>
      </c>
      <c r="N1218" s="179"/>
      <c r="O1218" s="170"/>
      <c r="P1218" s="223"/>
      <c r="Q1218" s="177" t="s">
        <v>27</v>
      </c>
      <c r="R1218" s="226">
        <v>84.99</v>
      </c>
      <c r="S1218" s="163"/>
      <c r="T1218" s="223"/>
      <c r="U1218" s="201"/>
    </row>
    <row r="1219" spans="1:21" ht="14.4" x14ac:dyDescent="0.3">
      <c r="A1219" s="192" t="s">
        <v>2548</v>
      </c>
      <c r="B1219" s="174">
        <v>1213</v>
      </c>
      <c r="C1219" s="165" t="s">
        <v>555</v>
      </c>
      <c r="D1219" s="179"/>
      <c r="E1219" s="159" t="s">
        <v>27</v>
      </c>
      <c r="F1219" s="167" t="s">
        <v>2109</v>
      </c>
      <c r="G1219" s="186" t="s">
        <v>1403</v>
      </c>
      <c r="H1219" s="167" t="s">
        <v>1404</v>
      </c>
      <c r="I1219" s="167" t="s">
        <v>1405</v>
      </c>
      <c r="J1219" s="167"/>
      <c r="K1219" s="160" t="s">
        <v>82</v>
      </c>
      <c r="L1219" s="175">
        <v>84.99</v>
      </c>
      <c r="M1219" s="179" t="s">
        <v>433</v>
      </c>
      <c r="N1219" s="179"/>
      <c r="O1219" s="170"/>
      <c r="P1219" s="223"/>
      <c r="Q1219" s="177" t="s">
        <v>27</v>
      </c>
      <c r="R1219" s="226">
        <v>84.99</v>
      </c>
      <c r="S1219" s="163"/>
      <c r="T1219" s="223"/>
      <c r="U1219" s="201"/>
    </row>
    <row r="1220" spans="1:21" ht="14.4" x14ac:dyDescent="0.3">
      <c r="A1220" s="192" t="s">
        <v>2548</v>
      </c>
      <c r="B1220" s="174">
        <v>1214</v>
      </c>
      <c r="C1220" s="165" t="s">
        <v>555</v>
      </c>
      <c r="D1220" s="179"/>
      <c r="E1220" s="159" t="s">
        <v>27</v>
      </c>
      <c r="F1220" s="167" t="s">
        <v>2110</v>
      </c>
      <c r="G1220" s="186" t="s">
        <v>1403</v>
      </c>
      <c r="H1220" s="167" t="s">
        <v>1404</v>
      </c>
      <c r="I1220" s="167" t="s">
        <v>1405</v>
      </c>
      <c r="J1220" s="167"/>
      <c r="K1220" s="160" t="s">
        <v>82</v>
      </c>
      <c r="L1220" s="175">
        <v>84.99</v>
      </c>
      <c r="M1220" s="179" t="s">
        <v>433</v>
      </c>
      <c r="N1220" s="179"/>
      <c r="O1220" s="170"/>
      <c r="P1220" s="223"/>
      <c r="Q1220" s="177" t="s">
        <v>27</v>
      </c>
      <c r="R1220" s="226">
        <v>84.99</v>
      </c>
      <c r="S1220" s="163"/>
      <c r="T1220" s="223"/>
      <c r="U1220" s="201"/>
    </row>
    <row r="1221" spans="1:21" ht="14.4" x14ac:dyDescent="0.3">
      <c r="A1221" s="192" t="s">
        <v>2548</v>
      </c>
      <c r="B1221" s="174">
        <v>1215</v>
      </c>
      <c r="C1221" s="165" t="s">
        <v>555</v>
      </c>
      <c r="D1221" s="179"/>
      <c r="E1221" s="159" t="s">
        <v>27</v>
      </c>
      <c r="F1221" s="167" t="s">
        <v>2111</v>
      </c>
      <c r="G1221" s="186" t="s">
        <v>1403</v>
      </c>
      <c r="H1221" s="167" t="s">
        <v>1404</v>
      </c>
      <c r="I1221" s="167" t="s">
        <v>1405</v>
      </c>
      <c r="J1221" s="167"/>
      <c r="K1221" s="160" t="s">
        <v>82</v>
      </c>
      <c r="L1221" s="175">
        <v>84.99</v>
      </c>
      <c r="M1221" s="179" t="s">
        <v>433</v>
      </c>
      <c r="N1221" s="179"/>
      <c r="O1221" s="170"/>
      <c r="P1221" s="223"/>
      <c r="Q1221" s="177" t="s">
        <v>27</v>
      </c>
      <c r="R1221" s="226">
        <v>84.99</v>
      </c>
      <c r="S1221" s="163"/>
      <c r="T1221" s="223"/>
      <c r="U1221" s="201"/>
    </row>
    <row r="1222" spans="1:21" ht="14.4" x14ac:dyDescent="0.3">
      <c r="A1222" s="192" t="s">
        <v>2548</v>
      </c>
      <c r="B1222" s="174">
        <v>1216</v>
      </c>
      <c r="C1222" s="165" t="s">
        <v>555</v>
      </c>
      <c r="D1222" s="179"/>
      <c r="E1222" s="159" t="s">
        <v>27</v>
      </c>
      <c r="F1222" s="167" t="s">
        <v>2112</v>
      </c>
      <c r="G1222" s="186" t="s">
        <v>1403</v>
      </c>
      <c r="H1222" s="167" t="s">
        <v>1404</v>
      </c>
      <c r="I1222" s="167" t="s">
        <v>1405</v>
      </c>
      <c r="J1222" s="167"/>
      <c r="K1222" s="160" t="s">
        <v>82</v>
      </c>
      <c r="L1222" s="175">
        <v>84.99</v>
      </c>
      <c r="M1222" s="179" t="s">
        <v>433</v>
      </c>
      <c r="N1222" s="179"/>
      <c r="O1222" s="170"/>
      <c r="P1222" s="223"/>
      <c r="Q1222" s="177" t="s">
        <v>27</v>
      </c>
      <c r="R1222" s="226">
        <v>84.99</v>
      </c>
      <c r="S1222" s="163"/>
      <c r="T1222" s="223"/>
      <c r="U1222" s="201"/>
    </row>
    <row r="1223" spans="1:21" ht="14.4" x14ac:dyDescent="0.3">
      <c r="A1223" s="192" t="s">
        <v>2548</v>
      </c>
      <c r="B1223" s="174">
        <v>1217</v>
      </c>
      <c r="C1223" s="165" t="s">
        <v>555</v>
      </c>
      <c r="D1223" s="179"/>
      <c r="E1223" s="159" t="s">
        <v>27</v>
      </c>
      <c r="F1223" s="167" t="s">
        <v>2113</v>
      </c>
      <c r="G1223" s="186" t="s">
        <v>1411</v>
      </c>
      <c r="H1223" s="167"/>
      <c r="I1223" s="167">
        <v>30</v>
      </c>
      <c r="J1223" s="167"/>
      <c r="K1223" s="160" t="s">
        <v>82</v>
      </c>
      <c r="L1223" s="175">
        <v>150</v>
      </c>
      <c r="M1223" s="179" t="s">
        <v>433</v>
      </c>
      <c r="N1223" s="179"/>
      <c r="O1223" s="170"/>
      <c r="P1223" s="223"/>
      <c r="Q1223" s="177" t="s">
        <v>27</v>
      </c>
      <c r="R1223" s="226">
        <v>150</v>
      </c>
      <c r="S1223" s="163"/>
      <c r="T1223" s="223"/>
      <c r="U1223" s="201"/>
    </row>
    <row r="1224" spans="1:21" ht="14.4" x14ac:dyDescent="0.3">
      <c r="A1224" s="192" t="s">
        <v>2548</v>
      </c>
      <c r="B1224" s="174">
        <v>1218</v>
      </c>
      <c r="C1224" s="165" t="s">
        <v>555</v>
      </c>
      <c r="D1224" s="179"/>
      <c r="E1224" s="159" t="s">
        <v>27</v>
      </c>
      <c r="F1224" s="167" t="s">
        <v>2114</v>
      </c>
      <c r="G1224" s="186" t="s">
        <v>1385</v>
      </c>
      <c r="H1224" s="167"/>
      <c r="I1224" s="167" t="s">
        <v>1386</v>
      </c>
      <c r="J1224" s="167"/>
      <c r="K1224" s="160" t="s">
        <v>682</v>
      </c>
      <c r="L1224" s="175">
        <v>184.9</v>
      </c>
      <c r="M1224" s="179" t="s">
        <v>433</v>
      </c>
      <c r="N1224" s="159" t="s">
        <v>27</v>
      </c>
      <c r="O1224" s="170"/>
      <c r="P1224" s="226">
        <v>184.9</v>
      </c>
      <c r="Q1224" s="177"/>
      <c r="R1224" s="223"/>
      <c r="S1224" s="163"/>
      <c r="T1224" s="223"/>
      <c r="U1224" s="201"/>
    </row>
    <row r="1225" spans="1:21" ht="28.8" x14ac:dyDescent="0.3">
      <c r="A1225" s="192" t="s">
        <v>2548</v>
      </c>
      <c r="B1225" s="174">
        <v>1219</v>
      </c>
      <c r="C1225" s="165" t="s">
        <v>555</v>
      </c>
      <c r="D1225" s="179"/>
      <c r="E1225" s="159" t="s">
        <v>27</v>
      </c>
      <c r="F1225" s="167" t="s">
        <v>2115</v>
      </c>
      <c r="G1225" s="186" t="s">
        <v>2116</v>
      </c>
      <c r="H1225" s="167"/>
      <c r="I1225" s="167" t="s">
        <v>1259</v>
      </c>
      <c r="J1225" s="167"/>
      <c r="K1225" s="160" t="s">
        <v>82</v>
      </c>
      <c r="L1225" s="175">
        <v>162</v>
      </c>
      <c r="M1225" s="179" t="s">
        <v>433</v>
      </c>
      <c r="N1225" s="179"/>
      <c r="O1225" s="170"/>
      <c r="P1225" s="223"/>
      <c r="Q1225" s="177" t="s">
        <v>27</v>
      </c>
      <c r="R1225" s="226">
        <v>162</v>
      </c>
      <c r="S1225" s="163"/>
      <c r="T1225" s="223"/>
      <c r="U1225" s="201"/>
    </row>
    <row r="1226" spans="1:21" ht="14.4" x14ac:dyDescent="0.3">
      <c r="A1226" s="192" t="s">
        <v>2548</v>
      </c>
      <c r="B1226" s="174">
        <v>1220</v>
      </c>
      <c r="C1226" s="165" t="s">
        <v>555</v>
      </c>
      <c r="D1226" s="179"/>
      <c r="E1226" s="159" t="s">
        <v>27</v>
      </c>
      <c r="F1226" s="167" t="s">
        <v>2117</v>
      </c>
      <c r="G1226" s="186" t="s">
        <v>1233</v>
      </c>
      <c r="H1226" s="167"/>
      <c r="I1226" s="167"/>
      <c r="J1226" s="167"/>
      <c r="K1226" s="160" t="s">
        <v>682</v>
      </c>
      <c r="L1226" s="175">
        <v>73</v>
      </c>
      <c r="M1226" s="179" t="s">
        <v>433</v>
      </c>
      <c r="N1226" s="159" t="s">
        <v>27</v>
      </c>
      <c r="O1226" s="170"/>
      <c r="P1226" s="226">
        <v>73</v>
      </c>
      <c r="Q1226" s="177"/>
      <c r="R1226" s="223"/>
      <c r="S1226" s="163"/>
      <c r="T1226" s="223"/>
      <c r="U1226" s="201"/>
    </row>
    <row r="1227" spans="1:21" ht="14.4" x14ac:dyDescent="0.3">
      <c r="A1227" s="192" t="s">
        <v>2548</v>
      </c>
      <c r="B1227" s="174">
        <v>1221</v>
      </c>
      <c r="C1227" s="165" t="s">
        <v>555</v>
      </c>
      <c r="D1227" s="179"/>
      <c r="E1227" s="159" t="s">
        <v>27</v>
      </c>
      <c r="F1227" s="167" t="s">
        <v>2118</v>
      </c>
      <c r="G1227" s="186" t="s">
        <v>2119</v>
      </c>
      <c r="H1227" s="167"/>
      <c r="I1227" s="167"/>
      <c r="J1227" s="167"/>
      <c r="K1227" s="160" t="s">
        <v>82</v>
      </c>
      <c r="L1227" s="175">
        <v>50</v>
      </c>
      <c r="M1227" s="179" t="s">
        <v>433</v>
      </c>
      <c r="N1227" s="179"/>
      <c r="O1227" s="170"/>
      <c r="P1227" s="223"/>
      <c r="Q1227" s="177"/>
      <c r="R1227" s="162"/>
      <c r="S1227" s="163" t="s">
        <v>27</v>
      </c>
      <c r="T1227" s="226">
        <v>50</v>
      </c>
      <c r="U1227" s="201"/>
    </row>
    <row r="1228" spans="1:21" ht="14.4" x14ac:dyDescent="0.3">
      <c r="A1228" s="192" t="s">
        <v>2548</v>
      </c>
      <c r="B1228" s="174">
        <v>1222</v>
      </c>
      <c r="C1228" s="165" t="s">
        <v>555</v>
      </c>
      <c r="D1228" s="179"/>
      <c r="E1228" s="159" t="s">
        <v>27</v>
      </c>
      <c r="F1228" s="167" t="s">
        <v>2120</v>
      </c>
      <c r="G1228" s="186" t="s">
        <v>2121</v>
      </c>
      <c r="H1228" s="167"/>
      <c r="I1228" s="167"/>
      <c r="J1228" s="167"/>
      <c r="K1228" s="160" t="s">
        <v>82</v>
      </c>
      <c r="L1228" s="175">
        <v>50</v>
      </c>
      <c r="M1228" s="179" t="s">
        <v>433</v>
      </c>
      <c r="N1228" s="179"/>
      <c r="O1228" s="170"/>
      <c r="P1228" s="223"/>
      <c r="Q1228" s="177"/>
      <c r="R1228" s="162"/>
      <c r="S1228" s="163" t="s">
        <v>27</v>
      </c>
      <c r="T1228" s="226">
        <v>50</v>
      </c>
      <c r="U1228" s="201"/>
    </row>
    <row r="1229" spans="1:21" ht="14.4" x14ac:dyDescent="0.3">
      <c r="A1229" s="192" t="s">
        <v>2548</v>
      </c>
      <c r="B1229" s="174">
        <v>1223</v>
      </c>
      <c r="C1229" s="165" t="s">
        <v>555</v>
      </c>
      <c r="D1229" s="179"/>
      <c r="E1229" s="159" t="s">
        <v>27</v>
      </c>
      <c r="F1229" s="167" t="s">
        <v>2122</v>
      </c>
      <c r="G1229" s="186" t="s">
        <v>2123</v>
      </c>
      <c r="H1229" s="167"/>
      <c r="I1229" s="167"/>
      <c r="J1229" s="167"/>
      <c r="K1229" s="160" t="s">
        <v>82</v>
      </c>
      <c r="L1229" s="175">
        <v>50</v>
      </c>
      <c r="M1229" s="179" t="s">
        <v>433</v>
      </c>
      <c r="N1229" s="179"/>
      <c r="O1229" s="170"/>
      <c r="P1229" s="223"/>
      <c r="Q1229" s="177"/>
      <c r="R1229" s="162"/>
      <c r="S1229" s="163" t="s">
        <v>27</v>
      </c>
      <c r="T1229" s="226">
        <v>50</v>
      </c>
      <c r="U1229" s="201"/>
    </row>
    <row r="1230" spans="1:21" ht="14.4" x14ac:dyDescent="0.3">
      <c r="A1230" s="192" t="s">
        <v>2548</v>
      </c>
      <c r="B1230" s="174">
        <v>1224</v>
      </c>
      <c r="C1230" s="165" t="s">
        <v>555</v>
      </c>
      <c r="D1230" s="179"/>
      <c r="E1230" s="159" t="s">
        <v>27</v>
      </c>
      <c r="F1230" s="167" t="s">
        <v>2124</v>
      </c>
      <c r="G1230" s="186" t="s">
        <v>1849</v>
      </c>
      <c r="H1230" s="167"/>
      <c r="I1230" s="167"/>
      <c r="J1230" s="167"/>
      <c r="K1230" s="160" t="s">
        <v>82</v>
      </c>
      <c r="L1230" s="175">
        <v>50</v>
      </c>
      <c r="M1230" s="179" t="s">
        <v>433</v>
      </c>
      <c r="N1230" s="179"/>
      <c r="O1230" s="170"/>
      <c r="P1230" s="223"/>
      <c r="Q1230" s="177"/>
      <c r="R1230" s="162"/>
      <c r="S1230" s="163" t="s">
        <v>27</v>
      </c>
      <c r="T1230" s="226">
        <v>50</v>
      </c>
      <c r="U1230" s="201"/>
    </row>
    <row r="1231" spans="1:21" ht="14.4" x14ac:dyDescent="0.3">
      <c r="A1231" s="192" t="s">
        <v>2548</v>
      </c>
      <c r="B1231" s="174">
        <v>1225</v>
      </c>
      <c r="C1231" s="165" t="s">
        <v>555</v>
      </c>
      <c r="D1231" s="179"/>
      <c r="E1231" s="159" t="s">
        <v>27</v>
      </c>
      <c r="F1231" s="167" t="s">
        <v>2125</v>
      </c>
      <c r="G1231" s="186" t="s">
        <v>2126</v>
      </c>
      <c r="H1231" s="167"/>
      <c r="I1231" s="167"/>
      <c r="J1231" s="167"/>
      <c r="K1231" s="160" t="s">
        <v>82</v>
      </c>
      <c r="L1231" s="175">
        <v>50</v>
      </c>
      <c r="M1231" s="179" t="s">
        <v>433</v>
      </c>
      <c r="N1231" s="179"/>
      <c r="O1231" s="170"/>
      <c r="P1231" s="223"/>
      <c r="Q1231" s="177"/>
      <c r="R1231" s="162"/>
      <c r="S1231" s="163" t="s">
        <v>27</v>
      </c>
      <c r="T1231" s="226">
        <v>50</v>
      </c>
      <c r="U1231" s="201"/>
    </row>
    <row r="1232" spans="1:21" ht="14.4" x14ac:dyDescent="0.3">
      <c r="A1232" s="192" t="s">
        <v>2548</v>
      </c>
      <c r="B1232" s="174">
        <v>1226</v>
      </c>
      <c r="C1232" s="165" t="s">
        <v>555</v>
      </c>
      <c r="D1232" s="179"/>
      <c r="E1232" s="159" t="s">
        <v>27</v>
      </c>
      <c r="F1232" s="167" t="s">
        <v>2127</v>
      </c>
      <c r="G1232" s="186" t="s">
        <v>1413</v>
      </c>
      <c r="H1232" s="167"/>
      <c r="I1232" s="167"/>
      <c r="J1232" s="167"/>
      <c r="K1232" s="160" t="s">
        <v>682</v>
      </c>
      <c r="L1232" s="175">
        <v>6.05</v>
      </c>
      <c r="M1232" s="179" t="s">
        <v>433</v>
      </c>
      <c r="N1232" s="159" t="s">
        <v>27</v>
      </c>
      <c r="O1232" s="170">
        <v>6.05</v>
      </c>
      <c r="P1232" s="223"/>
      <c r="Q1232" s="177"/>
      <c r="R1232" s="223"/>
      <c r="S1232" s="163"/>
      <c r="T1232" s="223"/>
      <c r="U1232" s="201"/>
    </row>
    <row r="1233" spans="1:21" ht="14.4" x14ac:dyDescent="0.3">
      <c r="A1233" s="192" t="s">
        <v>2548</v>
      </c>
      <c r="B1233" s="174">
        <v>1227</v>
      </c>
      <c r="C1233" s="165" t="s">
        <v>555</v>
      </c>
      <c r="D1233" s="179"/>
      <c r="E1233" s="159" t="s">
        <v>27</v>
      </c>
      <c r="F1233" s="167" t="s">
        <v>2128</v>
      </c>
      <c r="G1233" s="186" t="s">
        <v>1413</v>
      </c>
      <c r="H1233" s="167"/>
      <c r="I1233" s="167"/>
      <c r="J1233" s="167"/>
      <c r="K1233" s="160" t="s">
        <v>682</v>
      </c>
      <c r="L1233" s="175">
        <v>6.05</v>
      </c>
      <c r="M1233" s="179" t="s">
        <v>433</v>
      </c>
      <c r="N1233" s="159" t="s">
        <v>27</v>
      </c>
      <c r="O1233" s="170">
        <v>6.05</v>
      </c>
      <c r="P1233" s="223"/>
      <c r="Q1233" s="177"/>
      <c r="R1233" s="223"/>
      <c r="S1233" s="163"/>
      <c r="T1233" s="223"/>
      <c r="U1233" s="201"/>
    </row>
    <row r="1234" spans="1:21" ht="14.4" x14ac:dyDescent="0.3">
      <c r="A1234" s="192" t="s">
        <v>2548</v>
      </c>
      <c r="B1234" s="174">
        <v>1228</v>
      </c>
      <c r="C1234" s="165" t="s">
        <v>555</v>
      </c>
      <c r="D1234" s="179"/>
      <c r="E1234" s="159" t="s">
        <v>27</v>
      </c>
      <c r="F1234" s="167" t="s">
        <v>2129</v>
      </c>
      <c r="G1234" s="186" t="s">
        <v>1413</v>
      </c>
      <c r="H1234" s="167"/>
      <c r="I1234" s="167"/>
      <c r="J1234" s="167"/>
      <c r="K1234" s="160" t="s">
        <v>682</v>
      </c>
      <c r="L1234" s="175">
        <v>6.05</v>
      </c>
      <c r="M1234" s="179" t="s">
        <v>433</v>
      </c>
      <c r="N1234" s="159" t="s">
        <v>27</v>
      </c>
      <c r="O1234" s="170">
        <v>6.05</v>
      </c>
      <c r="P1234" s="223"/>
      <c r="Q1234" s="177"/>
      <c r="R1234" s="223"/>
      <c r="S1234" s="163"/>
      <c r="T1234" s="223"/>
      <c r="U1234" s="201"/>
    </row>
    <row r="1235" spans="1:21" ht="14.4" x14ac:dyDescent="0.3">
      <c r="A1235" s="192" t="s">
        <v>2548</v>
      </c>
      <c r="B1235" s="174">
        <v>1229</v>
      </c>
      <c r="C1235" s="165" t="s">
        <v>555</v>
      </c>
      <c r="D1235" s="179"/>
      <c r="E1235" s="159" t="s">
        <v>27</v>
      </c>
      <c r="F1235" s="167" t="s">
        <v>2130</v>
      </c>
      <c r="G1235" s="186" t="s">
        <v>1413</v>
      </c>
      <c r="H1235" s="167"/>
      <c r="I1235" s="167"/>
      <c r="J1235" s="167"/>
      <c r="K1235" s="160" t="s">
        <v>682</v>
      </c>
      <c r="L1235" s="175">
        <v>6.05</v>
      </c>
      <c r="M1235" s="179" t="s">
        <v>433</v>
      </c>
      <c r="N1235" s="159" t="s">
        <v>27</v>
      </c>
      <c r="O1235" s="170">
        <v>6.05</v>
      </c>
      <c r="P1235" s="223"/>
      <c r="Q1235" s="177"/>
      <c r="R1235" s="223"/>
      <c r="S1235" s="163"/>
      <c r="T1235" s="223"/>
      <c r="U1235" s="201"/>
    </row>
    <row r="1236" spans="1:21" ht="14.4" x14ac:dyDescent="0.3">
      <c r="A1236" s="192" t="s">
        <v>2548</v>
      </c>
      <c r="B1236" s="174">
        <v>1230</v>
      </c>
      <c r="C1236" s="165" t="s">
        <v>555</v>
      </c>
      <c r="D1236" s="179"/>
      <c r="E1236" s="159" t="s">
        <v>27</v>
      </c>
      <c r="F1236" s="167" t="s">
        <v>1416</v>
      </c>
      <c r="G1236" s="186" t="s">
        <v>1413</v>
      </c>
      <c r="H1236" s="167"/>
      <c r="I1236" s="167"/>
      <c r="J1236" s="167"/>
      <c r="K1236" s="160" t="s">
        <v>682</v>
      </c>
      <c r="L1236" s="175">
        <v>6.05</v>
      </c>
      <c r="M1236" s="179" t="s">
        <v>433</v>
      </c>
      <c r="N1236" s="159" t="s">
        <v>27</v>
      </c>
      <c r="O1236" s="170">
        <v>6.05</v>
      </c>
      <c r="P1236" s="223"/>
      <c r="Q1236" s="177"/>
      <c r="R1236" s="223"/>
      <c r="S1236" s="163"/>
      <c r="T1236" s="223"/>
      <c r="U1236" s="201"/>
    </row>
    <row r="1237" spans="1:21" ht="14.4" x14ac:dyDescent="0.3">
      <c r="A1237" s="192" t="s">
        <v>2548</v>
      </c>
      <c r="B1237" s="174">
        <v>1231</v>
      </c>
      <c r="C1237" s="165" t="s">
        <v>555</v>
      </c>
      <c r="D1237" s="179"/>
      <c r="E1237" s="159" t="s">
        <v>27</v>
      </c>
      <c r="F1237" s="167" t="s">
        <v>1427</v>
      </c>
      <c r="G1237" s="186" t="s">
        <v>1413</v>
      </c>
      <c r="H1237" s="167"/>
      <c r="I1237" s="167"/>
      <c r="J1237" s="167"/>
      <c r="K1237" s="160" t="s">
        <v>682</v>
      </c>
      <c r="L1237" s="175">
        <v>6.05</v>
      </c>
      <c r="M1237" s="179" t="s">
        <v>433</v>
      </c>
      <c r="N1237" s="159" t="s">
        <v>27</v>
      </c>
      <c r="O1237" s="170">
        <v>6.05</v>
      </c>
      <c r="P1237" s="223"/>
      <c r="Q1237" s="177"/>
      <c r="R1237" s="223"/>
      <c r="S1237" s="163"/>
      <c r="T1237" s="223"/>
      <c r="U1237" s="201"/>
    </row>
    <row r="1238" spans="1:21" ht="14.4" x14ac:dyDescent="0.3">
      <c r="A1238" s="192" t="s">
        <v>2548</v>
      </c>
      <c r="B1238" s="174">
        <v>1232</v>
      </c>
      <c r="C1238" s="165" t="s">
        <v>555</v>
      </c>
      <c r="D1238" s="179"/>
      <c r="E1238" s="159" t="s">
        <v>27</v>
      </c>
      <c r="F1238" s="167" t="s">
        <v>1428</v>
      </c>
      <c r="G1238" s="186" t="s">
        <v>1413</v>
      </c>
      <c r="H1238" s="167"/>
      <c r="I1238" s="167"/>
      <c r="J1238" s="167"/>
      <c r="K1238" s="160" t="s">
        <v>682</v>
      </c>
      <c r="L1238" s="175">
        <v>6.05</v>
      </c>
      <c r="M1238" s="179" t="s">
        <v>433</v>
      </c>
      <c r="N1238" s="159" t="s">
        <v>27</v>
      </c>
      <c r="O1238" s="170">
        <v>6.05</v>
      </c>
      <c r="P1238" s="223"/>
      <c r="Q1238" s="177"/>
      <c r="R1238" s="223"/>
      <c r="S1238" s="163"/>
      <c r="T1238" s="223"/>
      <c r="U1238" s="201"/>
    </row>
    <row r="1239" spans="1:21" ht="14.4" x14ac:dyDescent="0.3">
      <c r="A1239" s="192" t="s">
        <v>2548</v>
      </c>
      <c r="B1239" s="174">
        <v>1233</v>
      </c>
      <c r="C1239" s="165" t="s">
        <v>555</v>
      </c>
      <c r="D1239" s="179"/>
      <c r="E1239" s="159" t="s">
        <v>27</v>
      </c>
      <c r="F1239" s="167" t="s">
        <v>2131</v>
      </c>
      <c r="G1239" s="186" t="s">
        <v>1413</v>
      </c>
      <c r="H1239" s="167"/>
      <c r="I1239" s="167"/>
      <c r="J1239" s="167"/>
      <c r="K1239" s="160" t="s">
        <v>682</v>
      </c>
      <c r="L1239" s="175">
        <v>6.05</v>
      </c>
      <c r="M1239" s="179" t="s">
        <v>433</v>
      </c>
      <c r="N1239" s="159" t="s">
        <v>27</v>
      </c>
      <c r="O1239" s="170">
        <v>6.05</v>
      </c>
      <c r="P1239" s="223"/>
      <c r="Q1239" s="177"/>
      <c r="R1239" s="223"/>
      <c r="S1239" s="163"/>
      <c r="T1239" s="223"/>
      <c r="U1239" s="201"/>
    </row>
    <row r="1240" spans="1:21" ht="14.4" x14ac:dyDescent="0.3">
      <c r="A1240" s="192" t="s">
        <v>2548</v>
      </c>
      <c r="B1240" s="174">
        <v>1234</v>
      </c>
      <c r="C1240" s="165" t="s">
        <v>555</v>
      </c>
      <c r="D1240" s="179"/>
      <c r="E1240" s="159" t="s">
        <v>27</v>
      </c>
      <c r="F1240" s="167" t="s">
        <v>1430</v>
      </c>
      <c r="G1240" s="186" t="s">
        <v>1413</v>
      </c>
      <c r="H1240" s="167"/>
      <c r="I1240" s="167"/>
      <c r="J1240" s="167"/>
      <c r="K1240" s="160" t="s">
        <v>682</v>
      </c>
      <c r="L1240" s="175">
        <v>6.05</v>
      </c>
      <c r="M1240" s="179" t="s">
        <v>433</v>
      </c>
      <c r="N1240" s="159" t="s">
        <v>27</v>
      </c>
      <c r="O1240" s="170">
        <v>6.05</v>
      </c>
      <c r="P1240" s="223"/>
      <c r="Q1240" s="177"/>
      <c r="R1240" s="223"/>
      <c r="S1240" s="163"/>
      <c r="T1240" s="223"/>
      <c r="U1240" s="201"/>
    </row>
    <row r="1241" spans="1:21" ht="14.4" x14ac:dyDescent="0.3">
      <c r="A1241" s="192" t="s">
        <v>2548</v>
      </c>
      <c r="B1241" s="174">
        <v>1235</v>
      </c>
      <c r="C1241" s="165" t="s">
        <v>555</v>
      </c>
      <c r="D1241" s="179"/>
      <c r="E1241" s="159" t="s">
        <v>27</v>
      </c>
      <c r="F1241" s="167" t="s">
        <v>2132</v>
      </c>
      <c r="G1241" s="186" t="s">
        <v>1413</v>
      </c>
      <c r="H1241" s="167"/>
      <c r="I1241" s="167"/>
      <c r="J1241" s="167"/>
      <c r="K1241" s="160" t="s">
        <v>682</v>
      </c>
      <c r="L1241" s="175">
        <v>6.05</v>
      </c>
      <c r="M1241" s="179" t="s">
        <v>433</v>
      </c>
      <c r="N1241" s="159" t="s">
        <v>27</v>
      </c>
      <c r="O1241" s="170">
        <v>6.05</v>
      </c>
      <c r="P1241" s="223"/>
      <c r="Q1241" s="177"/>
      <c r="R1241" s="223"/>
      <c r="S1241" s="163"/>
      <c r="T1241" s="223"/>
      <c r="U1241" s="201"/>
    </row>
    <row r="1242" spans="1:21" ht="14.4" x14ac:dyDescent="0.3">
      <c r="A1242" s="192" t="s">
        <v>2548</v>
      </c>
      <c r="B1242" s="174">
        <v>1236</v>
      </c>
      <c r="C1242" s="165" t="s">
        <v>555</v>
      </c>
      <c r="D1242" s="179"/>
      <c r="E1242" s="159" t="s">
        <v>27</v>
      </c>
      <c r="F1242" s="167" t="s">
        <v>2133</v>
      </c>
      <c r="G1242" s="186" t="s">
        <v>1413</v>
      </c>
      <c r="H1242" s="167"/>
      <c r="I1242" s="167"/>
      <c r="J1242" s="167"/>
      <c r="K1242" s="160" t="s">
        <v>682</v>
      </c>
      <c r="L1242" s="175">
        <v>6.05</v>
      </c>
      <c r="M1242" s="179" t="s">
        <v>433</v>
      </c>
      <c r="N1242" s="159" t="s">
        <v>27</v>
      </c>
      <c r="O1242" s="170">
        <v>6.05</v>
      </c>
      <c r="P1242" s="223"/>
      <c r="Q1242" s="177"/>
      <c r="R1242" s="223"/>
      <c r="S1242" s="163"/>
      <c r="T1242" s="223"/>
      <c r="U1242" s="201"/>
    </row>
    <row r="1243" spans="1:21" ht="14.4" x14ac:dyDescent="0.3">
      <c r="A1243" s="192" t="s">
        <v>2548</v>
      </c>
      <c r="B1243" s="174">
        <v>1237</v>
      </c>
      <c r="C1243" s="165" t="s">
        <v>555</v>
      </c>
      <c r="D1243" s="179"/>
      <c r="E1243" s="159" t="s">
        <v>27</v>
      </c>
      <c r="F1243" s="167" t="s">
        <v>2134</v>
      </c>
      <c r="G1243" s="186" t="s">
        <v>1413</v>
      </c>
      <c r="H1243" s="167"/>
      <c r="I1243" s="167"/>
      <c r="J1243" s="167"/>
      <c r="K1243" s="160" t="s">
        <v>682</v>
      </c>
      <c r="L1243" s="175">
        <v>6.05</v>
      </c>
      <c r="M1243" s="179" t="s">
        <v>433</v>
      </c>
      <c r="N1243" s="159" t="s">
        <v>27</v>
      </c>
      <c r="O1243" s="170">
        <v>6.05</v>
      </c>
      <c r="P1243" s="223"/>
      <c r="Q1243" s="177"/>
      <c r="R1243" s="223"/>
      <c r="S1243" s="163"/>
      <c r="T1243" s="223"/>
      <c r="U1243" s="201"/>
    </row>
    <row r="1244" spans="1:21" ht="14.4" x14ac:dyDescent="0.3">
      <c r="A1244" s="192" t="s">
        <v>2548</v>
      </c>
      <c r="B1244" s="174">
        <v>1238</v>
      </c>
      <c r="C1244" s="165" t="s">
        <v>555</v>
      </c>
      <c r="D1244" s="179"/>
      <c r="E1244" s="159" t="s">
        <v>27</v>
      </c>
      <c r="F1244" s="167" t="s">
        <v>2135</v>
      </c>
      <c r="G1244" s="186" t="s">
        <v>1413</v>
      </c>
      <c r="H1244" s="167"/>
      <c r="I1244" s="167"/>
      <c r="J1244" s="167"/>
      <c r="K1244" s="160" t="s">
        <v>682</v>
      </c>
      <c r="L1244" s="175">
        <v>6.05</v>
      </c>
      <c r="M1244" s="179" t="s">
        <v>433</v>
      </c>
      <c r="N1244" s="159" t="s">
        <v>27</v>
      </c>
      <c r="O1244" s="170">
        <v>6.05</v>
      </c>
      <c r="P1244" s="223"/>
      <c r="Q1244" s="177"/>
      <c r="R1244" s="223"/>
      <c r="S1244" s="163"/>
      <c r="T1244" s="223"/>
      <c r="U1244" s="201"/>
    </row>
    <row r="1245" spans="1:21" ht="14.4" x14ac:dyDescent="0.3">
      <c r="A1245" s="192" t="s">
        <v>2548</v>
      </c>
      <c r="B1245" s="174">
        <v>1239</v>
      </c>
      <c r="C1245" s="165" t="s">
        <v>555</v>
      </c>
      <c r="D1245" s="179"/>
      <c r="E1245" s="159" t="s">
        <v>27</v>
      </c>
      <c r="F1245" s="167" t="s">
        <v>2136</v>
      </c>
      <c r="G1245" s="186" t="s">
        <v>1413</v>
      </c>
      <c r="H1245" s="167"/>
      <c r="I1245" s="167"/>
      <c r="J1245" s="167"/>
      <c r="K1245" s="160" t="s">
        <v>682</v>
      </c>
      <c r="L1245" s="175">
        <v>6.05</v>
      </c>
      <c r="M1245" s="179" t="s">
        <v>433</v>
      </c>
      <c r="N1245" s="159" t="s">
        <v>27</v>
      </c>
      <c r="O1245" s="170">
        <v>6.05</v>
      </c>
      <c r="P1245" s="223"/>
      <c r="Q1245" s="177"/>
      <c r="R1245" s="223"/>
      <c r="S1245" s="163"/>
      <c r="T1245" s="223"/>
      <c r="U1245" s="201"/>
    </row>
    <row r="1246" spans="1:21" ht="14.4" x14ac:dyDescent="0.3">
      <c r="A1246" s="192" t="s">
        <v>2548</v>
      </c>
      <c r="B1246" s="174">
        <v>1240</v>
      </c>
      <c r="C1246" s="165" t="s">
        <v>555</v>
      </c>
      <c r="D1246" s="179"/>
      <c r="E1246" s="159" t="s">
        <v>27</v>
      </c>
      <c r="F1246" s="167" t="s">
        <v>2137</v>
      </c>
      <c r="G1246" s="186" t="s">
        <v>1413</v>
      </c>
      <c r="H1246" s="167"/>
      <c r="I1246" s="167"/>
      <c r="J1246" s="167"/>
      <c r="K1246" s="160" t="s">
        <v>682</v>
      </c>
      <c r="L1246" s="175">
        <v>6.05</v>
      </c>
      <c r="M1246" s="179" t="s">
        <v>433</v>
      </c>
      <c r="N1246" s="159" t="s">
        <v>27</v>
      </c>
      <c r="O1246" s="175">
        <v>6.05</v>
      </c>
      <c r="P1246" s="223"/>
      <c r="Q1246" s="177"/>
      <c r="R1246" s="223"/>
      <c r="S1246" s="163"/>
      <c r="T1246" s="223"/>
      <c r="U1246" s="201"/>
    </row>
    <row r="1247" spans="1:21" ht="14.4" x14ac:dyDescent="0.3">
      <c r="A1247" s="192" t="s">
        <v>2548</v>
      </c>
      <c r="B1247" s="174">
        <v>1241</v>
      </c>
      <c r="C1247" s="165" t="s">
        <v>555</v>
      </c>
      <c r="D1247" s="179"/>
      <c r="E1247" s="159" t="s">
        <v>27</v>
      </c>
      <c r="F1247" s="167" t="s">
        <v>2138</v>
      </c>
      <c r="G1247" s="186" t="s">
        <v>1413</v>
      </c>
      <c r="H1247" s="167"/>
      <c r="I1247" s="167"/>
      <c r="J1247" s="167"/>
      <c r="K1247" s="160" t="s">
        <v>682</v>
      </c>
      <c r="L1247" s="175">
        <v>6.05</v>
      </c>
      <c r="M1247" s="179" t="s">
        <v>433</v>
      </c>
      <c r="N1247" s="159" t="s">
        <v>27</v>
      </c>
      <c r="O1247" s="175">
        <v>6.05</v>
      </c>
      <c r="P1247" s="223"/>
      <c r="Q1247" s="177"/>
      <c r="R1247" s="223"/>
      <c r="S1247" s="163"/>
      <c r="T1247" s="223"/>
      <c r="U1247" s="201"/>
    </row>
    <row r="1248" spans="1:21" ht="14.4" x14ac:dyDescent="0.3">
      <c r="A1248" s="192" t="s">
        <v>2548</v>
      </c>
      <c r="B1248" s="174">
        <v>1242</v>
      </c>
      <c r="C1248" s="165" t="s">
        <v>555</v>
      </c>
      <c r="D1248" s="179"/>
      <c r="E1248" s="159" t="s">
        <v>27</v>
      </c>
      <c r="F1248" s="167" t="s">
        <v>2139</v>
      </c>
      <c r="G1248" s="186" t="s">
        <v>1413</v>
      </c>
      <c r="H1248" s="167"/>
      <c r="I1248" s="167"/>
      <c r="J1248" s="167"/>
      <c r="K1248" s="160" t="s">
        <v>682</v>
      </c>
      <c r="L1248" s="175">
        <v>6.05</v>
      </c>
      <c r="M1248" s="179" t="s">
        <v>433</v>
      </c>
      <c r="N1248" s="159" t="s">
        <v>27</v>
      </c>
      <c r="O1248" s="175">
        <v>6.05</v>
      </c>
      <c r="P1248" s="223"/>
      <c r="Q1248" s="177"/>
      <c r="R1248" s="223"/>
      <c r="S1248" s="163"/>
      <c r="T1248" s="223"/>
      <c r="U1248" s="201"/>
    </row>
    <row r="1249" spans="1:21" ht="14.4" x14ac:dyDescent="0.3">
      <c r="A1249" s="192" t="s">
        <v>2548</v>
      </c>
      <c r="B1249" s="174">
        <v>1243</v>
      </c>
      <c r="C1249" s="165" t="s">
        <v>555</v>
      </c>
      <c r="D1249" s="179"/>
      <c r="E1249" s="159" t="s">
        <v>27</v>
      </c>
      <c r="F1249" s="167" t="s">
        <v>2140</v>
      </c>
      <c r="G1249" s="186" t="s">
        <v>1413</v>
      </c>
      <c r="H1249" s="167"/>
      <c r="I1249" s="167"/>
      <c r="J1249" s="167"/>
      <c r="K1249" s="160" t="s">
        <v>682</v>
      </c>
      <c r="L1249" s="175">
        <v>6.05</v>
      </c>
      <c r="M1249" s="179" t="s">
        <v>433</v>
      </c>
      <c r="N1249" s="159" t="s">
        <v>27</v>
      </c>
      <c r="O1249" s="175">
        <v>6.05</v>
      </c>
      <c r="P1249" s="223"/>
      <c r="Q1249" s="177"/>
      <c r="R1249" s="223"/>
      <c r="S1249" s="163"/>
      <c r="T1249" s="223"/>
      <c r="U1249" s="201"/>
    </row>
    <row r="1250" spans="1:21" ht="14.4" x14ac:dyDescent="0.3">
      <c r="A1250" s="192" t="s">
        <v>2548</v>
      </c>
      <c r="B1250" s="174">
        <v>1244</v>
      </c>
      <c r="C1250" s="165" t="s">
        <v>555</v>
      </c>
      <c r="D1250" s="179"/>
      <c r="E1250" s="159" t="s">
        <v>27</v>
      </c>
      <c r="F1250" s="167" t="s">
        <v>2141</v>
      </c>
      <c r="G1250" s="186" t="s">
        <v>1413</v>
      </c>
      <c r="H1250" s="167"/>
      <c r="I1250" s="167"/>
      <c r="J1250" s="167"/>
      <c r="K1250" s="160" t="s">
        <v>682</v>
      </c>
      <c r="L1250" s="175">
        <v>6.05</v>
      </c>
      <c r="M1250" s="179" t="s">
        <v>433</v>
      </c>
      <c r="N1250" s="159" t="s">
        <v>27</v>
      </c>
      <c r="O1250" s="170">
        <v>6.05</v>
      </c>
      <c r="P1250" s="223"/>
      <c r="Q1250" s="177"/>
      <c r="R1250" s="223"/>
      <c r="S1250" s="163"/>
      <c r="T1250" s="223"/>
      <c r="U1250" s="201"/>
    </row>
    <row r="1251" spans="1:21" ht="14.4" x14ac:dyDescent="0.3">
      <c r="A1251" s="192" t="s">
        <v>2548</v>
      </c>
      <c r="B1251" s="174">
        <v>1245</v>
      </c>
      <c r="C1251" s="165" t="s">
        <v>555</v>
      </c>
      <c r="D1251" s="179"/>
      <c r="E1251" s="159" t="s">
        <v>27</v>
      </c>
      <c r="F1251" s="167" t="s">
        <v>2142</v>
      </c>
      <c r="G1251" s="186" t="s">
        <v>1413</v>
      </c>
      <c r="H1251" s="167"/>
      <c r="I1251" s="167"/>
      <c r="J1251" s="167"/>
      <c r="K1251" s="160" t="s">
        <v>682</v>
      </c>
      <c r="L1251" s="175">
        <v>6.05</v>
      </c>
      <c r="M1251" s="179" t="s">
        <v>433</v>
      </c>
      <c r="N1251" s="159" t="s">
        <v>27</v>
      </c>
      <c r="O1251" s="175">
        <v>6.05</v>
      </c>
      <c r="P1251" s="223"/>
      <c r="Q1251" s="177"/>
      <c r="R1251" s="223"/>
      <c r="S1251" s="163"/>
      <c r="T1251" s="223"/>
      <c r="U1251" s="201"/>
    </row>
    <row r="1252" spans="1:21" ht="14.4" x14ac:dyDescent="0.3">
      <c r="A1252" s="192" t="s">
        <v>2548</v>
      </c>
      <c r="B1252" s="174">
        <v>1246</v>
      </c>
      <c r="C1252" s="165" t="s">
        <v>555</v>
      </c>
      <c r="D1252" s="179"/>
      <c r="E1252" s="159" t="s">
        <v>27</v>
      </c>
      <c r="F1252" s="167" t="s">
        <v>2143</v>
      </c>
      <c r="G1252" s="186" t="s">
        <v>1413</v>
      </c>
      <c r="H1252" s="167"/>
      <c r="I1252" s="167"/>
      <c r="J1252" s="167"/>
      <c r="K1252" s="160" t="s">
        <v>682</v>
      </c>
      <c r="L1252" s="175">
        <v>6.05</v>
      </c>
      <c r="M1252" s="179" t="s">
        <v>433</v>
      </c>
      <c r="N1252" s="159" t="s">
        <v>27</v>
      </c>
      <c r="O1252" s="175">
        <v>6.05</v>
      </c>
      <c r="P1252" s="223"/>
      <c r="Q1252" s="177"/>
      <c r="R1252" s="223"/>
      <c r="S1252" s="163"/>
      <c r="T1252" s="223"/>
      <c r="U1252" s="201"/>
    </row>
    <row r="1253" spans="1:21" ht="14.4" x14ac:dyDescent="0.3">
      <c r="A1253" s="192" t="s">
        <v>2548</v>
      </c>
      <c r="B1253" s="174">
        <v>1247</v>
      </c>
      <c r="C1253" s="165" t="s">
        <v>555</v>
      </c>
      <c r="D1253" s="179"/>
      <c r="E1253" s="159" t="s">
        <v>27</v>
      </c>
      <c r="F1253" s="167" t="s">
        <v>2144</v>
      </c>
      <c r="G1253" s="186" t="s">
        <v>1413</v>
      </c>
      <c r="H1253" s="167"/>
      <c r="I1253" s="167"/>
      <c r="J1253" s="167"/>
      <c r="K1253" s="160" t="s">
        <v>682</v>
      </c>
      <c r="L1253" s="175">
        <v>6.05</v>
      </c>
      <c r="M1253" s="179" t="s">
        <v>433</v>
      </c>
      <c r="N1253" s="159" t="s">
        <v>27</v>
      </c>
      <c r="O1253" s="175">
        <v>6.05</v>
      </c>
      <c r="P1253" s="223"/>
      <c r="Q1253" s="177"/>
      <c r="R1253" s="223"/>
      <c r="S1253" s="163"/>
      <c r="T1253" s="223"/>
      <c r="U1253" s="201"/>
    </row>
    <row r="1254" spans="1:21" ht="14.4" x14ac:dyDescent="0.3">
      <c r="A1254" s="192" t="s">
        <v>2548</v>
      </c>
      <c r="B1254" s="174">
        <v>1248</v>
      </c>
      <c r="C1254" s="165" t="s">
        <v>555</v>
      </c>
      <c r="D1254" s="179"/>
      <c r="E1254" s="159" t="s">
        <v>27</v>
      </c>
      <c r="F1254" s="167" t="s">
        <v>2145</v>
      </c>
      <c r="G1254" s="186" t="s">
        <v>1413</v>
      </c>
      <c r="H1254" s="167"/>
      <c r="I1254" s="167"/>
      <c r="J1254" s="167"/>
      <c r="K1254" s="160" t="s">
        <v>682</v>
      </c>
      <c r="L1254" s="175">
        <v>6.05</v>
      </c>
      <c r="M1254" s="179" t="s">
        <v>433</v>
      </c>
      <c r="N1254" s="159" t="s">
        <v>27</v>
      </c>
      <c r="O1254" s="175">
        <v>6.05</v>
      </c>
      <c r="P1254" s="223"/>
      <c r="Q1254" s="177"/>
      <c r="R1254" s="223"/>
      <c r="S1254" s="163"/>
      <c r="T1254" s="223"/>
      <c r="U1254" s="201"/>
    </row>
    <row r="1255" spans="1:21" ht="14.4" x14ac:dyDescent="0.3">
      <c r="A1255" s="192" t="s">
        <v>2548</v>
      </c>
      <c r="B1255" s="174">
        <v>1249</v>
      </c>
      <c r="C1255" s="165" t="s">
        <v>555</v>
      </c>
      <c r="D1255" s="179"/>
      <c r="E1255" s="159" t="s">
        <v>27</v>
      </c>
      <c r="F1255" s="167" t="s">
        <v>2146</v>
      </c>
      <c r="G1255" s="186" t="s">
        <v>1413</v>
      </c>
      <c r="H1255" s="167"/>
      <c r="I1255" s="167"/>
      <c r="J1255" s="167"/>
      <c r="K1255" s="160" t="s">
        <v>682</v>
      </c>
      <c r="L1255" s="175">
        <v>6.05</v>
      </c>
      <c r="M1255" s="179" t="s">
        <v>433</v>
      </c>
      <c r="N1255" s="159" t="s">
        <v>27</v>
      </c>
      <c r="O1255" s="175">
        <v>6.05</v>
      </c>
      <c r="P1255" s="223"/>
      <c r="Q1255" s="177"/>
      <c r="R1255" s="223"/>
      <c r="S1255" s="163"/>
      <c r="T1255" s="223"/>
      <c r="U1255" s="201"/>
    </row>
    <row r="1256" spans="1:21" ht="14.4" x14ac:dyDescent="0.3">
      <c r="A1256" s="192" t="s">
        <v>2548</v>
      </c>
      <c r="B1256" s="174">
        <v>1250</v>
      </c>
      <c r="C1256" s="165" t="s">
        <v>555</v>
      </c>
      <c r="D1256" s="179"/>
      <c r="E1256" s="159" t="s">
        <v>27</v>
      </c>
      <c r="F1256" s="167" t="s">
        <v>2147</v>
      </c>
      <c r="G1256" s="186" t="s">
        <v>1413</v>
      </c>
      <c r="H1256" s="167"/>
      <c r="I1256" s="167"/>
      <c r="J1256" s="167"/>
      <c r="K1256" s="160" t="s">
        <v>682</v>
      </c>
      <c r="L1256" s="175">
        <v>6.05</v>
      </c>
      <c r="M1256" s="179" t="s">
        <v>433</v>
      </c>
      <c r="N1256" s="159" t="s">
        <v>27</v>
      </c>
      <c r="O1256" s="175">
        <v>6.05</v>
      </c>
      <c r="P1256" s="223"/>
      <c r="Q1256" s="177"/>
      <c r="R1256" s="223"/>
      <c r="S1256" s="163"/>
      <c r="T1256" s="223"/>
      <c r="U1256" s="201"/>
    </row>
    <row r="1257" spans="1:21" ht="14.4" x14ac:dyDescent="0.3">
      <c r="A1257" s="192" t="s">
        <v>2548</v>
      </c>
      <c r="B1257" s="174">
        <v>1251</v>
      </c>
      <c r="C1257" s="165" t="s">
        <v>555</v>
      </c>
      <c r="D1257" s="179"/>
      <c r="E1257" s="159" t="s">
        <v>27</v>
      </c>
      <c r="F1257" s="167" t="s">
        <v>2148</v>
      </c>
      <c r="G1257" s="186" t="s">
        <v>1413</v>
      </c>
      <c r="H1257" s="167"/>
      <c r="I1257" s="167"/>
      <c r="J1257" s="167"/>
      <c r="K1257" s="160" t="s">
        <v>682</v>
      </c>
      <c r="L1257" s="175">
        <v>6.05</v>
      </c>
      <c r="M1257" s="179" t="s">
        <v>433</v>
      </c>
      <c r="N1257" s="159" t="s">
        <v>27</v>
      </c>
      <c r="O1257" s="175">
        <v>6.05</v>
      </c>
      <c r="P1257" s="223"/>
      <c r="Q1257" s="177"/>
      <c r="R1257" s="223"/>
      <c r="S1257" s="163"/>
      <c r="T1257" s="223"/>
      <c r="U1257" s="201"/>
    </row>
    <row r="1258" spans="1:21" ht="14.4" x14ac:dyDescent="0.3">
      <c r="A1258" s="192" t="s">
        <v>2548</v>
      </c>
      <c r="B1258" s="174">
        <v>1252</v>
      </c>
      <c r="C1258" s="165" t="s">
        <v>555</v>
      </c>
      <c r="D1258" s="179"/>
      <c r="E1258" s="159" t="s">
        <v>27</v>
      </c>
      <c r="F1258" s="167" t="s">
        <v>2149</v>
      </c>
      <c r="G1258" s="186" t="s">
        <v>1413</v>
      </c>
      <c r="H1258" s="167"/>
      <c r="I1258" s="167"/>
      <c r="J1258" s="167"/>
      <c r="K1258" s="160" t="s">
        <v>682</v>
      </c>
      <c r="L1258" s="175">
        <v>6.05</v>
      </c>
      <c r="M1258" s="179" t="s">
        <v>433</v>
      </c>
      <c r="N1258" s="159" t="s">
        <v>27</v>
      </c>
      <c r="O1258" s="175">
        <v>6.05</v>
      </c>
      <c r="P1258" s="223"/>
      <c r="Q1258" s="177"/>
      <c r="R1258" s="223"/>
      <c r="S1258" s="163"/>
      <c r="T1258" s="223"/>
      <c r="U1258" s="201"/>
    </row>
    <row r="1259" spans="1:21" ht="14.4" x14ac:dyDescent="0.3">
      <c r="A1259" s="192" t="s">
        <v>2548</v>
      </c>
      <c r="B1259" s="174">
        <v>1253</v>
      </c>
      <c r="C1259" s="165" t="s">
        <v>555</v>
      </c>
      <c r="D1259" s="179"/>
      <c r="E1259" s="159" t="s">
        <v>27</v>
      </c>
      <c r="F1259" s="167" t="s">
        <v>2150</v>
      </c>
      <c r="G1259" s="186" t="s">
        <v>1413</v>
      </c>
      <c r="H1259" s="167"/>
      <c r="I1259" s="167"/>
      <c r="J1259" s="167"/>
      <c r="K1259" s="160" t="s">
        <v>682</v>
      </c>
      <c r="L1259" s="175">
        <v>6.05</v>
      </c>
      <c r="M1259" s="179" t="s">
        <v>433</v>
      </c>
      <c r="N1259" s="159" t="s">
        <v>27</v>
      </c>
      <c r="O1259" s="175">
        <v>6.05</v>
      </c>
      <c r="P1259" s="223"/>
      <c r="Q1259" s="177"/>
      <c r="R1259" s="223"/>
      <c r="S1259" s="163"/>
      <c r="T1259" s="223"/>
      <c r="U1259" s="201"/>
    </row>
    <row r="1260" spans="1:21" ht="14.4" x14ac:dyDescent="0.3">
      <c r="A1260" s="192" t="s">
        <v>2548</v>
      </c>
      <c r="B1260" s="174">
        <v>1254</v>
      </c>
      <c r="C1260" s="165" t="s">
        <v>555</v>
      </c>
      <c r="D1260" s="179"/>
      <c r="E1260" s="159" t="s">
        <v>27</v>
      </c>
      <c r="F1260" s="167" t="s">
        <v>2151</v>
      </c>
      <c r="G1260" s="186" t="s">
        <v>1413</v>
      </c>
      <c r="H1260" s="167"/>
      <c r="I1260" s="167"/>
      <c r="J1260" s="167"/>
      <c r="K1260" s="160" t="s">
        <v>682</v>
      </c>
      <c r="L1260" s="175">
        <v>6.05</v>
      </c>
      <c r="M1260" s="179" t="s">
        <v>433</v>
      </c>
      <c r="N1260" s="159" t="s">
        <v>27</v>
      </c>
      <c r="O1260" s="175">
        <v>6.05</v>
      </c>
      <c r="P1260" s="223"/>
      <c r="Q1260" s="177"/>
      <c r="R1260" s="223"/>
      <c r="S1260" s="163"/>
      <c r="T1260" s="223"/>
      <c r="U1260" s="201"/>
    </row>
    <row r="1261" spans="1:21" ht="14.4" x14ac:dyDescent="0.3">
      <c r="A1261" s="192" t="s">
        <v>2548</v>
      </c>
      <c r="B1261" s="174">
        <v>1255</v>
      </c>
      <c r="C1261" s="165" t="s">
        <v>555</v>
      </c>
      <c r="D1261" s="179"/>
      <c r="E1261" s="159" t="s">
        <v>27</v>
      </c>
      <c r="F1261" s="167" t="s">
        <v>2152</v>
      </c>
      <c r="G1261" s="186" t="s">
        <v>1389</v>
      </c>
      <c r="H1261" s="167"/>
      <c r="I1261" s="167"/>
      <c r="J1261" s="167"/>
      <c r="K1261" s="160" t="s">
        <v>82</v>
      </c>
      <c r="L1261" s="175">
        <v>47.92</v>
      </c>
      <c r="M1261" s="179" t="s">
        <v>433</v>
      </c>
      <c r="N1261" s="179"/>
      <c r="O1261" s="170"/>
      <c r="P1261" s="223"/>
      <c r="Q1261" s="177" t="s">
        <v>27</v>
      </c>
      <c r="R1261" s="226">
        <v>47.92</v>
      </c>
      <c r="S1261" s="163"/>
      <c r="T1261" s="223"/>
      <c r="U1261" s="201"/>
    </row>
    <row r="1262" spans="1:21" ht="14.4" x14ac:dyDescent="0.3">
      <c r="A1262" s="192" t="s">
        <v>2548</v>
      </c>
      <c r="B1262" s="174">
        <v>1256</v>
      </c>
      <c r="C1262" s="165" t="s">
        <v>555</v>
      </c>
      <c r="D1262" s="179"/>
      <c r="E1262" s="159" t="s">
        <v>27</v>
      </c>
      <c r="F1262" s="167" t="s">
        <v>2153</v>
      </c>
      <c r="G1262" s="186" t="s">
        <v>1389</v>
      </c>
      <c r="H1262" s="167"/>
      <c r="I1262" s="167"/>
      <c r="J1262" s="167"/>
      <c r="K1262" s="160" t="s">
        <v>82</v>
      </c>
      <c r="L1262" s="175">
        <v>47.92</v>
      </c>
      <c r="M1262" s="179" t="s">
        <v>433</v>
      </c>
      <c r="N1262" s="179"/>
      <c r="O1262" s="170"/>
      <c r="P1262" s="223"/>
      <c r="Q1262" s="177" t="s">
        <v>27</v>
      </c>
      <c r="R1262" s="226">
        <v>47.92</v>
      </c>
      <c r="S1262" s="163"/>
      <c r="T1262" s="223"/>
      <c r="U1262" s="201"/>
    </row>
    <row r="1263" spans="1:21" ht="14.4" x14ac:dyDescent="0.3">
      <c r="A1263" s="192" t="s">
        <v>2548</v>
      </c>
      <c r="B1263" s="174">
        <v>1257</v>
      </c>
      <c r="C1263" s="165" t="s">
        <v>555</v>
      </c>
      <c r="D1263" s="179"/>
      <c r="E1263" s="159" t="s">
        <v>27</v>
      </c>
      <c r="F1263" s="167" t="s">
        <v>2154</v>
      </c>
      <c r="G1263" s="186" t="s">
        <v>1389</v>
      </c>
      <c r="H1263" s="167"/>
      <c r="I1263" s="167"/>
      <c r="J1263" s="167"/>
      <c r="K1263" s="160" t="s">
        <v>82</v>
      </c>
      <c r="L1263" s="175">
        <v>47.92</v>
      </c>
      <c r="M1263" s="179" t="s">
        <v>433</v>
      </c>
      <c r="N1263" s="179"/>
      <c r="O1263" s="170"/>
      <c r="P1263" s="223"/>
      <c r="Q1263" s="177" t="s">
        <v>27</v>
      </c>
      <c r="R1263" s="226">
        <v>47.92</v>
      </c>
      <c r="S1263" s="163"/>
      <c r="T1263" s="223"/>
      <c r="U1263" s="201"/>
    </row>
    <row r="1264" spans="1:21" ht="14.4" x14ac:dyDescent="0.3">
      <c r="A1264" s="192" t="s">
        <v>2548</v>
      </c>
      <c r="B1264" s="174">
        <v>1258</v>
      </c>
      <c r="C1264" s="165" t="s">
        <v>555</v>
      </c>
      <c r="D1264" s="179"/>
      <c r="E1264" s="159" t="s">
        <v>27</v>
      </c>
      <c r="F1264" s="167" t="s">
        <v>2155</v>
      </c>
      <c r="G1264" s="186" t="s">
        <v>1389</v>
      </c>
      <c r="H1264" s="167"/>
      <c r="I1264" s="167"/>
      <c r="J1264" s="167"/>
      <c r="K1264" s="160" t="s">
        <v>82</v>
      </c>
      <c r="L1264" s="175">
        <v>47.92</v>
      </c>
      <c r="M1264" s="179" t="s">
        <v>433</v>
      </c>
      <c r="N1264" s="179"/>
      <c r="O1264" s="170"/>
      <c r="P1264" s="223"/>
      <c r="Q1264" s="177" t="s">
        <v>27</v>
      </c>
      <c r="R1264" s="226">
        <v>47.92</v>
      </c>
      <c r="S1264" s="163"/>
      <c r="T1264" s="223"/>
      <c r="U1264" s="201"/>
    </row>
    <row r="1265" spans="1:21" ht="14.4" x14ac:dyDescent="0.3">
      <c r="A1265" s="192" t="s">
        <v>2548</v>
      </c>
      <c r="B1265" s="174">
        <v>1259</v>
      </c>
      <c r="C1265" s="165" t="s">
        <v>555</v>
      </c>
      <c r="D1265" s="179"/>
      <c r="E1265" s="159" t="s">
        <v>27</v>
      </c>
      <c r="F1265" s="167" t="s">
        <v>2156</v>
      </c>
      <c r="G1265" s="186" t="s">
        <v>1389</v>
      </c>
      <c r="H1265" s="167"/>
      <c r="I1265" s="167"/>
      <c r="J1265" s="167"/>
      <c r="K1265" s="160" t="s">
        <v>82</v>
      </c>
      <c r="L1265" s="175">
        <v>47.92</v>
      </c>
      <c r="M1265" s="179" t="s">
        <v>433</v>
      </c>
      <c r="N1265" s="179"/>
      <c r="O1265" s="170"/>
      <c r="P1265" s="223"/>
      <c r="Q1265" s="177" t="s">
        <v>27</v>
      </c>
      <c r="R1265" s="226">
        <v>47.92</v>
      </c>
      <c r="S1265" s="163"/>
      <c r="T1265" s="223"/>
      <c r="U1265" s="201"/>
    </row>
    <row r="1266" spans="1:21" ht="14.4" x14ac:dyDescent="0.3">
      <c r="A1266" s="192" t="s">
        <v>2548</v>
      </c>
      <c r="B1266" s="174">
        <v>1260</v>
      </c>
      <c r="C1266" s="165" t="s">
        <v>555</v>
      </c>
      <c r="D1266" s="179"/>
      <c r="E1266" s="159" t="s">
        <v>27</v>
      </c>
      <c r="F1266" s="167" t="s">
        <v>2157</v>
      </c>
      <c r="G1266" s="186" t="s">
        <v>1529</v>
      </c>
      <c r="H1266" s="167"/>
      <c r="I1266" s="167"/>
      <c r="J1266" s="167"/>
      <c r="K1266" s="160" t="s">
        <v>82</v>
      </c>
      <c r="L1266" s="175">
        <v>32.566000000000003</v>
      </c>
      <c r="M1266" s="179" t="s">
        <v>433</v>
      </c>
      <c r="N1266" s="179"/>
      <c r="O1266" s="170"/>
      <c r="P1266" s="223"/>
      <c r="Q1266" s="177" t="s">
        <v>27</v>
      </c>
      <c r="R1266" s="226">
        <v>32.566000000000003</v>
      </c>
      <c r="S1266" s="163"/>
      <c r="T1266" s="223"/>
      <c r="U1266" s="201"/>
    </row>
    <row r="1267" spans="1:21" ht="14.4" x14ac:dyDescent="0.3">
      <c r="A1267" s="192" t="s">
        <v>2548</v>
      </c>
      <c r="B1267" s="174">
        <v>1261</v>
      </c>
      <c r="C1267" s="165" t="s">
        <v>555</v>
      </c>
      <c r="D1267" s="179"/>
      <c r="E1267" s="159" t="s">
        <v>27</v>
      </c>
      <c r="F1267" s="167" t="s">
        <v>2158</v>
      </c>
      <c r="G1267" s="186" t="s">
        <v>1529</v>
      </c>
      <c r="H1267" s="167"/>
      <c r="I1267" s="167"/>
      <c r="J1267" s="167"/>
      <c r="K1267" s="160" t="s">
        <v>82</v>
      </c>
      <c r="L1267" s="175">
        <v>32.566000000000003</v>
      </c>
      <c r="M1267" s="179" t="s">
        <v>433</v>
      </c>
      <c r="N1267" s="179"/>
      <c r="O1267" s="170"/>
      <c r="P1267" s="223"/>
      <c r="Q1267" s="177" t="s">
        <v>27</v>
      </c>
      <c r="R1267" s="226">
        <v>32.566000000000003</v>
      </c>
      <c r="S1267" s="163"/>
      <c r="T1267" s="223"/>
      <c r="U1267" s="201"/>
    </row>
    <row r="1268" spans="1:21" ht="14.4" x14ac:dyDescent="0.3">
      <c r="A1268" s="192" t="s">
        <v>2548</v>
      </c>
      <c r="B1268" s="174">
        <v>1262</v>
      </c>
      <c r="C1268" s="165" t="s">
        <v>555</v>
      </c>
      <c r="D1268" s="179"/>
      <c r="E1268" s="159" t="s">
        <v>27</v>
      </c>
      <c r="F1268" s="167" t="s">
        <v>2159</v>
      </c>
      <c r="G1268" s="186" t="s">
        <v>1322</v>
      </c>
      <c r="H1268" s="179"/>
      <c r="I1268" s="179"/>
      <c r="J1268" s="179"/>
      <c r="K1268" s="160" t="s">
        <v>82</v>
      </c>
      <c r="L1268" s="175">
        <v>194.61</v>
      </c>
      <c r="M1268" s="179" t="s">
        <v>433</v>
      </c>
      <c r="N1268" s="179"/>
      <c r="O1268" s="170"/>
      <c r="P1268" s="223"/>
      <c r="Q1268" s="177"/>
      <c r="R1268" s="162"/>
      <c r="S1268" s="163" t="s">
        <v>27</v>
      </c>
      <c r="T1268" s="226">
        <v>194.61</v>
      </c>
      <c r="U1268" s="201"/>
    </row>
    <row r="1269" spans="1:21" ht="14.4" x14ac:dyDescent="0.3">
      <c r="A1269" s="192" t="s">
        <v>2548</v>
      </c>
      <c r="B1269" s="174">
        <v>1263</v>
      </c>
      <c r="C1269" s="165" t="s">
        <v>555</v>
      </c>
      <c r="D1269" s="179"/>
      <c r="E1269" s="159" t="s">
        <v>27</v>
      </c>
      <c r="F1269" s="181" t="s">
        <v>2160</v>
      </c>
      <c r="G1269" s="186" t="s">
        <v>1268</v>
      </c>
      <c r="H1269" s="179"/>
      <c r="I1269" s="179"/>
      <c r="J1269" s="179"/>
      <c r="K1269" s="160" t="s">
        <v>82</v>
      </c>
      <c r="L1269" s="175">
        <v>23.01</v>
      </c>
      <c r="M1269" s="179" t="s">
        <v>433</v>
      </c>
      <c r="N1269" s="179"/>
      <c r="O1269" s="170"/>
      <c r="P1269" s="223"/>
      <c r="Q1269" s="177" t="s">
        <v>27</v>
      </c>
      <c r="R1269" s="226">
        <v>23.01</v>
      </c>
      <c r="S1269" s="163"/>
      <c r="T1269" s="223"/>
      <c r="U1269" s="201"/>
    </row>
    <row r="1270" spans="1:21" ht="14.4" x14ac:dyDescent="0.3">
      <c r="A1270" s="192" t="s">
        <v>2548</v>
      </c>
      <c r="B1270" s="174">
        <v>1264</v>
      </c>
      <c r="C1270" s="165" t="s">
        <v>555</v>
      </c>
      <c r="D1270" s="179"/>
      <c r="E1270" s="159" t="s">
        <v>27</v>
      </c>
      <c r="F1270" s="181" t="s">
        <v>2161</v>
      </c>
      <c r="G1270" s="186" t="s">
        <v>1268</v>
      </c>
      <c r="H1270" s="179"/>
      <c r="I1270" s="179"/>
      <c r="J1270" s="179"/>
      <c r="K1270" s="160" t="s">
        <v>82</v>
      </c>
      <c r="L1270" s="175">
        <v>23.01</v>
      </c>
      <c r="M1270" s="179" t="s">
        <v>433</v>
      </c>
      <c r="N1270" s="179"/>
      <c r="O1270" s="170"/>
      <c r="P1270" s="223"/>
      <c r="Q1270" s="177" t="s">
        <v>27</v>
      </c>
      <c r="R1270" s="226">
        <v>23.01</v>
      </c>
      <c r="S1270" s="163"/>
      <c r="T1270" s="223"/>
      <c r="U1270" s="201"/>
    </row>
    <row r="1271" spans="1:21" ht="14.4" x14ac:dyDescent="0.3">
      <c r="A1271" s="192" t="s">
        <v>2548</v>
      </c>
      <c r="B1271" s="174">
        <v>1265</v>
      </c>
      <c r="C1271" s="165" t="s">
        <v>555</v>
      </c>
      <c r="D1271" s="179"/>
      <c r="E1271" s="159" t="s">
        <v>27</v>
      </c>
      <c r="F1271" s="181" t="s">
        <v>2162</v>
      </c>
      <c r="G1271" s="186" t="s">
        <v>1268</v>
      </c>
      <c r="H1271" s="179"/>
      <c r="I1271" s="179"/>
      <c r="J1271" s="179"/>
      <c r="K1271" s="160" t="s">
        <v>82</v>
      </c>
      <c r="L1271" s="175">
        <v>23.01</v>
      </c>
      <c r="M1271" s="179" t="s">
        <v>433</v>
      </c>
      <c r="N1271" s="179"/>
      <c r="O1271" s="170"/>
      <c r="P1271" s="223"/>
      <c r="Q1271" s="177" t="s">
        <v>27</v>
      </c>
      <c r="R1271" s="226">
        <v>23.01</v>
      </c>
      <c r="S1271" s="163"/>
      <c r="T1271" s="223"/>
      <c r="U1271" s="201"/>
    </row>
    <row r="1272" spans="1:21" ht="14.4" x14ac:dyDescent="0.3">
      <c r="A1272" s="192" t="s">
        <v>2548</v>
      </c>
      <c r="B1272" s="174">
        <v>1266</v>
      </c>
      <c r="C1272" s="165" t="s">
        <v>555</v>
      </c>
      <c r="D1272" s="179"/>
      <c r="E1272" s="159" t="s">
        <v>27</v>
      </c>
      <c r="F1272" s="181" t="s">
        <v>2163</v>
      </c>
      <c r="G1272" s="186" t="s">
        <v>1268</v>
      </c>
      <c r="H1272" s="179"/>
      <c r="I1272" s="179"/>
      <c r="J1272" s="179"/>
      <c r="K1272" s="160" t="s">
        <v>82</v>
      </c>
      <c r="L1272" s="175">
        <v>23.01</v>
      </c>
      <c r="M1272" s="179" t="s">
        <v>433</v>
      </c>
      <c r="N1272" s="179"/>
      <c r="O1272" s="170"/>
      <c r="P1272" s="223"/>
      <c r="Q1272" s="177" t="s">
        <v>27</v>
      </c>
      <c r="R1272" s="226">
        <v>23.01</v>
      </c>
      <c r="S1272" s="163"/>
      <c r="T1272" s="223"/>
      <c r="U1272" s="201"/>
    </row>
    <row r="1273" spans="1:21" ht="14.4" x14ac:dyDescent="0.3">
      <c r="A1273" s="192" t="s">
        <v>2548</v>
      </c>
      <c r="B1273" s="174">
        <v>1267</v>
      </c>
      <c r="C1273" s="165" t="s">
        <v>555</v>
      </c>
      <c r="D1273" s="179"/>
      <c r="E1273" s="159" t="s">
        <v>27</v>
      </c>
      <c r="F1273" s="181" t="s">
        <v>2164</v>
      </c>
      <c r="G1273" s="186" t="s">
        <v>1268</v>
      </c>
      <c r="H1273" s="179"/>
      <c r="I1273" s="179"/>
      <c r="J1273" s="179"/>
      <c r="K1273" s="160" t="s">
        <v>82</v>
      </c>
      <c r="L1273" s="175">
        <v>23.01</v>
      </c>
      <c r="M1273" s="179" t="s">
        <v>433</v>
      </c>
      <c r="N1273" s="179"/>
      <c r="O1273" s="170"/>
      <c r="P1273" s="223"/>
      <c r="Q1273" s="177" t="s">
        <v>27</v>
      </c>
      <c r="R1273" s="226">
        <v>23.01</v>
      </c>
      <c r="S1273" s="163"/>
      <c r="T1273" s="223"/>
      <c r="U1273" s="201"/>
    </row>
    <row r="1274" spans="1:21" ht="14.4" x14ac:dyDescent="0.3">
      <c r="A1274" s="192" t="s">
        <v>2548</v>
      </c>
      <c r="B1274" s="174">
        <v>1268</v>
      </c>
      <c r="C1274" s="165" t="s">
        <v>555</v>
      </c>
      <c r="D1274" s="179"/>
      <c r="E1274" s="159" t="s">
        <v>27</v>
      </c>
      <c r="F1274" s="181" t="s">
        <v>2165</v>
      </c>
      <c r="G1274" s="186" t="s">
        <v>1268</v>
      </c>
      <c r="H1274" s="179"/>
      <c r="I1274" s="179"/>
      <c r="J1274" s="179"/>
      <c r="K1274" s="160" t="s">
        <v>82</v>
      </c>
      <c r="L1274" s="175">
        <v>23.01</v>
      </c>
      <c r="M1274" s="179" t="s">
        <v>433</v>
      </c>
      <c r="N1274" s="179"/>
      <c r="O1274" s="170"/>
      <c r="P1274" s="223"/>
      <c r="Q1274" s="177" t="s">
        <v>27</v>
      </c>
      <c r="R1274" s="226">
        <v>23.01</v>
      </c>
      <c r="S1274" s="163"/>
      <c r="T1274" s="223"/>
      <c r="U1274" s="201"/>
    </row>
    <row r="1275" spans="1:21" ht="14.4" x14ac:dyDescent="0.3">
      <c r="A1275" s="192" t="s">
        <v>2548</v>
      </c>
      <c r="B1275" s="174">
        <v>1269</v>
      </c>
      <c r="C1275" s="165" t="s">
        <v>555</v>
      </c>
      <c r="D1275" s="179"/>
      <c r="E1275" s="159" t="s">
        <v>27</v>
      </c>
      <c r="F1275" s="181" t="s">
        <v>2166</v>
      </c>
      <c r="G1275" s="186" t="s">
        <v>1268</v>
      </c>
      <c r="H1275" s="179"/>
      <c r="I1275" s="179"/>
      <c r="J1275" s="179"/>
      <c r="K1275" s="160" t="s">
        <v>82</v>
      </c>
      <c r="L1275" s="175">
        <v>23.01</v>
      </c>
      <c r="M1275" s="179" t="s">
        <v>433</v>
      </c>
      <c r="N1275" s="179"/>
      <c r="O1275" s="170"/>
      <c r="P1275" s="223"/>
      <c r="Q1275" s="177" t="s">
        <v>27</v>
      </c>
      <c r="R1275" s="226">
        <v>23.01</v>
      </c>
      <c r="S1275" s="163"/>
      <c r="T1275" s="223"/>
      <c r="U1275" s="201"/>
    </row>
    <row r="1276" spans="1:21" ht="14.4" x14ac:dyDescent="0.3">
      <c r="A1276" s="192" t="s">
        <v>2548</v>
      </c>
      <c r="B1276" s="174">
        <v>1270</v>
      </c>
      <c r="C1276" s="165" t="s">
        <v>555</v>
      </c>
      <c r="D1276" s="179"/>
      <c r="E1276" s="159" t="s">
        <v>27</v>
      </c>
      <c r="F1276" s="181" t="s">
        <v>2167</v>
      </c>
      <c r="G1276" s="186" t="s">
        <v>1268</v>
      </c>
      <c r="H1276" s="179"/>
      <c r="I1276" s="179"/>
      <c r="J1276" s="179"/>
      <c r="K1276" s="160" t="s">
        <v>82</v>
      </c>
      <c r="L1276" s="175">
        <v>23.01</v>
      </c>
      <c r="M1276" s="179" t="s">
        <v>433</v>
      </c>
      <c r="N1276" s="179"/>
      <c r="O1276" s="170"/>
      <c r="P1276" s="223"/>
      <c r="Q1276" s="177" t="s">
        <v>27</v>
      </c>
      <c r="R1276" s="226">
        <v>23.01</v>
      </c>
      <c r="S1276" s="163"/>
      <c r="T1276" s="223"/>
      <c r="U1276" s="201"/>
    </row>
    <row r="1277" spans="1:21" ht="14.4" x14ac:dyDescent="0.3">
      <c r="A1277" s="192" t="s">
        <v>2548</v>
      </c>
      <c r="B1277" s="174">
        <v>1271</v>
      </c>
      <c r="C1277" s="165" t="s">
        <v>555</v>
      </c>
      <c r="D1277" s="179"/>
      <c r="E1277" s="159" t="s">
        <v>27</v>
      </c>
      <c r="F1277" s="181" t="s">
        <v>2168</v>
      </c>
      <c r="G1277" s="186" t="s">
        <v>1268</v>
      </c>
      <c r="H1277" s="179"/>
      <c r="I1277" s="179"/>
      <c r="J1277" s="179"/>
      <c r="K1277" s="160" t="s">
        <v>82</v>
      </c>
      <c r="L1277" s="175">
        <v>23.01</v>
      </c>
      <c r="M1277" s="179" t="s">
        <v>433</v>
      </c>
      <c r="N1277" s="179"/>
      <c r="O1277" s="170"/>
      <c r="P1277" s="223"/>
      <c r="Q1277" s="177" t="s">
        <v>27</v>
      </c>
      <c r="R1277" s="226">
        <v>23.01</v>
      </c>
      <c r="S1277" s="163"/>
      <c r="T1277" s="223"/>
      <c r="U1277" s="201"/>
    </row>
    <row r="1278" spans="1:21" ht="14.4" x14ac:dyDescent="0.3">
      <c r="A1278" s="192" t="s">
        <v>2548</v>
      </c>
      <c r="B1278" s="174">
        <v>1272</v>
      </c>
      <c r="C1278" s="165" t="s">
        <v>555</v>
      </c>
      <c r="D1278" s="179"/>
      <c r="E1278" s="159" t="s">
        <v>27</v>
      </c>
      <c r="F1278" s="181" t="s">
        <v>2169</v>
      </c>
      <c r="G1278" s="186" t="s">
        <v>1268</v>
      </c>
      <c r="H1278" s="179"/>
      <c r="I1278" s="179"/>
      <c r="J1278" s="179"/>
      <c r="K1278" s="160" t="s">
        <v>82</v>
      </c>
      <c r="L1278" s="175">
        <v>23.01</v>
      </c>
      <c r="M1278" s="179" t="s">
        <v>433</v>
      </c>
      <c r="N1278" s="179"/>
      <c r="O1278" s="170"/>
      <c r="P1278" s="223"/>
      <c r="Q1278" s="177" t="s">
        <v>27</v>
      </c>
      <c r="R1278" s="226">
        <v>23.01</v>
      </c>
      <c r="S1278" s="163"/>
      <c r="T1278" s="223"/>
      <c r="U1278" s="201"/>
    </row>
    <row r="1279" spans="1:21" ht="14.4" x14ac:dyDescent="0.3">
      <c r="A1279" s="192" t="s">
        <v>2548</v>
      </c>
      <c r="B1279" s="174">
        <v>1273</v>
      </c>
      <c r="C1279" s="165" t="s">
        <v>555</v>
      </c>
      <c r="D1279" s="179"/>
      <c r="E1279" s="159" t="s">
        <v>27</v>
      </c>
      <c r="F1279" s="181" t="s">
        <v>2170</v>
      </c>
      <c r="G1279" s="186" t="s">
        <v>1268</v>
      </c>
      <c r="H1279" s="179"/>
      <c r="I1279" s="179"/>
      <c r="J1279" s="179"/>
      <c r="K1279" s="160" t="s">
        <v>82</v>
      </c>
      <c r="L1279" s="175">
        <v>23.01</v>
      </c>
      <c r="M1279" s="179" t="s">
        <v>433</v>
      </c>
      <c r="N1279" s="179"/>
      <c r="O1279" s="170"/>
      <c r="P1279" s="223"/>
      <c r="Q1279" s="177" t="s">
        <v>27</v>
      </c>
      <c r="R1279" s="226">
        <v>23.01</v>
      </c>
      <c r="S1279" s="163"/>
      <c r="T1279" s="223"/>
      <c r="U1279" s="201"/>
    </row>
    <row r="1280" spans="1:21" ht="14.4" x14ac:dyDescent="0.3">
      <c r="A1280" s="192" t="s">
        <v>2548</v>
      </c>
      <c r="B1280" s="174">
        <v>1274</v>
      </c>
      <c r="C1280" s="165" t="s">
        <v>555</v>
      </c>
      <c r="D1280" s="179"/>
      <c r="E1280" s="159" t="s">
        <v>27</v>
      </c>
      <c r="F1280" s="181" t="s">
        <v>2171</v>
      </c>
      <c r="G1280" s="186" t="s">
        <v>1268</v>
      </c>
      <c r="H1280" s="179"/>
      <c r="I1280" s="179"/>
      <c r="J1280" s="179"/>
      <c r="K1280" s="160" t="s">
        <v>82</v>
      </c>
      <c r="L1280" s="175">
        <v>23.01</v>
      </c>
      <c r="M1280" s="179" t="s">
        <v>433</v>
      </c>
      <c r="N1280" s="179"/>
      <c r="O1280" s="170"/>
      <c r="P1280" s="223"/>
      <c r="Q1280" s="177" t="s">
        <v>27</v>
      </c>
      <c r="R1280" s="226">
        <v>23.01</v>
      </c>
      <c r="S1280" s="163"/>
      <c r="T1280" s="223"/>
      <c r="U1280" s="201"/>
    </row>
    <row r="1281" spans="1:21" ht="14.4" x14ac:dyDescent="0.3">
      <c r="A1281" s="192" t="s">
        <v>2548</v>
      </c>
      <c r="B1281" s="174">
        <v>1275</v>
      </c>
      <c r="C1281" s="165" t="s">
        <v>555</v>
      </c>
      <c r="D1281" s="179"/>
      <c r="E1281" s="159" t="s">
        <v>27</v>
      </c>
      <c r="F1281" s="181" t="s">
        <v>2172</v>
      </c>
      <c r="G1281" s="186" t="s">
        <v>1268</v>
      </c>
      <c r="H1281" s="179"/>
      <c r="I1281" s="179"/>
      <c r="J1281" s="179"/>
      <c r="K1281" s="160" t="s">
        <v>82</v>
      </c>
      <c r="L1281" s="175">
        <v>23.01</v>
      </c>
      <c r="M1281" s="179" t="s">
        <v>433</v>
      </c>
      <c r="N1281" s="179"/>
      <c r="O1281" s="170"/>
      <c r="P1281" s="223"/>
      <c r="Q1281" s="177" t="s">
        <v>27</v>
      </c>
      <c r="R1281" s="226">
        <v>23.01</v>
      </c>
      <c r="S1281" s="163"/>
      <c r="T1281" s="223"/>
      <c r="U1281" s="201"/>
    </row>
    <row r="1282" spans="1:21" ht="14.4" x14ac:dyDescent="0.3">
      <c r="A1282" s="192" t="s">
        <v>2548</v>
      </c>
      <c r="B1282" s="174">
        <v>1276</v>
      </c>
      <c r="C1282" s="165" t="s">
        <v>555</v>
      </c>
      <c r="D1282" s="179"/>
      <c r="E1282" s="159" t="s">
        <v>27</v>
      </c>
      <c r="F1282" s="181" t="s">
        <v>2173</v>
      </c>
      <c r="G1282" s="186" t="s">
        <v>1268</v>
      </c>
      <c r="H1282" s="179"/>
      <c r="I1282" s="179"/>
      <c r="J1282" s="179"/>
      <c r="K1282" s="160" t="s">
        <v>82</v>
      </c>
      <c r="L1282" s="175">
        <v>23.01</v>
      </c>
      <c r="M1282" s="179" t="s">
        <v>433</v>
      </c>
      <c r="N1282" s="179"/>
      <c r="O1282" s="170"/>
      <c r="P1282" s="223"/>
      <c r="Q1282" s="177" t="s">
        <v>27</v>
      </c>
      <c r="R1282" s="226">
        <v>23.01</v>
      </c>
      <c r="S1282" s="163"/>
      <c r="T1282" s="223"/>
      <c r="U1282" s="201"/>
    </row>
    <row r="1283" spans="1:21" ht="14.4" x14ac:dyDescent="0.3">
      <c r="A1283" s="192" t="s">
        <v>2548</v>
      </c>
      <c r="B1283" s="174">
        <v>1277</v>
      </c>
      <c r="C1283" s="165" t="s">
        <v>555</v>
      </c>
      <c r="D1283" s="179"/>
      <c r="E1283" s="159" t="s">
        <v>27</v>
      </c>
      <c r="F1283" s="181" t="s">
        <v>2174</v>
      </c>
      <c r="G1283" s="186" t="s">
        <v>1268</v>
      </c>
      <c r="H1283" s="179"/>
      <c r="I1283" s="179"/>
      <c r="J1283" s="179"/>
      <c r="K1283" s="160" t="s">
        <v>82</v>
      </c>
      <c r="L1283" s="175">
        <v>23.01</v>
      </c>
      <c r="M1283" s="179" t="s">
        <v>433</v>
      </c>
      <c r="N1283" s="179"/>
      <c r="O1283" s="170"/>
      <c r="P1283" s="223"/>
      <c r="Q1283" s="177" t="s">
        <v>27</v>
      </c>
      <c r="R1283" s="226">
        <v>23.01</v>
      </c>
      <c r="S1283" s="163"/>
      <c r="T1283" s="223"/>
      <c r="U1283" s="201"/>
    </row>
    <row r="1284" spans="1:21" ht="14.4" x14ac:dyDescent="0.3">
      <c r="A1284" s="192" t="s">
        <v>2548</v>
      </c>
      <c r="B1284" s="174">
        <v>1278</v>
      </c>
      <c r="C1284" s="165" t="s">
        <v>555</v>
      </c>
      <c r="D1284" s="179"/>
      <c r="E1284" s="159" t="s">
        <v>27</v>
      </c>
      <c r="F1284" s="167" t="s">
        <v>2175</v>
      </c>
      <c r="G1284" s="186" t="s">
        <v>1055</v>
      </c>
      <c r="H1284" s="167"/>
      <c r="I1284" s="167"/>
      <c r="J1284" s="167"/>
      <c r="K1284" s="160" t="s">
        <v>682</v>
      </c>
      <c r="L1284" s="175">
        <v>8.0530000000000008</v>
      </c>
      <c r="M1284" s="179" t="s">
        <v>433</v>
      </c>
      <c r="N1284" s="159" t="s">
        <v>27</v>
      </c>
      <c r="O1284" s="175">
        <v>8.0530000000000008</v>
      </c>
      <c r="P1284" s="223"/>
      <c r="Q1284" s="177"/>
      <c r="R1284" s="223"/>
      <c r="S1284" s="163"/>
      <c r="T1284" s="223"/>
      <c r="U1284" s="201"/>
    </row>
    <row r="1285" spans="1:21" ht="14.4" x14ac:dyDescent="0.3">
      <c r="A1285" s="192" t="s">
        <v>2548</v>
      </c>
      <c r="B1285" s="174">
        <v>1279</v>
      </c>
      <c r="C1285" s="165" t="s">
        <v>555</v>
      </c>
      <c r="D1285" s="179"/>
      <c r="E1285" s="159" t="s">
        <v>27</v>
      </c>
      <c r="F1285" s="167" t="s">
        <v>2176</v>
      </c>
      <c r="G1285" s="186" t="s">
        <v>1055</v>
      </c>
      <c r="H1285" s="167"/>
      <c r="I1285" s="167"/>
      <c r="J1285" s="167"/>
      <c r="K1285" s="160" t="s">
        <v>682</v>
      </c>
      <c r="L1285" s="175">
        <v>8.0530000000000008</v>
      </c>
      <c r="M1285" s="179" t="s">
        <v>433</v>
      </c>
      <c r="N1285" s="159" t="s">
        <v>27</v>
      </c>
      <c r="O1285" s="170">
        <v>8.0500000000000007</v>
      </c>
      <c r="P1285" s="223"/>
      <c r="Q1285" s="177"/>
      <c r="R1285" s="223"/>
      <c r="S1285" s="163"/>
      <c r="T1285" s="223"/>
      <c r="U1285" s="201"/>
    </row>
    <row r="1286" spans="1:21" ht="14.4" x14ac:dyDescent="0.3">
      <c r="A1286" s="192" t="s">
        <v>2548</v>
      </c>
      <c r="B1286" s="174">
        <v>1280</v>
      </c>
      <c r="C1286" s="165" t="s">
        <v>555</v>
      </c>
      <c r="D1286" s="179"/>
      <c r="E1286" s="159" t="s">
        <v>27</v>
      </c>
      <c r="F1286" s="167" t="s">
        <v>2177</v>
      </c>
      <c r="G1286" s="186" t="s">
        <v>1055</v>
      </c>
      <c r="H1286" s="167"/>
      <c r="I1286" s="167"/>
      <c r="J1286" s="167"/>
      <c r="K1286" s="160" t="s">
        <v>682</v>
      </c>
      <c r="L1286" s="175">
        <v>8.0530000000000008</v>
      </c>
      <c r="M1286" s="179" t="s">
        <v>433</v>
      </c>
      <c r="N1286" s="159" t="s">
        <v>27</v>
      </c>
      <c r="O1286" s="170">
        <v>8.0500000000000007</v>
      </c>
      <c r="P1286" s="223"/>
      <c r="Q1286" s="177"/>
      <c r="R1286" s="223"/>
      <c r="S1286" s="163"/>
      <c r="T1286" s="223"/>
      <c r="U1286" s="201"/>
    </row>
    <row r="1287" spans="1:21" ht="14.4" x14ac:dyDescent="0.3">
      <c r="A1287" s="192" t="s">
        <v>2548</v>
      </c>
      <c r="B1287" s="174">
        <v>1281</v>
      </c>
      <c r="C1287" s="165" t="s">
        <v>555</v>
      </c>
      <c r="D1287" s="179"/>
      <c r="E1287" s="159" t="s">
        <v>27</v>
      </c>
      <c r="F1287" s="167" t="s">
        <v>2178</v>
      </c>
      <c r="G1287" s="186" t="s">
        <v>1055</v>
      </c>
      <c r="H1287" s="167"/>
      <c r="I1287" s="167"/>
      <c r="J1287" s="167"/>
      <c r="K1287" s="160" t="s">
        <v>682</v>
      </c>
      <c r="L1287" s="175">
        <v>8.0530000000000008</v>
      </c>
      <c r="M1287" s="179" t="s">
        <v>433</v>
      </c>
      <c r="N1287" s="159" t="s">
        <v>27</v>
      </c>
      <c r="O1287" s="170">
        <v>8.0500000000000007</v>
      </c>
      <c r="P1287" s="223"/>
      <c r="Q1287" s="177"/>
      <c r="R1287" s="223"/>
      <c r="S1287" s="163"/>
      <c r="T1287" s="223"/>
      <c r="U1287" s="201"/>
    </row>
    <row r="1288" spans="1:21" ht="14.4" x14ac:dyDescent="0.3">
      <c r="A1288" s="192" t="s">
        <v>2548</v>
      </c>
      <c r="B1288" s="174">
        <v>1282</v>
      </c>
      <c r="C1288" s="165" t="s">
        <v>555</v>
      </c>
      <c r="D1288" s="179"/>
      <c r="E1288" s="159" t="s">
        <v>27</v>
      </c>
      <c r="F1288" s="167" t="s">
        <v>2179</v>
      </c>
      <c r="G1288" s="186" t="s">
        <v>1055</v>
      </c>
      <c r="H1288" s="167"/>
      <c r="I1288" s="167"/>
      <c r="J1288" s="167"/>
      <c r="K1288" s="160" t="s">
        <v>682</v>
      </c>
      <c r="L1288" s="175">
        <v>8.0530000000000008</v>
      </c>
      <c r="M1288" s="179" t="s">
        <v>433</v>
      </c>
      <c r="N1288" s="159" t="s">
        <v>27</v>
      </c>
      <c r="O1288" s="170">
        <v>8.0500000000000007</v>
      </c>
      <c r="P1288" s="223"/>
      <c r="Q1288" s="177"/>
      <c r="R1288" s="223"/>
      <c r="S1288" s="163"/>
      <c r="T1288" s="223"/>
      <c r="U1288" s="201"/>
    </row>
    <row r="1289" spans="1:21" ht="14.4" x14ac:dyDescent="0.3">
      <c r="A1289" s="192" t="s">
        <v>2548</v>
      </c>
      <c r="B1289" s="174">
        <v>1283</v>
      </c>
      <c r="C1289" s="165" t="s">
        <v>555</v>
      </c>
      <c r="D1289" s="179"/>
      <c r="E1289" s="159" t="s">
        <v>27</v>
      </c>
      <c r="F1289" s="167" t="s">
        <v>2180</v>
      </c>
      <c r="G1289" s="186" t="s">
        <v>2181</v>
      </c>
      <c r="H1289" s="167"/>
      <c r="I1289" s="167"/>
      <c r="J1289" s="167"/>
      <c r="K1289" s="160" t="s">
        <v>682</v>
      </c>
      <c r="L1289" s="175">
        <v>8.0530000000000008</v>
      </c>
      <c r="M1289" s="179" t="s">
        <v>433</v>
      </c>
      <c r="N1289" s="159" t="s">
        <v>27</v>
      </c>
      <c r="O1289" s="170">
        <v>8.0500000000000007</v>
      </c>
      <c r="P1289" s="223"/>
      <c r="Q1289" s="177"/>
      <c r="R1289" s="223"/>
      <c r="S1289" s="163"/>
      <c r="T1289" s="223"/>
      <c r="U1289" s="201"/>
    </row>
    <row r="1290" spans="1:21" ht="14.4" x14ac:dyDescent="0.3">
      <c r="A1290" s="192" t="s">
        <v>2548</v>
      </c>
      <c r="B1290" s="174">
        <v>1284</v>
      </c>
      <c r="C1290" s="165" t="s">
        <v>555</v>
      </c>
      <c r="D1290" s="179"/>
      <c r="E1290" s="159" t="s">
        <v>27</v>
      </c>
      <c r="F1290" s="167" t="s">
        <v>2182</v>
      </c>
      <c r="G1290" s="186" t="s">
        <v>1055</v>
      </c>
      <c r="H1290" s="167"/>
      <c r="I1290" s="167"/>
      <c r="J1290" s="167"/>
      <c r="K1290" s="160" t="s">
        <v>682</v>
      </c>
      <c r="L1290" s="175">
        <v>8.0530000000000008</v>
      </c>
      <c r="M1290" s="179" t="s">
        <v>433</v>
      </c>
      <c r="N1290" s="159" t="s">
        <v>27</v>
      </c>
      <c r="O1290" s="170">
        <v>8.0500000000000007</v>
      </c>
      <c r="P1290" s="223"/>
      <c r="Q1290" s="177"/>
      <c r="R1290" s="223"/>
      <c r="S1290" s="163"/>
      <c r="T1290" s="223"/>
      <c r="U1290" s="201"/>
    </row>
    <row r="1291" spans="1:21" ht="14.4" x14ac:dyDescent="0.3">
      <c r="A1291" s="192" t="s">
        <v>2548</v>
      </c>
      <c r="B1291" s="174">
        <v>1285</v>
      </c>
      <c r="C1291" s="165" t="s">
        <v>555</v>
      </c>
      <c r="D1291" s="179"/>
      <c r="E1291" s="159" t="s">
        <v>27</v>
      </c>
      <c r="F1291" s="167" t="s">
        <v>2183</v>
      </c>
      <c r="G1291" s="186" t="s">
        <v>2181</v>
      </c>
      <c r="H1291" s="167"/>
      <c r="I1291" s="167"/>
      <c r="J1291" s="167"/>
      <c r="K1291" s="160" t="s">
        <v>682</v>
      </c>
      <c r="L1291" s="175">
        <v>8.0530000000000008</v>
      </c>
      <c r="M1291" s="179" t="s">
        <v>433</v>
      </c>
      <c r="N1291" s="159" t="s">
        <v>27</v>
      </c>
      <c r="O1291" s="170">
        <v>8.0500000000000007</v>
      </c>
      <c r="P1291" s="223"/>
      <c r="Q1291" s="177"/>
      <c r="R1291" s="223"/>
      <c r="S1291" s="163"/>
      <c r="T1291" s="223"/>
      <c r="U1291" s="201"/>
    </row>
    <row r="1292" spans="1:21" ht="14.4" x14ac:dyDescent="0.3">
      <c r="A1292" s="192" t="s">
        <v>2548</v>
      </c>
      <c r="B1292" s="174">
        <v>1286</v>
      </c>
      <c r="C1292" s="165" t="s">
        <v>555</v>
      </c>
      <c r="D1292" s="179"/>
      <c r="E1292" s="159" t="s">
        <v>27</v>
      </c>
      <c r="F1292" s="167" t="s">
        <v>2184</v>
      </c>
      <c r="G1292" s="186" t="s">
        <v>2181</v>
      </c>
      <c r="H1292" s="167"/>
      <c r="I1292" s="167"/>
      <c r="J1292" s="167"/>
      <c r="K1292" s="160" t="s">
        <v>682</v>
      </c>
      <c r="L1292" s="175">
        <v>8.0530000000000008</v>
      </c>
      <c r="M1292" s="179" t="s">
        <v>433</v>
      </c>
      <c r="N1292" s="159" t="s">
        <v>27</v>
      </c>
      <c r="O1292" s="170">
        <v>8.0500000000000007</v>
      </c>
      <c r="P1292" s="223"/>
      <c r="Q1292" s="177"/>
      <c r="R1292" s="223"/>
      <c r="S1292" s="163"/>
      <c r="T1292" s="223"/>
      <c r="U1292" s="201"/>
    </row>
    <row r="1293" spans="1:21" ht="14.4" x14ac:dyDescent="0.3">
      <c r="A1293" s="192" t="s">
        <v>2548</v>
      </c>
      <c r="B1293" s="174">
        <v>1287</v>
      </c>
      <c r="C1293" s="165" t="s">
        <v>555</v>
      </c>
      <c r="D1293" s="179"/>
      <c r="E1293" s="159" t="s">
        <v>27</v>
      </c>
      <c r="F1293" s="167" t="s">
        <v>2185</v>
      </c>
      <c r="G1293" s="186" t="s">
        <v>2181</v>
      </c>
      <c r="H1293" s="167"/>
      <c r="I1293" s="167"/>
      <c r="J1293" s="167"/>
      <c r="K1293" s="160" t="s">
        <v>682</v>
      </c>
      <c r="L1293" s="175">
        <v>8.0530000000000008</v>
      </c>
      <c r="M1293" s="179" t="s">
        <v>433</v>
      </c>
      <c r="N1293" s="159" t="s">
        <v>27</v>
      </c>
      <c r="O1293" s="170">
        <v>8.0500000000000007</v>
      </c>
      <c r="P1293" s="223"/>
      <c r="Q1293" s="177"/>
      <c r="R1293" s="223"/>
      <c r="S1293" s="163"/>
      <c r="T1293" s="223"/>
      <c r="U1293" s="201"/>
    </row>
    <row r="1294" spans="1:21" ht="28.8" x14ac:dyDescent="0.3">
      <c r="A1294" s="192" t="s">
        <v>2548</v>
      </c>
      <c r="B1294" s="174">
        <v>1288</v>
      </c>
      <c r="C1294" s="165" t="s">
        <v>555</v>
      </c>
      <c r="D1294" s="183"/>
      <c r="E1294" s="159" t="s">
        <v>27</v>
      </c>
      <c r="F1294" s="184" t="s">
        <v>2186</v>
      </c>
      <c r="G1294" s="239" t="s">
        <v>1251</v>
      </c>
      <c r="H1294" s="184"/>
      <c r="I1294" s="184"/>
      <c r="J1294" s="184"/>
      <c r="K1294" s="160" t="s">
        <v>82</v>
      </c>
      <c r="L1294" s="168">
        <v>86.73</v>
      </c>
      <c r="M1294" s="183" t="s">
        <v>433</v>
      </c>
      <c r="N1294" s="183"/>
      <c r="O1294" s="185"/>
      <c r="P1294" s="162"/>
      <c r="Q1294" s="177" t="s">
        <v>27</v>
      </c>
      <c r="R1294" s="161">
        <v>86.73</v>
      </c>
      <c r="S1294" s="163"/>
      <c r="T1294" s="162"/>
      <c r="U1294" s="201"/>
    </row>
    <row r="1295" spans="1:21" ht="28.8" x14ac:dyDescent="0.3">
      <c r="A1295" s="192" t="s">
        <v>2548</v>
      </c>
      <c r="B1295" s="174">
        <v>1289</v>
      </c>
      <c r="C1295" s="165" t="s">
        <v>555</v>
      </c>
      <c r="D1295" s="183"/>
      <c r="E1295" s="159" t="s">
        <v>27</v>
      </c>
      <c r="F1295" s="184" t="s">
        <v>2187</v>
      </c>
      <c r="G1295" s="239" t="s">
        <v>1251</v>
      </c>
      <c r="H1295" s="183"/>
      <c r="I1295" s="183"/>
      <c r="J1295" s="183"/>
      <c r="K1295" s="160" t="s">
        <v>682</v>
      </c>
      <c r="L1295" s="168">
        <v>86.73</v>
      </c>
      <c r="M1295" s="183" t="s">
        <v>433</v>
      </c>
      <c r="N1295" s="159" t="s">
        <v>27</v>
      </c>
      <c r="O1295" s="185"/>
      <c r="P1295" s="161">
        <v>86.73</v>
      </c>
      <c r="Q1295" s="177"/>
      <c r="R1295" s="162"/>
      <c r="S1295" s="163"/>
      <c r="T1295" s="162"/>
      <c r="U1295" s="201"/>
    </row>
    <row r="1296" spans="1:21" ht="28.8" x14ac:dyDescent="0.3">
      <c r="A1296" s="192" t="s">
        <v>2548</v>
      </c>
      <c r="B1296" s="174">
        <v>1290</v>
      </c>
      <c r="C1296" s="165" t="s">
        <v>555</v>
      </c>
      <c r="D1296" s="183"/>
      <c r="E1296" s="159" t="s">
        <v>27</v>
      </c>
      <c r="F1296" s="184" t="s">
        <v>2188</v>
      </c>
      <c r="G1296" s="239" t="s">
        <v>1251</v>
      </c>
      <c r="H1296" s="183"/>
      <c r="I1296" s="183"/>
      <c r="J1296" s="183"/>
      <c r="K1296" s="160" t="s">
        <v>82</v>
      </c>
      <c r="L1296" s="168">
        <v>86.73</v>
      </c>
      <c r="M1296" s="183" t="s">
        <v>433</v>
      </c>
      <c r="N1296" s="183"/>
      <c r="O1296" s="185"/>
      <c r="P1296" s="162"/>
      <c r="Q1296" s="177" t="s">
        <v>27</v>
      </c>
      <c r="R1296" s="161">
        <v>86.73</v>
      </c>
      <c r="S1296" s="163"/>
      <c r="T1296" s="162"/>
      <c r="U1296" s="201"/>
    </row>
    <row r="1297" spans="1:21" ht="28.8" x14ac:dyDescent="0.3">
      <c r="A1297" s="192" t="s">
        <v>2548</v>
      </c>
      <c r="B1297" s="174">
        <v>1291</v>
      </c>
      <c r="C1297" s="165" t="s">
        <v>555</v>
      </c>
      <c r="D1297" s="183"/>
      <c r="E1297" s="159" t="s">
        <v>27</v>
      </c>
      <c r="F1297" s="184" t="s">
        <v>2189</v>
      </c>
      <c r="G1297" s="239" t="s">
        <v>1251</v>
      </c>
      <c r="H1297" s="183"/>
      <c r="I1297" s="183"/>
      <c r="J1297" s="183"/>
      <c r="K1297" s="160" t="s">
        <v>82</v>
      </c>
      <c r="L1297" s="168">
        <v>86.73</v>
      </c>
      <c r="M1297" s="183" t="s">
        <v>433</v>
      </c>
      <c r="N1297" s="183"/>
      <c r="O1297" s="185"/>
      <c r="P1297" s="162"/>
      <c r="Q1297" s="177" t="s">
        <v>27</v>
      </c>
      <c r="R1297" s="161">
        <v>86.73</v>
      </c>
      <c r="S1297" s="163"/>
      <c r="T1297" s="162"/>
      <c r="U1297" s="201"/>
    </row>
    <row r="1298" spans="1:21" ht="28.8" x14ac:dyDescent="0.3">
      <c r="A1298" s="192" t="s">
        <v>2548</v>
      </c>
      <c r="B1298" s="174">
        <v>1292</v>
      </c>
      <c r="C1298" s="165" t="s">
        <v>555</v>
      </c>
      <c r="D1298" s="179"/>
      <c r="E1298" s="159" t="s">
        <v>27</v>
      </c>
      <c r="F1298" s="167" t="s">
        <v>2190</v>
      </c>
      <c r="G1298" s="186" t="s">
        <v>1047</v>
      </c>
      <c r="H1298" s="167" t="s">
        <v>1235</v>
      </c>
      <c r="I1298" s="167"/>
      <c r="J1298" s="167"/>
      <c r="K1298" s="160" t="s">
        <v>82</v>
      </c>
      <c r="L1298" s="175">
        <v>74.5</v>
      </c>
      <c r="M1298" s="179" t="s">
        <v>433</v>
      </c>
      <c r="N1298" s="179"/>
      <c r="O1298" s="170"/>
      <c r="P1298" s="223"/>
      <c r="Q1298" s="177" t="s">
        <v>27</v>
      </c>
      <c r="R1298" s="226">
        <v>74.5</v>
      </c>
      <c r="S1298" s="163"/>
      <c r="T1298" s="223"/>
      <c r="U1298" s="201"/>
    </row>
    <row r="1299" spans="1:21" ht="28.8" x14ac:dyDescent="0.3">
      <c r="A1299" s="192" t="s">
        <v>2548</v>
      </c>
      <c r="B1299" s="174">
        <v>1293</v>
      </c>
      <c r="C1299" s="165" t="s">
        <v>555</v>
      </c>
      <c r="D1299" s="179"/>
      <c r="E1299" s="159" t="s">
        <v>27</v>
      </c>
      <c r="F1299" s="167" t="s">
        <v>2191</v>
      </c>
      <c r="G1299" s="186" t="s">
        <v>1047</v>
      </c>
      <c r="H1299" s="167" t="s">
        <v>1235</v>
      </c>
      <c r="I1299" s="179"/>
      <c r="J1299" s="179"/>
      <c r="K1299" s="160" t="s">
        <v>82</v>
      </c>
      <c r="L1299" s="175">
        <v>74.5</v>
      </c>
      <c r="M1299" s="179" t="s">
        <v>433</v>
      </c>
      <c r="N1299" s="179"/>
      <c r="O1299" s="170"/>
      <c r="P1299" s="223"/>
      <c r="Q1299" s="177" t="s">
        <v>27</v>
      </c>
      <c r="R1299" s="226">
        <v>74.5</v>
      </c>
      <c r="S1299" s="163"/>
      <c r="T1299" s="223"/>
      <c r="U1299" s="201"/>
    </row>
    <row r="1300" spans="1:21" ht="28.8" x14ac:dyDescent="0.3">
      <c r="A1300" s="192" t="s">
        <v>2548</v>
      </c>
      <c r="B1300" s="174">
        <v>1294</v>
      </c>
      <c r="C1300" s="165" t="s">
        <v>555</v>
      </c>
      <c r="D1300" s="179"/>
      <c r="E1300" s="159" t="s">
        <v>27</v>
      </c>
      <c r="F1300" s="167" t="s">
        <v>2192</v>
      </c>
      <c r="G1300" s="186" t="s">
        <v>1047</v>
      </c>
      <c r="H1300" s="167" t="s">
        <v>1235</v>
      </c>
      <c r="I1300" s="179"/>
      <c r="J1300" s="179"/>
      <c r="K1300" s="160" t="s">
        <v>82</v>
      </c>
      <c r="L1300" s="175">
        <v>74.5</v>
      </c>
      <c r="M1300" s="179" t="s">
        <v>433</v>
      </c>
      <c r="N1300" s="179"/>
      <c r="O1300" s="170"/>
      <c r="P1300" s="223"/>
      <c r="Q1300" s="177" t="s">
        <v>27</v>
      </c>
      <c r="R1300" s="226">
        <v>74.5</v>
      </c>
      <c r="S1300" s="163"/>
      <c r="T1300" s="223"/>
      <c r="U1300" s="201"/>
    </row>
    <row r="1301" spans="1:21" ht="14.4" x14ac:dyDescent="0.3">
      <c r="A1301" s="192" t="s">
        <v>2548</v>
      </c>
      <c r="B1301" s="174">
        <v>1295</v>
      </c>
      <c r="C1301" s="165" t="s">
        <v>555</v>
      </c>
      <c r="D1301" s="179"/>
      <c r="E1301" s="164" t="s">
        <v>19</v>
      </c>
      <c r="F1301" s="167">
        <v>2832</v>
      </c>
      <c r="G1301" s="186" t="s">
        <v>1220</v>
      </c>
      <c r="H1301" s="167" t="s">
        <v>1221</v>
      </c>
      <c r="I1301" s="167" t="s">
        <v>1222</v>
      </c>
      <c r="J1301" s="167" t="s">
        <v>2193</v>
      </c>
      <c r="K1301" s="160" t="s">
        <v>82</v>
      </c>
      <c r="L1301" s="175">
        <v>35.61</v>
      </c>
      <c r="M1301" s="179" t="s">
        <v>433</v>
      </c>
      <c r="N1301" s="179"/>
      <c r="O1301" s="170"/>
      <c r="P1301" s="223"/>
      <c r="Q1301" s="177"/>
      <c r="R1301" s="223"/>
      <c r="S1301" s="179" t="s">
        <v>19</v>
      </c>
      <c r="T1301" s="226">
        <v>35.61</v>
      </c>
      <c r="U1301" s="201"/>
    </row>
    <row r="1302" spans="1:21" ht="14.4" x14ac:dyDescent="0.3">
      <c r="A1302" s="192" t="s">
        <v>2548</v>
      </c>
      <c r="B1302" s="174">
        <v>1296</v>
      </c>
      <c r="C1302" s="165" t="s">
        <v>555</v>
      </c>
      <c r="D1302" s="179"/>
      <c r="E1302" s="164" t="s">
        <v>19</v>
      </c>
      <c r="F1302" s="167">
        <v>2833</v>
      </c>
      <c r="G1302" s="186" t="s">
        <v>1220</v>
      </c>
      <c r="H1302" s="167" t="s">
        <v>1221</v>
      </c>
      <c r="I1302" s="167" t="s">
        <v>1222</v>
      </c>
      <c r="J1302" s="167" t="s">
        <v>2194</v>
      </c>
      <c r="K1302" s="160" t="s">
        <v>82</v>
      </c>
      <c r="L1302" s="175">
        <v>35.61</v>
      </c>
      <c r="M1302" s="179" t="s">
        <v>433</v>
      </c>
      <c r="N1302" s="179"/>
      <c r="O1302" s="170"/>
      <c r="P1302" s="223"/>
      <c r="Q1302" s="177"/>
      <c r="R1302" s="223"/>
      <c r="S1302" s="179" t="s">
        <v>19</v>
      </c>
      <c r="T1302" s="226">
        <v>35.61</v>
      </c>
      <c r="U1302" s="201"/>
    </row>
    <row r="1303" spans="1:21" ht="14.4" x14ac:dyDescent="0.3">
      <c r="A1303" s="192" t="s">
        <v>2548</v>
      </c>
      <c r="B1303" s="174">
        <v>1297</v>
      </c>
      <c r="C1303" s="165" t="s">
        <v>555</v>
      </c>
      <c r="D1303" s="179"/>
      <c r="E1303" s="164" t="s">
        <v>19</v>
      </c>
      <c r="F1303" s="167">
        <v>2882</v>
      </c>
      <c r="G1303" s="186" t="s">
        <v>1224</v>
      </c>
      <c r="H1303" s="167" t="s">
        <v>88</v>
      </c>
      <c r="I1303" s="167" t="s">
        <v>1225</v>
      </c>
      <c r="J1303" s="167" t="s">
        <v>2195</v>
      </c>
      <c r="K1303" s="160" t="s">
        <v>682</v>
      </c>
      <c r="L1303" s="175">
        <v>238.43</v>
      </c>
      <c r="M1303" s="179" t="s">
        <v>433</v>
      </c>
      <c r="N1303" s="164" t="s">
        <v>19</v>
      </c>
      <c r="O1303" s="170"/>
      <c r="P1303" s="226">
        <v>238.43</v>
      </c>
      <c r="Q1303" s="177"/>
      <c r="R1303" s="223"/>
      <c r="S1303" s="163"/>
      <c r="T1303" s="223"/>
      <c r="U1303" s="201"/>
    </row>
    <row r="1304" spans="1:21" ht="14.4" x14ac:dyDescent="0.3">
      <c r="A1304" s="192" t="s">
        <v>2548</v>
      </c>
      <c r="B1304" s="174">
        <v>1298</v>
      </c>
      <c r="C1304" s="165" t="s">
        <v>555</v>
      </c>
      <c r="D1304" s="179"/>
      <c r="E1304" s="164" t="s">
        <v>19</v>
      </c>
      <c r="F1304" s="167">
        <v>2890</v>
      </c>
      <c r="G1304" s="186" t="s">
        <v>1224</v>
      </c>
      <c r="H1304" s="167" t="s">
        <v>88</v>
      </c>
      <c r="I1304" s="167" t="s">
        <v>1225</v>
      </c>
      <c r="J1304" s="167" t="s">
        <v>2196</v>
      </c>
      <c r="K1304" s="160" t="s">
        <v>82</v>
      </c>
      <c r="L1304" s="175">
        <v>238.43</v>
      </c>
      <c r="M1304" s="179" t="s">
        <v>433</v>
      </c>
      <c r="N1304" s="179"/>
      <c r="O1304" s="170"/>
      <c r="P1304" s="223"/>
      <c r="Q1304" s="177"/>
      <c r="R1304" s="223"/>
      <c r="S1304" s="179" t="s">
        <v>19</v>
      </c>
      <c r="T1304" s="226">
        <v>238.43</v>
      </c>
      <c r="U1304" s="201"/>
    </row>
    <row r="1305" spans="1:21" ht="14.4" x14ac:dyDescent="0.3">
      <c r="A1305" s="192" t="s">
        <v>2548</v>
      </c>
      <c r="B1305" s="174">
        <v>1299</v>
      </c>
      <c r="C1305" s="165" t="s">
        <v>555</v>
      </c>
      <c r="D1305" s="179"/>
      <c r="E1305" s="164" t="s">
        <v>19</v>
      </c>
      <c r="F1305" s="167">
        <v>3114</v>
      </c>
      <c r="G1305" s="186" t="s">
        <v>664</v>
      </c>
      <c r="H1305" s="167" t="s">
        <v>1283</v>
      </c>
      <c r="I1305" s="167" t="s">
        <v>1283</v>
      </c>
      <c r="J1305" s="167"/>
      <c r="K1305" s="160" t="s">
        <v>82</v>
      </c>
      <c r="L1305" s="175">
        <v>84.99</v>
      </c>
      <c r="M1305" s="179" t="s">
        <v>433</v>
      </c>
      <c r="N1305" s="179"/>
      <c r="O1305" s="170"/>
      <c r="P1305" s="223"/>
      <c r="Q1305" s="177"/>
      <c r="R1305" s="223"/>
      <c r="S1305" s="179" t="s">
        <v>19</v>
      </c>
      <c r="T1305" s="226">
        <v>84.99</v>
      </c>
      <c r="U1305" s="201"/>
    </row>
    <row r="1306" spans="1:21" ht="28.8" x14ac:dyDescent="0.3">
      <c r="A1306" s="192" t="s">
        <v>2548</v>
      </c>
      <c r="B1306" s="174">
        <v>1300</v>
      </c>
      <c r="C1306" s="165" t="s">
        <v>555</v>
      </c>
      <c r="D1306" s="179"/>
      <c r="E1306" s="164" t="s">
        <v>19</v>
      </c>
      <c r="F1306" s="167">
        <v>3333</v>
      </c>
      <c r="G1306" s="186" t="s">
        <v>1231</v>
      </c>
      <c r="H1306" s="167" t="s">
        <v>1053</v>
      </c>
      <c r="I1306" s="167"/>
      <c r="J1306" s="167"/>
      <c r="K1306" s="160" t="s">
        <v>682</v>
      </c>
      <c r="L1306" s="175">
        <v>142.08000000000001</v>
      </c>
      <c r="M1306" s="179" t="s">
        <v>433</v>
      </c>
      <c r="N1306" s="164" t="s">
        <v>19</v>
      </c>
      <c r="O1306" s="170"/>
      <c r="P1306" s="226">
        <v>142.08000000000001</v>
      </c>
      <c r="Q1306" s="177"/>
      <c r="R1306" s="223"/>
      <c r="S1306" s="163"/>
      <c r="T1306" s="223"/>
      <c r="U1306" s="201"/>
    </row>
    <row r="1307" spans="1:21" ht="28.8" x14ac:dyDescent="0.3">
      <c r="A1307" s="192" t="s">
        <v>2548</v>
      </c>
      <c r="B1307" s="174">
        <v>1301</v>
      </c>
      <c r="C1307" s="165" t="s">
        <v>555</v>
      </c>
      <c r="D1307" s="179"/>
      <c r="E1307" s="164" t="s">
        <v>19</v>
      </c>
      <c r="F1307" s="167" t="s">
        <v>2197</v>
      </c>
      <c r="G1307" s="186" t="s">
        <v>1258</v>
      </c>
      <c r="H1307" s="167"/>
      <c r="I1307" s="167"/>
      <c r="J1307" s="167"/>
      <c r="K1307" s="160" t="s">
        <v>82</v>
      </c>
      <c r="L1307" s="175">
        <v>123.89</v>
      </c>
      <c r="M1307" s="179" t="s">
        <v>433</v>
      </c>
      <c r="N1307" s="179"/>
      <c r="O1307" s="170"/>
      <c r="P1307" s="223"/>
      <c r="Q1307" s="177"/>
      <c r="R1307" s="223"/>
      <c r="S1307" s="179" t="s">
        <v>19</v>
      </c>
      <c r="T1307" s="226">
        <v>123.89</v>
      </c>
      <c r="U1307" s="201"/>
    </row>
    <row r="1308" spans="1:21" ht="14.4" x14ac:dyDescent="0.3">
      <c r="A1308" s="192" t="s">
        <v>2548</v>
      </c>
      <c r="B1308" s="174">
        <v>1302</v>
      </c>
      <c r="C1308" s="165" t="s">
        <v>555</v>
      </c>
      <c r="D1308" s="179"/>
      <c r="E1308" s="164" t="s">
        <v>19</v>
      </c>
      <c r="F1308" s="167" t="s">
        <v>2198</v>
      </c>
      <c r="G1308" s="186" t="s">
        <v>1268</v>
      </c>
      <c r="H1308" s="167"/>
      <c r="I1308" s="167"/>
      <c r="J1308" s="167"/>
      <c r="K1308" s="160" t="s">
        <v>82</v>
      </c>
      <c r="L1308" s="175">
        <v>23.01</v>
      </c>
      <c r="M1308" s="179" t="s">
        <v>433</v>
      </c>
      <c r="N1308" s="179"/>
      <c r="O1308" s="170"/>
      <c r="P1308" s="223"/>
      <c r="Q1308" s="177"/>
      <c r="R1308" s="223"/>
      <c r="S1308" s="179" t="s">
        <v>19</v>
      </c>
      <c r="T1308" s="226">
        <v>23.01</v>
      </c>
      <c r="U1308" s="201"/>
    </row>
    <row r="1309" spans="1:21" ht="14.4" x14ac:dyDescent="0.3">
      <c r="A1309" s="192" t="s">
        <v>2548</v>
      </c>
      <c r="B1309" s="174">
        <v>1303</v>
      </c>
      <c r="C1309" s="165" t="s">
        <v>555</v>
      </c>
      <c r="D1309" s="179"/>
      <c r="E1309" s="164" t="s">
        <v>19</v>
      </c>
      <c r="F1309" s="167" t="s">
        <v>2199</v>
      </c>
      <c r="G1309" s="186" t="s">
        <v>1268</v>
      </c>
      <c r="H1309" s="167"/>
      <c r="I1309" s="167"/>
      <c r="J1309" s="167"/>
      <c r="K1309" s="160" t="s">
        <v>82</v>
      </c>
      <c r="L1309" s="175">
        <v>23.01</v>
      </c>
      <c r="M1309" s="179" t="s">
        <v>433</v>
      </c>
      <c r="N1309" s="179"/>
      <c r="O1309" s="170"/>
      <c r="P1309" s="223"/>
      <c r="Q1309" s="177"/>
      <c r="R1309" s="223"/>
      <c r="S1309" s="179" t="s">
        <v>19</v>
      </c>
      <c r="T1309" s="226">
        <v>23.01</v>
      </c>
      <c r="U1309" s="201"/>
    </row>
    <row r="1310" spans="1:21" ht="14.4" x14ac:dyDescent="0.3">
      <c r="A1310" s="192" t="s">
        <v>2548</v>
      </c>
      <c r="B1310" s="174">
        <v>1304</v>
      </c>
      <c r="C1310" s="165" t="s">
        <v>555</v>
      </c>
      <c r="D1310" s="179"/>
      <c r="E1310" s="164" t="s">
        <v>19</v>
      </c>
      <c r="F1310" s="167" t="s">
        <v>2200</v>
      </c>
      <c r="G1310" s="186" t="s">
        <v>1268</v>
      </c>
      <c r="H1310" s="167"/>
      <c r="I1310" s="167"/>
      <c r="J1310" s="167"/>
      <c r="K1310" s="160" t="s">
        <v>82</v>
      </c>
      <c r="L1310" s="175">
        <v>23.01</v>
      </c>
      <c r="M1310" s="179" t="s">
        <v>433</v>
      </c>
      <c r="N1310" s="179"/>
      <c r="O1310" s="170"/>
      <c r="P1310" s="223"/>
      <c r="Q1310" s="177"/>
      <c r="R1310" s="223"/>
      <c r="S1310" s="179" t="s">
        <v>19</v>
      </c>
      <c r="T1310" s="226">
        <v>23.01</v>
      </c>
      <c r="U1310" s="201"/>
    </row>
    <row r="1311" spans="1:21" ht="14.4" x14ac:dyDescent="0.3">
      <c r="A1311" s="192" t="s">
        <v>2548</v>
      </c>
      <c r="B1311" s="174">
        <v>1305</v>
      </c>
      <c r="C1311" s="165" t="s">
        <v>555</v>
      </c>
      <c r="D1311" s="179"/>
      <c r="E1311" s="164" t="s">
        <v>19</v>
      </c>
      <c r="F1311" s="167" t="s">
        <v>2201</v>
      </c>
      <c r="G1311" s="186" t="s">
        <v>1268</v>
      </c>
      <c r="H1311" s="167"/>
      <c r="I1311" s="167"/>
      <c r="J1311" s="167"/>
      <c r="K1311" s="160" t="s">
        <v>82</v>
      </c>
      <c r="L1311" s="175">
        <v>23.01</v>
      </c>
      <c r="M1311" s="179" t="s">
        <v>433</v>
      </c>
      <c r="N1311" s="179"/>
      <c r="O1311" s="170"/>
      <c r="P1311" s="223"/>
      <c r="Q1311" s="177"/>
      <c r="R1311" s="223"/>
      <c r="S1311" s="179" t="s">
        <v>19</v>
      </c>
      <c r="T1311" s="226">
        <v>23.01</v>
      </c>
      <c r="U1311" s="201"/>
    </row>
    <row r="1312" spans="1:21" ht="14.4" x14ac:dyDescent="0.3">
      <c r="A1312" s="192" t="s">
        <v>2548</v>
      </c>
      <c r="B1312" s="174">
        <v>1306</v>
      </c>
      <c r="C1312" s="165" t="s">
        <v>555</v>
      </c>
      <c r="D1312" s="179"/>
      <c r="E1312" s="164" t="s">
        <v>19</v>
      </c>
      <c r="F1312" s="167" t="s">
        <v>2202</v>
      </c>
      <c r="G1312" s="186" t="s">
        <v>1268</v>
      </c>
      <c r="H1312" s="167"/>
      <c r="I1312" s="167"/>
      <c r="J1312" s="167"/>
      <c r="K1312" s="160" t="s">
        <v>82</v>
      </c>
      <c r="L1312" s="175">
        <v>23.01</v>
      </c>
      <c r="M1312" s="179" t="s">
        <v>433</v>
      </c>
      <c r="N1312" s="179"/>
      <c r="O1312" s="170"/>
      <c r="P1312" s="223"/>
      <c r="Q1312" s="177"/>
      <c r="R1312" s="223"/>
      <c r="S1312" s="179" t="s">
        <v>19</v>
      </c>
      <c r="T1312" s="226">
        <v>23.01</v>
      </c>
      <c r="U1312" s="201"/>
    </row>
    <row r="1313" spans="1:21" ht="14.4" x14ac:dyDescent="0.3">
      <c r="A1313" s="192" t="s">
        <v>2548</v>
      </c>
      <c r="B1313" s="174">
        <v>1307</v>
      </c>
      <c r="C1313" s="165" t="s">
        <v>555</v>
      </c>
      <c r="D1313" s="179"/>
      <c r="E1313" s="164" t="s">
        <v>19</v>
      </c>
      <c r="F1313" s="167" t="s">
        <v>2203</v>
      </c>
      <c r="G1313" s="186" t="s">
        <v>1268</v>
      </c>
      <c r="H1313" s="167"/>
      <c r="I1313" s="167"/>
      <c r="J1313" s="167"/>
      <c r="K1313" s="160" t="s">
        <v>82</v>
      </c>
      <c r="L1313" s="175">
        <v>23.01</v>
      </c>
      <c r="M1313" s="179" t="s">
        <v>433</v>
      </c>
      <c r="N1313" s="179"/>
      <c r="O1313" s="170"/>
      <c r="P1313" s="223"/>
      <c r="Q1313" s="177"/>
      <c r="R1313" s="223"/>
      <c r="S1313" s="179" t="s">
        <v>19</v>
      </c>
      <c r="T1313" s="226">
        <v>23.01</v>
      </c>
      <c r="U1313" s="201"/>
    </row>
    <row r="1314" spans="1:21" ht="14.4" x14ac:dyDescent="0.3">
      <c r="A1314" s="192" t="s">
        <v>2548</v>
      </c>
      <c r="B1314" s="174">
        <v>1308</v>
      </c>
      <c r="C1314" s="165" t="s">
        <v>555</v>
      </c>
      <c r="D1314" s="179"/>
      <c r="E1314" s="164" t="s">
        <v>19</v>
      </c>
      <c r="F1314" s="167" t="s">
        <v>2204</v>
      </c>
      <c r="G1314" s="186" t="s">
        <v>1268</v>
      </c>
      <c r="H1314" s="167"/>
      <c r="I1314" s="167"/>
      <c r="J1314" s="167"/>
      <c r="K1314" s="160" t="s">
        <v>82</v>
      </c>
      <c r="L1314" s="175">
        <v>23.01</v>
      </c>
      <c r="M1314" s="179" t="s">
        <v>433</v>
      </c>
      <c r="N1314" s="179"/>
      <c r="O1314" s="170"/>
      <c r="P1314" s="223"/>
      <c r="Q1314" s="177"/>
      <c r="R1314" s="223"/>
      <c r="S1314" s="179" t="s">
        <v>19</v>
      </c>
      <c r="T1314" s="226">
        <v>23.01</v>
      </c>
      <c r="U1314" s="201"/>
    </row>
    <row r="1315" spans="1:21" ht="14.4" x14ac:dyDescent="0.3">
      <c r="A1315" s="192" t="s">
        <v>2548</v>
      </c>
      <c r="B1315" s="174">
        <v>1309</v>
      </c>
      <c r="C1315" s="165" t="s">
        <v>555</v>
      </c>
      <c r="D1315" s="179"/>
      <c r="E1315" s="164" t="s">
        <v>19</v>
      </c>
      <c r="F1315" s="167" t="s">
        <v>2205</v>
      </c>
      <c r="G1315" s="186" t="s">
        <v>1268</v>
      </c>
      <c r="H1315" s="167"/>
      <c r="I1315" s="167"/>
      <c r="J1315" s="167"/>
      <c r="K1315" s="160" t="s">
        <v>82</v>
      </c>
      <c r="L1315" s="175">
        <v>23.01</v>
      </c>
      <c r="M1315" s="179" t="s">
        <v>433</v>
      </c>
      <c r="N1315" s="179"/>
      <c r="O1315" s="170"/>
      <c r="P1315" s="223"/>
      <c r="Q1315" s="177"/>
      <c r="R1315" s="223"/>
      <c r="S1315" s="179" t="s">
        <v>19</v>
      </c>
      <c r="T1315" s="226">
        <v>23.01</v>
      </c>
      <c r="U1315" s="201"/>
    </row>
    <row r="1316" spans="1:21" ht="14.4" x14ac:dyDescent="0.3">
      <c r="A1316" s="192" t="s">
        <v>2548</v>
      </c>
      <c r="B1316" s="174">
        <v>1310</v>
      </c>
      <c r="C1316" s="165" t="s">
        <v>555</v>
      </c>
      <c r="D1316" s="179"/>
      <c r="E1316" s="164" t="s">
        <v>19</v>
      </c>
      <c r="F1316" s="167" t="s">
        <v>2206</v>
      </c>
      <c r="G1316" s="186" t="s">
        <v>1268</v>
      </c>
      <c r="H1316" s="167"/>
      <c r="I1316" s="167"/>
      <c r="J1316" s="167"/>
      <c r="K1316" s="160" t="s">
        <v>82</v>
      </c>
      <c r="L1316" s="175">
        <v>23.01</v>
      </c>
      <c r="M1316" s="179" t="s">
        <v>433</v>
      </c>
      <c r="N1316" s="179"/>
      <c r="O1316" s="170"/>
      <c r="P1316" s="223"/>
      <c r="Q1316" s="177"/>
      <c r="R1316" s="223"/>
      <c r="S1316" s="179" t="s">
        <v>19</v>
      </c>
      <c r="T1316" s="226">
        <v>23.01</v>
      </c>
      <c r="U1316" s="201"/>
    </row>
    <row r="1317" spans="1:21" ht="14.4" x14ac:dyDescent="0.3">
      <c r="A1317" s="192" t="s">
        <v>2548</v>
      </c>
      <c r="B1317" s="174">
        <v>1311</v>
      </c>
      <c r="C1317" s="165" t="s">
        <v>555</v>
      </c>
      <c r="D1317" s="179"/>
      <c r="E1317" s="164" t="s">
        <v>19</v>
      </c>
      <c r="F1317" s="167" t="s">
        <v>2207</v>
      </c>
      <c r="G1317" s="186" t="s">
        <v>1268</v>
      </c>
      <c r="H1317" s="167"/>
      <c r="I1317" s="167"/>
      <c r="J1317" s="167"/>
      <c r="K1317" s="160" t="s">
        <v>82</v>
      </c>
      <c r="L1317" s="175">
        <v>23.01</v>
      </c>
      <c r="M1317" s="179" t="s">
        <v>433</v>
      </c>
      <c r="N1317" s="179"/>
      <c r="O1317" s="170"/>
      <c r="P1317" s="223"/>
      <c r="Q1317" s="177"/>
      <c r="R1317" s="223"/>
      <c r="S1317" s="179" t="s">
        <v>19</v>
      </c>
      <c r="T1317" s="226">
        <v>23.01</v>
      </c>
      <c r="U1317" s="201"/>
    </row>
    <row r="1318" spans="1:21" ht="14.4" x14ac:dyDescent="0.3">
      <c r="A1318" s="192" t="s">
        <v>2548</v>
      </c>
      <c r="B1318" s="174">
        <v>1312</v>
      </c>
      <c r="C1318" s="165" t="s">
        <v>555</v>
      </c>
      <c r="D1318" s="179"/>
      <c r="E1318" s="164" t="s">
        <v>19</v>
      </c>
      <c r="F1318" s="167" t="s">
        <v>2208</v>
      </c>
      <c r="G1318" s="186" t="s">
        <v>1268</v>
      </c>
      <c r="H1318" s="167"/>
      <c r="I1318" s="167"/>
      <c r="J1318" s="167"/>
      <c r="K1318" s="160" t="s">
        <v>82</v>
      </c>
      <c r="L1318" s="175">
        <v>23.01</v>
      </c>
      <c r="M1318" s="179" t="s">
        <v>433</v>
      </c>
      <c r="N1318" s="179"/>
      <c r="O1318" s="170"/>
      <c r="P1318" s="223"/>
      <c r="Q1318" s="177"/>
      <c r="R1318" s="223"/>
      <c r="S1318" s="179" t="s">
        <v>19</v>
      </c>
      <c r="T1318" s="226">
        <v>23.01</v>
      </c>
      <c r="U1318" s="201"/>
    </row>
    <row r="1319" spans="1:21" ht="14.4" x14ac:dyDescent="0.3">
      <c r="A1319" s="192" t="s">
        <v>2548</v>
      </c>
      <c r="B1319" s="174">
        <v>1313</v>
      </c>
      <c r="C1319" s="165" t="s">
        <v>555</v>
      </c>
      <c r="D1319" s="179"/>
      <c r="E1319" s="164" t="s">
        <v>19</v>
      </c>
      <c r="F1319" s="167" t="s">
        <v>2209</v>
      </c>
      <c r="G1319" s="186" t="s">
        <v>1268</v>
      </c>
      <c r="H1319" s="167"/>
      <c r="I1319" s="167"/>
      <c r="J1319" s="167"/>
      <c r="K1319" s="160" t="s">
        <v>82</v>
      </c>
      <c r="L1319" s="175">
        <v>23.01</v>
      </c>
      <c r="M1319" s="179" t="s">
        <v>433</v>
      </c>
      <c r="N1319" s="179"/>
      <c r="O1319" s="170"/>
      <c r="P1319" s="223"/>
      <c r="Q1319" s="177"/>
      <c r="R1319" s="223"/>
      <c r="S1319" s="179" t="s">
        <v>19</v>
      </c>
      <c r="T1319" s="226">
        <v>23.01</v>
      </c>
      <c r="U1319" s="201"/>
    </row>
    <row r="1320" spans="1:21" ht="14.4" x14ac:dyDescent="0.3">
      <c r="A1320" s="192" t="s">
        <v>2548</v>
      </c>
      <c r="B1320" s="174">
        <v>1314</v>
      </c>
      <c r="C1320" s="165" t="s">
        <v>555</v>
      </c>
      <c r="D1320" s="179"/>
      <c r="E1320" s="164" t="s">
        <v>19</v>
      </c>
      <c r="F1320" s="167" t="s">
        <v>2210</v>
      </c>
      <c r="G1320" s="186" t="s">
        <v>1268</v>
      </c>
      <c r="H1320" s="167"/>
      <c r="I1320" s="167"/>
      <c r="J1320" s="167"/>
      <c r="K1320" s="160" t="s">
        <v>82</v>
      </c>
      <c r="L1320" s="175">
        <v>23.01</v>
      </c>
      <c r="M1320" s="179" t="s">
        <v>433</v>
      </c>
      <c r="N1320" s="179"/>
      <c r="O1320" s="170"/>
      <c r="P1320" s="223"/>
      <c r="Q1320" s="177"/>
      <c r="R1320" s="223"/>
      <c r="S1320" s="179" t="s">
        <v>19</v>
      </c>
      <c r="T1320" s="226">
        <v>23.01</v>
      </c>
      <c r="U1320" s="201"/>
    </row>
    <row r="1321" spans="1:21" ht="14.4" x14ac:dyDescent="0.3">
      <c r="A1321" s="192" t="s">
        <v>2548</v>
      </c>
      <c r="B1321" s="174">
        <v>1315</v>
      </c>
      <c r="C1321" s="165" t="s">
        <v>555</v>
      </c>
      <c r="D1321" s="179"/>
      <c r="E1321" s="164" t="s">
        <v>19</v>
      </c>
      <c r="F1321" s="167" t="s">
        <v>2211</v>
      </c>
      <c r="G1321" s="186" t="s">
        <v>1268</v>
      </c>
      <c r="H1321" s="167"/>
      <c r="I1321" s="167"/>
      <c r="J1321" s="167"/>
      <c r="K1321" s="160" t="s">
        <v>82</v>
      </c>
      <c r="L1321" s="175">
        <v>23.01</v>
      </c>
      <c r="M1321" s="179" t="s">
        <v>433</v>
      </c>
      <c r="N1321" s="179"/>
      <c r="O1321" s="170"/>
      <c r="P1321" s="223"/>
      <c r="Q1321" s="177"/>
      <c r="R1321" s="223"/>
      <c r="S1321" s="179" t="s">
        <v>19</v>
      </c>
      <c r="T1321" s="226">
        <v>23.01</v>
      </c>
      <c r="U1321" s="201"/>
    </row>
    <row r="1322" spans="1:21" ht="14.4" x14ac:dyDescent="0.3">
      <c r="A1322" s="192" t="s">
        <v>2548</v>
      </c>
      <c r="B1322" s="174">
        <v>1316</v>
      </c>
      <c r="C1322" s="165" t="s">
        <v>555</v>
      </c>
      <c r="D1322" s="179"/>
      <c r="E1322" s="164" t="s">
        <v>19</v>
      </c>
      <c r="F1322" s="167" t="s">
        <v>2212</v>
      </c>
      <c r="G1322" s="186" t="s">
        <v>1268</v>
      </c>
      <c r="H1322" s="167"/>
      <c r="I1322" s="167"/>
      <c r="J1322" s="167"/>
      <c r="K1322" s="160" t="s">
        <v>82</v>
      </c>
      <c r="L1322" s="175">
        <v>23.01</v>
      </c>
      <c r="M1322" s="179" t="s">
        <v>433</v>
      </c>
      <c r="N1322" s="179"/>
      <c r="O1322" s="170"/>
      <c r="P1322" s="223"/>
      <c r="Q1322" s="177"/>
      <c r="R1322" s="223"/>
      <c r="S1322" s="179" t="s">
        <v>19</v>
      </c>
      <c r="T1322" s="226">
        <v>23.01</v>
      </c>
      <c r="U1322" s="201"/>
    </row>
    <row r="1323" spans="1:21" ht="14.4" x14ac:dyDescent="0.3">
      <c r="A1323" s="192" t="s">
        <v>2548</v>
      </c>
      <c r="B1323" s="174">
        <v>1317</v>
      </c>
      <c r="C1323" s="165" t="s">
        <v>555</v>
      </c>
      <c r="D1323" s="179"/>
      <c r="E1323" s="164" t="s">
        <v>19</v>
      </c>
      <c r="F1323" s="167" t="s">
        <v>2213</v>
      </c>
      <c r="G1323" s="186" t="s">
        <v>1055</v>
      </c>
      <c r="H1323" s="167" t="s">
        <v>1056</v>
      </c>
      <c r="I1323" s="167"/>
      <c r="J1323" s="167"/>
      <c r="K1323" s="160" t="s">
        <v>82</v>
      </c>
      <c r="L1323" s="175">
        <v>8.0530000000000008</v>
      </c>
      <c r="M1323" s="179" t="s">
        <v>433</v>
      </c>
      <c r="N1323" s="179"/>
      <c r="O1323" s="170"/>
      <c r="P1323" s="223"/>
      <c r="Q1323" s="177"/>
      <c r="R1323" s="223"/>
      <c r="S1323" s="179" t="s">
        <v>19</v>
      </c>
      <c r="T1323" s="226">
        <v>8.0530000000000008</v>
      </c>
      <c r="U1323" s="201"/>
    </row>
    <row r="1324" spans="1:21" ht="14.4" x14ac:dyDescent="0.3">
      <c r="A1324" s="192" t="s">
        <v>2548</v>
      </c>
      <c r="B1324" s="174">
        <v>1318</v>
      </c>
      <c r="C1324" s="165" t="s">
        <v>555</v>
      </c>
      <c r="D1324" s="179"/>
      <c r="E1324" s="164" t="s">
        <v>19</v>
      </c>
      <c r="F1324" s="167" t="s">
        <v>2214</v>
      </c>
      <c r="G1324" s="186" t="s">
        <v>1055</v>
      </c>
      <c r="H1324" s="167" t="s">
        <v>1056</v>
      </c>
      <c r="I1324" s="167"/>
      <c r="J1324" s="167"/>
      <c r="K1324" s="160" t="s">
        <v>82</v>
      </c>
      <c r="L1324" s="175">
        <v>8.0530000000000008</v>
      </c>
      <c r="M1324" s="179" t="s">
        <v>433</v>
      </c>
      <c r="N1324" s="179"/>
      <c r="O1324" s="170"/>
      <c r="P1324" s="223"/>
      <c r="Q1324" s="177"/>
      <c r="R1324" s="223"/>
      <c r="S1324" s="179" t="s">
        <v>19</v>
      </c>
      <c r="T1324" s="226">
        <v>8.0530000000000008</v>
      </c>
      <c r="U1324" s="201"/>
    </row>
    <row r="1325" spans="1:21" ht="14.4" x14ac:dyDescent="0.3">
      <c r="A1325" s="192" t="s">
        <v>2548</v>
      </c>
      <c r="B1325" s="174">
        <v>1319</v>
      </c>
      <c r="C1325" s="165" t="s">
        <v>555</v>
      </c>
      <c r="D1325" s="179"/>
      <c r="E1325" s="164" t="s">
        <v>19</v>
      </c>
      <c r="F1325" s="167" t="s">
        <v>2215</v>
      </c>
      <c r="G1325" s="186" t="s">
        <v>1055</v>
      </c>
      <c r="H1325" s="167" t="s">
        <v>1056</v>
      </c>
      <c r="I1325" s="167"/>
      <c r="J1325" s="167"/>
      <c r="K1325" s="160" t="s">
        <v>82</v>
      </c>
      <c r="L1325" s="175">
        <v>8.0530000000000008</v>
      </c>
      <c r="M1325" s="179" t="s">
        <v>433</v>
      </c>
      <c r="N1325" s="179"/>
      <c r="O1325" s="170"/>
      <c r="P1325" s="223"/>
      <c r="Q1325" s="177"/>
      <c r="R1325" s="223"/>
      <c r="S1325" s="179" t="s">
        <v>19</v>
      </c>
      <c r="T1325" s="226">
        <v>8.0530000000000008</v>
      </c>
      <c r="U1325" s="201"/>
    </row>
    <row r="1326" spans="1:21" ht="14.4" x14ac:dyDescent="0.3">
      <c r="A1326" s="192" t="s">
        <v>2548</v>
      </c>
      <c r="B1326" s="174">
        <v>1320</v>
      </c>
      <c r="C1326" s="165" t="s">
        <v>555</v>
      </c>
      <c r="D1326" s="179"/>
      <c r="E1326" s="164" t="s">
        <v>19</v>
      </c>
      <c r="F1326" s="167" t="s">
        <v>2216</v>
      </c>
      <c r="G1326" s="186" t="s">
        <v>1055</v>
      </c>
      <c r="H1326" s="167" t="s">
        <v>1056</v>
      </c>
      <c r="I1326" s="167"/>
      <c r="J1326" s="167"/>
      <c r="K1326" s="160" t="s">
        <v>82</v>
      </c>
      <c r="L1326" s="175">
        <v>8.0530000000000008</v>
      </c>
      <c r="M1326" s="179" t="s">
        <v>433</v>
      </c>
      <c r="N1326" s="179"/>
      <c r="O1326" s="170"/>
      <c r="P1326" s="223"/>
      <c r="Q1326" s="177"/>
      <c r="R1326" s="223"/>
      <c r="S1326" s="179" t="s">
        <v>19</v>
      </c>
      <c r="T1326" s="226">
        <v>8.0530000000000008</v>
      </c>
      <c r="U1326" s="201"/>
    </row>
    <row r="1327" spans="1:21" ht="14.4" x14ac:dyDescent="0.3">
      <c r="A1327" s="192" t="s">
        <v>2548</v>
      </c>
      <c r="B1327" s="174">
        <v>1321</v>
      </c>
      <c r="C1327" s="165" t="s">
        <v>555</v>
      </c>
      <c r="D1327" s="179"/>
      <c r="E1327" s="164" t="s">
        <v>19</v>
      </c>
      <c r="F1327" s="167" t="s">
        <v>2217</v>
      </c>
      <c r="G1327" s="186" t="s">
        <v>1055</v>
      </c>
      <c r="H1327" s="167" t="s">
        <v>1056</v>
      </c>
      <c r="I1327" s="167"/>
      <c r="J1327" s="167"/>
      <c r="K1327" s="160" t="s">
        <v>682</v>
      </c>
      <c r="L1327" s="175">
        <v>8.0530000000000008</v>
      </c>
      <c r="M1327" s="179" t="s">
        <v>433</v>
      </c>
      <c r="N1327" s="164" t="s">
        <v>19</v>
      </c>
      <c r="O1327" s="170"/>
      <c r="P1327" s="226">
        <v>8.0530000000000008</v>
      </c>
      <c r="Q1327" s="177"/>
      <c r="R1327" s="223"/>
      <c r="S1327" s="163"/>
      <c r="T1327" s="223"/>
      <c r="U1327" s="201"/>
    </row>
    <row r="1328" spans="1:21" ht="14.4" x14ac:dyDescent="0.3">
      <c r="A1328" s="192" t="s">
        <v>2548</v>
      </c>
      <c r="B1328" s="174">
        <v>1322</v>
      </c>
      <c r="C1328" s="165" t="s">
        <v>555</v>
      </c>
      <c r="D1328" s="179"/>
      <c r="E1328" s="164" t="s">
        <v>19</v>
      </c>
      <c r="F1328" s="167" t="s">
        <v>2218</v>
      </c>
      <c r="G1328" s="186" t="s">
        <v>1055</v>
      </c>
      <c r="H1328" s="167" t="s">
        <v>1056</v>
      </c>
      <c r="I1328" s="167"/>
      <c r="J1328" s="167"/>
      <c r="K1328" s="160" t="s">
        <v>82</v>
      </c>
      <c r="L1328" s="175">
        <v>8.0530000000000008</v>
      </c>
      <c r="M1328" s="179" t="s">
        <v>433</v>
      </c>
      <c r="N1328" s="179"/>
      <c r="O1328" s="170"/>
      <c r="P1328" s="223"/>
      <c r="Q1328" s="177"/>
      <c r="R1328" s="223"/>
      <c r="S1328" s="179" t="s">
        <v>19</v>
      </c>
      <c r="T1328" s="226">
        <v>8.0530000000000008</v>
      </c>
      <c r="U1328" s="201"/>
    </row>
    <row r="1329" spans="1:21" ht="14.4" x14ac:dyDescent="0.3">
      <c r="A1329" s="192" t="s">
        <v>2548</v>
      </c>
      <c r="B1329" s="174">
        <v>1323</v>
      </c>
      <c r="C1329" s="165" t="s">
        <v>555</v>
      </c>
      <c r="D1329" s="179"/>
      <c r="E1329" s="164" t="s">
        <v>19</v>
      </c>
      <c r="F1329" s="167" t="s">
        <v>2219</v>
      </c>
      <c r="G1329" s="186" t="s">
        <v>1055</v>
      </c>
      <c r="H1329" s="167" t="s">
        <v>1056</v>
      </c>
      <c r="I1329" s="167"/>
      <c r="J1329" s="167"/>
      <c r="K1329" s="160" t="s">
        <v>682</v>
      </c>
      <c r="L1329" s="175">
        <v>8.0530000000000008</v>
      </c>
      <c r="M1329" s="179" t="s">
        <v>433</v>
      </c>
      <c r="N1329" s="164" t="s">
        <v>19</v>
      </c>
      <c r="O1329" s="170"/>
      <c r="P1329" s="226">
        <v>8.0530000000000008</v>
      </c>
      <c r="Q1329" s="177"/>
      <c r="R1329" s="223"/>
      <c r="S1329" s="163"/>
      <c r="T1329" s="223"/>
      <c r="U1329" s="201"/>
    </row>
    <row r="1330" spans="1:21" ht="14.4" x14ac:dyDescent="0.3">
      <c r="A1330" s="192" t="s">
        <v>2548</v>
      </c>
      <c r="B1330" s="174">
        <v>1324</v>
      </c>
      <c r="C1330" s="165" t="s">
        <v>555</v>
      </c>
      <c r="D1330" s="179"/>
      <c r="E1330" s="164" t="s">
        <v>19</v>
      </c>
      <c r="F1330" s="167" t="s">
        <v>2220</v>
      </c>
      <c r="G1330" s="186" t="s">
        <v>1055</v>
      </c>
      <c r="H1330" s="167" t="s">
        <v>1056</v>
      </c>
      <c r="I1330" s="167"/>
      <c r="J1330" s="167"/>
      <c r="K1330" s="160" t="s">
        <v>82</v>
      </c>
      <c r="L1330" s="175">
        <v>8.0530000000000008</v>
      </c>
      <c r="M1330" s="179" t="s">
        <v>433</v>
      </c>
      <c r="N1330" s="179"/>
      <c r="O1330" s="170"/>
      <c r="P1330" s="223"/>
      <c r="Q1330" s="177"/>
      <c r="R1330" s="223"/>
      <c r="S1330" s="179" t="s">
        <v>19</v>
      </c>
      <c r="T1330" s="226">
        <v>8.0530000000000008</v>
      </c>
      <c r="U1330" s="201"/>
    </row>
    <row r="1331" spans="1:21" ht="14.4" x14ac:dyDescent="0.3">
      <c r="A1331" s="192" t="s">
        <v>2548</v>
      </c>
      <c r="B1331" s="174">
        <v>1325</v>
      </c>
      <c r="C1331" s="165" t="s">
        <v>555</v>
      </c>
      <c r="D1331" s="179"/>
      <c r="E1331" s="164" t="s">
        <v>19</v>
      </c>
      <c r="F1331" s="167" t="s">
        <v>2221</v>
      </c>
      <c r="G1331" s="186" t="s">
        <v>1322</v>
      </c>
      <c r="H1331" s="167"/>
      <c r="I1331" s="167"/>
      <c r="J1331" s="167"/>
      <c r="K1331" s="160" t="s">
        <v>682</v>
      </c>
      <c r="L1331" s="175">
        <v>194.61</v>
      </c>
      <c r="M1331" s="179" t="s">
        <v>433</v>
      </c>
      <c r="N1331" s="164" t="s">
        <v>19</v>
      </c>
      <c r="O1331" s="170"/>
      <c r="P1331" s="226">
        <v>194.61</v>
      </c>
      <c r="Q1331" s="177"/>
      <c r="R1331" s="223"/>
      <c r="S1331" s="163"/>
      <c r="T1331" s="223"/>
      <c r="U1331" s="201"/>
    </row>
    <row r="1332" spans="1:21" ht="14.4" x14ac:dyDescent="0.3">
      <c r="A1332" s="192" t="s">
        <v>2548</v>
      </c>
      <c r="B1332" s="174">
        <v>1326</v>
      </c>
      <c r="C1332" s="165" t="s">
        <v>555</v>
      </c>
      <c r="D1332" s="179"/>
      <c r="E1332" s="164" t="s">
        <v>19</v>
      </c>
      <c r="F1332" s="167" t="s">
        <v>2222</v>
      </c>
      <c r="G1332" s="186" t="s">
        <v>1529</v>
      </c>
      <c r="H1332" s="167"/>
      <c r="I1332" s="167"/>
      <c r="J1332" s="167"/>
      <c r="K1332" s="160" t="s">
        <v>682</v>
      </c>
      <c r="L1332" s="175">
        <v>31.57</v>
      </c>
      <c r="M1332" s="179" t="s">
        <v>433</v>
      </c>
      <c r="N1332" s="164" t="s">
        <v>19</v>
      </c>
      <c r="O1332" s="170"/>
      <c r="P1332" s="226">
        <v>31.57</v>
      </c>
      <c r="Q1332" s="177"/>
      <c r="R1332" s="223"/>
      <c r="S1332" s="163"/>
      <c r="T1332" s="223"/>
      <c r="U1332" s="201"/>
    </row>
    <row r="1333" spans="1:21" ht="14.4" x14ac:dyDescent="0.3">
      <c r="A1333" s="192" t="s">
        <v>2548</v>
      </c>
      <c r="B1333" s="174">
        <v>1327</v>
      </c>
      <c r="C1333" s="165" t="s">
        <v>555</v>
      </c>
      <c r="D1333" s="179"/>
      <c r="E1333" s="164" t="s">
        <v>19</v>
      </c>
      <c r="F1333" s="167" t="s">
        <v>2223</v>
      </c>
      <c r="G1333" s="186" t="s">
        <v>1529</v>
      </c>
      <c r="H1333" s="167"/>
      <c r="I1333" s="167"/>
      <c r="J1333" s="167"/>
      <c r="K1333" s="160" t="s">
        <v>682</v>
      </c>
      <c r="L1333" s="175">
        <v>31.57</v>
      </c>
      <c r="M1333" s="179" t="s">
        <v>433</v>
      </c>
      <c r="N1333" s="164" t="s">
        <v>19</v>
      </c>
      <c r="O1333" s="170"/>
      <c r="P1333" s="226">
        <v>31.57</v>
      </c>
      <c r="Q1333" s="177"/>
      <c r="R1333" s="223"/>
      <c r="S1333" s="163"/>
      <c r="T1333" s="223"/>
      <c r="U1333" s="201"/>
    </row>
    <row r="1334" spans="1:21" ht="14.4" x14ac:dyDescent="0.3">
      <c r="A1334" s="192" t="s">
        <v>2548</v>
      </c>
      <c r="B1334" s="174">
        <v>1328</v>
      </c>
      <c r="C1334" s="165" t="s">
        <v>555</v>
      </c>
      <c r="D1334" s="183"/>
      <c r="E1334" s="164" t="s">
        <v>19</v>
      </c>
      <c r="F1334" s="184" t="s">
        <v>2224</v>
      </c>
      <c r="G1334" s="239" t="s">
        <v>1262</v>
      </c>
      <c r="H1334" s="184"/>
      <c r="I1334" s="184"/>
      <c r="J1334" s="184"/>
      <c r="K1334" s="160" t="s">
        <v>82</v>
      </c>
      <c r="L1334" s="168">
        <v>15.93</v>
      </c>
      <c r="M1334" s="183" t="s">
        <v>433</v>
      </c>
      <c r="N1334" s="183"/>
      <c r="O1334" s="185"/>
      <c r="P1334" s="162"/>
      <c r="Q1334" s="177"/>
      <c r="R1334" s="162"/>
      <c r="S1334" s="179" t="s">
        <v>19</v>
      </c>
      <c r="T1334" s="161">
        <v>15.93</v>
      </c>
      <c r="U1334" s="201"/>
    </row>
    <row r="1335" spans="1:21" ht="14.4" x14ac:dyDescent="0.3">
      <c r="A1335" s="192" t="s">
        <v>2548</v>
      </c>
      <c r="B1335" s="174">
        <v>1329</v>
      </c>
      <c r="C1335" s="165" t="s">
        <v>555</v>
      </c>
      <c r="D1335" s="183"/>
      <c r="E1335" s="164" t="s">
        <v>19</v>
      </c>
      <c r="F1335" s="184" t="s">
        <v>2225</v>
      </c>
      <c r="G1335" s="239" t="s">
        <v>1262</v>
      </c>
      <c r="H1335" s="184"/>
      <c r="I1335" s="184"/>
      <c r="J1335" s="184"/>
      <c r="K1335" s="160" t="s">
        <v>82</v>
      </c>
      <c r="L1335" s="168">
        <v>15.93</v>
      </c>
      <c r="M1335" s="183" t="s">
        <v>433</v>
      </c>
      <c r="N1335" s="183"/>
      <c r="O1335" s="185"/>
      <c r="P1335" s="162"/>
      <c r="Q1335" s="177"/>
      <c r="R1335" s="162"/>
      <c r="S1335" s="179" t="s">
        <v>19</v>
      </c>
      <c r="T1335" s="161">
        <v>15.93</v>
      </c>
      <c r="U1335" s="201"/>
    </row>
    <row r="1336" spans="1:21" ht="14.4" x14ac:dyDescent="0.3">
      <c r="A1336" s="192" t="s">
        <v>2548</v>
      </c>
      <c r="B1336" s="174">
        <v>1330</v>
      </c>
      <c r="C1336" s="165" t="s">
        <v>555</v>
      </c>
      <c r="D1336" s="183"/>
      <c r="E1336" s="164" t="s">
        <v>19</v>
      </c>
      <c r="F1336" s="184" t="s">
        <v>2226</v>
      </c>
      <c r="G1336" s="239" t="s">
        <v>1262</v>
      </c>
      <c r="H1336" s="184"/>
      <c r="I1336" s="184"/>
      <c r="J1336" s="184"/>
      <c r="K1336" s="160" t="s">
        <v>82</v>
      </c>
      <c r="L1336" s="168">
        <v>15.93</v>
      </c>
      <c r="M1336" s="183" t="s">
        <v>433</v>
      </c>
      <c r="N1336" s="183"/>
      <c r="O1336" s="185"/>
      <c r="P1336" s="162"/>
      <c r="Q1336" s="177"/>
      <c r="R1336" s="162"/>
      <c r="S1336" s="179" t="s">
        <v>19</v>
      </c>
      <c r="T1336" s="161">
        <v>15.93</v>
      </c>
      <c r="U1336" s="201"/>
    </row>
    <row r="1337" spans="1:21" ht="28.8" x14ac:dyDescent="0.3">
      <c r="A1337" s="192" t="s">
        <v>2548</v>
      </c>
      <c r="B1337" s="174">
        <v>1331</v>
      </c>
      <c r="C1337" s="165" t="s">
        <v>555</v>
      </c>
      <c r="D1337" s="179"/>
      <c r="E1337" s="164" t="s">
        <v>19</v>
      </c>
      <c r="F1337" s="167" t="s">
        <v>2227</v>
      </c>
      <c r="G1337" s="186" t="s">
        <v>1047</v>
      </c>
      <c r="H1337" s="167" t="s">
        <v>1235</v>
      </c>
      <c r="I1337" s="167"/>
      <c r="J1337" s="167"/>
      <c r="K1337" s="160" t="s">
        <v>82</v>
      </c>
      <c r="L1337" s="175">
        <v>74.5</v>
      </c>
      <c r="M1337" s="179" t="s">
        <v>433</v>
      </c>
      <c r="N1337" s="179"/>
      <c r="O1337" s="170"/>
      <c r="P1337" s="223"/>
      <c r="Q1337" s="177"/>
      <c r="R1337" s="223"/>
      <c r="S1337" s="179" t="s">
        <v>19</v>
      </c>
      <c r="T1337" s="226">
        <v>74.5</v>
      </c>
      <c r="U1337" s="201"/>
    </row>
    <row r="1338" spans="1:21" ht="28.8" x14ac:dyDescent="0.3">
      <c r="A1338" s="192" t="s">
        <v>2548</v>
      </c>
      <c r="B1338" s="174">
        <v>1332</v>
      </c>
      <c r="C1338" s="165" t="s">
        <v>555</v>
      </c>
      <c r="D1338" s="179"/>
      <c r="E1338" s="164" t="s">
        <v>19</v>
      </c>
      <c r="F1338" s="167" t="s">
        <v>2228</v>
      </c>
      <c r="G1338" s="186" t="s">
        <v>1047</v>
      </c>
      <c r="H1338" s="167" t="s">
        <v>1235</v>
      </c>
      <c r="I1338" s="167"/>
      <c r="J1338" s="167"/>
      <c r="K1338" s="160" t="s">
        <v>82</v>
      </c>
      <c r="L1338" s="175">
        <v>74.5</v>
      </c>
      <c r="M1338" s="179" t="s">
        <v>433</v>
      </c>
      <c r="N1338" s="179"/>
      <c r="O1338" s="170"/>
      <c r="P1338" s="223"/>
      <c r="Q1338" s="177"/>
      <c r="R1338" s="223"/>
      <c r="S1338" s="179" t="s">
        <v>19</v>
      </c>
      <c r="T1338" s="226">
        <v>74.5</v>
      </c>
      <c r="U1338" s="201"/>
    </row>
    <row r="1339" spans="1:21" ht="28.8" x14ac:dyDescent="0.3">
      <c r="A1339" s="192" t="s">
        <v>2548</v>
      </c>
      <c r="B1339" s="174">
        <v>1333</v>
      </c>
      <c r="C1339" s="165" t="s">
        <v>555</v>
      </c>
      <c r="D1339" s="179"/>
      <c r="E1339" s="164" t="s">
        <v>19</v>
      </c>
      <c r="F1339" s="167" t="s">
        <v>2229</v>
      </c>
      <c r="G1339" s="186" t="s">
        <v>1251</v>
      </c>
      <c r="H1339" s="167"/>
      <c r="I1339" s="167"/>
      <c r="J1339" s="167"/>
      <c r="K1339" s="160" t="s">
        <v>82</v>
      </c>
      <c r="L1339" s="175">
        <v>86.73</v>
      </c>
      <c r="M1339" s="179" t="s">
        <v>433</v>
      </c>
      <c r="N1339" s="179"/>
      <c r="O1339" s="170"/>
      <c r="P1339" s="223"/>
      <c r="Q1339" s="177"/>
      <c r="R1339" s="223"/>
      <c r="S1339" s="179" t="s">
        <v>19</v>
      </c>
      <c r="T1339" s="226">
        <v>86.73</v>
      </c>
      <c r="U1339" s="201"/>
    </row>
    <row r="1340" spans="1:21" ht="28.8" x14ac:dyDescent="0.3">
      <c r="A1340" s="192" t="s">
        <v>2548</v>
      </c>
      <c r="B1340" s="174">
        <v>1334</v>
      </c>
      <c r="C1340" s="165" t="s">
        <v>555</v>
      </c>
      <c r="D1340" s="179"/>
      <c r="E1340" s="164" t="s">
        <v>19</v>
      </c>
      <c r="F1340" s="167" t="s">
        <v>2230</v>
      </c>
      <c r="G1340" s="186" t="s">
        <v>1251</v>
      </c>
      <c r="H1340" s="167"/>
      <c r="I1340" s="167"/>
      <c r="J1340" s="167"/>
      <c r="K1340" s="160" t="s">
        <v>82</v>
      </c>
      <c r="L1340" s="175">
        <v>86.73</v>
      </c>
      <c r="M1340" s="179" t="s">
        <v>433</v>
      </c>
      <c r="N1340" s="179"/>
      <c r="O1340" s="170"/>
      <c r="P1340" s="223"/>
      <c r="Q1340" s="177"/>
      <c r="R1340" s="223"/>
      <c r="S1340" s="179" t="s">
        <v>19</v>
      </c>
      <c r="T1340" s="226">
        <v>86.73</v>
      </c>
      <c r="U1340" s="201"/>
    </row>
    <row r="1341" spans="1:21" ht="14.4" x14ac:dyDescent="0.3">
      <c r="A1341" s="192" t="s">
        <v>2548</v>
      </c>
      <c r="B1341" s="174">
        <v>1335</v>
      </c>
      <c r="C1341" s="165" t="s">
        <v>555</v>
      </c>
      <c r="D1341" s="179"/>
      <c r="E1341" s="164" t="s">
        <v>19</v>
      </c>
      <c r="F1341" s="167" t="s">
        <v>2231</v>
      </c>
      <c r="G1341" s="186" t="s">
        <v>1254</v>
      </c>
      <c r="H1341" s="167"/>
      <c r="I1341" s="167"/>
      <c r="J1341" s="167"/>
      <c r="K1341" s="160" t="s">
        <v>682</v>
      </c>
      <c r="L1341" s="175">
        <v>60</v>
      </c>
      <c r="M1341" s="179" t="s">
        <v>433</v>
      </c>
      <c r="N1341" s="164" t="s">
        <v>19</v>
      </c>
      <c r="O1341" s="170"/>
      <c r="P1341" s="226">
        <v>60</v>
      </c>
      <c r="Q1341" s="177"/>
      <c r="R1341" s="223"/>
      <c r="S1341" s="163"/>
      <c r="T1341" s="223"/>
      <c r="U1341" s="201"/>
    </row>
    <row r="1342" spans="1:21" ht="14.4" x14ac:dyDescent="0.3">
      <c r="A1342" s="192" t="s">
        <v>2548</v>
      </c>
      <c r="B1342" s="174">
        <v>1336</v>
      </c>
      <c r="C1342" s="165" t="s">
        <v>555</v>
      </c>
      <c r="D1342" s="179"/>
      <c r="E1342" s="164" t="s">
        <v>19</v>
      </c>
      <c r="F1342" s="167" t="s">
        <v>2232</v>
      </c>
      <c r="G1342" s="186" t="s">
        <v>1254</v>
      </c>
      <c r="H1342" s="167"/>
      <c r="I1342" s="167"/>
      <c r="J1342" s="167"/>
      <c r="K1342" s="160" t="s">
        <v>682</v>
      </c>
      <c r="L1342" s="175">
        <v>60</v>
      </c>
      <c r="M1342" s="179" t="s">
        <v>433</v>
      </c>
      <c r="N1342" s="164" t="s">
        <v>19</v>
      </c>
      <c r="O1342" s="170"/>
      <c r="P1342" s="226">
        <v>60</v>
      </c>
      <c r="Q1342" s="177"/>
      <c r="R1342" s="223"/>
      <c r="S1342" s="163"/>
      <c r="T1342" s="223"/>
      <c r="U1342" s="201"/>
    </row>
    <row r="1343" spans="1:21" ht="28.8" x14ac:dyDescent="0.3">
      <c r="A1343" s="192" t="s">
        <v>2548</v>
      </c>
      <c r="B1343" s="174">
        <v>1337</v>
      </c>
      <c r="C1343" s="165" t="s">
        <v>555</v>
      </c>
      <c r="D1343" s="179"/>
      <c r="E1343" s="164" t="s">
        <v>19</v>
      </c>
      <c r="F1343" s="167" t="s">
        <v>2233</v>
      </c>
      <c r="G1343" s="186" t="s">
        <v>2234</v>
      </c>
      <c r="H1343" s="167"/>
      <c r="I1343" s="167"/>
      <c r="J1343" s="167"/>
      <c r="K1343" s="160" t="s">
        <v>82</v>
      </c>
      <c r="L1343" s="175">
        <v>171.5</v>
      </c>
      <c r="M1343" s="179" t="s">
        <v>433</v>
      </c>
      <c r="N1343" s="179"/>
      <c r="O1343" s="170"/>
      <c r="P1343" s="223"/>
      <c r="Q1343" s="177"/>
      <c r="R1343" s="223"/>
      <c r="S1343" s="179" t="s">
        <v>19</v>
      </c>
      <c r="T1343" s="226">
        <v>171.5</v>
      </c>
      <c r="U1343" s="201"/>
    </row>
    <row r="1344" spans="1:21" ht="28.8" x14ac:dyDescent="0.3">
      <c r="A1344" s="192" t="s">
        <v>2548</v>
      </c>
      <c r="B1344" s="174">
        <v>1338</v>
      </c>
      <c r="C1344" s="165" t="s">
        <v>555</v>
      </c>
      <c r="D1344" s="179"/>
      <c r="E1344" s="164" t="s">
        <v>19</v>
      </c>
      <c r="F1344" s="167" t="s">
        <v>2235</v>
      </c>
      <c r="G1344" s="186" t="s">
        <v>2234</v>
      </c>
      <c r="H1344" s="167"/>
      <c r="I1344" s="167"/>
      <c r="J1344" s="167"/>
      <c r="K1344" s="160" t="s">
        <v>82</v>
      </c>
      <c r="L1344" s="175">
        <v>171.5</v>
      </c>
      <c r="M1344" s="179" t="s">
        <v>433</v>
      </c>
      <c r="N1344" s="179"/>
      <c r="O1344" s="170"/>
      <c r="P1344" s="223"/>
      <c r="Q1344" s="177"/>
      <c r="R1344" s="223"/>
      <c r="S1344" s="179" t="s">
        <v>19</v>
      </c>
      <c r="T1344" s="226">
        <v>171.5</v>
      </c>
      <c r="U1344" s="201"/>
    </row>
    <row r="1345" spans="1:21" ht="14.4" x14ac:dyDescent="0.3">
      <c r="A1345" s="192" t="s">
        <v>2548</v>
      </c>
      <c r="B1345" s="174">
        <v>1339</v>
      </c>
      <c r="C1345" s="165" t="s">
        <v>555</v>
      </c>
      <c r="D1345" s="179"/>
      <c r="E1345" s="164" t="s">
        <v>19</v>
      </c>
      <c r="F1345" s="167" t="s">
        <v>2236</v>
      </c>
      <c r="G1345" s="186" t="s">
        <v>1108</v>
      </c>
      <c r="H1345" s="167"/>
      <c r="I1345" s="167"/>
      <c r="J1345" s="167"/>
      <c r="K1345" s="160" t="s">
        <v>82</v>
      </c>
      <c r="L1345" s="175">
        <v>84.07</v>
      </c>
      <c r="M1345" s="179" t="s">
        <v>433</v>
      </c>
      <c r="N1345" s="179"/>
      <c r="O1345" s="170"/>
      <c r="P1345" s="223"/>
      <c r="Q1345" s="177"/>
      <c r="R1345" s="223"/>
      <c r="S1345" s="179" t="s">
        <v>19</v>
      </c>
      <c r="T1345" s="226">
        <v>84.07</v>
      </c>
      <c r="U1345" s="201"/>
    </row>
    <row r="1346" spans="1:21" ht="14.4" x14ac:dyDescent="0.3">
      <c r="A1346" s="192" t="s">
        <v>2548</v>
      </c>
      <c r="B1346" s="174">
        <v>1340</v>
      </c>
      <c r="C1346" s="165" t="s">
        <v>555</v>
      </c>
      <c r="D1346" s="179"/>
      <c r="E1346" s="164" t="s">
        <v>19</v>
      </c>
      <c r="F1346" s="179" t="s">
        <v>2237</v>
      </c>
      <c r="G1346" s="237" t="s">
        <v>2238</v>
      </c>
      <c r="H1346" s="179"/>
      <c r="I1346" s="179"/>
      <c r="J1346" s="179"/>
      <c r="K1346" s="160" t="s">
        <v>82</v>
      </c>
      <c r="L1346" s="175">
        <v>210</v>
      </c>
      <c r="M1346" s="179" t="s">
        <v>433</v>
      </c>
      <c r="N1346" s="179"/>
      <c r="O1346" s="170"/>
      <c r="P1346" s="223"/>
      <c r="Q1346" s="177"/>
      <c r="R1346" s="223"/>
      <c r="S1346" s="179" t="s">
        <v>19</v>
      </c>
      <c r="T1346" s="226">
        <v>210</v>
      </c>
      <c r="U1346" s="201"/>
    </row>
    <row r="1347" spans="1:21" ht="14.4" x14ac:dyDescent="0.3">
      <c r="A1347" s="192" t="s">
        <v>2548</v>
      </c>
      <c r="B1347" s="174">
        <v>1341</v>
      </c>
      <c r="C1347" s="165" t="s">
        <v>555</v>
      </c>
      <c r="D1347" s="179"/>
      <c r="E1347" s="164" t="s">
        <v>19</v>
      </c>
      <c r="F1347" s="179" t="s">
        <v>2239</v>
      </c>
      <c r="G1347" s="237" t="s">
        <v>2238</v>
      </c>
      <c r="H1347" s="179"/>
      <c r="I1347" s="179"/>
      <c r="J1347" s="179"/>
      <c r="K1347" s="160" t="s">
        <v>82</v>
      </c>
      <c r="L1347" s="175">
        <v>210</v>
      </c>
      <c r="M1347" s="179" t="s">
        <v>433</v>
      </c>
      <c r="N1347" s="179"/>
      <c r="O1347" s="170"/>
      <c r="P1347" s="223"/>
      <c r="Q1347" s="177"/>
      <c r="R1347" s="223"/>
      <c r="S1347" s="179" t="s">
        <v>19</v>
      </c>
      <c r="T1347" s="226">
        <v>210</v>
      </c>
      <c r="U1347" s="201"/>
    </row>
    <row r="1348" spans="1:21" ht="14.4" x14ac:dyDescent="0.3">
      <c r="A1348" s="192" t="s">
        <v>2548</v>
      </c>
      <c r="B1348" s="174">
        <v>1342</v>
      </c>
      <c r="C1348" s="165" t="s">
        <v>555</v>
      </c>
      <c r="D1348" s="179"/>
      <c r="E1348" s="164" t="s">
        <v>19</v>
      </c>
      <c r="F1348" s="179" t="s">
        <v>2240</v>
      </c>
      <c r="G1348" s="237" t="s">
        <v>2238</v>
      </c>
      <c r="H1348" s="179"/>
      <c r="I1348" s="179"/>
      <c r="J1348" s="179"/>
      <c r="K1348" s="160" t="s">
        <v>82</v>
      </c>
      <c r="L1348" s="175">
        <v>210</v>
      </c>
      <c r="M1348" s="179" t="s">
        <v>433</v>
      </c>
      <c r="N1348" s="179"/>
      <c r="O1348" s="170"/>
      <c r="P1348" s="223"/>
      <c r="Q1348" s="177"/>
      <c r="R1348" s="223"/>
      <c r="S1348" s="179" t="s">
        <v>19</v>
      </c>
      <c r="T1348" s="226">
        <v>210</v>
      </c>
      <c r="U1348" s="201"/>
    </row>
    <row r="1349" spans="1:21" ht="14.4" x14ac:dyDescent="0.3">
      <c r="A1349" s="192" t="s">
        <v>2548</v>
      </c>
      <c r="B1349" s="174">
        <v>1343</v>
      </c>
      <c r="C1349" s="165" t="s">
        <v>555</v>
      </c>
      <c r="D1349" s="179"/>
      <c r="E1349" s="164" t="s">
        <v>19</v>
      </c>
      <c r="F1349" s="179" t="s">
        <v>2241</v>
      </c>
      <c r="G1349" s="237" t="s">
        <v>2238</v>
      </c>
      <c r="H1349" s="179"/>
      <c r="I1349" s="179"/>
      <c r="J1349" s="179"/>
      <c r="K1349" s="160" t="s">
        <v>82</v>
      </c>
      <c r="L1349" s="175">
        <v>210</v>
      </c>
      <c r="M1349" s="179" t="s">
        <v>433</v>
      </c>
      <c r="N1349" s="179"/>
      <c r="O1349" s="170"/>
      <c r="P1349" s="223"/>
      <c r="Q1349" s="177"/>
      <c r="R1349" s="223"/>
      <c r="S1349" s="179" t="s">
        <v>19</v>
      </c>
      <c r="T1349" s="226">
        <v>210</v>
      </c>
      <c r="U1349" s="201"/>
    </row>
    <row r="1350" spans="1:21" ht="14.4" x14ac:dyDescent="0.3">
      <c r="A1350" s="192" t="s">
        <v>2548</v>
      </c>
      <c r="B1350" s="174">
        <v>1344</v>
      </c>
      <c r="C1350" s="165" t="s">
        <v>555</v>
      </c>
      <c r="D1350" s="179"/>
      <c r="E1350" s="164" t="s">
        <v>19</v>
      </c>
      <c r="F1350" s="179" t="s">
        <v>2242</v>
      </c>
      <c r="G1350" s="188" t="s">
        <v>2243</v>
      </c>
      <c r="H1350" s="179"/>
      <c r="I1350" s="179"/>
      <c r="J1350" s="179"/>
      <c r="K1350" s="160" t="s">
        <v>682</v>
      </c>
      <c r="L1350" s="175">
        <v>50</v>
      </c>
      <c r="M1350" s="179" t="s">
        <v>433</v>
      </c>
      <c r="N1350" s="164" t="s">
        <v>19</v>
      </c>
      <c r="O1350" s="170"/>
      <c r="P1350" s="226">
        <v>50</v>
      </c>
      <c r="Q1350" s="177"/>
      <c r="R1350" s="223"/>
      <c r="S1350" s="163"/>
      <c r="T1350" s="223"/>
      <c r="U1350" s="201"/>
    </row>
    <row r="1351" spans="1:21" ht="14.4" x14ac:dyDescent="0.3">
      <c r="A1351" s="192" t="s">
        <v>2548</v>
      </c>
      <c r="B1351" s="174">
        <v>1345</v>
      </c>
      <c r="C1351" s="165" t="s">
        <v>555</v>
      </c>
      <c r="D1351" s="179"/>
      <c r="E1351" s="164" t="s">
        <v>19</v>
      </c>
      <c r="F1351" s="179" t="s">
        <v>2244</v>
      </c>
      <c r="G1351" s="188" t="s">
        <v>2243</v>
      </c>
      <c r="H1351" s="179"/>
      <c r="I1351" s="179"/>
      <c r="J1351" s="179"/>
      <c r="K1351" s="160" t="s">
        <v>682</v>
      </c>
      <c r="L1351" s="175">
        <v>50</v>
      </c>
      <c r="M1351" s="179" t="s">
        <v>433</v>
      </c>
      <c r="N1351" s="164" t="s">
        <v>19</v>
      </c>
      <c r="O1351" s="170"/>
      <c r="P1351" s="226">
        <v>50</v>
      </c>
      <c r="Q1351" s="177"/>
      <c r="R1351" s="223"/>
      <c r="S1351" s="163"/>
      <c r="T1351" s="223"/>
      <c r="U1351" s="201"/>
    </row>
    <row r="1352" spans="1:21" ht="14.4" x14ac:dyDescent="0.3">
      <c r="A1352" s="192" t="s">
        <v>2548</v>
      </c>
      <c r="B1352" s="174">
        <v>1346</v>
      </c>
      <c r="C1352" s="165" t="s">
        <v>555</v>
      </c>
      <c r="D1352" s="179"/>
      <c r="E1352" s="164" t="s">
        <v>19</v>
      </c>
      <c r="F1352" s="179" t="s">
        <v>2245</v>
      </c>
      <c r="G1352" s="237" t="s">
        <v>2246</v>
      </c>
      <c r="H1352" s="179"/>
      <c r="I1352" s="179"/>
      <c r="J1352" s="179"/>
      <c r="K1352" s="160" t="s">
        <v>82</v>
      </c>
      <c r="L1352" s="175">
        <v>13.75</v>
      </c>
      <c r="M1352" s="179" t="s">
        <v>433</v>
      </c>
      <c r="N1352" s="179"/>
      <c r="O1352" s="170"/>
      <c r="P1352" s="223"/>
      <c r="Q1352" s="177"/>
      <c r="R1352" s="223"/>
      <c r="S1352" s="179" t="s">
        <v>19</v>
      </c>
      <c r="T1352" s="226">
        <v>13.75</v>
      </c>
      <c r="U1352" s="201"/>
    </row>
    <row r="1353" spans="1:21" ht="14.4" x14ac:dyDescent="0.3">
      <c r="A1353" s="192" t="s">
        <v>2548</v>
      </c>
      <c r="B1353" s="174">
        <v>1347</v>
      </c>
      <c r="C1353" s="165" t="s">
        <v>555</v>
      </c>
      <c r="D1353" s="179"/>
      <c r="E1353" s="164" t="s">
        <v>19</v>
      </c>
      <c r="F1353" s="179" t="s">
        <v>2247</v>
      </c>
      <c r="G1353" s="237" t="s">
        <v>2248</v>
      </c>
      <c r="H1353" s="179"/>
      <c r="I1353" s="179"/>
      <c r="J1353" s="179"/>
      <c r="K1353" s="160" t="s">
        <v>82</v>
      </c>
      <c r="L1353" s="175">
        <v>13.75</v>
      </c>
      <c r="M1353" s="179" t="s">
        <v>433</v>
      </c>
      <c r="N1353" s="179"/>
      <c r="O1353" s="170"/>
      <c r="P1353" s="223"/>
      <c r="Q1353" s="177"/>
      <c r="R1353" s="223"/>
      <c r="S1353" s="179" t="s">
        <v>19</v>
      </c>
      <c r="T1353" s="226">
        <v>13.75</v>
      </c>
      <c r="U1353" s="201"/>
    </row>
    <row r="1354" spans="1:21" ht="14.4" x14ac:dyDescent="0.3">
      <c r="A1354" s="192" t="s">
        <v>2548</v>
      </c>
      <c r="B1354" s="174">
        <v>1348</v>
      </c>
      <c r="C1354" s="165" t="s">
        <v>555</v>
      </c>
      <c r="D1354" s="179"/>
      <c r="E1354" s="164" t="s">
        <v>19</v>
      </c>
      <c r="F1354" s="179" t="s">
        <v>2249</v>
      </c>
      <c r="G1354" s="237" t="s">
        <v>2250</v>
      </c>
      <c r="H1354" s="179"/>
      <c r="I1354" s="179"/>
      <c r="J1354" s="179"/>
      <c r="K1354" s="160" t="s">
        <v>82</v>
      </c>
      <c r="L1354" s="175">
        <v>13.75</v>
      </c>
      <c r="M1354" s="179" t="s">
        <v>433</v>
      </c>
      <c r="N1354" s="179"/>
      <c r="O1354" s="170"/>
      <c r="P1354" s="223"/>
      <c r="Q1354" s="177"/>
      <c r="R1354" s="223"/>
      <c r="S1354" s="179" t="s">
        <v>19</v>
      </c>
      <c r="T1354" s="226">
        <v>13.75</v>
      </c>
      <c r="U1354" s="201"/>
    </row>
    <row r="1355" spans="1:21" ht="14.4" x14ac:dyDescent="0.3">
      <c r="A1355" s="192" t="s">
        <v>2548</v>
      </c>
      <c r="B1355" s="174">
        <v>1349</v>
      </c>
      <c r="C1355" s="165" t="s">
        <v>555</v>
      </c>
      <c r="D1355" s="179"/>
      <c r="E1355" s="164" t="s">
        <v>19</v>
      </c>
      <c r="F1355" s="179" t="s">
        <v>2251</v>
      </c>
      <c r="G1355" s="237" t="s">
        <v>2252</v>
      </c>
      <c r="H1355" s="179"/>
      <c r="I1355" s="179"/>
      <c r="J1355" s="179"/>
      <c r="K1355" s="160" t="s">
        <v>82</v>
      </c>
      <c r="L1355" s="175">
        <v>13.75</v>
      </c>
      <c r="M1355" s="179" t="s">
        <v>433</v>
      </c>
      <c r="N1355" s="179"/>
      <c r="O1355" s="170"/>
      <c r="P1355" s="223"/>
      <c r="Q1355" s="177"/>
      <c r="R1355" s="223"/>
      <c r="S1355" s="179" t="s">
        <v>19</v>
      </c>
      <c r="T1355" s="226">
        <v>13.75</v>
      </c>
      <c r="U1355" s="201"/>
    </row>
    <row r="1356" spans="1:21" ht="14.4" x14ac:dyDescent="0.3">
      <c r="A1356" s="192" t="s">
        <v>2548</v>
      </c>
      <c r="B1356" s="174">
        <v>1350</v>
      </c>
      <c r="C1356" s="165" t="s">
        <v>555</v>
      </c>
      <c r="D1356" s="179"/>
      <c r="E1356" s="164" t="s">
        <v>19</v>
      </c>
      <c r="F1356" s="179" t="s">
        <v>2253</v>
      </c>
      <c r="G1356" s="237" t="s">
        <v>2254</v>
      </c>
      <c r="H1356" s="179"/>
      <c r="I1356" s="179"/>
      <c r="J1356" s="179"/>
      <c r="K1356" s="160" t="s">
        <v>82</v>
      </c>
      <c r="L1356" s="175">
        <v>13.75</v>
      </c>
      <c r="M1356" s="179" t="s">
        <v>433</v>
      </c>
      <c r="N1356" s="179"/>
      <c r="O1356" s="170"/>
      <c r="P1356" s="223"/>
      <c r="Q1356" s="177"/>
      <c r="R1356" s="223"/>
      <c r="S1356" s="179" t="s">
        <v>19</v>
      </c>
      <c r="T1356" s="226">
        <v>13.75</v>
      </c>
      <c r="U1356" s="201"/>
    </row>
    <row r="1357" spans="1:21" ht="14.4" x14ac:dyDescent="0.3">
      <c r="A1357" s="192" t="s">
        <v>2548</v>
      </c>
      <c r="B1357" s="174">
        <v>1351</v>
      </c>
      <c r="C1357" s="165" t="s">
        <v>555</v>
      </c>
      <c r="D1357" s="179"/>
      <c r="E1357" s="164" t="s">
        <v>19</v>
      </c>
      <c r="F1357" s="179" t="s">
        <v>2255</v>
      </c>
      <c r="G1357" s="237" t="s">
        <v>2256</v>
      </c>
      <c r="H1357" s="179"/>
      <c r="I1357" s="179"/>
      <c r="J1357" s="179"/>
      <c r="K1357" s="160" t="s">
        <v>82</v>
      </c>
      <c r="L1357" s="175">
        <v>13.75</v>
      </c>
      <c r="M1357" s="179" t="s">
        <v>433</v>
      </c>
      <c r="N1357" s="179"/>
      <c r="O1357" s="170"/>
      <c r="P1357" s="223"/>
      <c r="Q1357" s="177"/>
      <c r="R1357" s="223"/>
      <c r="S1357" s="179" t="s">
        <v>19</v>
      </c>
      <c r="T1357" s="226">
        <v>13.75</v>
      </c>
      <c r="U1357" s="201"/>
    </row>
    <row r="1358" spans="1:21" ht="14.4" x14ac:dyDescent="0.3">
      <c r="A1358" s="192" t="s">
        <v>2548</v>
      </c>
      <c r="B1358" s="174">
        <v>1352</v>
      </c>
      <c r="C1358" s="165" t="s">
        <v>555</v>
      </c>
      <c r="D1358" s="179"/>
      <c r="E1358" s="164" t="s">
        <v>19</v>
      </c>
      <c r="F1358" s="179" t="s">
        <v>2257</v>
      </c>
      <c r="G1358" s="237" t="s">
        <v>2258</v>
      </c>
      <c r="H1358" s="179"/>
      <c r="I1358" s="179"/>
      <c r="J1358" s="179"/>
      <c r="K1358" s="160" t="s">
        <v>82</v>
      </c>
      <c r="L1358" s="175">
        <v>13.75</v>
      </c>
      <c r="M1358" s="179" t="s">
        <v>433</v>
      </c>
      <c r="N1358" s="179"/>
      <c r="O1358" s="170"/>
      <c r="P1358" s="223"/>
      <c r="Q1358" s="177"/>
      <c r="R1358" s="223"/>
      <c r="S1358" s="179" t="s">
        <v>19</v>
      </c>
      <c r="T1358" s="226">
        <v>13.75</v>
      </c>
      <c r="U1358" s="201"/>
    </row>
    <row r="1359" spans="1:21" ht="14.4" x14ac:dyDescent="0.3">
      <c r="A1359" s="192" t="s">
        <v>2548</v>
      </c>
      <c r="B1359" s="174">
        <v>1353</v>
      </c>
      <c r="C1359" s="165" t="s">
        <v>555</v>
      </c>
      <c r="D1359" s="179"/>
      <c r="E1359" s="164" t="s">
        <v>19</v>
      </c>
      <c r="F1359" s="179" t="s">
        <v>2259</v>
      </c>
      <c r="G1359" s="237" t="s">
        <v>2260</v>
      </c>
      <c r="H1359" s="179"/>
      <c r="I1359" s="179"/>
      <c r="J1359" s="179"/>
      <c r="K1359" s="160" t="s">
        <v>82</v>
      </c>
      <c r="L1359" s="175">
        <v>13.75</v>
      </c>
      <c r="M1359" s="179" t="s">
        <v>433</v>
      </c>
      <c r="N1359" s="179"/>
      <c r="O1359" s="170"/>
      <c r="P1359" s="223"/>
      <c r="Q1359" s="177"/>
      <c r="R1359" s="223"/>
      <c r="S1359" s="179" t="s">
        <v>19</v>
      </c>
      <c r="T1359" s="226">
        <v>13.75</v>
      </c>
      <c r="U1359" s="201"/>
    </row>
    <row r="1360" spans="1:21" ht="14.4" x14ac:dyDescent="0.3">
      <c r="A1360" s="192" t="s">
        <v>2548</v>
      </c>
      <c r="B1360" s="174">
        <v>1354</v>
      </c>
      <c r="C1360" s="165" t="s">
        <v>555</v>
      </c>
      <c r="D1360" s="179"/>
      <c r="E1360" s="164" t="s">
        <v>19</v>
      </c>
      <c r="F1360" s="179" t="s">
        <v>2261</v>
      </c>
      <c r="G1360" s="237" t="s">
        <v>2262</v>
      </c>
      <c r="H1360" s="179"/>
      <c r="I1360" s="179"/>
      <c r="J1360" s="179"/>
      <c r="K1360" s="160" t="s">
        <v>82</v>
      </c>
      <c r="L1360" s="175">
        <v>13.75</v>
      </c>
      <c r="M1360" s="179" t="s">
        <v>433</v>
      </c>
      <c r="N1360" s="179"/>
      <c r="O1360" s="170"/>
      <c r="P1360" s="223"/>
      <c r="Q1360" s="177"/>
      <c r="R1360" s="223"/>
      <c r="S1360" s="179" t="s">
        <v>19</v>
      </c>
      <c r="T1360" s="226">
        <v>13.75</v>
      </c>
      <c r="U1360" s="201"/>
    </row>
    <row r="1361" spans="1:21" ht="14.4" x14ac:dyDescent="0.3">
      <c r="A1361" s="192" t="s">
        <v>2548</v>
      </c>
      <c r="B1361" s="174">
        <v>1355</v>
      </c>
      <c r="C1361" s="165" t="s">
        <v>555</v>
      </c>
      <c r="D1361" s="179"/>
      <c r="E1361" s="164" t="s">
        <v>19</v>
      </c>
      <c r="F1361" s="179" t="s">
        <v>2263</v>
      </c>
      <c r="G1361" s="237" t="s">
        <v>2264</v>
      </c>
      <c r="H1361" s="179"/>
      <c r="I1361" s="179"/>
      <c r="J1361" s="179"/>
      <c r="K1361" s="160" t="s">
        <v>82</v>
      </c>
      <c r="L1361" s="175">
        <v>13.75</v>
      </c>
      <c r="M1361" s="179" t="s">
        <v>433</v>
      </c>
      <c r="N1361" s="179"/>
      <c r="O1361" s="170"/>
      <c r="P1361" s="223"/>
      <c r="Q1361" s="177"/>
      <c r="R1361" s="223"/>
      <c r="S1361" s="179" t="s">
        <v>19</v>
      </c>
      <c r="T1361" s="226">
        <v>13.75</v>
      </c>
      <c r="U1361" s="201"/>
    </row>
    <row r="1362" spans="1:21" ht="14.4" x14ac:dyDescent="0.3">
      <c r="A1362" s="192" t="s">
        <v>2548</v>
      </c>
      <c r="B1362" s="174">
        <v>1356</v>
      </c>
      <c r="C1362" s="165" t="s">
        <v>555</v>
      </c>
      <c r="D1362" s="179"/>
      <c r="E1362" s="164" t="s">
        <v>19</v>
      </c>
      <c r="F1362" s="179" t="s">
        <v>2265</v>
      </c>
      <c r="G1362" s="237" t="s">
        <v>2266</v>
      </c>
      <c r="H1362" s="179"/>
      <c r="I1362" s="179"/>
      <c r="J1362" s="179"/>
      <c r="K1362" s="160" t="s">
        <v>82</v>
      </c>
      <c r="L1362" s="175">
        <v>13.75</v>
      </c>
      <c r="M1362" s="179" t="s">
        <v>433</v>
      </c>
      <c r="N1362" s="179"/>
      <c r="O1362" s="170"/>
      <c r="P1362" s="223"/>
      <c r="Q1362" s="177"/>
      <c r="R1362" s="223"/>
      <c r="S1362" s="179" t="s">
        <v>19</v>
      </c>
      <c r="T1362" s="226">
        <v>13.75</v>
      </c>
      <c r="U1362" s="201"/>
    </row>
    <row r="1363" spans="1:21" ht="14.4" x14ac:dyDescent="0.3">
      <c r="A1363" s="192" t="s">
        <v>2548</v>
      </c>
      <c r="B1363" s="174">
        <v>1357</v>
      </c>
      <c r="C1363" s="165" t="s">
        <v>555</v>
      </c>
      <c r="D1363" s="179"/>
      <c r="E1363" s="164" t="s">
        <v>19</v>
      </c>
      <c r="F1363" s="179" t="s">
        <v>2267</v>
      </c>
      <c r="G1363" s="237" t="s">
        <v>2268</v>
      </c>
      <c r="H1363" s="179"/>
      <c r="I1363" s="179"/>
      <c r="J1363" s="179"/>
      <c r="K1363" s="160" t="s">
        <v>82</v>
      </c>
      <c r="L1363" s="175">
        <v>113.35</v>
      </c>
      <c r="M1363" s="179" t="s">
        <v>433</v>
      </c>
      <c r="N1363" s="179"/>
      <c r="O1363" s="170"/>
      <c r="P1363" s="223"/>
      <c r="Q1363" s="177"/>
      <c r="R1363" s="223"/>
      <c r="S1363" s="179" t="s">
        <v>19</v>
      </c>
      <c r="T1363" s="226">
        <v>113.35</v>
      </c>
      <c r="U1363" s="201"/>
    </row>
    <row r="1364" spans="1:21" ht="14.4" x14ac:dyDescent="0.3">
      <c r="A1364" s="192" t="s">
        <v>2548</v>
      </c>
      <c r="B1364" s="174">
        <v>1358</v>
      </c>
      <c r="C1364" s="165" t="s">
        <v>555</v>
      </c>
      <c r="D1364" s="179"/>
      <c r="E1364" s="164" t="s">
        <v>19</v>
      </c>
      <c r="F1364" s="179" t="s">
        <v>2269</v>
      </c>
      <c r="G1364" s="237" t="s">
        <v>2268</v>
      </c>
      <c r="H1364" s="179"/>
      <c r="I1364" s="179"/>
      <c r="J1364" s="179"/>
      <c r="K1364" s="160" t="s">
        <v>82</v>
      </c>
      <c r="L1364" s="175">
        <v>113.35</v>
      </c>
      <c r="M1364" s="179" t="s">
        <v>433</v>
      </c>
      <c r="N1364" s="179"/>
      <c r="O1364" s="170"/>
      <c r="P1364" s="223"/>
      <c r="Q1364" s="177"/>
      <c r="R1364" s="223"/>
      <c r="S1364" s="179" t="s">
        <v>19</v>
      </c>
      <c r="T1364" s="226">
        <v>113.35</v>
      </c>
      <c r="U1364" s="201"/>
    </row>
    <row r="1365" spans="1:21" ht="14.4" x14ac:dyDescent="0.3">
      <c r="A1365" s="192" t="s">
        <v>2548</v>
      </c>
      <c r="B1365" s="174">
        <v>1359</v>
      </c>
      <c r="C1365" s="165" t="s">
        <v>555</v>
      </c>
      <c r="D1365" s="179"/>
      <c r="E1365" s="164" t="s">
        <v>19</v>
      </c>
      <c r="F1365" s="179" t="s">
        <v>2270</v>
      </c>
      <c r="G1365" s="237" t="s">
        <v>2268</v>
      </c>
      <c r="H1365" s="179"/>
      <c r="I1365" s="179"/>
      <c r="J1365" s="179"/>
      <c r="K1365" s="160" t="s">
        <v>82</v>
      </c>
      <c r="L1365" s="175">
        <v>113.35</v>
      </c>
      <c r="M1365" s="179" t="s">
        <v>433</v>
      </c>
      <c r="N1365" s="179"/>
      <c r="O1365" s="170"/>
      <c r="P1365" s="223"/>
      <c r="Q1365" s="177"/>
      <c r="R1365" s="223"/>
      <c r="S1365" s="179" t="s">
        <v>19</v>
      </c>
      <c r="T1365" s="226">
        <v>113.35</v>
      </c>
      <c r="U1365" s="201"/>
    </row>
    <row r="1366" spans="1:21" ht="14.4" x14ac:dyDescent="0.3">
      <c r="A1366" s="192" t="s">
        <v>2548</v>
      </c>
      <c r="B1366" s="174">
        <v>1360</v>
      </c>
      <c r="C1366" s="165" t="s">
        <v>555</v>
      </c>
      <c r="D1366" s="179"/>
      <c r="E1366" s="164" t="s">
        <v>19</v>
      </c>
      <c r="F1366" s="179" t="s">
        <v>2271</v>
      </c>
      <c r="G1366" s="237" t="s">
        <v>1677</v>
      </c>
      <c r="H1366" s="179"/>
      <c r="I1366" s="179"/>
      <c r="J1366" s="179"/>
      <c r="K1366" s="160" t="s">
        <v>82</v>
      </c>
      <c r="L1366" s="175">
        <v>160</v>
      </c>
      <c r="M1366" s="179" t="s">
        <v>433</v>
      </c>
      <c r="N1366" s="179"/>
      <c r="O1366" s="170"/>
      <c r="P1366" s="223"/>
      <c r="Q1366" s="177"/>
      <c r="R1366" s="223"/>
      <c r="S1366" s="179" t="s">
        <v>19</v>
      </c>
      <c r="T1366" s="226">
        <v>160</v>
      </c>
      <c r="U1366" s="201"/>
    </row>
    <row r="1367" spans="1:21" ht="14.4" x14ac:dyDescent="0.3">
      <c r="A1367" s="192" t="s">
        <v>2548</v>
      </c>
      <c r="B1367" s="174">
        <v>1361</v>
      </c>
      <c r="C1367" s="165" t="s">
        <v>555</v>
      </c>
      <c r="D1367" s="179"/>
      <c r="E1367" s="164" t="s">
        <v>19</v>
      </c>
      <c r="F1367" s="179" t="s">
        <v>2272</v>
      </c>
      <c r="G1367" s="237" t="s">
        <v>2273</v>
      </c>
      <c r="H1367" s="179"/>
      <c r="I1367" s="179"/>
      <c r="J1367" s="179"/>
      <c r="K1367" s="160" t="s">
        <v>682</v>
      </c>
      <c r="L1367" s="175">
        <v>56</v>
      </c>
      <c r="M1367" s="179" t="s">
        <v>433</v>
      </c>
      <c r="N1367" s="164" t="s">
        <v>19</v>
      </c>
      <c r="O1367" s="170">
        <v>56</v>
      </c>
      <c r="P1367" s="223"/>
      <c r="Q1367" s="177"/>
      <c r="R1367" s="223"/>
      <c r="S1367" s="163"/>
      <c r="T1367" s="223"/>
      <c r="U1367" s="201"/>
    </row>
    <row r="1368" spans="1:21" ht="14.4" x14ac:dyDescent="0.3">
      <c r="A1368" s="192" t="s">
        <v>2548</v>
      </c>
      <c r="B1368" s="174">
        <v>1362</v>
      </c>
      <c r="C1368" s="165" t="s">
        <v>555</v>
      </c>
      <c r="D1368" s="179"/>
      <c r="E1368" s="164" t="s">
        <v>19</v>
      </c>
      <c r="F1368" s="179" t="s">
        <v>2274</v>
      </c>
      <c r="G1368" s="237" t="s">
        <v>2275</v>
      </c>
      <c r="H1368" s="179"/>
      <c r="I1368" s="179"/>
      <c r="J1368" s="179"/>
      <c r="K1368" s="160" t="s">
        <v>82</v>
      </c>
      <c r="L1368" s="175">
        <v>75</v>
      </c>
      <c r="M1368" s="179" t="s">
        <v>433</v>
      </c>
      <c r="N1368" s="179"/>
      <c r="O1368" s="170"/>
      <c r="P1368" s="223"/>
      <c r="Q1368" s="177"/>
      <c r="R1368" s="223"/>
      <c r="S1368" s="179" t="s">
        <v>19</v>
      </c>
      <c r="T1368" s="226">
        <v>75</v>
      </c>
      <c r="U1368" s="201"/>
    </row>
    <row r="1369" spans="1:21" ht="14.4" x14ac:dyDescent="0.3">
      <c r="A1369" s="192" t="s">
        <v>2548</v>
      </c>
      <c r="B1369" s="174">
        <v>1363</v>
      </c>
      <c r="C1369" s="165" t="s">
        <v>555</v>
      </c>
      <c r="D1369" s="167"/>
      <c r="E1369" s="164" t="s">
        <v>543</v>
      </c>
      <c r="F1369" s="167">
        <v>2810</v>
      </c>
      <c r="G1369" s="186" t="s">
        <v>1220</v>
      </c>
      <c r="H1369" s="167" t="s">
        <v>1221</v>
      </c>
      <c r="I1369" s="167" t="s">
        <v>1222</v>
      </c>
      <c r="J1369" s="167" t="s">
        <v>2276</v>
      </c>
      <c r="K1369" s="160" t="s">
        <v>82</v>
      </c>
      <c r="L1369" s="175">
        <v>35.61</v>
      </c>
      <c r="M1369" s="179" t="s">
        <v>433</v>
      </c>
      <c r="N1369" s="179"/>
      <c r="O1369" s="170"/>
      <c r="P1369" s="223"/>
      <c r="Q1369" s="235" t="s">
        <v>31</v>
      </c>
      <c r="R1369" s="226">
        <v>35.61</v>
      </c>
      <c r="S1369" s="163"/>
      <c r="T1369" s="223"/>
      <c r="U1369" s="201"/>
    </row>
    <row r="1370" spans="1:21" ht="14.4" x14ac:dyDescent="0.3">
      <c r="A1370" s="192" t="s">
        <v>2548</v>
      </c>
      <c r="B1370" s="174">
        <v>1364</v>
      </c>
      <c r="C1370" s="165" t="s">
        <v>555</v>
      </c>
      <c r="D1370" s="167"/>
      <c r="E1370" s="164" t="s">
        <v>543</v>
      </c>
      <c r="F1370" s="167">
        <v>2811</v>
      </c>
      <c r="G1370" s="186" t="s">
        <v>1220</v>
      </c>
      <c r="H1370" s="167" t="s">
        <v>1221</v>
      </c>
      <c r="I1370" s="167" t="s">
        <v>1222</v>
      </c>
      <c r="J1370" s="167" t="s">
        <v>2277</v>
      </c>
      <c r="K1370" s="160" t="s">
        <v>82</v>
      </c>
      <c r="L1370" s="175">
        <v>35.61</v>
      </c>
      <c r="M1370" s="179" t="s">
        <v>433</v>
      </c>
      <c r="N1370" s="179"/>
      <c r="O1370" s="170"/>
      <c r="P1370" s="223"/>
      <c r="Q1370" s="235" t="s">
        <v>31</v>
      </c>
      <c r="R1370" s="226">
        <v>35.61</v>
      </c>
      <c r="S1370" s="163"/>
      <c r="T1370" s="223"/>
      <c r="U1370" s="201"/>
    </row>
    <row r="1371" spans="1:21" ht="14.4" x14ac:dyDescent="0.3">
      <c r="A1371" s="192" t="s">
        <v>2548</v>
      </c>
      <c r="B1371" s="174">
        <v>1365</v>
      </c>
      <c r="C1371" s="165" t="s">
        <v>555</v>
      </c>
      <c r="D1371" s="167"/>
      <c r="E1371" s="164" t="s">
        <v>543</v>
      </c>
      <c r="F1371" s="167">
        <v>2813</v>
      </c>
      <c r="G1371" s="186" t="s">
        <v>1220</v>
      </c>
      <c r="H1371" s="167" t="s">
        <v>1221</v>
      </c>
      <c r="I1371" s="167" t="s">
        <v>1222</v>
      </c>
      <c r="J1371" s="167" t="s">
        <v>2278</v>
      </c>
      <c r="K1371" s="160" t="s">
        <v>82</v>
      </c>
      <c r="L1371" s="175">
        <v>35.61</v>
      </c>
      <c r="M1371" s="179" t="s">
        <v>433</v>
      </c>
      <c r="N1371" s="179"/>
      <c r="O1371" s="170"/>
      <c r="P1371" s="223"/>
      <c r="Q1371" s="235" t="s">
        <v>31</v>
      </c>
      <c r="R1371" s="226">
        <v>35.61</v>
      </c>
      <c r="S1371" s="163"/>
      <c r="T1371" s="223"/>
      <c r="U1371" s="201"/>
    </row>
    <row r="1372" spans="1:21" ht="14.4" x14ac:dyDescent="0.3">
      <c r="A1372" s="192" t="s">
        <v>2548</v>
      </c>
      <c r="B1372" s="174">
        <v>1366</v>
      </c>
      <c r="C1372" s="165" t="s">
        <v>555</v>
      </c>
      <c r="D1372" s="167"/>
      <c r="E1372" s="164" t="s">
        <v>543</v>
      </c>
      <c r="F1372" s="167">
        <v>2814</v>
      </c>
      <c r="G1372" s="186" t="s">
        <v>1220</v>
      </c>
      <c r="H1372" s="167" t="s">
        <v>1221</v>
      </c>
      <c r="I1372" s="167" t="s">
        <v>1222</v>
      </c>
      <c r="J1372" s="167" t="s">
        <v>2279</v>
      </c>
      <c r="K1372" s="160" t="s">
        <v>82</v>
      </c>
      <c r="L1372" s="175">
        <v>35.61</v>
      </c>
      <c r="M1372" s="179" t="s">
        <v>433</v>
      </c>
      <c r="N1372" s="179"/>
      <c r="O1372" s="170"/>
      <c r="P1372" s="223"/>
      <c r="Q1372" s="235" t="s">
        <v>31</v>
      </c>
      <c r="R1372" s="226">
        <v>35.61</v>
      </c>
      <c r="S1372" s="163"/>
      <c r="T1372" s="223"/>
      <c r="U1372" s="201"/>
    </row>
    <row r="1373" spans="1:21" ht="14.4" x14ac:dyDescent="0.3">
      <c r="A1373" s="192" t="s">
        <v>2548</v>
      </c>
      <c r="B1373" s="174">
        <v>1367</v>
      </c>
      <c r="C1373" s="165" t="s">
        <v>555</v>
      </c>
      <c r="D1373" s="167"/>
      <c r="E1373" s="164" t="s">
        <v>543</v>
      </c>
      <c r="F1373" s="167">
        <v>2815</v>
      </c>
      <c r="G1373" s="186" t="s">
        <v>1220</v>
      </c>
      <c r="H1373" s="167" t="s">
        <v>1221</v>
      </c>
      <c r="I1373" s="167" t="s">
        <v>1222</v>
      </c>
      <c r="J1373" s="167" t="s">
        <v>2280</v>
      </c>
      <c r="K1373" s="160" t="s">
        <v>82</v>
      </c>
      <c r="L1373" s="175">
        <v>35.61</v>
      </c>
      <c r="M1373" s="179" t="s">
        <v>433</v>
      </c>
      <c r="N1373" s="179"/>
      <c r="O1373" s="170"/>
      <c r="P1373" s="223"/>
      <c r="Q1373" s="235" t="s">
        <v>31</v>
      </c>
      <c r="R1373" s="226">
        <v>35.61</v>
      </c>
      <c r="S1373" s="163"/>
      <c r="T1373" s="223"/>
      <c r="U1373" s="201"/>
    </row>
    <row r="1374" spans="1:21" ht="14.4" x14ac:dyDescent="0.3">
      <c r="A1374" s="192" t="s">
        <v>2548</v>
      </c>
      <c r="B1374" s="174">
        <v>1368</v>
      </c>
      <c r="C1374" s="165" t="s">
        <v>555</v>
      </c>
      <c r="D1374" s="167"/>
      <c r="E1374" s="164" t="s">
        <v>543</v>
      </c>
      <c r="F1374" s="167">
        <v>2823</v>
      </c>
      <c r="G1374" s="186" t="s">
        <v>1224</v>
      </c>
      <c r="H1374" s="167" t="s">
        <v>88</v>
      </c>
      <c r="I1374" s="167" t="s">
        <v>1225</v>
      </c>
      <c r="J1374" s="167" t="s">
        <v>2281</v>
      </c>
      <c r="K1374" s="160" t="s">
        <v>82</v>
      </c>
      <c r="L1374" s="175">
        <v>238.43</v>
      </c>
      <c r="M1374" s="179" t="s">
        <v>433</v>
      </c>
      <c r="N1374" s="179"/>
      <c r="O1374" s="170"/>
      <c r="P1374" s="223"/>
      <c r="Q1374" s="235" t="s">
        <v>31</v>
      </c>
      <c r="R1374" s="226">
        <v>238.43</v>
      </c>
      <c r="S1374" s="163"/>
      <c r="T1374" s="223"/>
      <c r="U1374" s="201"/>
    </row>
    <row r="1375" spans="1:21" ht="14.4" x14ac:dyDescent="0.3">
      <c r="A1375" s="192" t="s">
        <v>2548</v>
      </c>
      <c r="B1375" s="174">
        <v>1369</v>
      </c>
      <c r="C1375" s="165" t="s">
        <v>555</v>
      </c>
      <c r="D1375" s="167"/>
      <c r="E1375" s="164" t="s">
        <v>543</v>
      </c>
      <c r="F1375" s="167">
        <v>2861</v>
      </c>
      <c r="G1375" s="186" t="s">
        <v>1224</v>
      </c>
      <c r="H1375" s="167" t="s">
        <v>88</v>
      </c>
      <c r="I1375" s="167" t="s">
        <v>1225</v>
      </c>
      <c r="J1375" s="167" t="s">
        <v>2282</v>
      </c>
      <c r="K1375" s="160" t="s">
        <v>82</v>
      </c>
      <c r="L1375" s="175">
        <v>238.43</v>
      </c>
      <c r="M1375" s="179" t="s">
        <v>433</v>
      </c>
      <c r="N1375" s="179"/>
      <c r="O1375" s="170"/>
      <c r="P1375" s="223"/>
      <c r="Q1375" s="235" t="s">
        <v>31</v>
      </c>
      <c r="R1375" s="226">
        <v>238.43</v>
      </c>
      <c r="S1375" s="163"/>
      <c r="T1375" s="223"/>
      <c r="U1375" s="201"/>
    </row>
    <row r="1376" spans="1:21" ht="14.4" x14ac:dyDescent="0.3">
      <c r="A1376" s="192" t="s">
        <v>2548</v>
      </c>
      <c r="B1376" s="174">
        <v>1370</v>
      </c>
      <c r="C1376" s="165" t="s">
        <v>555</v>
      </c>
      <c r="D1376" s="167"/>
      <c r="E1376" s="164" t="s">
        <v>543</v>
      </c>
      <c r="F1376" s="167">
        <v>2862</v>
      </c>
      <c r="G1376" s="186" t="s">
        <v>1224</v>
      </c>
      <c r="H1376" s="167" t="s">
        <v>88</v>
      </c>
      <c r="I1376" s="167" t="s">
        <v>1225</v>
      </c>
      <c r="J1376" s="167" t="s">
        <v>2283</v>
      </c>
      <c r="K1376" s="160" t="s">
        <v>682</v>
      </c>
      <c r="L1376" s="175">
        <v>238.43</v>
      </c>
      <c r="M1376" s="179" t="s">
        <v>433</v>
      </c>
      <c r="N1376" s="164" t="s">
        <v>543</v>
      </c>
      <c r="O1376" s="170">
        <v>238.43</v>
      </c>
      <c r="P1376" s="223"/>
      <c r="Q1376" s="177"/>
      <c r="R1376" s="223"/>
      <c r="S1376" s="163"/>
      <c r="T1376" s="223"/>
      <c r="U1376" s="201"/>
    </row>
    <row r="1377" spans="1:21" ht="14.4" x14ac:dyDescent="0.3">
      <c r="A1377" s="192" t="s">
        <v>2548</v>
      </c>
      <c r="B1377" s="174">
        <v>1371</v>
      </c>
      <c r="C1377" s="165" t="s">
        <v>555</v>
      </c>
      <c r="D1377" s="167"/>
      <c r="E1377" s="164" t="s">
        <v>543</v>
      </c>
      <c r="F1377" s="167">
        <v>2863</v>
      </c>
      <c r="G1377" s="186" t="s">
        <v>1224</v>
      </c>
      <c r="H1377" s="167" t="s">
        <v>88</v>
      </c>
      <c r="I1377" s="167" t="s">
        <v>1225</v>
      </c>
      <c r="J1377" s="167" t="s">
        <v>2284</v>
      </c>
      <c r="K1377" s="160" t="s">
        <v>82</v>
      </c>
      <c r="L1377" s="175">
        <v>238.43</v>
      </c>
      <c r="M1377" s="179" t="s">
        <v>433</v>
      </c>
      <c r="N1377" s="179"/>
      <c r="O1377" s="170"/>
      <c r="P1377" s="223"/>
      <c r="Q1377" s="235" t="s">
        <v>31</v>
      </c>
      <c r="R1377" s="226">
        <v>238.43</v>
      </c>
      <c r="S1377" s="163"/>
      <c r="T1377" s="223"/>
      <c r="U1377" s="201"/>
    </row>
    <row r="1378" spans="1:21" ht="14.4" x14ac:dyDescent="0.3">
      <c r="A1378" s="192" t="s">
        <v>2548</v>
      </c>
      <c r="B1378" s="174">
        <v>1372</v>
      </c>
      <c r="C1378" s="165" t="s">
        <v>555</v>
      </c>
      <c r="D1378" s="167"/>
      <c r="E1378" s="164" t="s">
        <v>543</v>
      </c>
      <c r="F1378" s="167">
        <v>2864</v>
      </c>
      <c r="G1378" s="186" t="s">
        <v>1224</v>
      </c>
      <c r="H1378" s="167" t="s">
        <v>88</v>
      </c>
      <c r="I1378" s="167" t="s">
        <v>1225</v>
      </c>
      <c r="J1378" s="167" t="s">
        <v>2285</v>
      </c>
      <c r="K1378" s="160" t="s">
        <v>82</v>
      </c>
      <c r="L1378" s="175">
        <v>238.43</v>
      </c>
      <c r="M1378" s="179" t="s">
        <v>433</v>
      </c>
      <c r="N1378" s="179"/>
      <c r="O1378" s="170"/>
      <c r="P1378" s="223"/>
      <c r="Q1378" s="235" t="s">
        <v>31</v>
      </c>
      <c r="R1378" s="226">
        <v>238.43</v>
      </c>
      <c r="S1378" s="163"/>
      <c r="T1378" s="223"/>
      <c r="U1378" s="201"/>
    </row>
    <row r="1379" spans="1:21" ht="14.4" x14ac:dyDescent="0.3">
      <c r="A1379" s="192" t="s">
        <v>2548</v>
      </c>
      <c r="B1379" s="174">
        <v>1373</v>
      </c>
      <c r="C1379" s="165" t="s">
        <v>555</v>
      </c>
      <c r="D1379" s="167"/>
      <c r="E1379" s="164" t="s">
        <v>543</v>
      </c>
      <c r="F1379" s="167">
        <v>2865</v>
      </c>
      <c r="G1379" s="186" t="s">
        <v>1224</v>
      </c>
      <c r="H1379" s="167" t="s">
        <v>88</v>
      </c>
      <c r="I1379" s="167" t="s">
        <v>1225</v>
      </c>
      <c r="J1379" s="167" t="s">
        <v>2286</v>
      </c>
      <c r="K1379" s="160" t="s">
        <v>82</v>
      </c>
      <c r="L1379" s="175">
        <v>238.43</v>
      </c>
      <c r="M1379" s="179" t="s">
        <v>433</v>
      </c>
      <c r="N1379" s="179"/>
      <c r="O1379" s="170"/>
      <c r="P1379" s="223"/>
      <c r="Q1379" s="235" t="s">
        <v>31</v>
      </c>
      <c r="R1379" s="226">
        <v>238.43</v>
      </c>
      <c r="S1379" s="163"/>
      <c r="T1379" s="223"/>
      <c r="U1379" s="201"/>
    </row>
    <row r="1380" spans="1:21" ht="14.4" x14ac:dyDescent="0.3">
      <c r="A1380" s="192" t="s">
        <v>2548</v>
      </c>
      <c r="B1380" s="174">
        <v>1374</v>
      </c>
      <c r="C1380" s="165" t="s">
        <v>555</v>
      </c>
      <c r="D1380" s="167"/>
      <c r="E1380" s="164" t="s">
        <v>543</v>
      </c>
      <c r="F1380" s="167">
        <v>2866</v>
      </c>
      <c r="G1380" s="186" t="s">
        <v>1224</v>
      </c>
      <c r="H1380" s="167" t="s">
        <v>88</v>
      </c>
      <c r="I1380" s="167" t="s">
        <v>1225</v>
      </c>
      <c r="J1380" s="167" t="s">
        <v>2287</v>
      </c>
      <c r="K1380" s="160" t="s">
        <v>82</v>
      </c>
      <c r="L1380" s="175">
        <v>238.43</v>
      </c>
      <c r="M1380" s="179" t="s">
        <v>433</v>
      </c>
      <c r="N1380" s="179"/>
      <c r="O1380" s="170"/>
      <c r="P1380" s="223"/>
      <c r="Q1380" s="235" t="s">
        <v>31</v>
      </c>
      <c r="R1380" s="226">
        <v>238.43</v>
      </c>
      <c r="S1380" s="163"/>
      <c r="T1380" s="223"/>
      <c r="U1380" s="201"/>
    </row>
    <row r="1381" spans="1:21" ht="14.4" x14ac:dyDescent="0.3">
      <c r="A1381" s="192" t="s">
        <v>2548</v>
      </c>
      <c r="B1381" s="174">
        <v>1375</v>
      </c>
      <c r="C1381" s="165" t="s">
        <v>555</v>
      </c>
      <c r="D1381" s="167"/>
      <c r="E1381" s="164" t="s">
        <v>543</v>
      </c>
      <c r="F1381" s="167">
        <v>2867</v>
      </c>
      <c r="G1381" s="186" t="s">
        <v>1224</v>
      </c>
      <c r="H1381" s="167" t="s">
        <v>88</v>
      </c>
      <c r="I1381" s="167" t="s">
        <v>1225</v>
      </c>
      <c r="J1381" s="167" t="s">
        <v>2288</v>
      </c>
      <c r="K1381" s="160" t="s">
        <v>82</v>
      </c>
      <c r="L1381" s="175">
        <v>238.43</v>
      </c>
      <c r="M1381" s="179" t="s">
        <v>433</v>
      </c>
      <c r="N1381" s="179"/>
      <c r="O1381" s="170"/>
      <c r="P1381" s="223"/>
      <c r="Q1381" s="235" t="s">
        <v>31</v>
      </c>
      <c r="R1381" s="226">
        <v>238.43</v>
      </c>
      <c r="S1381" s="163"/>
      <c r="T1381" s="223"/>
      <c r="U1381" s="201"/>
    </row>
    <row r="1382" spans="1:21" ht="14.4" x14ac:dyDescent="0.3">
      <c r="A1382" s="192" t="s">
        <v>2548</v>
      </c>
      <c r="B1382" s="174">
        <v>1376</v>
      </c>
      <c r="C1382" s="165" t="s">
        <v>555</v>
      </c>
      <c r="D1382" s="167"/>
      <c r="E1382" s="164" t="s">
        <v>543</v>
      </c>
      <c r="F1382" s="167">
        <v>2869</v>
      </c>
      <c r="G1382" s="186" t="s">
        <v>1224</v>
      </c>
      <c r="H1382" s="167" t="s">
        <v>88</v>
      </c>
      <c r="I1382" s="167" t="s">
        <v>1225</v>
      </c>
      <c r="J1382" s="167" t="s">
        <v>2289</v>
      </c>
      <c r="K1382" s="160" t="s">
        <v>82</v>
      </c>
      <c r="L1382" s="175">
        <v>238.43</v>
      </c>
      <c r="M1382" s="179" t="s">
        <v>433</v>
      </c>
      <c r="N1382" s="179"/>
      <c r="O1382" s="170"/>
      <c r="P1382" s="223"/>
      <c r="Q1382" s="235" t="s">
        <v>31</v>
      </c>
      <c r="R1382" s="226">
        <v>238.43</v>
      </c>
      <c r="S1382" s="163"/>
      <c r="T1382" s="223"/>
      <c r="U1382" s="201"/>
    </row>
    <row r="1383" spans="1:21" ht="14.4" x14ac:dyDescent="0.3">
      <c r="A1383" s="192" t="s">
        <v>2548</v>
      </c>
      <c r="B1383" s="174">
        <v>1377</v>
      </c>
      <c r="C1383" s="165" t="s">
        <v>555</v>
      </c>
      <c r="D1383" s="167"/>
      <c r="E1383" s="164" t="s">
        <v>543</v>
      </c>
      <c r="F1383" s="167">
        <v>2877</v>
      </c>
      <c r="G1383" s="186" t="s">
        <v>1224</v>
      </c>
      <c r="H1383" s="167" t="s">
        <v>88</v>
      </c>
      <c r="I1383" s="167" t="s">
        <v>1225</v>
      </c>
      <c r="J1383" s="167" t="s">
        <v>2290</v>
      </c>
      <c r="K1383" s="160" t="s">
        <v>82</v>
      </c>
      <c r="L1383" s="175">
        <v>238.43</v>
      </c>
      <c r="M1383" s="179" t="s">
        <v>433</v>
      </c>
      <c r="N1383" s="179"/>
      <c r="O1383" s="170"/>
      <c r="P1383" s="223"/>
      <c r="Q1383" s="235" t="s">
        <v>31</v>
      </c>
      <c r="R1383" s="226">
        <v>238.43</v>
      </c>
      <c r="S1383" s="163"/>
      <c r="T1383" s="223"/>
      <c r="U1383" s="201"/>
    </row>
    <row r="1384" spans="1:21" ht="14.4" x14ac:dyDescent="0.3">
      <c r="A1384" s="192" t="s">
        <v>2548</v>
      </c>
      <c r="B1384" s="174">
        <v>1378</v>
      </c>
      <c r="C1384" s="165" t="s">
        <v>555</v>
      </c>
      <c r="D1384" s="167"/>
      <c r="E1384" s="164" t="s">
        <v>543</v>
      </c>
      <c r="F1384" s="167">
        <v>2892</v>
      </c>
      <c r="G1384" s="186" t="s">
        <v>1220</v>
      </c>
      <c r="H1384" s="167" t="s">
        <v>1221</v>
      </c>
      <c r="I1384" s="167" t="s">
        <v>1222</v>
      </c>
      <c r="J1384" s="167" t="s">
        <v>2291</v>
      </c>
      <c r="K1384" s="160" t="s">
        <v>82</v>
      </c>
      <c r="L1384" s="175">
        <v>35.61</v>
      </c>
      <c r="M1384" s="179" t="s">
        <v>433</v>
      </c>
      <c r="N1384" s="179"/>
      <c r="O1384" s="170"/>
      <c r="P1384" s="223"/>
      <c r="Q1384" s="235" t="s">
        <v>31</v>
      </c>
      <c r="R1384" s="226">
        <v>35.61</v>
      </c>
      <c r="S1384" s="163"/>
      <c r="T1384" s="223"/>
      <c r="U1384" s="201"/>
    </row>
    <row r="1385" spans="1:21" ht="14.4" x14ac:dyDescent="0.3">
      <c r="A1385" s="192" t="s">
        <v>2548</v>
      </c>
      <c r="B1385" s="174">
        <v>1379</v>
      </c>
      <c r="C1385" s="165" t="s">
        <v>555</v>
      </c>
      <c r="D1385" s="167"/>
      <c r="E1385" s="164" t="s">
        <v>543</v>
      </c>
      <c r="F1385" s="167">
        <v>2893</v>
      </c>
      <c r="G1385" s="186" t="s">
        <v>1220</v>
      </c>
      <c r="H1385" s="167" t="s">
        <v>1221</v>
      </c>
      <c r="I1385" s="167" t="s">
        <v>1222</v>
      </c>
      <c r="J1385" s="167" t="s">
        <v>2292</v>
      </c>
      <c r="K1385" s="160" t="s">
        <v>82</v>
      </c>
      <c r="L1385" s="175">
        <v>35.61</v>
      </c>
      <c r="M1385" s="179" t="s">
        <v>433</v>
      </c>
      <c r="N1385" s="179"/>
      <c r="O1385" s="170"/>
      <c r="P1385" s="223"/>
      <c r="Q1385" s="235" t="s">
        <v>31</v>
      </c>
      <c r="R1385" s="226">
        <v>35.61</v>
      </c>
      <c r="S1385" s="163"/>
      <c r="T1385" s="223"/>
      <c r="U1385" s="201"/>
    </row>
    <row r="1386" spans="1:21" ht="14.4" x14ac:dyDescent="0.3">
      <c r="A1386" s="192" t="s">
        <v>2548</v>
      </c>
      <c r="B1386" s="174">
        <v>1380</v>
      </c>
      <c r="C1386" s="165" t="s">
        <v>555</v>
      </c>
      <c r="D1386" s="167"/>
      <c r="E1386" s="164" t="s">
        <v>543</v>
      </c>
      <c r="F1386" s="167">
        <v>2900</v>
      </c>
      <c r="G1386" s="186" t="s">
        <v>1220</v>
      </c>
      <c r="H1386" s="167" t="s">
        <v>1221</v>
      </c>
      <c r="I1386" s="167" t="s">
        <v>1222</v>
      </c>
      <c r="J1386" s="167" t="s">
        <v>2293</v>
      </c>
      <c r="K1386" s="160" t="s">
        <v>82</v>
      </c>
      <c r="L1386" s="175">
        <v>35.61</v>
      </c>
      <c r="M1386" s="179" t="s">
        <v>433</v>
      </c>
      <c r="N1386" s="179"/>
      <c r="O1386" s="170"/>
      <c r="P1386" s="223"/>
      <c r="Q1386" s="235" t="s">
        <v>31</v>
      </c>
      <c r="R1386" s="226">
        <v>35.61</v>
      </c>
      <c r="S1386" s="163"/>
      <c r="T1386" s="223"/>
      <c r="U1386" s="201"/>
    </row>
    <row r="1387" spans="1:21" ht="14.4" x14ac:dyDescent="0.3">
      <c r="A1387" s="192" t="s">
        <v>2548</v>
      </c>
      <c r="B1387" s="174">
        <v>1381</v>
      </c>
      <c r="C1387" s="165" t="s">
        <v>555</v>
      </c>
      <c r="D1387" s="167"/>
      <c r="E1387" s="164" t="s">
        <v>543</v>
      </c>
      <c r="F1387" s="167">
        <v>2910</v>
      </c>
      <c r="G1387" s="186" t="s">
        <v>1803</v>
      </c>
      <c r="H1387" s="167" t="s">
        <v>94</v>
      </c>
      <c r="I1387" s="167" t="s">
        <v>1804</v>
      </c>
      <c r="J1387" s="167" t="s">
        <v>2294</v>
      </c>
      <c r="K1387" s="160" t="s">
        <v>682</v>
      </c>
      <c r="L1387" s="175">
        <v>51.9</v>
      </c>
      <c r="M1387" s="179" t="s">
        <v>433</v>
      </c>
      <c r="N1387" s="164" t="s">
        <v>543</v>
      </c>
      <c r="O1387" s="175">
        <v>51.9</v>
      </c>
      <c r="P1387" s="223"/>
      <c r="Q1387" s="177"/>
      <c r="R1387" s="223"/>
      <c r="S1387" s="163"/>
      <c r="T1387" s="223"/>
      <c r="U1387" s="201"/>
    </row>
    <row r="1388" spans="1:21" ht="14.4" x14ac:dyDescent="0.3">
      <c r="A1388" s="192" t="s">
        <v>2548</v>
      </c>
      <c r="B1388" s="174">
        <v>1382</v>
      </c>
      <c r="C1388" s="165" t="s">
        <v>555</v>
      </c>
      <c r="D1388" s="167"/>
      <c r="E1388" s="164" t="s">
        <v>543</v>
      </c>
      <c r="F1388" s="167">
        <v>2911</v>
      </c>
      <c r="G1388" s="186" t="s">
        <v>1220</v>
      </c>
      <c r="H1388" s="167" t="s">
        <v>1221</v>
      </c>
      <c r="I1388" s="167" t="s">
        <v>1222</v>
      </c>
      <c r="J1388" s="167" t="s">
        <v>2295</v>
      </c>
      <c r="K1388" s="160" t="s">
        <v>82</v>
      </c>
      <c r="L1388" s="175">
        <v>35.61</v>
      </c>
      <c r="M1388" s="179" t="s">
        <v>433</v>
      </c>
      <c r="N1388" s="179"/>
      <c r="O1388" s="170"/>
      <c r="P1388" s="223"/>
      <c r="Q1388" s="235" t="s">
        <v>31</v>
      </c>
      <c r="R1388" s="226">
        <v>35.61</v>
      </c>
      <c r="S1388" s="163"/>
      <c r="T1388" s="223"/>
      <c r="U1388" s="201"/>
    </row>
    <row r="1389" spans="1:21" ht="14.4" x14ac:dyDescent="0.3">
      <c r="A1389" s="192" t="s">
        <v>2548</v>
      </c>
      <c r="B1389" s="174">
        <v>1383</v>
      </c>
      <c r="C1389" s="165" t="s">
        <v>555</v>
      </c>
      <c r="D1389" s="167"/>
      <c r="E1389" s="164" t="s">
        <v>543</v>
      </c>
      <c r="F1389" s="167">
        <v>2913</v>
      </c>
      <c r="G1389" s="186" t="s">
        <v>1220</v>
      </c>
      <c r="H1389" s="167" t="s">
        <v>1221</v>
      </c>
      <c r="I1389" s="167" t="s">
        <v>1222</v>
      </c>
      <c r="J1389" s="167" t="s">
        <v>2296</v>
      </c>
      <c r="K1389" s="160" t="s">
        <v>682</v>
      </c>
      <c r="L1389" s="175">
        <v>35.61</v>
      </c>
      <c r="M1389" s="179" t="s">
        <v>433</v>
      </c>
      <c r="N1389" s="164" t="s">
        <v>543</v>
      </c>
      <c r="O1389" s="175">
        <v>35.61</v>
      </c>
      <c r="P1389" s="223"/>
      <c r="Q1389" s="177"/>
      <c r="R1389" s="223"/>
      <c r="S1389" s="163"/>
      <c r="T1389" s="223"/>
      <c r="U1389" s="201"/>
    </row>
    <row r="1390" spans="1:21" ht="14.4" x14ac:dyDescent="0.3">
      <c r="A1390" s="192" t="s">
        <v>2548</v>
      </c>
      <c r="B1390" s="174">
        <v>1384</v>
      </c>
      <c r="C1390" s="165" t="s">
        <v>555</v>
      </c>
      <c r="D1390" s="167"/>
      <c r="E1390" s="164" t="s">
        <v>543</v>
      </c>
      <c r="F1390" s="167">
        <v>3108</v>
      </c>
      <c r="G1390" s="186" t="s">
        <v>664</v>
      </c>
      <c r="H1390" s="167" t="s">
        <v>152</v>
      </c>
      <c r="I1390" s="167" t="s">
        <v>1283</v>
      </c>
      <c r="J1390" s="167" t="s">
        <v>1284</v>
      </c>
      <c r="K1390" s="160" t="s">
        <v>682</v>
      </c>
      <c r="L1390" s="175">
        <v>84.99</v>
      </c>
      <c r="M1390" s="179" t="s">
        <v>433</v>
      </c>
      <c r="N1390" s="164" t="s">
        <v>543</v>
      </c>
      <c r="O1390" s="175">
        <v>84.99</v>
      </c>
      <c r="P1390" s="223"/>
      <c r="Q1390" s="177"/>
      <c r="R1390" s="223"/>
      <c r="S1390" s="163"/>
      <c r="T1390" s="223"/>
      <c r="U1390" s="201"/>
    </row>
    <row r="1391" spans="1:21" ht="28.8" x14ac:dyDescent="0.3">
      <c r="A1391" s="192" t="s">
        <v>2548</v>
      </c>
      <c r="B1391" s="174">
        <v>1385</v>
      </c>
      <c r="C1391" s="165" t="s">
        <v>555</v>
      </c>
      <c r="D1391" s="167"/>
      <c r="E1391" s="164" t="s">
        <v>543</v>
      </c>
      <c r="F1391" s="167">
        <v>3336</v>
      </c>
      <c r="G1391" s="186" t="s">
        <v>1231</v>
      </c>
      <c r="H1391" s="167" t="s">
        <v>1053</v>
      </c>
      <c r="I1391" s="167"/>
      <c r="J1391" s="167"/>
      <c r="K1391" s="160" t="s">
        <v>82</v>
      </c>
      <c r="L1391" s="175">
        <v>142.08000000000001</v>
      </c>
      <c r="M1391" s="179" t="s">
        <v>433</v>
      </c>
      <c r="N1391" s="179"/>
      <c r="O1391" s="170"/>
      <c r="P1391" s="223"/>
      <c r="Q1391" s="235" t="s">
        <v>31</v>
      </c>
      <c r="R1391" s="226">
        <v>142.08000000000001</v>
      </c>
      <c r="S1391" s="163"/>
      <c r="T1391" s="223"/>
      <c r="U1391" s="201"/>
    </row>
    <row r="1392" spans="1:21" ht="28.8" x14ac:dyDescent="0.3">
      <c r="A1392" s="192" t="s">
        <v>2548</v>
      </c>
      <c r="B1392" s="174">
        <v>1386</v>
      </c>
      <c r="C1392" s="165" t="s">
        <v>555</v>
      </c>
      <c r="D1392" s="167"/>
      <c r="E1392" s="164" t="s">
        <v>543</v>
      </c>
      <c r="F1392" s="167" t="s">
        <v>2297</v>
      </c>
      <c r="G1392" s="186" t="s">
        <v>2049</v>
      </c>
      <c r="H1392" s="167"/>
      <c r="I1392" s="167" t="s">
        <v>2050</v>
      </c>
      <c r="J1392" s="167"/>
      <c r="K1392" s="160" t="s">
        <v>682</v>
      </c>
      <c r="L1392" s="175">
        <v>40.549999999999997</v>
      </c>
      <c r="M1392" s="179" t="s">
        <v>433</v>
      </c>
      <c r="N1392" s="164" t="s">
        <v>543</v>
      </c>
      <c r="O1392" s="175">
        <v>40.549999999999997</v>
      </c>
      <c r="P1392" s="223"/>
      <c r="Q1392" s="177"/>
      <c r="R1392" s="223"/>
      <c r="S1392" s="163"/>
      <c r="T1392" s="223"/>
      <c r="U1392" s="201"/>
    </row>
    <row r="1393" spans="1:21" ht="28.8" x14ac:dyDescent="0.3">
      <c r="A1393" s="192" t="s">
        <v>2548</v>
      </c>
      <c r="B1393" s="174">
        <v>1387</v>
      </c>
      <c r="C1393" s="165" t="s">
        <v>555</v>
      </c>
      <c r="D1393" s="167"/>
      <c r="E1393" s="164" t="s">
        <v>543</v>
      </c>
      <c r="F1393" s="167" t="s">
        <v>2298</v>
      </c>
      <c r="G1393" s="186" t="s">
        <v>2049</v>
      </c>
      <c r="H1393" s="167"/>
      <c r="I1393" s="167" t="s">
        <v>2050</v>
      </c>
      <c r="J1393" s="167"/>
      <c r="K1393" s="160" t="s">
        <v>682</v>
      </c>
      <c r="L1393" s="175">
        <v>40.549999999999997</v>
      </c>
      <c r="M1393" s="179" t="s">
        <v>433</v>
      </c>
      <c r="N1393" s="164" t="s">
        <v>543</v>
      </c>
      <c r="O1393" s="175">
        <v>40.549999999999997</v>
      </c>
      <c r="P1393" s="223"/>
      <c r="Q1393" s="177"/>
      <c r="R1393" s="223"/>
      <c r="S1393" s="163"/>
      <c r="T1393" s="223"/>
      <c r="U1393" s="201"/>
    </row>
    <row r="1394" spans="1:21" ht="28.8" x14ac:dyDescent="0.3">
      <c r="A1394" s="192" t="s">
        <v>2548</v>
      </c>
      <c r="B1394" s="174">
        <v>1388</v>
      </c>
      <c r="C1394" s="165" t="s">
        <v>555</v>
      </c>
      <c r="D1394" s="167"/>
      <c r="E1394" s="164" t="s">
        <v>543</v>
      </c>
      <c r="F1394" s="167" t="s">
        <v>2299</v>
      </c>
      <c r="G1394" s="186" t="s">
        <v>2049</v>
      </c>
      <c r="H1394" s="167"/>
      <c r="I1394" s="167" t="s">
        <v>2050</v>
      </c>
      <c r="J1394" s="167"/>
      <c r="K1394" s="160" t="s">
        <v>682</v>
      </c>
      <c r="L1394" s="175">
        <v>40.549999999999997</v>
      </c>
      <c r="M1394" s="179" t="s">
        <v>433</v>
      </c>
      <c r="N1394" s="164" t="s">
        <v>543</v>
      </c>
      <c r="O1394" s="175">
        <v>40.549999999999997</v>
      </c>
      <c r="P1394" s="223"/>
      <c r="Q1394" s="177"/>
      <c r="R1394" s="223"/>
      <c r="S1394" s="163"/>
      <c r="T1394" s="223"/>
      <c r="U1394" s="201"/>
    </row>
    <row r="1395" spans="1:21" ht="28.8" x14ac:dyDescent="0.3">
      <c r="A1395" s="192" t="s">
        <v>2548</v>
      </c>
      <c r="B1395" s="174">
        <v>1389</v>
      </c>
      <c r="C1395" s="165" t="s">
        <v>555</v>
      </c>
      <c r="D1395" s="167"/>
      <c r="E1395" s="164" t="s">
        <v>543</v>
      </c>
      <c r="F1395" s="167" t="s">
        <v>2300</v>
      </c>
      <c r="G1395" s="186" t="s">
        <v>2049</v>
      </c>
      <c r="H1395" s="167"/>
      <c r="I1395" s="167" t="s">
        <v>2050</v>
      </c>
      <c r="J1395" s="167"/>
      <c r="K1395" s="160" t="s">
        <v>682</v>
      </c>
      <c r="L1395" s="175">
        <v>40.549999999999997</v>
      </c>
      <c r="M1395" s="179" t="s">
        <v>433</v>
      </c>
      <c r="N1395" s="164" t="s">
        <v>543</v>
      </c>
      <c r="O1395" s="175">
        <v>40.549999999999997</v>
      </c>
      <c r="P1395" s="223"/>
      <c r="Q1395" s="177"/>
      <c r="R1395" s="223"/>
      <c r="S1395" s="163"/>
      <c r="T1395" s="223"/>
      <c r="U1395" s="201"/>
    </row>
    <row r="1396" spans="1:21" ht="28.8" x14ac:dyDescent="0.3">
      <c r="A1396" s="192" t="s">
        <v>2548</v>
      </c>
      <c r="B1396" s="174">
        <v>1390</v>
      </c>
      <c r="C1396" s="165" t="s">
        <v>555</v>
      </c>
      <c r="D1396" s="167"/>
      <c r="E1396" s="164" t="s">
        <v>543</v>
      </c>
      <c r="F1396" s="167" t="s">
        <v>2301</v>
      </c>
      <c r="G1396" s="186" t="s">
        <v>2049</v>
      </c>
      <c r="H1396" s="167"/>
      <c r="I1396" s="167" t="s">
        <v>2050</v>
      </c>
      <c r="J1396" s="167"/>
      <c r="K1396" s="160" t="s">
        <v>682</v>
      </c>
      <c r="L1396" s="175">
        <v>40.549999999999997</v>
      </c>
      <c r="M1396" s="179" t="s">
        <v>433</v>
      </c>
      <c r="N1396" s="164" t="s">
        <v>543</v>
      </c>
      <c r="O1396" s="175">
        <v>40.549999999999997</v>
      </c>
      <c r="P1396" s="223"/>
      <c r="Q1396" s="177"/>
      <c r="R1396" s="223"/>
      <c r="S1396" s="163"/>
      <c r="T1396" s="223"/>
      <c r="U1396" s="201"/>
    </row>
    <row r="1397" spans="1:21" ht="28.8" x14ac:dyDescent="0.3">
      <c r="A1397" s="192" t="s">
        <v>2548</v>
      </c>
      <c r="B1397" s="174">
        <v>1391</v>
      </c>
      <c r="C1397" s="165" t="s">
        <v>555</v>
      </c>
      <c r="D1397" s="167"/>
      <c r="E1397" s="164" t="s">
        <v>543</v>
      </c>
      <c r="F1397" s="167" t="s">
        <v>2302</v>
      </c>
      <c r="G1397" s="186" t="s">
        <v>2049</v>
      </c>
      <c r="H1397" s="167"/>
      <c r="I1397" s="167" t="s">
        <v>2050</v>
      </c>
      <c r="J1397" s="167"/>
      <c r="K1397" s="160" t="s">
        <v>682</v>
      </c>
      <c r="L1397" s="175">
        <v>40.549999999999997</v>
      </c>
      <c r="M1397" s="179" t="s">
        <v>433</v>
      </c>
      <c r="N1397" s="164" t="s">
        <v>543</v>
      </c>
      <c r="O1397" s="175"/>
      <c r="P1397" s="226">
        <v>40.549999999999997</v>
      </c>
      <c r="Q1397" s="177"/>
      <c r="R1397" s="223"/>
      <c r="S1397" s="163"/>
      <c r="T1397" s="223"/>
      <c r="U1397" s="201"/>
    </row>
    <row r="1398" spans="1:21" ht="28.8" x14ac:dyDescent="0.3">
      <c r="A1398" s="192" t="s">
        <v>2548</v>
      </c>
      <c r="B1398" s="174">
        <v>1392</v>
      </c>
      <c r="C1398" s="165" t="s">
        <v>555</v>
      </c>
      <c r="D1398" s="167"/>
      <c r="E1398" s="164" t="s">
        <v>543</v>
      </c>
      <c r="F1398" s="167" t="s">
        <v>2303</v>
      </c>
      <c r="G1398" s="186" t="s">
        <v>2049</v>
      </c>
      <c r="H1398" s="167"/>
      <c r="I1398" s="167" t="s">
        <v>2050</v>
      </c>
      <c r="J1398" s="167"/>
      <c r="K1398" s="160" t="s">
        <v>682</v>
      </c>
      <c r="L1398" s="175">
        <v>40.549999999999997</v>
      </c>
      <c r="M1398" s="179" t="s">
        <v>433</v>
      </c>
      <c r="N1398" s="164" t="s">
        <v>543</v>
      </c>
      <c r="O1398" s="175">
        <v>40.549999999999997</v>
      </c>
      <c r="P1398" s="223"/>
      <c r="Q1398" s="177"/>
      <c r="R1398" s="223"/>
      <c r="S1398" s="163"/>
      <c r="T1398" s="223"/>
      <c r="U1398" s="201"/>
    </row>
    <row r="1399" spans="1:21" ht="28.8" x14ac:dyDescent="0.3">
      <c r="A1399" s="192" t="s">
        <v>2548</v>
      </c>
      <c r="B1399" s="174">
        <v>1393</v>
      </c>
      <c r="C1399" s="165" t="s">
        <v>555</v>
      </c>
      <c r="D1399" s="167"/>
      <c r="E1399" s="164" t="s">
        <v>543</v>
      </c>
      <c r="F1399" s="167" t="s">
        <v>2304</v>
      </c>
      <c r="G1399" s="186" t="s">
        <v>2049</v>
      </c>
      <c r="H1399" s="167"/>
      <c r="I1399" s="167" t="s">
        <v>2050</v>
      </c>
      <c r="J1399" s="167"/>
      <c r="K1399" s="160" t="s">
        <v>682</v>
      </c>
      <c r="L1399" s="175">
        <v>40.549999999999997</v>
      </c>
      <c r="M1399" s="179" t="s">
        <v>433</v>
      </c>
      <c r="N1399" s="164" t="s">
        <v>543</v>
      </c>
      <c r="O1399" s="175">
        <v>40.549999999999997</v>
      </c>
      <c r="P1399" s="223"/>
      <c r="Q1399" s="177"/>
      <c r="R1399" s="223"/>
      <c r="S1399" s="163"/>
      <c r="T1399" s="223"/>
      <c r="U1399" s="201"/>
    </row>
    <row r="1400" spans="1:21" ht="28.8" x14ac:dyDescent="0.3">
      <c r="A1400" s="192" t="s">
        <v>2548</v>
      </c>
      <c r="B1400" s="174">
        <v>1394</v>
      </c>
      <c r="C1400" s="165" t="s">
        <v>555</v>
      </c>
      <c r="D1400" s="167"/>
      <c r="E1400" s="164" t="s">
        <v>543</v>
      </c>
      <c r="F1400" s="167" t="s">
        <v>2305</v>
      </c>
      <c r="G1400" s="186" t="s">
        <v>2049</v>
      </c>
      <c r="H1400" s="167"/>
      <c r="I1400" s="167" t="s">
        <v>2050</v>
      </c>
      <c r="J1400" s="167"/>
      <c r="K1400" s="160" t="s">
        <v>682</v>
      </c>
      <c r="L1400" s="175">
        <v>40.549999999999997</v>
      </c>
      <c r="M1400" s="179" t="s">
        <v>433</v>
      </c>
      <c r="N1400" s="164" t="s">
        <v>543</v>
      </c>
      <c r="O1400" s="175">
        <v>40.549999999999997</v>
      </c>
      <c r="P1400" s="223"/>
      <c r="Q1400" s="177"/>
      <c r="R1400" s="223"/>
      <c r="S1400" s="163"/>
      <c r="T1400" s="223"/>
      <c r="U1400" s="201"/>
    </row>
    <row r="1401" spans="1:21" ht="28.8" x14ac:dyDescent="0.3">
      <c r="A1401" s="192" t="s">
        <v>2548</v>
      </c>
      <c r="B1401" s="174">
        <v>1395</v>
      </c>
      <c r="C1401" s="165" t="s">
        <v>555</v>
      </c>
      <c r="D1401" s="167"/>
      <c r="E1401" s="164" t="s">
        <v>543</v>
      </c>
      <c r="F1401" s="167" t="s">
        <v>2306</v>
      </c>
      <c r="G1401" s="186" t="s">
        <v>2049</v>
      </c>
      <c r="H1401" s="167"/>
      <c r="I1401" s="167" t="s">
        <v>2050</v>
      </c>
      <c r="J1401" s="167"/>
      <c r="K1401" s="160" t="s">
        <v>682</v>
      </c>
      <c r="L1401" s="175">
        <v>40.549999999999997</v>
      </c>
      <c r="M1401" s="179" t="s">
        <v>433</v>
      </c>
      <c r="N1401" s="164" t="s">
        <v>543</v>
      </c>
      <c r="O1401" s="175">
        <v>40.549999999999997</v>
      </c>
      <c r="P1401" s="223"/>
      <c r="Q1401" s="177"/>
      <c r="R1401" s="223"/>
      <c r="S1401" s="163"/>
      <c r="T1401" s="223"/>
      <c r="U1401" s="201"/>
    </row>
    <row r="1402" spans="1:21" ht="14.4" x14ac:dyDescent="0.3">
      <c r="A1402" s="192" t="s">
        <v>2548</v>
      </c>
      <c r="B1402" s="174">
        <v>1396</v>
      </c>
      <c r="C1402" s="165" t="s">
        <v>555</v>
      </c>
      <c r="D1402" s="167"/>
      <c r="E1402" s="164" t="s">
        <v>543</v>
      </c>
      <c r="F1402" s="167" t="s">
        <v>2307</v>
      </c>
      <c r="G1402" s="186" t="s">
        <v>1449</v>
      </c>
      <c r="H1402" s="167" t="s">
        <v>574</v>
      </c>
      <c r="I1402" s="167"/>
      <c r="J1402" s="167"/>
      <c r="K1402" s="160" t="s">
        <v>682</v>
      </c>
      <c r="L1402" s="175">
        <v>55</v>
      </c>
      <c r="M1402" s="179" t="s">
        <v>433</v>
      </c>
      <c r="N1402" s="164" t="s">
        <v>543</v>
      </c>
      <c r="O1402" s="175">
        <v>55</v>
      </c>
      <c r="P1402" s="223"/>
      <c r="Q1402" s="177"/>
      <c r="R1402" s="223"/>
      <c r="S1402" s="163"/>
      <c r="T1402" s="223"/>
      <c r="U1402" s="201"/>
    </row>
    <row r="1403" spans="1:21" ht="14.4" x14ac:dyDescent="0.3">
      <c r="A1403" s="192" t="s">
        <v>2548</v>
      </c>
      <c r="B1403" s="174">
        <v>1397</v>
      </c>
      <c r="C1403" s="165" t="s">
        <v>555</v>
      </c>
      <c r="D1403" s="167"/>
      <c r="E1403" s="164" t="s">
        <v>543</v>
      </c>
      <c r="F1403" s="167" t="s">
        <v>2308</v>
      </c>
      <c r="G1403" s="186" t="s">
        <v>1449</v>
      </c>
      <c r="H1403" s="167" t="s">
        <v>574</v>
      </c>
      <c r="I1403" s="167"/>
      <c r="J1403" s="167"/>
      <c r="K1403" s="160" t="s">
        <v>682</v>
      </c>
      <c r="L1403" s="175">
        <v>55</v>
      </c>
      <c r="M1403" s="179" t="s">
        <v>433</v>
      </c>
      <c r="N1403" s="164" t="s">
        <v>543</v>
      </c>
      <c r="O1403" s="170">
        <v>55</v>
      </c>
      <c r="P1403" s="223"/>
      <c r="Q1403" s="177"/>
      <c r="R1403" s="223"/>
      <c r="S1403" s="163"/>
      <c r="T1403" s="223"/>
      <c r="U1403" s="201"/>
    </row>
    <row r="1404" spans="1:21" ht="14.4" x14ac:dyDescent="0.3">
      <c r="A1404" s="192" t="s">
        <v>2548</v>
      </c>
      <c r="B1404" s="174">
        <v>1398</v>
      </c>
      <c r="C1404" s="165" t="s">
        <v>555</v>
      </c>
      <c r="D1404" s="167"/>
      <c r="E1404" s="164" t="s">
        <v>543</v>
      </c>
      <c r="F1404" s="167" t="s">
        <v>2309</v>
      </c>
      <c r="G1404" s="186" t="s">
        <v>1322</v>
      </c>
      <c r="H1404" s="179"/>
      <c r="I1404" s="179"/>
      <c r="J1404" s="179"/>
      <c r="K1404" s="160" t="s">
        <v>82</v>
      </c>
      <c r="L1404" s="175">
        <v>194.61</v>
      </c>
      <c r="M1404" s="179" t="s">
        <v>433</v>
      </c>
      <c r="N1404" s="179"/>
      <c r="O1404" s="170"/>
      <c r="P1404" s="223"/>
      <c r="Q1404" s="177"/>
      <c r="R1404" s="223"/>
      <c r="S1404" s="163" t="s">
        <v>543</v>
      </c>
      <c r="T1404" s="226">
        <v>194.61</v>
      </c>
      <c r="U1404" s="201"/>
    </row>
    <row r="1405" spans="1:21" ht="14.4" x14ac:dyDescent="0.3">
      <c r="A1405" s="192" t="s">
        <v>2548</v>
      </c>
      <c r="B1405" s="174">
        <v>1399</v>
      </c>
      <c r="C1405" s="165" t="s">
        <v>555</v>
      </c>
      <c r="D1405" s="167"/>
      <c r="E1405" s="164" t="s">
        <v>543</v>
      </c>
      <c r="F1405" s="167" t="s">
        <v>2310</v>
      </c>
      <c r="G1405" s="186" t="s">
        <v>2311</v>
      </c>
      <c r="H1405" s="167"/>
      <c r="I1405" s="167" t="s">
        <v>1386</v>
      </c>
      <c r="J1405" s="167"/>
      <c r="K1405" s="160" t="s">
        <v>682</v>
      </c>
      <c r="L1405" s="175">
        <v>184.9</v>
      </c>
      <c r="M1405" s="179" t="s">
        <v>433</v>
      </c>
      <c r="N1405" s="164" t="s">
        <v>543</v>
      </c>
      <c r="O1405" s="175">
        <v>184.9</v>
      </c>
      <c r="P1405" s="223"/>
      <c r="Q1405" s="177"/>
      <c r="R1405" s="223"/>
      <c r="S1405" s="163"/>
      <c r="T1405" s="223"/>
      <c r="U1405" s="201"/>
    </row>
    <row r="1406" spans="1:21" ht="14.4" x14ac:dyDescent="0.3">
      <c r="A1406" s="192" t="s">
        <v>2548</v>
      </c>
      <c r="B1406" s="174">
        <v>1400</v>
      </c>
      <c r="C1406" s="165" t="s">
        <v>555</v>
      </c>
      <c r="D1406" s="167"/>
      <c r="E1406" s="164" t="s">
        <v>543</v>
      </c>
      <c r="F1406" s="167" t="s">
        <v>2312</v>
      </c>
      <c r="G1406" s="186" t="s">
        <v>2311</v>
      </c>
      <c r="H1406" s="167"/>
      <c r="I1406" s="167" t="s">
        <v>1386</v>
      </c>
      <c r="J1406" s="167"/>
      <c r="K1406" s="160" t="s">
        <v>682</v>
      </c>
      <c r="L1406" s="175">
        <v>184.9</v>
      </c>
      <c r="M1406" s="179" t="s">
        <v>433</v>
      </c>
      <c r="N1406" s="164" t="s">
        <v>543</v>
      </c>
      <c r="O1406" s="175">
        <v>184.9</v>
      </c>
      <c r="P1406" s="223"/>
      <c r="Q1406" s="177"/>
      <c r="R1406" s="223"/>
      <c r="S1406" s="163"/>
      <c r="T1406" s="223"/>
      <c r="U1406" s="201"/>
    </row>
    <row r="1407" spans="1:21" ht="28.8" x14ac:dyDescent="0.3">
      <c r="A1407" s="192" t="s">
        <v>2548</v>
      </c>
      <c r="B1407" s="174">
        <v>1401</v>
      </c>
      <c r="C1407" s="165" t="s">
        <v>555</v>
      </c>
      <c r="D1407" s="167"/>
      <c r="E1407" s="164" t="s">
        <v>543</v>
      </c>
      <c r="F1407" s="167" t="s">
        <v>2313</v>
      </c>
      <c r="G1407" s="186" t="s">
        <v>2314</v>
      </c>
      <c r="H1407" s="167"/>
      <c r="I1407" s="167"/>
      <c r="J1407" s="167"/>
      <c r="K1407" s="160" t="s">
        <v>82</v>
      </c>
      <c r="L1407" s="175">
        <v>195</v>
      </c>
      <c r="M1407" s="179" t="s">
        <v>433</v>
      </c>
      <c r="N1407" s="179"/>
      <c r="O1407" s="170"/>
      <c r="P1407" s="223"/>
      <c r="Q1407" s="235" t="s">
        <v>31</v>
      </c>
      <c r="R1407" s="226">
        <v>195</v>
      </c>
      <c r="S1407" s="163"/>
      <c r="T1407" s="223"/>
      <c r="U1407" s="201"/>
    </row>
    <row r="1408" spans="1:21" ht="28.8" x14ac:dyDescent="0.3">
      <c r="A1408" s="192" t="s">
        <v>2548</v>
      </c>
      <c r="B1408" s="174">
        <v>1402</v>
      </c>
      <c r="C1408" s="165" t="s">
        <v>555</v>
      </c>
      <c r="D1408" s="167"/>
      <c r="E1408" s="164" t="s">
        <v>543</v>
      </c>
      <c r="F1408" s="167" t="s">
        <v>2315</v>
      </c>
      <c r="G1408" s="186" t="s">
        <v>2314</v>
      </c>
      <c r="H1408" s="167"/>
      <c r="I1408" s="167"/>
      <c r="J1408" s="167"/>
      <c r="K1408" s="160" t="s">
        <v>82</v>
      </c>
      <c r="L1408" s="175">
        <v>195</v>
      </c>
      <c r="M1408" s="179" t="s">
        <v>433</v>
      </c>
      <c r="N1408" s="179"/>
      <c r="O1408" s="170"/>
      <c r="P1408" s="223"/>
      <c r="Q1408" s="235" t="s">
        <v>31</v>
      </c>
      <c r="R1408" s="226">
        <v>195</v>
      </c>
      <c r="S1408" s="163"/>
      <c r="T1408" s="223"/>
      <c r="U1408" s="201"/>
    </row>
    <row r="1409" spans="1:21" ht="28.8" x14ac:dyDescent="0.3">
      <c r="A1409" s="192" t="s">
        <v>2548</v>
      </c>
      <c r="B1409" s="174">
        <v>1403</v>
      </c>
      <c r="C1409" s="165" t="s">
        <v>555</v>
      </c>
      <c r="D1409" s="167"/>
      <c r="E1409" s="164" t="s">
        <v>543</v>
      </c>
      <c r="F1409" s="167" t="s">
        <v>2316</v>
      </c>
      <c r="G1409" s="186" t="s">
        <v>2314</v>
      </c>
      <c r="H1409" s="167"/>
      <c r="I1409" s="167"/>
      <c r="J1409" s="167"/>
      <c r="K1409" s="160" t="s">
        <v>82</v>
      </c>
      <c r="L1409" s="175">
        <v>195</v>
      </c>
      <c r="M1409" s="179" t="s">
        <v>433</v>
      </c>
      <c r="N1409" s="179"/>
      <c r="O1409" s="170"/>
      <c r="P1409" s="223"/>
      <c r="Q1409" s="235" t="s">
        <v>31</v>
      </c>
      <c r="R1409" s="226">
        <v>195</v>
      </c>
      <c r="S1409" s="163"/>
      <c r="T1409" s="223"/>
      <c r="U1409" s="201"/>
    </row>
    <row r="1410" spans="1:21" ht="28.8" x14ac:dyDescent="0.3">
      <c r="A1410" s="192" t="s">
        <v>2548</v>
      </c>
      <c r="B1410" s="174">
        <v>1404</v>
      </c>
      <c r="C1410" s="165" t="s">
        <v>555</v>
      </c>
      <c r="D1410" s="167"/>
      <c r="E1410" s="164" t="s">
        <v>543</v>
      </c>
      <c r="F1410" s="167" t="s">
        <v>2317</v>
      </c>
      <c r="G1410" s="186" t="s">
        <v>1258</v>
      </c>
      <c r="H1410" s="167"/>
      <c r="I1410" s="167"/>
      <c r="J1410" s="167"/>
      <c r="K1410" s="160" t="s">
        <v>82</v>
      </c>
      <c r="L1410" s="175">
        <v>123.89</v>
      </c>
      <c r="M1410" s="179" t="s">
        <v>433</v>
      </c>
      <c r="N1410" s="179"/>
      <c r="O1410" s="170"/>
      <c r="P1410" s="223"/>
      <c r="Q1410" s="235" t="s">
        <v>31</v>
      </c>
      <c r="R1410" s="226">
        <v>123.89</v>
      </c>
      <c r="S1410" s="163"/>
      <c r="T1410" s="223"/>
      <c r="U1410" s="201"/>
    </row>
    <row r="1411" spans="1:21" ht="14.4" x14ac:dyDescent="0.3">
      <c r="A1411" s="192" t="s">
        <v>2548</v>
      </c>
      <c r="B1411" s="174">
        <v>1405</v>
      </c>
      <c r="C1411" s="165" t="s">
        <v>555</v>
      </c>
      <c r="D1411" s="167"/>
      <c r="E1411" s="164" t="s">
        <v>543</v>
      </c>
      <c r="F1411" s="167" t="s">
        <v>2318</v>
      </c>
      <c r="G1411" s="186" t="s">
        <v>1529</v>
      </c>
      <c r="H1411" s="167"/>
      <c r="I1411" s="167"/>
      <c r="J1411" s="167"/>
      <c r="K1411" s="160" t="s">
        <v>82</v>
      </c>
      <c r="L1411" s="175">
        <v>32.566000000000003</v>
      </c>
      <c r="M1411" s="179" t="s">
        <v>433</v>
      </c>
      <c r="N1411" s="179"/>
      <c r="O1411" s="170"/>
      <c r="P1411" s="223"/>
      <c r="Q1411" s="235" t="s">
        <v>31</v>
      </c>
      <c r="R1411" s="226">
        <v>32.566000000000003</v>
      </c>
      <c r="S1411" s="163"/>
      <c r="T1411" s="223"/>
      <c r="U1411" s="201"/>
    </row>
    <row r="1412" spans="1:21" ht="14.4" x14ac:dyDescent="0.3">
      <c r="A1412" s="192" t="s">
        <v>2548</v>
      </c>
      <c r="B1412" s="174">
        <v>1406</v>
      </c>
      <c r="C1412" s="165" t="s">
        <v>555</v>
      </c>
      <c r="D1412" s="167"/>
      <c r="E1412" s="164" t="s">
        <v>543</v>
      </c>
      <c r="F1412" s="167" t="s">
        <v>2319</v>
      </c>
      <c r="G1412" s="186" t="s">
        <v>1529</v>
      </c>
      <c r="H1412" s="167"/>
      <c r="I1412" s="167"/>
      <c r="J1412" s="167"/>
      <c r="K1412" s="160" t="s">
        <v>682</v>
      </c>
      <c r="L1412" s="175">
        <v>32.566000000000003</v>
      </c>
      <c r="M1412" s="179" t="s">
        <v>433</v>
      </c>
      <c r="N1412" s="164" t="s">
        <v>543</v>
      </c>
      <c r="O1412" s="170"/>
      <c r="P1412" s="226">
        <v>32.566000000000003</v>
      </c>
      <c r="Q1412" s="177"/>
      <c r="R1412" s="223"/>
      <c r="S1412" s="163"/>
      <c r="T1412" s="223"/>
      <c r="U1412" s="201"/>
    </row>
    <row r="1413" spans="1:21" ht="28.8" x14ac:dyDescent="0.3">
      <c r="A1413" s="192" t="s">
        <v>2548</v>
      </c>
      <c r="B1413" s="174">
        <v>1407</v>
      </c>
      <c r="C1413" s="165" t="s">
        <v>555</v>
      </c>
      <c r="D1413" s="167"/>
      <c r="E1413" s="164" t="s">
        <v>543</v>
      </c>
      <c r="F1413" s="167" t="s">
        <v>2320</v>
      </c>
      <c r="G1413" s="186" t="s">
        <v>1251</v>
      </c>
      <c r="H1413" s="167"/>
      <c r="I1413" s="167"/>
      <c r="J1413" s="167"/>
      <c r="K1413" s="160" t="s">
        <v>82</v>
      </c>
      <c r="L1413" s="175">
        <v>123.89</v>
      </c>
      <c r="M1413" s="179" t="s">
        <v>433</v>
      </c>
      <c r="N1413" s="179"/>
      <c r="O1413" s="170"/>
      <c r="P1413" s="223"/>
      <c r="Q1413" s="235" t="s">
        <v>31</v>
      </c>
      <c r="R1413" s="226">
        <v>123.89</v>
      </c>
      <c r="S1413" s="163"/>
      <c r="T1413" s="223"/>
      <c r="U1413" s="201"/>
    </row>
    <row r="1414" spans="1:21" ht="28.8" x14ac:dyDescent="0.3">
      <c r="A1414" s="192" t="s">
        <v>2548</v>
      </c>
      <c r="B1414" s="174">
        <v>1408</v>
      </c>
      <c r="C1414" s="165" t="s">
        <v>555</v>
      </c>
      <c r="D1414" s="167"/>
      <c r="E1414" s="164" t="s">
        <v>543</v>
      </c>
      <c r="F1414" s="167" t="s">
        <v>2321</v>
      </c>
      <c r="G1414" s="186" t="s">
        <v>1251</v>
      </c>
      <c r="H1414" s="167"/>
      <c r="I1414" s="167"/>
      <c r="J1414" s="167"/>
      <c r="K1414" s="160" t="s">
        <v>82</v>
      </c>
      <c r="L1414" s="175">
        <v>123.89</v>
      </c>
      <c r="M1414" s="179" t="s">
        <v>433</v>
      </c>
      <c r="N1414" s="179"/>
      <c r="O1414" s="170"/>
      <c r="P1414" s="223"/>
      <c r="Q1414" s="235" t="s">
        <v>31</v>
      </c>
      <c r="R1414" s="226">
        <v>123.89</v>
      </c>
      <c r="S1414" s="163"/>
      <c r="T1414" s="223"/>
      <c r="U1414" s="201"/>
    </row>
    <row r="1415" spans="1:21" ht="28.8" x14ac:dyDescent="0.3">
      <c r="A1415" s="192" t="s">
        <v>2548</v>
      </c>
      <c r="B1415" s="174">
        <v>1409</v>
      </c>
      <c r="C1415" s="165" t="s">
        <v>555</v>
      </c>
      <c r="D1415" s="167"/>
      <c r="E1415" s="164" t="s">
        <v>543</v>
      </c>
      <c r="F1415" s="167" t="s">
        <v>2322</v>
      </c>
      <c r="G1415" s="186" t="s">
        <v>1251</v>
      </c>
      <c r="H1415" s="167"/>
      <c r="I1415" s="167"/>
      <c r="J1415" s="167"/>
      <c r="K1415" s="160" t="s">
        <v>82</v>
      </c>
      <c r="L1415" s="175">
        <v>86.73</v>
      </c>
      <c r="M1415" s="179" t="s">
        <v>433</v>
      </c>
      <c r="N1415" s="179"/>
      <c r="O1415" s="170"/>
      <c r="P1415" s="223"/>
      <c r="Q1415" s="235" t="s">
        <v>31</v>
      </c>
      <c r="R1415" s="226">
        <v>86.73</v>
      </c>
      <c r="S1415" s="163"/>
      <c r="T1415" s="223"/>
      <c r="U1415" s="201"/>
    </row>
    <row r="1416" spans="1:21" ht="28.8" x14ac:dyDescent="0.3">
      <c r="A1416" s="192" t="s">
        <v>2548</v>
      </c>
      <c r="B1416" s="174">
        <v>1410</v>
      </c>
      <c r="C1416" s="165" t="s">
        <v>555</v>
      </c>
      <c r="D1416" s="167"/>
      <c r="E1416" s="164" t="s">
        <v>543</v>
      </c>
      <c r="F1416" s="167" t="s">
        <v>2323</v>
      </c>
      <c r="G1416" s="186" t="s">
        <v>1251</v>
      </c>
      <c r="H1416" s="167"/>
      <c r="I1416" s="167"/>
      <c r="J1416" s="167"/>
      <c r="K1416" s="160" t="s">
        <v>82</v>
      </c>
      <c r="L1416" s="175">
        <v>86.73</v>
      </c>
      <c r="M1416" s="179" t="s">
        <v>433</v>
      </c>
      <c r="N1416" s="179"/>
      <c r="O1416" s="170"/>
      <c r="P1416" s="223"/>
      <c r="Q1416" s="235" t="s">
        <v>31</v>
      </c>
      <c r="R1416" s="226">
        <v>86.73</v>
      </c>
      <c r="S1416" s="163"/>
      <c r="T1416" s="223"/>
      <c r="U1416" s="201"/>
    </row>
    <row r="1417" spans="1:21" ht="14.4" x14ac:dyDescent="0.3">
      <c r="A1417" s="192" t="s">
        <v>2548</v>
      </c>
      <c r="B1417" s="174">
        <v>1411</v>
      </c>
      <c r="C1417" s="165" t="s">
        <v>555</v>
      </c>
      <c r="D1417" s="167"/>
      <c r="E1417" s="164" t="s">
        <v>543</v>
      </c>
      <c r="F1417" s="167" t="s">
        <v>2324</v>
      </c>
      <c r="G1417" s="186" t="s">
        <v>1268</v>
      </c>
      <c r="H1417" s="167"/>
      <c r="I1417" s="167"/>
      <c r="J1417" s="167"/>
      <c r="K1417" s="160" t="s">
        <v>82</v>
      </c>
      <c r="L1417" s="175">
        <v>23.01</v>
      </c>
      <c r="M1417" s="179" t="s">
        <v>433</v>
      </c>
      <c r="N1417" s="179"/>
      <c r="O1417" s="170"/>
      <c r="P1417" s="223"/>
      <c r="Q1417" s="235" t="s">
        <v>31</v>
      </c>
      <c r="R1417" s="226">
        <v>23.01</v>
      </c>
      <c r="S1417" s="163"/>
      <c r="T1417" s="223"/>
      <c r="U1417" s="201"/>
    </row>
    <row r="1418" spans="1:21" ht="14.4" x14ac:dyDescent="0.3">
      <c r="A1418" s="192" t="s">
        <v>2548</v>
      </c>
      <c r="B1418" s="174">
        <v>1412</v>
      </c>
      <c r="C1418" s="165" t="s">
        <v>555</v>
      </c>
      <c r="D1418" s="167"/>
      <c r="E1418" s="164" t="s">
        <v>543</v>
      </c>
      <c r="F1418" s="167" t="s">
        <v>2325</v>
      </c>
      <c r="G1418" s="186" t="s">
        <v>1268</v>
      </c>
      <c r="H1418" s="167"/>
      <c r="I1418" s="167"/>
      <c r="J1418" s="167"/>
      <c r="K1418" s="160" t="s">
        <v>82</v>
      </c>
      <c r="L1418" s="175">
        <v>23.01</v>
      </c>
      <c r="M1418" s="179" t="s">
        <v>433</v>
      </c>
      <c r="N1418" s="179"/>
      <c r="O1418" s="170"/>
      <c r="P1418" s="223"/>
      <c r="Q1418" s="235" t="s">
        <v>31</v>
      </c>
      <c r="R1418" s="226">
        <v>23.01</v>
      </c>
      <c r="S1418" s="163"/>
      <c r="T1418" s="223"/>
      <c r="U1418" s="201"/>
    </row>
    <row r="1419" spans="1:21" ht="14.4" x14ac:dyDescent="0.3">
      <c r="A1419" s="192" t="s">
        <v>2548</v>
      </c>
      <c r="B1419" s="174">
        <v>1413</v>
      </c>
      <c r="C1419" s="165" t="s">
        <v>555</v>
      </c>
      <c r="D1419" s="167"/>
      <c r="E1419" s="164" t="s">
        <v>543</v>
      </c>
      <c r="F1419" s="167" t="s">
        <v>2326</v>
      </c>
      <c r="G1419" s="186" t="s">
        <v>1268</v>
      </c>
      <c r="H1419" s="167"/>
      <c r="I1419" s="167"/>
      <c r="J1419" s="167"/>
      <c r="K1419" s="160" t="s">
        <v>82</v>
      </c>
      <c r="L1419" s="175">
        <v>23.01</v>
      </c>
      <c r="M1419" s="179" t="s">
        <v>433</v>
      </c>
      <c r="N1419" s="179"/>
      <c r="O1419" s="170"/>
      <c r="P1419" s="223"/>
      <c r="Q1419" s="235" t="s">
        <v>31</v>
      </c>
      <c r="R1419" s="226">
        <v>23.01</v>
      </c>
      <c r="S1419" s="163"/>
      <c r="T1419" s="223"/>
      <c r="U1419" s="201"/>
    </row>
    <row r="1420" spans="1:21" ht="14.4" x14ac:dyDescent="0.3">
      <c r="A1420" s="192" t="s">
        <v>2548</v>
      </c>
      <c r="B1420" s="174">
        <v>1414</v>
      </c>
      <c r="C1420" s="165" t="s">
        <v>555</v>
      </c>
      <c r="D1420" s="167"/>
      <c r="E1420" s="164" t="s">
        <v>543</v>
      </c>
      <c r="F1420" s="167" t="s">
        <v>2327</v>
      </c>
      <c r="G1420" s="186" t="s">
        <v>1268</v>
      </c>
      <c r="H1420" s="167"/>
      <c r="I1420" s="167"/>
      <c r="J1420" s="167"/>
      <c r="K1420" s="160" t="s">
        <v>82</v>
      </c>
      <c r="L1420" s="175">
        <v>23.01</v>
      </c>
      <c r="M1420" s="179" t="s">
        <v>433</v>
      </c>
      <c r="N1420" s="179"/>
      <c r="O1420" s="170"/>
      <c r="P1420" s="223"/>
      <c r="Q1420" s="235" t="s">
        <v>31</v>
      </c>
      <c r="R1420" s="226">
        <v>23.01</v>
      </c>
      <c r="S1420" s="163"/>
      <c r="T1420" s="223"/>
      <c r="U1420" s="201"/>
    </row>
    <row r="1421" spans="1:21" ht="14.4" x14ac:dyDescent="0.3">
      <c r="A1421" s="192" t="s">
        <v>2548</v>
      </c>
      <c r="B1421" s="174">
        <v>1415</v>
      </c>
      <c r="C1421" s="165" t="s">
        <v>555</v>
      </c>
      <c r="D1421" s="167"/>
      <c r="E1421" s="164" t="s">
        <v>543</v>
      </c>
      <c r="F1421" s="167" t="s">
        <v>2328</v>
      </c>
      <c r="G1421" s="186" t="s">
        <v>1158</v>
      </c>
      <c r="H1421" s="167"/>
      <c r="I1421" s="167"/>
      <c r="J1421" s="167"/>
      <c r="K1421" s="160" t="s">
        <v>82</v>
      </c>
      <c r="L1421" s="175">
        <v>6.05</v>
      </c>
      <c r="M1421" s="179" t="s">
        <v>433</v>
      </c>
      <c r="N1421" s="179"/>
      <c r="O1421" s="170"/>
      <c r="P1421" s="223"/>
      <c r="Q1421" s="177"/>
      <c r="R1421" s="223"/>
      <c r="S1421" s="163" t="s">
        <v>543</v>
      </c>
      <c r="T1421" s="226">
        <v>6.05</v>
      </c>
      <c r="U1421" s="201"/>
    </row>
    <row r="1422" spans="1:21" ht="14.4" x14ac:dyDescent="0.3">
      <c r="A1422" s="192" t="s">
        <v>2548</v>
      </c>
      <c r="B1422" s="174">
        <v>1416</v>
      </c>
      <c r="C1422" s="165" t="s">
        <v>555</v>
      </c>
      <c r="D1422" s="167"/>
      <c r="E1422" s="164" t="s">
        <v>543</v>
      </c>
      <c r="F1422" s="167" t="s">
        <v>2329</v>
      </c>
      <c r="G1422" s="186" t="s">
        <v>1158</v>
      </c>
      <c r="H1422" s="167"/>
      <c r="I1422" s="167"/>
      <c r="J1422" s="167"/>
      <c r="K1422" s="160" t="s">
        <v>82</v>
      </c>
      <c r="L1422" s="175">
        <v>6.05</v>
      </c>
      <c r="M1422" s="179" t="s">
        <v>433</v>
      </c>
      <c r="N1422" s="179"/>
      <c r="O1422" s="170"/>
      <c r="P1422" s="223"/>
      <c r="Q1422" s="177"/>
      <c r="R1422" s="223"/>
      <c r="S1422" s="163" t="s">
        <v>543</v>
      </c>
      <c r="T1422" s="226">
        <v>6.05</v>
      </c>
      <c r="U1422" s="201"/>
    </row>
    <row r="1423" spans="1:21" ht="14.4" x14ac:dyDescent="0.3">
      <c r="A1423" s="192" t="s">
        <v>2548</v>
      </c>
      <c r="B1423" s="174">
        <v>1417</v>
      </c>
      <c r="C1423" s="165" t="s">
        <v>555</v>
      </c>
      <c r="D1423" s="167"/>
      <c r="E1423" s="164" t="s">
        <v>543</v>
      </c>
      <c r="F1423" s="167" t="s">
        <v>2330</v>
      </c>
      <c r="G1423" s="186" t="s">
        <v>1158</v>
      </c>
      <c r="H1423" s="167"/>
      <c r="I1423" s="167"/>
      <c r="J1423" s="167"/>
      <c r="K1423" s="160" t="s">
        <v>82</v>
      </c>
      <c r="L1423" s="175">
        <v>6.05</v>
      </c>
      <c r="M1423" s="179" t="s">
        <v>433</v>
      </c>
      <c r="N1423" s="179"/>
      <c r="O1423" s="170"/>
      <c r="P1423" s="223"/>
      <c r="Q1423" s="177"/>
      <c r="R1423" s="223"/>
      <c r="S1423" s="163" t="s">
        <v>543</v>
      </c>
      <c r="T1423" s="226">
        <v>6.05</v>
      </c>
      <c r="U1423" s="201"/>
    </row>
    <row r="1424" spans="1:21" ht="14.4" x14ac:dyDescent="0.3">
      <c r="A1424" s="192" t="s">
        <v>2548</v>
      </c>
      <c r="B1424" s="174">
        <v>1418</v>
      </c>
      <c r="C1424" s="165" t="s">
        <v>555</v>
      </c>
      <c r="D1424" s="167"/>
      <c r="E1424" s="164" t="s">
        <v>543</v>
      </c>
      <c r="F1424" s="167" t="s">
        <v>2331</v>
      </c>
      <c r="G1424" s="186" t="s">
        <v>1158</v>
      </c>
      <c r="H1424" s="167"/>
      <c r="I1424" s="167"/>
      <c r="J1424" s="167"/>
      <c r="K1424" s="160" t="s">
        <v>82</v>
      </c>
      <c r="L1424" s="175">
        <v>6.05</v>
      </c>
      <c r="M1424" s="179" t="s">
        <v>433</v>
      </c>
      <c r="N1424" s="179"/>
      <c r="O1424" s="170"/>
      <c r="P1424" s="223"/>
      <c r="Q1424" s="177"/>
      <c r="R1424" s="223"/>
      <c r="S1424" s="163" t="s">
        <v>543</v>
      </c>
      <c r="T1424" s="226">
        <v>6.05</v>
      </c>
      <c r="U1424" s="201"/>
    </row>
    <row r="1425" spans="1:21" ht="14.4" x14ac:dyDescent="0.3">
      <c r="A1425" s="192" t="s">
        <v>2548</v>
      </c>
      <c r="B1425" s="174">
        <v>1419</v>
      </c>
      <c r="C1425" s="165" t="s">
        <v>555</v>
      </c>
      <c r="D1425" s="167"/>
      <c r="E1425" s="164" t="s">
        <v>543</v>
      </c>
      <c r="F1425" s="167" t="s">
        <v>2332</v>
      </c>
      <c r="G1425" s="186" t="s">
        <v>1268</v>
      </c>
      <c r="H1425" s="167"/>
      <c r="I1425" s="167"/>
      <c r="J1425" s="167"/>
      <c r="K1425" s="160" t="s">
        <v>82</v>
      </c>
      <c r="L1425" s="175">
        <v>23.01</v>
      </c>
      <c r="M1425" s="179" t="s">
        <v>433</v>
      </c>
      <c r="N1425" s="179"/>
      <c r="O1425" s="170"/>
      <c r="P1425" s="223"/>
      <c r="Q1425" s="235" t="s">
        <v>31</v>
      </c>
      <c r="R1425" s="226">
        <v>23.01</v>
      </c>
      <c r="S1425" s="163"/>
      <c r="T1425" s="223"/>
      <c r="U1425" s="201"/>
    </row>
    <row r="1426" spans="1:21" ht="14.4" x14ac:dyDescent="0.3">
      <c r="A1426" s="192" t="s">
        <v>2548</v>
      </c>
      <c r="B1426" s="174">
        <v>1420</v>
      </c>
      <c r="C1426" s="165" t="s">
        <v>555</v>
      </c>
      <c r="D1426" s="167"/>
      <c r="E1426" s="164" t="s">
        <v>543</v>
      </c>
      <c r="F1426" s="167" t="s">
        <v>2333</v>
      </c>
      <c r="G1426" s="186" t="s">
        <v>1158</v>
      </c>
      <c r="H1426" s="167"/>
      <c r="I1426" s="167"/>
      <c r="J1426" s="167"/>
      <c r="K1426" s="160" t="s">
        <v>82</v>
      </c>
      <c r="L1426" s="175">
        <v>6.05</v>
      </c>
      <c r="M1426" s="179" t="s">
        <v>433</v>
      </c>
      <c r="N1426" s="179"/>
      <c r="O1426" s="170"/>
      <c r="P1426" s="223"/>
      <c r="Q1426" s="177"/>
      <c r="R1426" s="223"/>
      <c r="S1426" s="163" t="s">
        <v>543</v>
      </c>
      <c r="T1426" s="226">
        <v>6.05</v>
      </c>
      <c r="U1426" s="201"/>
    </row>
    <row r="1427" spans="1:21" ht="14.4" x14ac:dyDescent="0.3">
      <c r="A1427" s="192" t="s">
        <v>2548</v>
      </c>
      <c r="B1427" s="174">
        <v>1421</v>
      </c>
      <c r="C1427" s="165" t="s">
        <v>555</v>
      </c>
      <c r="D1427" s="167"/>
      <c r="E1427" s="164" t="s">
        <v>543</v>
      </c>
      <c r="F1427" s="167" t="s">
        <v>2334</v>
      </c>
      <c r="G1427" s="186" t="s">
        <v>1268</v>
      </c>
      <c r="H1427" s="167"/>
      <c r="I1427" s="167"/>
      <c r="J1427" s="167"/>
      <c r="K1427" s="160" t="s">
        <v>82</v>
      </c>
      <c r="L1427" s="175">
        <v>23.01</v>
      </c>
      <c r="M1427" s="179" t="s">
        <v>433</v>
      </c>
      <c r="N1427" s="179"/>
      <c r="O1427" s="170"/>
      <c r="P1427" s="223"/>
      <c r="Q1427" s="235" t="s">
        <v>31</v>
      </c>
      <c r="R1427" s="226">
        <v>23.01</v>
      </c>
      <c r="S1427" s="163"/>
      <c r="T1427" s="223"/>
      <c r="U1427" s="201"/>
    </row>
    <row r="1428" spans="1:21" ht="14.4" x14ac:dyDescent="0.3">
      <c r="A1428" s="192" t="s">
        <v>2548</v>
      </c>
      <c r="B1428" s="174">
        <v>1422</v>
      </c>
      <c r="C1428" s="165" t="s">
        <v>555</v>
      </c>
      <c r="D1428" s="167"/>
      <c r="E1428" s="164" t="s">
        <v>543</v>
      </c>
      <c r="F1428" s="167" t="s">
        <v>2335</v>
      </c>
      <c r="G1428" s="186" t="s">
        <v>1158</v>
      </c>
      <c r="H1428" s="167"/>
      <c r="I1428" s="167"/>
      <c r="J1428" s="167"/>
      <c r="K1428" s="160" t="s">
        <v>82</v>
      </c>
      <c r="L1428" s="175">
        <v>6.05</v>
      </c>
      <c r="M1428" s="179" t="s">
        <v>433</v>
      </c>
      <c r="N1428" s="179"/>
      <c r="O1428" s="170"/>
      <c r="P1428" s="223"/>
      <c r="Q1428" s="177"/>
      <c r="R1428" s="223"/>
      <c r="S1428" s="163" t="s">
        <v>543</v>
      </c>
      <c r="T1428" s="226">
        <v>6.05</v>
      </c>
      <c r="U1428" s="201"/>
    </row>
    <row r="1429" spans="1:21" ht="14.4" x14ac:dyDescent="0.3">
      <c r="A1429" s="192" t="s">
        <v>2548</v>
      </c>
      <c r="B1429" s="174">
        <v>1423</v>
      </c>
      <c r="C1429" s="165" t="s">
        <v>555</v>
      </c>
      <c r="D1429" s="167"/>
      <c r="E1429" s="164" t="s">
        <v>543</v>
      </c>
      <c r="F1429" s="167" t="s">
        <v>2336</v>
      </c>
      <c r="G1429" s="186" t="s">
        <v>1268</v>
      </c>
      <c r="H1429" s="167"/>
      <c r="I1429" s="167"/>
      <c r="J1429" s="167"/>
      <c r="K1429" s="160" t="s">
        <v>82</v>
      </c>
      <c r="L1429" s="175">
        <v>23.01</v>
      </c>
      <c r="M1429" s="179" t="s">
        <v>433</v>
      </c>
      <c r="N1429" s="179"/>
      <c r="O1429" s="170"/>
      <c r="P1429" s="223"/>
      <c r="Q1429" s="235" t="s">
        <v>31</v>
      </c>
      <c r="R1429" s="226">
        <v>23.01</v>
      </c>
      <c r="S1429" s="163"/>
      <c r="T1429" s="223"/>
      <c r="U1429" s="201"/>
    </row>
    <row r="1430" spans="1:21" ht="14.4" x14ac:dyDescent="0.3">
      <c r="A1430" s="192" t="s">
        <v>2548</v>
      </c>
      <c r="B1430" s="174">
        <v>1424</v>
      </c>
      <c r="C1430" s="165" t="s">
        <v>555</v>
      </c>
      <c r="D1430" s="167"/>
      <c r="E1430" s="164" t="s">
        <v>543</v>
      </c>
      <c r="F1430" s="167" t="s">
        <v>2337</v>
      </c>
      <c r="G1430" s="186" t="s">
        <v>1158</v>
      </c>
      <c r="H1430" s="167"/>
      <c r="I1430" s="167"/>
      <c r="J1430" s="167"/>
      <c r="K1430" s="160" t="s">
        <v>82</v>
      </c>
      <c r="L1430" s="175">
        <v>6.05</v>
      </c>
      <c r="M1430" s="179" t="s">
        <v>433</v>
      </c>
      <c r="N1430" s="179"/>
      <c r="O1430" s="170"/>
      <c r="P1430" s="223"/>
      <c r="Q1430" s="177"/>
      <c r="R1430" s="223"/>
      <c r="S1430" s="163" t="s">
        <v>543</v>
      </c>
      <c r="T1430" s="226">
        <v>6.05</v>
      </c>
      <c r="U1430" s="201"/>
    </row>
    <row r="1431" spans="1:21" ht="14.4" x14ac:dyDescent="0.3">
      <c r="A1431" s="192" t="s">
        <v>2548</v>
      </c>
      <c r="B1431" s="174">
        <v>1425</v>
      </c>
      <c r="C1431" s="165" t="s">
        <v>555</v>
      </c>
      <c r="D1431" s="167"/>
      <c r="E1431" s="164" t="s">
        <v>543</v>
      </c>
      <c r="F1431" s="167" t="s">
        <v>2338</v>
      </c>
      <c r="G1431" s="186" t="s">
        <v>1268</v>
      </c>
      <c r="H1431" s="167"/>
      <c r="I1431" s="167"/>
      <c r="J1431" s="167"/>
      <c r="K1431" s="160" t="s">
        <v>82</v>
      </c>
      <c r="L1431" s="175">
        <v>23.01</v>
      </c>
      <c r="M1431" s="179" t="s">
        <v>433</v>
      </c>
      <c r="N1431" s="179"/>
      <c r="O1431" s="170"/>
      <c r="P1431" s="223"/>
      <c r="Q1431" s="235" t="s">
        <v>31</v>
      </c>
      <c r="R1431" s="226">
        <v>23.01</v>
      </c>
      <c r="S1431" s="163"/>
      <c r="T1431" s="223"/>
      <c r="U1431" s="201"/>
    </row>
    <row r="1432" spans="1:21" ht="14.4" x14ac:dyDescent="0.3">
      <c r="A1432" s="192" t="s">
        <v>2548</v>
      </c>
      <c r="B1432" s="174">
        <v>1426</v>
      </c>
      <c r="C1432" s="165" t="s">
        <v>555</v>
      </c>
      <c r="D1432" s="167"/>
      <c r="E1432" s="164" t="s">
        <v>543</v>
      </c>
      <c r="F1432" s="167" t="s">
        <v>2339</v>
      </c>
      <c r="G1432" s="186" t="s">
        <v>1158</v>
      </c>
      <c r="H1432" s="167"/>
      <c r="I1432" s="167"/>
      <c r="J1432" s="167"/>
      <c r="K1432" s="160" t="s">
        <v>82</v>
      </c>
      <c r="L1432" s="175">
        <v>6.05</v>
      </c>
      <c r="M1432" s="179" t="s">
        <v>433</v>
      </c>
      <c r="N1432" s="179"/>
      <c r="O1432" s="170"/>
      <c r="P1432" s="223"/>
      <c r="Q1432" s="177"/>
      <c r="R1432" s="223"/>
      <c r="S1432" s="163" t="s">
        <v>543</v>
      </c>
      <c r="T1432" s="226">
        <v>6.05</v>
      </c>
      <c r="U1432" s="201"/>
    </row>
    <row r="1433" spans="1:21" ht="14.4" x14ac:dyDescent="0.3">
      <c r="A1433" s="192" t="s">
        <v>2548</v>
      </c>
      <c r="B1433" s="174">
        <v>1427</v>
      </c>
      <c r="C1433" s="165" t="s">
        <v>555</v>
      </c>
      <c r="D1433" s="167"/>
      <c r="E1433" s="164" t="s">
        <v>543</v>
      </c>
      <c r="F1433" s="167" t="s">
        <v>2340</v>
      </c>
      <c r="G1433" s="186" t="s">
        <v>1268</v>
      </c>
      <c r="H1433" s="167"/>
      <c r="I1433" s="167"/>
      <c r="J1433" s="167"/>
      <c r="K1433" s="160" t="s">
        <v>82</v>
      </c>
      <c r="L1433" s="175">
        <v>23.01</v>
      </c>
      <c r="M1433" s="179" t="s">
        <v>433</v>
      </c>
      <c r="N1433" s="179"/>
      <c r="O1433" s="170"/>
      <c r="P1433" s="223"/>
      <c r="Q1433" s="235" t="s">
        <v>31</v>
      </c>
      <c r="R1433" s="226">
        <v>23.01</v>
      </c>
      <c r="S1433" s="163"/>
      <c r="T1433" s="223"/>
      <c r="U1433" s="201"/>
    </row>
    <row r="1434" spans="1:21" ht="14.4" x14ac:dyDescent="0.3">
      <c r="A1434" s="192" t="s">
        <v>2548</v>
      </c>
      <c r="B1434" s="174">
        <v>1428</v>
      </c>
      <c r="C1434" s="165" t="s">
        <v>555</v>
      </c>
      <c r="D1434" s="167"/>
      <c r="E1434" s="164" t="s">
        <v>543</v>
      </c>
      <c r="F1434" s="167" t="s">
        <v>2341</v>
      </c>
      <c r="G1434" s="186" t="s">
        <v>1158</v>
      </c>
      <c r="H1434" s="167"/>
      <c r="I1434" s="167"/>
      <c r="J1434" s="167"/>
      <c r="K1434" s="160" t="s">
        <v>82</v>
      </c>
      <c r="L1434" s="175">
        <v>6.05</v>
      </c>
      <c r="M1434" s="179" t="s">
        <v>433</v>
      </c>
      <c r="N1434" s="179"/>
      <c r="O1434" s="170"/>
      <c r="P1434" s="223"/>
      <c r="Q1434" s="177"/>
      <c r="R1434" s="223"/>
      <c r="S1434" s="163" t="s">
        <v>543</v>
      </c>
      <c r="T1434" s="226">
        <v>6.05</v>
      </c>
      <c r="U1434" s="201"/>
    </row>
    <row r="1435" spans="1:21" ht="14.4" x14ac:dyDescent="0.3">
      <c r="A1435" s="192" t="s">
        <v>2548</v>
      </c>
      <c r="B1435" s="174">
        <v>1429</v>
      </c>
      <c r="C1435" s="165" t="s">
        <v>555</v>
      </c>
      <c r="D1435" s="167"/>
      <c r="E1435" s="164" t="s">
        <v>543</v>
      </c>
      <c r="F1435" s="167" t="s">
        <v>2342</v>
      </c>
      <c r="G1435" s="186" t="s">
        <v>1268</v>
      </c>
      <c r="H1435" s="167"/>
      <c r="I1435" s="167"/>
      <c r="J1435" s="167"/>
      <c r="K1435" s="160" t="s">
        <v>82</v>
      </c>
      <c r="L1435" s="175">
        <v>23.01</v>
      </c>
      <c r="M1435" s="179" t="s">
        <v>433</v>
      </c>
      <c r="N1435" s="179"/>
      <c r="O1435" s="170"/>
      <c r="P1435" s="223"/>
      <c r="Q1435" s="235" t="s">
        <v>31</v>
      </c>
      <c r="R1435" s="226">
        <v>23.01</v>
      </c>
      <c r="S1435" s="163"/>
      <c r="T1435" s="223"/>
      <c r="U1435" s="201"/>
    </row>
    <row r="1436" spans="1:21" ht="14.4" x14ac:dyDescent="0.3">
      <c r="A1436" s="192" t="s">
        <v>2548</v>
      </c>
      <c r="B1436" s="174">
        <v>1430</v>
      </c>
      <c r="C1436" s="165" t="s">
        <v>555</v>
      </c>
      <c r="D1436" s="167"/>
      <c r="E1436" s="164" t="s">
        <v>543</v>
      </c>
      <c r="F1436" s="167" t="s">
        <v>2343</v>
      </c>
      <c r="G1436" s="186" t="s">
        <v>1268</v>
      </c>
      <c r="H1436" s="167"/>
      <c r="I1436" s="167"/>
      <c r="J1436" s="167"/>
      <c r="K1436" s="160" t="s">
        <v>82</v>
      </c>
      <c r="L1436" s="175">
        <v>23.01</v>
      </c>
      <c r="M1436" s="179" t="s">
        <v>433</v>
      </c>
      <c r="N1436" s="179"/>
      <c r="O1436" s="170"/>
      <c r="P1436" s="223"/>
      <c r="Q1436" s="235" t="s">
        <v>31</v>
      </c>
      <c r="R1436" s="226">
        <v>23.01</v>
      </c>
      <c r="S1436" s="163"/>
      <c r="T1436" s="223"/>
      <c r="U1436" s="201"/>
    </row>
    <row r="1437" spans="1:21" ht="14.4" x14ac:dyDescent="0.3">
      <c r="A1437" s="192" t="s">
        <v>2548</v>
      </c>
      <c r="B1437" s="174">
        <v>1431</v>
      </c>
      <c r="C1437" s="165" t="s">
        <v>555</v>
      </c>
      <c r="D1437" s="167"/>
      <c r="E1437" s="164" t="s">
        <v>543</v>
      </c>
      <c r="F1437" s="167" t="s">
        <v>2344</v>
      </c>
      <c r="G1437" s="186" t="s">
        <v>1158</v>
      </c>
      <c r="H1437" s="167"/>
      <c r="I1437" s="167"/>
      <c r="J1437" s="167"/>
      <c r="K1437" s="160" t="s">
        <v>82</v>
      </c>
      <c r="L1437" s="175">
        <v>6.05</v>
      </c>
      <c r="M1437" s="179" t="s">
        <v>433</v>
      </c>
      <c r="N1437" s="179"/>
      <c r="O1437" s="170"/>
      <c r="P1437" s="223"/>
      <c r="Q1437" s="177"/>
      <c r="R1437" s="223"/>
      <c r="S1437" s="163" t="s">
        <v>543</v>
      </c>
      <c r="T1437" s="226">
        <v>6.05</v>
      </c>
      <c r="U1437" s="201"/>
    </row>
    <row r="1438" spans="1:21" ht="14.4" x14ac:dyDescent="0.3">
      <c r="A1438" s="192" t="s">
        <v>2548</v>
      </c>
      <c r="B1438" s="174">
        <v>1432</v>
      </c>
      <c r="C1438" s="165" t="s">
        <v>555</v>
      </c>
      <c r="D1438" s="167"/>
      <c r="E1438" s="164" t="s">
        <v>543</v>
      </c>
      <c r="F1438" s="167" t="s">
        <v>2345</v>
      </c>
      <c r="G1438" s="186" t="s">
        <v>1268</v>
      </c>
      <c r="H1438" s="167"/>
      <c r="I1438" s="167"/>
      <c r="J1438" s="167"/>
      <c r="K1438" s="160" t="s">
        <v>82</v>
      </c>
      <c r="L1438" s="175">
        <v>23.01</v>
      </c>
      <c r="M1438" s="179" t="s">
        <v>433</v>
      </c>
      <c r="N1438" s="179"/>
      <c r="O1438" s="170"/>
      <c r="P1438" s="223"/>
      <c r="Q1438" s="235" t="s">
        <v>31</v>
      </c>
      <c r="R1438" s="226">
        <v>23.01</v>
      </c>
      <c r="S1438" s="163"/>
      <c r="T1438" s="223"/>
      <c r="U1438" s="201"/>
    </row>
    <row r="1439" spans="1:21" ht="14.4" x14ac:dyDescent="0.3">
      <c r="A1439" s="192" t="s">
        <v>2548</v>
      </c>
      <c r="B1439" s="174">
        <v>1433</v>
      </c>
      <c r="C1439" s="165" t="s">
        <v>555</v>
      </c>
      <c r="D1439" s="167"/>
      <c r="E1439" s="164" t="s">
        <v>543</v>
      </c>
      <c r="F1439" s="167" t="s">
        <v>2346</v>
      </c>
      <c r="G1439" s="186" t="s">
        <v>1158</v>
      </c>
      <c r="H1439" s="167"/>
      <c r="I1439" s="167"/>
      <c r="J1439" s="167"/>
      <c r="K1439" s="160" t="s">
        <v>82</v>
      </c>
      <c r="L1439" s="175">
        <v>6.05</v>
      </c>
      <c r="M1439" s="179" t="s">
        <v>433</v>
      </c>
      <c r="N1439" s="179"/>
      <c r="O1439" s="170"/>
      <c r="P1439" s="223"/>
      <c r="Q1439" s="177"/>
      <c r="R1439" s="223"/>
      <c r="S1439" s="163" t="s">
        <v>543</v>
      </c>
      <c r="T1439" s="226">
        <v>6.05</v>
      </c>
      <c r="U1439" s="201"/>
    </row>
    <row r="1440" spans="1:21" ht="14.4" x14ac:dyDescent="0.3">
      <c r="A1440" s="192" t="s">
        <v>2548</v>
      </c>
      <c r="B1440" s="174">
        <v>1434</v>
      </c>
      <c r="C1440" s="165" t="s">
        <v>555</v>
      </c>
      <c r="D1440" s="167"/>
      <c r="E1440" s="164" t="s">
        <v>543</v>
      </c>
      <c r="F1440" s="167" t="s">
        <v>2347</v>
      </c>
      <c r="G1440" s="186" t="s">
        <v>1158</v>
      </c>
      <c r="H1440" s="167"/>
      <c r="I1440" s="167"/>
      <c r="J1440" s="167"/>
      <c r="K1440" s="160" t="s">
        <v>82</v>
      </c>
      <c r="L1440" s="175">
        <v>6.05</v>
      </c>
      <c r="M1440" s="179" t="s">
        <v>433</v>
      </c>
      <c r="N1440" s="179"/>
      <c r="O1440" s="170"/>
      <c r="P1440" s="223"/>
      <c r="Q1440" s="177"/>
      <c r="R1440" s="223"/>
      <c r="S1440" s="163" t="s">
        <v>543</v>
      </c>
      <c r="T1440" s="226">
        <v>6.05</v>
      </c>
      <c r="U1440" s="201"/>
    </row>
    <row r="1441" spans="1:21" ht="14.4" x14ac:dyDescent="0.3">
      <c r="A1441" s="192" t="s">
        <v>2548</v>
      </c>
      <c r="B1441" s="174">
        <v>1435</v>
      </c>
      <c r="C1441" s="165" t="s">
        <v>555</v>
      </c>
      <c r="D1441" s="167"/>
      <c r="E1441" s="164" t="s">
        <v>543</v>
      </c>
      <c r="F1441" s="167" t="s">
        <v>2348</v>
      </c>
      <c r="G1441" s="186" t="s">
        <v>1453</v>
      </c>
      <c r="H1441" s="167"/>
      <c r="I1441" s="167"/>
      <c r="J1441" s="167"/>
      <c r="K1441" s="160" t="s">
        <v>82</v>
      </c>
      <c r="L1441" s="175">
        <v>80.36</v>
      </c>
      <c r="M1441" s="179" t="s">
        <v>433</v>
      </c>
      <c r="N1441" s="179"/>
      <c r="O1441" s="170"/>
      <c r="P1441" s="223"/>
      <c r="Q1441" s="235" t="s">
        <v>31</v>
      </c>
      <c r="R1441" s="223">
        <v>80.36</v>
      </c>
      <c r="S1441" s="163"/>
      <c r="T1441" s="223"/>
      <c r="U1441" s="201"/>
    </row>
    <row r="1442" spans="1:21" ht="14.4" x14ac:dyDescent="0.3">
      <c r="A1442" s="192" t="s">
        <v>2548</v>
      </c>
      <c r="B1442" s="174">
        <v>1436</v>
      </c>
      <c r="C1442" s="165" t="s">
        <v>555</v>
      </c>
      <c r="D1442" s="167"/>
      <c r="E1442" s="164" t="s">
        <v>543</v>
      </c>
      <c r="F1442" s="167" t="s">
        <v>2349</v>
      </c>
      <c r="G1442" s="186" t="s">
        <v>1158</v>
      </c>
      <c r="H1442" s="167"/>
      <c r="I1442" s="167"/>
      <c r="J1442" s="167"/>
      <c r="K1442" s="160" t="s">
        <v>82</v>
      </c>
      <c r="L1442" s="175">
        <v>6.05</v>
      </c>
      <c r="M1442" s="179" t="s">
        <v>433</v>
      </c>
      <c r="N1442" s="179"/>
      <c r="O1442" s="170"/>
      <c r="P1442" s="223"/>
      <c r="Q1442" s="177"/>
      <c r="R1442" s="223"/>
      <c r="S1442" s="163" t="s">
        <v>543</v>
      </c>
      <c r="T1442" s="226">
        <v>6.05</v>
      </c>
      <c r="U1442" s="201"/>
    </row>
    <row r="1443" spans="1:21" ht="14.4" x14ac:dyDescent="0.3">
      <c r="A1443" s="192" t="s">
        <v>2548</v>
      </c>
      <c r="B1443" s="174">
        <v>1437</v>
      </c>
      <c r="C1443" s="165" t="s">
        <v>555</v>
      </c>
      <c r="D1443" s="167"/>
      <c r="E1443" s="164" t="s">
        <v>543</v>
      </c>
      <c r="F1443" s="167" t="s">
        <v>2350</v>
      </c>
      <c r="G1443" s="186" t="s">
        <v>2351</v>
      </c>
      <c r="H1443" s="167"/>
      <c r="I1443" s="167"/>
      <c r="J1443" s="167"/>
      <c r="K1443" s="160" t="s">
        <v>682</v>
      </c>
      <c r="L1443" s="175">
        <v>6</v>
      </c>
      <c r="M1443" s="179" t="s">
        <v>433</v>
      </c>
      <c r="N1443" s="164" t="s">
        <v>543</v>
      </c>
      <c r="O1443" s="170"/>
      <c r="P1443" s="226">
        <v>6</v>
      </c>
      <c r="Q1443" s="177"/>
      <c r="R1443" s="223"/>
      <c r="S1443" s="163"/>
      <c r="T1443" s="223"/>
      <c r="U1443" s="201"/>
    </row>
    <row r="1444" spans="1:21" ht="14.4" x14ac:dyDescent="0.3">
      <c r="A1444" s="192" t="s">
        <v>2548</v>
      </c>
      <c r="B1444" s="174">
        <v>1438</v>
      </c>
      <c r="C1444" s="165" t="s">
        <v>555</v>
      </c>
      <c r="D1444" s="167"/>
      <c r="E1444" s="164" t="s">
        <v>543</v>
      </c>
      <c r="F1444" s="167" t="s">
        <v>2352</v>
      </c>
      <c r="G1444" s="186" t="s">
        <v>1158</v>
      </c>
      <c r="H1444" s="167"/>
      <c r="I1444" s="167"/>
      <c r="J1444" s="167"/>
      <c r="K1444" s="160" t="s">
        <v>82</v>
      </c>
      <c r="L1444" s="175">
        <v>6.05</v>
      </c>
      <c r="M1444" s="179" t="s">
        <v>433</v>
      </c>
      <c r="N1444" s="179"/>
      <c r="O1444" s="170"/>
      <c r="P1444" s="223"/>
      <c r="Q1444" s="177"/>
      <c r="R1444" s="223"/>
      <c r="S1444" s="163" t="s">
        <v>543</v>
      </c>
      <c r="T1444" s="226">
        <v>6.05</v>
      </c>
      <c r="U1444" s="201"/>
    </row>
    <row r="1445" spans="1:21" ht="14.4" x14ac:dyDescent="0.3">
      <c r="A1445" s="192" t="s">
        <v>2548</v>
      </c>
      <c r="B1445" s="174">
        <v>1439</v>
      </c>
      <c r="C1445" s="165" t="s">
        <v>555</v>
      </c>
      <c r="D1445" s="167"/>
      <c r="E1445" s="164" t="s">
        <v>543</v>
      </c>
      <c r="F1445" s="167" t="s">
        <v>2353</v>
      </c>
      <c r="G1445" s="186" t="s">
        <v>2354</v>
      </c>
      <c r="H1445" s="167"/>
      <c r="I1445" s="167"/>
      <c r="J1445" s="167"/>
      <c r="K1445" s="160" t="s">
        <v>682</v>
      </c>
      <c r="L1445" s="175">
        <v>68</v>
      </c>
      <c r="M1445" s="179" t="s">
        <v>433</v>
      </c>
      <c r="N1445" s="164" t="s">
        <v>543</v>
      </c>
      <c r="O1445" s="170"/>
      <c r="P1445" s="226">
        <v>68</v>
      </c>
      <c r="Q1445" s="177"/>
      <c r="R1445" s="223"/>
      <c r="S1445" s="163"/>
      <c r="T1445" s="223"/>
      <c r="U1445" s="201"/>
    </row>
    <row r="1446" spans="1:21" ht="14.4" x14ac:dyDescent="0.3">
      <c r="A1446" s="192" t="s">
        <v>2548</v>
      </c>
      <c r="B1446" s="174">
        <v>1440</v>
      </c>
      <c r="C1446" s="165" t="s">
        <v>555</v>
      </c>
      <c r="D1446" s="167"/>
      <c r="E1446" s="164" t="s">
        <v>543</v>
      </c>
      <c r="F1446" s="167" t="s">
        <v>2355</v>
      </c>
      <c r="G1446" s="186" t="s">
        <v>1158</v>
      </c>
      <c r="H1446" s="167"/>
      <c r="I1446" s="167"/>
      <c r="J1446" s="167"/>
      <c r="K1446" s="160" t="s">
        <v>82</v>
      </c>
      <c r="L1446" s="175">
        <v>6.05</v>
      </c>
      <c r="M1446" s="179" t="s">
        <v>433</v>
      </c>
      <c r="N1446" s="179"/>
      <c r="O1446" s="170"/>
      <c r="P1446" s="223"/>
      <c r="Q1446" s="177"/>
      <c r="R1446" s="223"/>
      <c r="S1446" s="163" t="s">
        <v>543</v>
      </c>
      <c r="T1446" s="226">
        <v>6.05</v>
      </c>
      <c r="U1446" s="201"/>
    </row>
    <row r="1447" spans="1:21" ht="14.4" x14ac:dyDescent="0.3">
      <c r="A1447" s="192" t="s">
        <v>2548</v>
      </c>
      <c r="B1447" s="174">
        <v>1441</v>
      </c>
      <c r="C1447" s="165" t="s">
        <v>555</v>
      </c>
      <c r="D1447" s="167"/>
      <c r="E1447" s="164" t="s">
        <v>543</v>
      </c>
      <c r="F1447" s="167" t="s">
        <v>2356</v>
      </c>
      <c r="G1447" s="186" t="s">
        <v>2354</v>
      </c>
      <c r="H1447" s="167"/>
      <c r="I1447" s="167"/>
      <c r="J1447" s="167"/>
      <c r="K1447" s="160" t="s">
        <v>682</v>
      </c>
      <c r="L1447" s="175">
        <v>68</v>
      </c>
      <c r="M1447" s="179" t="s">
        <v>433</v>
      </c>
      <c r="N1447" s="164" t="s">
        <v>543</v>
      </c>
      <c r="O1447" s="170"/>
      <c r="P1447" s="226">
        <v>68</v>
      </c>
      <c r="Q1447" s="177"/>
      <c r="R1447" s="223"/>
      <c r="S1447" s="163"/>
      <c r="T1447" s="223"/>
      <c r="U1447" s="201"/>
    </row>
    <row r="1448" spans="1:21" ht="14.4" x14ac:dyDescent="0.3">
      <c r="A1448" s="192" t="s">
        <v>2548</v>
      </c>
      <c r="B1448" s="174">
        <v>1442</v>
      </c>
      <c r="C1448" s="165" t="s">
        <v>555</v>
      </c>
      <c r="D1448" s="167"/>
      <c r="E1448" s="164" t="s">
        <v>543</v>
      </c>
      <c r="F1448" s="167" t="s">
        <v>2357</v>
      </c>
      <c r="G1448" s="186" t="s">
        <v>1158</v>
      </c>
      <c r="H1448" s="167"/>
      <c r="I1448" s="167"/>
      <c r="J1448" s="167"/>
      <c r="K1448" s="160" t="s">
        <v>82</v>
      </c>
      <c r="L1448" s="175">
        <v>6.05</v>
      </c>
      <c r="M1448" s="179" t="s">
        <v>433</v>
      </c>
      <c r="N1448" s="179"/>
      <c r="O1448" s="170"/>
      <c r="P1448" s="223"/>
      <c r="Q1448" s="177"/>
      <c r="R1448" s="223"/>
      <c r="S1448" s="163" t="s">
        <v>543</v>
      </c>
      <c r="T1448" s="226">
        <v>6.05</v>
      </c>
      <c r="U1448" s="201"/>
    </row>
    <row r="1449" spans="1:21" ht="14.4" x14ac:dyDescent="0.3">
      <c r="A1449" s="192" t="s">
        <v>2548</v>
      </c>
      <c r="B1449" s="174">
        <v>1443</v>
      </c>
      <c r="C1449" s="165" t="s">
        <v>555</v>
      </c>
      <c r="D1449" s="167"/>
      <c r="E1449" s="164" t="s">
        <v>543</v>
      </c>
      <c r="F1449" s="167" t="s">
        <v>2358</v>
      </c>
      <c r="G1449" s="186" t="s">
        <v>1158</v>
      </c>
      <c r="H1449" s="167"/>
      <c r="I1449" s="167"/>
      <c r="J1449" s="167"/>
      <c r="K1449" s="160" t="s">
        <v>82</v>
      </c>
      <c r="L1449" s="175">
        <v>6.05</v>
      </c>
      <c r="M1449" s="179" t="s">
        <v>433</v>
      </c>
      <c r="N1449" s="179"/>
      <c r="O1449" s="170"/>
      <c r="P1449" s="223"/>
      <c r="Q1449" s="177"/>
      <c r="R1449" s="223"/>
      <c r="S1449" s="163" t="s">
        <v>543</v>
      </c>
      <c r="T1449" s="226">
        <v>6.05</v>
      </c>
      <c r="U1449" s="201"/>
    </row>
    <row r="1450" spans="1:21" ht="14.4" x14ac:dyDescent="0.3">
      <c r="A1450" s="192" t="s">
        <v>2548</v>
      </c>
      <c r="B1450" s="174">
        <v>1444</v>
      </c>
      <c r="C1450" s="165" t="s">
        <v>555</v>
      </c>
      <c r="D1450" s="167"/>
      <c r="E1450" s="164" t="s">
        <v>543</v>
      </c>
      <c r="F1450" s="167" t="s">
        <v>2359</v>
      </c>
      <c r="G1450" s="186" t="s">
        <v>1158</v>
      </c>
      <c r="H1450" s="167"/>
      <c r="I1450" s="167"/>
      <c r="J1450" s="167"/>
      <c r="K1450" s="160" t="s">
        <v>82</v>
      </c>
      <c r="L1450" s="175">
        <v>6.05</v>
      </c>
      <c r="M1450" s="179" t="s">
        <v>433</v>
      </c>
      <c r="N1450" s="179"/>
      <c r="O1450" s="170"/>
      <c r="P1450" s="223"/>
      <c r="Q1450" s="177"/>
      <c r="R1450" s="223"/>
      <c r="S1450" s="163" t="s">
        <v>543</v>
      </c>
      <c r="T1450" s="226">
        <v>6.05</v>
      </c>
      <c r="U1450" s="201"/>
    </row>
    <row r="1451" spans="1:21" ht="14.4" x14ac:dyDescent="0.3">
      <c r="A1451" s="192" t="s">
        <v>2548</v>
      </c>
      <c r="B1451" s="174">
        <v>1445</v>
      </c>
      <c r="C1451" s="165" t="s">
        <v>555</v>
      </c>
      <c r="D1451" s="167"/>
      <c r="E1451" s="164" t="s">
        <v>543</v>
      </c>
      <c r="F1451" s="167" t="s">
        <v>2360</v>
      </c>
      <c r="G1451" s="186" t="s">
        <v>1158</v>
      </c>
      <c r="H1451" s="167"/>
      <c r="I1451" s="167"/>
      <c r="J1451" s="167"/>
      <c r="K1451" s="160" t="s">
        <v>82</v>
      </c>
      <c r="L1451" s="175">
        <v>6.05</v>
      </c>
      <c r="M1451" s="179" t="s">
        <v>433</v>
      </c>
      <c r="N1451" s="179"/>
      <c r="O1451" s="170"/>
      <c r="P1451" s="223"/>
      <c r="Q1451" s="177"/>
      <c r="R1451" s="223"/>
      <c r="S1451" s="163" t="s">
        <v>543</v>
      </c>
      <c r="T1451" s="226">
        <v>6.05</v>
      </c>
      <c r="U1451" s="201"/>
    </row>
    <row r="1452" spans="1:21" ht="14.4" x14ac:dyDescent="0.3">
      <c r="A1452" s="192" t="s">
        <v>2548</v>
      </c>
      <c r="B1452" s="174">
        <v>1446</v>
      </c>
      <c r="C1452" s="165" t="s">
        <v>555</v>
      </c>
      <c r="D1452" s="167"/>
      <c r="E1452" s="164" t="s">
        <v>543</v>
      </c>
      <c r="F1452" s="167" t="s">
        <v>2361</v>
      </c>
      <c r="G1452" s="186" t="s">
        <v>1158</v>
      </c>
      <c r="H1452" s="167"/>
      <c r="I1452" s="167"/>
      <c r="J1452" s="167"/>
      <c r="K1452" s="160" t="s">
        <v>82</v>
      </c>
      <c r="L1452" s="175">
        <v>6.05</v>
      </c>
      <c r="M1452" s="179" t="s">
        <v>433</v>
      </c>
      <c r="N1452" s="179"/>
      <c r="O1452" s="170"/>
      <c r="P1452" s="223"/>
      <c r="Q1452" s="177"/>
      <c r="R1452" s="223"/>
      <c r="S1452" s="163" t="s">
        <v>543</v>
      </c>
      <c r="T1452" s="226">
        <v>6.05</v>
      </c>
      <c r="U1452" s="201"/>
    </row>
    <row r="1453" spans="1:21" ht="14.4" x14ac:dyDescent="0.3">
      <c r="A1453" s="192" t="s">
        <v>2548</v>
      </c>
      <c r="B1453" s="174">
        <v>1447</v>
      </c>
      <c r="C1453" s="165" t="s">
        <v>555</v>
      </c>
      <c r="D1453" s="167"/>
      <c r="E1453" s="164" t="s">
        <v>543</v>
      </c>
      <c r="F1453" s="167" t="s">
        <v>2362</v>
      </c>
      <c r="G1453" s="186" t="s">
        <v>1158</v>
      </c>
      <c r="H1453" s="167"/>
      <c r="I1453" s="167"/>
      <c r="J1453" s="167"/>
      <c r="K1453" s="160" t="s">
        <v>82</v>
      </c>
      <c r="L1453" s="175">
        <v>6.05</v>
      </c>
      <c r="M1453" s="179" t="s">
        <v>433</v>
      </c>
      <c r="N1453" s="179"/>
      <c r="O1453" s="170"/>
      <c r="P1453" s="223"/>
      <c r="Q1453" s="177"/>
      <c r="R1453" s="223"/>
      <c r="S1453" s="163" t="s">
        <v>543</v>
      </c>
      <c r="T1453" s="226">
        <v>6.05</v>
      </c>
      <c r="U1453" s="201"/>
    </row>
    <row r="1454" spans="1:21" ht="14.4" x14ac:dyDescent="0.3">
      <c r="A1454" s="192" t="s">
        <v>2548</v>
      </c>
      <c r="B1454" s="174">
        <v>1448</v>
      </c>
      <c r="C1454" s="165" t="s">
        <v>555</v>
      </c>
      <c r="D1454" s="167"/>
      <c r="E1454" s="164" t="s">
        <v>543</v>
      </c>
      <c r="F1454" s="167" t="s">
        <v>2363</v>
      </c>
      <c r="G1454" s="186" t="s">
        <v>1158</v>
      </c>
      <c r="H1454" s="167"/>
      <c r="I1454" s="167"/>
      <c r="J1454" s="167"/>
      <c r="K1454" s="160" t="s">
        <v>82</v>
      </c>
      <c r="L1454" s="175">
        <v>6.05</v>
      </c>
      <c r="M1454" s="179" t="s">
        <v>433</v>
      </c>
      <c r="N1454" s="179"/>
      <c r="O1454" s="170"/>
      <c r="P1454" s="223"/>
      <c r="Q1454" s="177"/>
      <c r="R1454" s="223"/>
      <c r="S1454" s="163" t="s">
        <v>543</v>
      </c>
      <c r="T1454" s="226">
        <v>6.05</v>
      </c>
      <c r="U1454" s="201"/>
    </row>
    <row r="1455" spans="1:21" ht="14.4" x14ac:dyDescent="0.3">
      <c r="A1455" s="192" t="s">
        <v>2548</v>
      </c>
      <c r="B1455" s="174">
        <v>1449</v>
      </c>
      <c r="C1455" s="165" t="s">
        <v>555</v>
      </c>
      <c r="D1455" s="167"/>
      <c r="E1455" s="164" t="s">
        <v>543</v>
      </c>
      <c r="F1455" s="167" t="s">
        <v>2364</v>
      </c>
      <c r="G1455" s="186" t="s">
        <v>1158</v>
      </c>
      <c r="H1455" s="167"/>
      <c r="I1455" s="167"/>
      <c r="J1455" s="167"/>
      <c r="K1455" s="160" t="s">
        <v>82</v>
      </c>
      <c r="L1455" s="175">
        <v>6.05</v>
      </c>
      <c r="M1455" s="179" t="s">
        <v>433</v>
      </c>
      <c r="N1455" s="179"/>
      <c r="O1455" s="170"/>
      <c r="P1455" s="223"/>
      <c r="Q1455" s="177"/>
      <c r="R1455" s="223"/>
      <c r="S1455" s="163" t="s">
        <v>543</v>
      </c>
      <c r="T1455" s="226">
        <v>6.05</v>
      </c>
      <c r="U1455" s="201"/>
    </row>
    <row r="1456" spans="1:21" ht="14.4" x14ac:dyDescent="0.3">
      <c r="A1456" s="192" t="s">
        <v>2548</v>
      </c>
      <c r="B1456" s="174">
        <v>1450</v>
      </c>
      <c r="C1456" s="165" t="s">
        <v>555</v>
      </c>
      <c r="D1456" s="167"/>
      <c r="E1456" s="164" t="s">
        <v>543</v>
      </c>
      <c r="F1456" s="167" t="s">
        <v>2365</v>
      </c>
      <c r="G1456" s="186" t="s">
        <v>1158</v>
      </c>
      <c r="H1456" s="167"/>
      <c r="I1456" s="167"/>
      <c r="J1456" s="167"/>
      <c r="K1456" s="160" t="s">
        <v>82</v>
      </c>
      <c r="L1456" s="175">
        <v>6.05</v>
      </c>
      <c r="M1456" s="179" t="s">
        <v>433</v>
      </c>
      <c r="N1456" s="179"/>
      <c r="O1456" s="170"/>
      <c r="P1456" s="223"/>
      <c r="Q1456" s="177"/>
      <c r="R1456" s="223"/>
      <c r="S1456" s="163" t="s">
        <v>543</v>
      </c>
      <c r="T1456" s="226">
        <v>6.05</v>
      </c>
      <c r="U1456" s="201"/>
    </row>
    <row r="1457" spans="1:21" ht="14.4" x14ac:dyDescent="0.3">
      <c r="A1457" s="192" t="s">
        <v>2548</v>
      </c>
      <c r="B1457" s="174">
        <v>1451</v>
      </c>
      <c r="C1457" s="165" t="s">
        <v>555</v>
      </c>
      <c r="D1457" s="167"/>
      <c r="E1457" s="164" t="s">
        <v>543</v>
      </c>
      <c r="F1457" s="167" t="s">
        <v>2366</v>
      </c>
      <c r="G1457" s="186" t="s">
        <v>1158</v>
      </c>
      <c r="H1457" s="167"/>
      <c r="I1457" s="167"/>
      <c r="J1457" s="167"/>
      <c r="K1457" s="160" t="s">
        <v>82</v>
      </c>
      <c r="L1457" s="175">
        <v>6.05</v>
      </c>
      <c r="M1457" s="179" t="s">
        <v>433</v>
      </c>
      <c r="N1457" s="179"/>
      <c r="O1457" s="170"/>
      <c r="P1457" s="223"/>
      <c r="Q1457" s="177"/>
      <c r="R1457" s="223"/>
      <c r="S1457" s="163" t="s">
        <v>543</v>
      </c>
      <c r="T1457" s="226">
        <v>6.05</v>
      </c>
      <c r="U1457" s="201"/>
    </row>
    <row r="1458" spans="1:21" ht="14.4" x14ac:dyDescent="0.3">
      <c r="A1458" s="192" t="s">
        <v>2548</v>
      </c>
      <c r="B1458" s="174">
        <v>1452</v>
      </c>
      <c r="C1458" s="165" t="s">
        <v>555</v>
      </c>
      <c r="D1458" s="167"/>
      <c r="E1458" s="164" t="s">
        <v>543</v>
      </c>
      <c r="F1458" s="167" t="s">
        <v>2367</v>
      </c>
      <c r="G1458" s="186" t="s">
        <v>1158</v>
      </c>
      <c r="H1458" s="167"/>
      <c r="I1458" s="167"/>
      <c r="J1458" s="167"/>
      <c r="K1458" s="160" t="s">
        <v>82</v>
      </c>
      <c r="L1458" s="175">
        <v>6.05</v>
      </c>
      <c r="M1458" s="179" t="s">
        <v>433</v>
      </c>
      <c r="N1458" s="179"/>
      <c r="O1458" s="170"/>
      <c r="P1458" s="223"/>
      <c r="Q1458" s="177"/>
      <c r="R1458" s="223"/>
      <c r="S1458" s="163" t="s">
        <v>543</v>
      </c>
      <c r="T1458" s="226">
        <v>6.05</v>
      </c>
      <c r="U1458" s="201"/>
    </row>
    <row r="1459" spans="1:21" ht="14.4" x14ac:dyDescent="0.3">
      <c r="A1459" s="192" t="s">
        <v>2548</v>
      </c>
      <c r="B1459" s="174">
        <v>1453</v>
      </c>
      <c r="C1459" s="165" t="s">
        <v>555</v>
      </c>
      <c r="D1459" s="167"/>
      <c r="E1459" s="164" t="s">
        <v>543</v>
      </c>
      <c r="F1459" s="167" t="s">
        <v>2368</v>
      </c>
      <c r="G1459" s="186" t="s">
        <v>1158</v>
      </c>
      <c r="H1459" s="167"/>
      <c r="I1459" s="167"/>
      <c r="J1459" s="167"/>
      <c r="K1459" s="160" t="s">
        <v>82</v>
      </c>
      <c r="L1459" s="175">
        <v>6.05</v>
      </c>
      <c r="M1459" s="179" t="s">
        <v>433</v>
      </c>
      <c r="N1459" s="179"/>
      <c r="O1459" s="170"/>
      <c r="P1459" s="223"/>
      <c r="Q1459" s="177"/>
      <c r="R1459" s="223"/>
      <c r="S1459" s="163" t="s">
        <v>543</v>
      </c>
      <c r="T1459" s="226">
        <v>6.05</v>
      </c>
      <c r="U1459" s="201"/>
    </row>
    <row r="1460" spans="1:21" ht="14.4" x14ac:dyDescent="0.3">
      <c r="A1460" s="192" t="s">
        <v>2548</v>
      </c>
      <c r="B1460" s="174">
        <v>1454</v>
      </c>
      <c r="C1460" s="165" t="s">
        <v>555</v>
      </c>
      <c r="D1460" s="167"/>
      <c r="E1460" s="164" t="s">
        <v>543</v>
      </c>
      <c r="F1460" s="167" t="s">
        <v>2369</v>
      </c>
      <c r="G1460" s="186" t="s">
        <v>1158</v>
      </c>
      <c r="H1460" s="167"/>
      <c r="I1460" s="167"/>
      <c r="J1460" s="167"/>
      <c r="K1460" s="160" t="s">
        <v>82</v>
      </c>
      <c r="L1460" s="175">
        <v>6.05</v>
      </c>
      <c r="M1460" s="179" t="s">
        <v>433</v>
      </c>
      <c r="N1460" s="179"/>
      <c r="O1460" s="170"/>
      <c r="P1460" s="223"/>
      <c r="Q1460" s="177"/>
      <c r="R1460" s="223"/>
      <c r="S1460" s="163" t="s">
        <v>543</v>
      </c>
      <c r="T1460" s="226">
        <v>6.05</v>
      </c>
      <c r="U1460" s="201"/>
    </row>
    <row r="1461" spans="1:21" ht="14.4" x14ac:dyDescent="0.3">
      <c r="A1461" s="192" t="s">
        <v>2548</v>
      </c>
      <c r="B1461" s="174">
        <v>1455</v>
      </c>
      <c r="C1461" s="165" t="s">
        <v>555</v>
      </c>
      <c r="D1461" s="167"/>
      <c r="E1461" s="164" t="s">
        <v>543</v>
      </c>
      <c r="F1461" s="167" t="s">
        <v>2370</v>
      </c>
      <c r="G1461" s="186" t="s">
        <v>1268</v>
      </c>
      <c r="H1461" s="167"/>
      <c r="I1461" s="167"/>
      <c r="J1461" s="167"/>
      <c r="K1461" s="160" t="s">
        <v>82</v>
      </c>
      <c r="L1461" s="175">
        <v>23.01</v>
      </c>
      <c r="M1461" s="179" t="s">
        <v>433</v>
      </c>
      <c r="N1461" s="179"/>
      <c r="O1461" s="170"/>
      <c r="P1461" s="223"/>
      <c r="Q1461" s="235" t="s">
        <v>31</v>
      </c>
      <c r="R1461" s="226">
        <v>23.01</v>
      </c>
      <c r="S1461" s="163"/>
      <c r="T1461" s="223"/>
      <c r="U1461" s="201"/>
    </row>
    <row r="1462" spans="1:21" ht="14.4" x14ac:dyDescent="0.3">
      <c r="A1462" s="192" t="s">
        <v>2548</v>
      </c>
      <c r="B1462" s="174">
        <v>1456</v>
      </c>
      <c r="C1462" s="165" t="s">
        <v>555</v>
      </c>
      <c r="D1462" s="167"/>
      <c r="E1462" s="164" t="s">
        <v>543</v>
      </c>
      <c r="F1462" s="167" t="s">
        <v>2371</v>
      </c>
      <c r="G1462" s="186" t="s">
        <v>1268</v>
      </c>
      <c r="H1462" s="167"/>
      <c r="I1462" s="167"/>
      <c r="J1462" s="167"/>
      <c r="K1462" s="160" t="s">
        <v>82</v>
      </c>
      <c r="L1462" s="175">
        <v>23.01</v>
      </c>
      <c r="M1462" s="179" t="s">
        <v>433</v>
      </c>
      <c r="N1462" s="179"/>
      <c r="O1462" s="170"/>
      <c r="P1462" s="223"/>
      <c r="Q1462" s="235" t="s">
        <v>31</v>
      </c>
      <c r="R1462" s="226">
        <v>23.01</v>
      </c>
      <c r="S1462" s="163"/>
      <c r="T1462" s="223"/>
      <c r="U1462" s="201"/>
    </row>
    <row r="1463" spans="1:21" ht="14.4" x14ac:dyDescent="0.3">
      <c r="A1463" s="192" t="s">
        <v>2548</v>
      </c>
      <c r="B1463" s="174">
        <v>1457</v>
      </c>
      <c r="C1463" s="165" t="s">
        <v>555</v>
      </c>
      <c r="D1463" s="167"/>
      <c r="E1463" s="164" t="s">
        <v>543</v>
      </c>
      <c r="F1463" s="167" t="s">
        <v>2372</v>
      </c>
      <c r="G1463" s="186" t="s">
        <v>1268</v>
      </c>
      <c r="H1463" s="167"/>
      <c r="I1463" s="167"/>
      <c r="J1463" s="167"/>
      <c r="K1463" s="160" t="s">
        <v>82</v>
      </c>
      <c r="L1463" s="175">
        <v>23.01</v>
      </c>
      <c r="M1463" s="179" t="s">
        <v>433</v>
      </c>
      <c r="N1463" s="179"/>
      <c r="O1463" s="170"/>
      <c r="P1463" s="223"/>
      <c r="Q1463" s="235" t="s">
        <v>31</v>
      </c>
      <c r="R1463" s="226">
        <v>23.01</v>
      </c>
      <c r="S1463" s="163"/>
      <c r="T1463" s="223"/>
      <c r="U1463" s="201"/>
    </row>
    <row r="1464" spans="1:21" ht="14.4" x14ac:dyDescent="0.3">
      <c r="A1464" s="192" t="s">
        <v>2548</v>
      </c>
      <c r="B1464" s="174">
        <v>1458</v>
      </c>
      <c r="C1464" s="165" t="s">
        <v>555</v>
      </c>
      <c r="D1464" s="167"/>
      <c r="E1464" s="164" t="s">
        <v>543</v>
      </c>
      <c r="F1464" s="167" t="s">
        <v>2373</v>
      </c>
      <c r="G1464" s="186" t="s">
        <v>1158</v>
      </c>
      <c r="H1464" s="167"/>
      <c r="I1464" s="167"/>
      <c r="J1464" s="167"/>
      <c r="K1464" s="160" t="s">
        <v>82</v>
      </c>
      <c r="L1464" s="175">
        <v>6.05</v>
      </c>
      <c r="M1464" s="179" t="s">
        <v>433</v>
      </c>
      <c r="N1464" s="179"/>
      <c r="O1464" s="170"/>
      <c r="P1464" s="223"/>
      <c r="Q1464" s="177"/>
      <c r="R1464" s="223"/>
      <c r="S1464" s="163" t="s">
        <v>543</v>
      </c>
      <c r="T1464" s="226">
        <v>6.05</v>
      </c>
      <c r="U1464" s="201"/>
    </row>
    <row r="1465" spans="1:21" ht="14.4" x14ac:dyDescent="0.3">
      <c r="A1465" s="192" t="s">
        <v>2548</v>
      </c>
      <c r="B1465" s="174">
        <v>1459</v>
      </c>
      <c r="C1465" s="165" t="s">
        <v>555</v>
      </c>
      <c r="D1465" s="167"/>
      <c r="E1465" s="164" t="s">
        <v>543</v>
      </c>
      <c r="F1465" s="167" t="s">
        <v>2374</v>
      </c>
      <c r="G1465" s="186" t="s">
        <v>1158</v>
      </c>
      <c r="H1465" s="167"/>
      <c r="I1465" s="167"/>
      <c r="J1465" s="167"/>
      <c r="K1465" s="160" t="s">
        <v>82</v>
      </c>
      <c r="L1465" s="175">
        <v>6.05</v>
      </c>
      <c r="M1465" s="179" t="s">
        <v>433</v>
      </c>
      <c r="N1465" s="179"/>
      <c r="O1465" s="170"/>
      <c r="P1465" s="223"/>
      <c r="Q1465" s="177"/>
      <c r="R1465" s="223"/>
      <c r="S1465" s="163" t="s">
        <v>543</v>
      </c>
      <c r="T1465" s="226">
        <v>6.05</v>
      </c>
      <c r="U1465" s="201"/>
    </row>
    <row r="1466" spans="1:21" ht="14.4" x14ac:dyDescent="0.3">
      <c r="A1466" s="192" t="s">
        <v>2548</v>
      </c>
      <c r="B1466" s="174">
        <v>1460</v>
      </c>
      <c r="C1466" s="165" t="s">
        <v>555</v>
      </c>
      <c r="D1466" s="167"/>
      <c r="E1466" s="164" t="s">
        <v>543</v>
      </c>
      <c r="F1466" s="167" t="s">
        <v>2375</v>
      </c>
      <c r="G1466" s="186" t="s">
        <v>1055</v>
      </c>
      <c r="H1466" s="167" t="s">
        <v>1056</v>
      </c>
      <c r="I1466" s="167"/>
      <c r="J1466" s="167"/>
      <c r="K1466" s="160" t="s">
        <v>82</v>
      </c>
      <c r="L1466" s="175">
        <v>8.0500000000000007</v>
      </c>
      <c r="M1466" s="179" t="s">
        <v>433</v>
      </c>
      <c r="N1466" s="179"/>
      <c r="O1466" s="170"/>
      <c r="P1466" s="223"/>
      <c r="Q1466" s="177"/>
      <c r="R1466" s="223"/>
      <c r="S1466" s="163" t="s">
        <v>543</v>
      </c>
      <c r="T1466" s="226">
        <v>8.0500000000000007</v>
      </c>
      <c r="U1466" s="201"/>
    </row>
    <row r="1467" spans="1:21" ht="14.4" x14ac:dyDescent="0.3">
      <c r="A1467" s="192" t="s">
        <v>2548</v>
      </c>
      <c r="B1467" s="174">
        <v>1461</v>
      </c>
      <c r="C1467" s="165" t="s">
        <v>555</v>
      </c>
      <c r="D1467" s="167"/>
      <c r="E1467" s="164" t="s">
        <v>543</v>
      </c>
      <c r="F1467" s="167" t="s">
        <v>2376</v>
      </c>
      <c r="G1467" s="186" t="s">
        <v>1055</v>
      </c>
      <c r="H1467" s="167" t="s">
        <v>1056</v>
      </c>
      <c r="I1467" s="167"/>
      <c r="J1467" s="167"/>
      <c r="K1467" s="160" t="s">
        <v>82</v>
      </c>
      <c r="L1467" s="175">
        <v>8.0500000000000007</v>
      </c>
      <c r="M1467" s="179" t="s">
        <v>433</v>
      </c>
      <c r="N1467" s="179"/>
      <c r="O1467" s="170"/>
      <c r="P1467" s="223"/>
      <c r="Q1467" s="177"/>
      <c r="R1467" s="223"/>
      <c r="S1467" s="163" t="s">
        <v>543</v>
      </c>
      <c r="T1467" s="226">
        <v>8.0500000000000007</v>
      </c>
      <c r="U1467" s="201"/>
    </row>
    <row r="1468" spans="1:21" ht="14.4" x14ac:dyDescent="0.3">
      <c r="A1468" s="192" t="s">
        <v>2548</v>
      </c>
      <c r="B1468" s="174">
        <v>1462</v>
      </c>
      <c r="C1468" s="165" t="s">
        <v>555</v>
      </c>
      <c r="D1468" s="167"/>
      <c r="E1468" s="164" t="s">
        <v>543</v>
      </c>
      <c r="F1468" s="167" t="s">
        <v>2377</v>
      </c>
      <c r="G1468" s="186" t="s">
        <v>1055</v>
      </c>
      <c r="H1468" s="167" t="s">
        <v>1056</v>
      </c>
      <c r="I1468" s="167"/>
      <c r="J1468" s="167"/>
      <c r="K1468" s="160" t="s">
        <v>82</v>
      </c>
      <c r="L1468" s="175">
        <v>8.0500000000000007</v>
      </c>
      <c r="M1468" s="179" t="s">
        <v>433</v>
      </c>
      <c r="N1468" s="179"/>
      <c r="O1468" s="170"/>
      <c r="P1468" s="223"/>
      <c r="Q1468" s="235" t="s">
        <v>31</v>
      </c>
      <c r="R1468" s="226">
        <v>8.0500000000000007</v>
      </c>
      <c r="S1468" s="163"/>
      <c r="T1468" s="223"/>
      <c r="U1468" s="201"/>
    </row>
    <row r="1469" spans="1:21" ht="14.4" x14ac:dyDescent="0.3">
      <c r="A1469" s="192" t="s">
        <v>2548</v>
      </c>
      <c r="B1469" s="174">
        <v>1463</v>
      </c>
      <c r="C1469" s="165" t="s">
        <v>555</v>
      </c>
      <c r="D1469" s="167"/>
      <c r="E1469" s="164" t="s">
        <v>543</v>
      </c>
      <c r="F1469" s="167" t="s">
        <v>2378</v>
      </c>
      <c r="G1469" s="186" t="s">
        <v>1055</v>
      </c>
      <c r="H1469" s="167" t="s">
        <v>1056</v>
      </c>
      <c r="I1469" s="167"/>
      <c r="J1469" s="167"/>
      <c r="K1469" s="160" t="s">
        <v>82</v>
      </c>
      <c r="L1469" s="175">
        <v>8.0500000000000007</v>
      </c>
      <c r="M1469" s="179" t="s">
        <v>433</v>
      </c>
      <c r="N1469" s="179"/>
      <c r="O1469" s="170"/>
      <c r="P1469" s="223"/>
      <c r="Q1469" s="235" t="s">
        <v>31</v>
      </c>
      <c r="R1469" s="226">
        <v>8.0500000000000007</v>
      </c>
      <c r="S1469" s="163"/>
      <c r="T1469" s="223"/>
      <c r="U1469" s="201"/>
    </row>
    <row r="1470" spans="1:21" ht="14.4" x14ac:dyDescent="0.3">
      <c r="A1470" s="192" t="s">
        <v>2548</v>
      </c>
      <c r="B1470" s="174">
        <v>1464</v>
      </c>
      <c r="C1470" s="165" t="s">
        <v>555</v>
      </c>
      <c r="D1470" s="167"/>
      <c r="E1470" s="164" t="s">
        <v>543</v>
      </c>
      <c r="F1470" s="167" t="s">
        <v>2379</v>
      </c>
      <c r="G1470" s="186" t="s">
        <v>1055</v>
      </c>
      <c r="H1470" s="167" t="s">
        <v>1056</v>
      </c>
      <c r="I1470" s="167"/>
      <c r="J1470" s="167"/>
      <c r="K1470" s="160" t="s">
        <v>82</v>
      </c>
      <c r="L1470" s="175">
        <v>8.0500000000000007</v>
      </c>
      <c r="M1470" s="179" t="s">
        <v>433</v>
      </c>
      <c r="N1470" s="179"/>
      <c r="O1470" s="170"/>
      <c r="P1470" s="223"/>
      <c r="Q1470" s="235" t="s">
        <v>31</v>
      </c>
      <c r="R1470" s="226">
        <v>8.0500000000000007</v>
      </c>
      <c r="S1470" s="163"/>
      <c r="T1470" s="223"/>
      <c r="U1470" s="201"/>
    </row>
    <row r="1471" spans="1:21" ht="14.4" x14ac:dyDescent="0.3">
      <c r="A1471" s="192" t="s">
        <v>2548</v>
      </c>
      <c r="B1471" s="174">
        <v>1465</v>
      </c>
      <c r="C1471" s="165" t="s">
        <v>555</v>
      </c>
      <c r="D1471" s="167"/>
      <c r="E1471" s="164" t="s">
        <v>543</v>
      </c>
      <c r="F1471" s="167" t="s">
        <v>2380</v>
      </c>
      <c r="G1471" s="186" t="s">
        <v>1055</v>
      </c>
      <c r="H1471" s="167" t="s">
        <v>1056</v>
      </c>
      <c r="I1471" s="167"/>
      <c r="J1471" s="167"/>
      <c r="K1471" s="160" t="s">
        <v>82</v>
      </c>
      <c r="L1471" s="175">
        <v>8.0500000000000007</v>
      </c>
      <c r="M1471" s="179" t="s">
        <v>433</v>
      </c>
      <c r="N1471" s="179"/>
      <c r="O1471" s="170"/>
      <c r="P1471" s="223"/>
      <c r="Q1471" s="235" t="s">
        <v>31</v>
      </c>
      <c r="R1471" s="226">
        <v>8.0500000000000007</v>
      </c>
      <c r="S1471" s="163"/>
      <c r="T1471" s="223"/>
      <c r="U1471" s="201"/>
    </row>
    <row r="1472" spans="1:21" ht="14.4" x14ac:dyDescent="0.3">
      <c r="A1472" s="192" t="s">
        <v>2548</v>
      </c>
      <c r="B1472" s="174">
        <v>1466</v>
      </c>
      <c r="C1472" s="165" t="s">
        <v>555</v>
      </c>
      <c r="D1472" s="167"/>
      <c r="E1472" s="164" t="s">
        <v>543</v>
      </c>
      <c r="F1472" s="167" t="s">
        <v>2381</v>
      </c>
      <c r="G1472" s="186" t="s">
        <v>1055</v>
      </c>
      <c r="H1472" s="167" t="s">
        <v>1056</v>
      </c>
      <c r="I1472" s="167"/>
      <c r="J1472" s="167"/>
      <c r="K1472" s="160" t="s">
        <v>82</v>
      </c>
      <c r="L1472" s="175">
        <v>8.0500000000000007</v>
      </c>
      <c r="M1472" s="179" t="s">
        <v>433</v>
      </c>
      <c r="N1472" s="179"/>
      <c r="O1472" s="170"/>
      <c r="P1472" s="223"/>
      <c r="Q1472" s="235" t="s">
        <v>31</v>
      </c>
      <c r="R1472" s="226">
        <v>8.0500000000000007</v>
      </c>
      <c r="S1472" s="163"/>
      <c r="T1472" s="223"/>
      <c r="U1472" s="201"/>
    </row>
    <row r="1473" spans="1:21" ht="14.4" x14ac:dyDescent="0.3">
      <c r="A1473" s="192" t="s">
        <v>2548</v>
      </c>
      <c r="B1473" s="174">
        <v>1467</v>
      </c>
      <c r="C1473" s="165" t="s">
        <v>555</v>
      </c>
      <c r="D1473" s="167"/>
      <c r="E1473" s="164" t="s">
        <v>543</v>
      </c>
      <c r="F1473" s="167" t="s">
        <v>2382</v>
      </c>
      <c r="G1473" s="186" t="s">
        <v>1055</v>
      </c>
      <c r="H1473" s="167" t="s">
        <v>1056</v>
      </c>
      <c r="I1473" s="167"/>
      <c r="J1473" s="167"/>
      <c r="K1473" s="160" t="s">
        <v>82</v>
      </c>
      <c r="L1473" s="175">
        <v>8.0500000000000007</v>
      </c>
      <c r="M1473" s="179" t="s">
        <v>433</v>
      </c>
      <c r="N1473" s="179"/>
      <c r="O1473" s="170"/>
      <c r="P1473" s="223"/>
      <c r="Q1473" s="235" t="s">
        <v>31</v>
      </c>
      <c r="R1473" s="226">
        <v>8.0500000000000007</v>
      </c>
      <c r="S1473" s="163"/>
      <c r="T1473" s="223"/>
      <c r="U1473" s="201"/>
    </row>
    <row r="1474" spans="1:21" ht="14.4" x14ac:dyDescent="0.3">
      <c r="A1474" s="192" t="s">
        <v>2548</v>
      </c>
      <c r="B1474" s="174">
        <v>1468</v>
      </c>
      <c r="C1474" s="165" t="s">
        <v>555</v>
      </c>
      <c r="D1474" s="167"/>
      <c r="E1474" s="164" t="s">
        <v>543</v>
      </c>
      <c r="F1474" s="167" t="s">
        <v>2383</v>
      </c>
      <c r="G1474" s="186" t="s">
        <v>1055</v>
      </c>
      <c r="H1474" s="167" t="s">
        <v>1056</v>
      </c>
      <c r="I1474" s="167"/>
      <c r="J1474" s="167"/>
      <c r="K1474" s="160" t="s">
        <v>82</v>
      </c>
      <c r="L1474" s="175">
        <v>8.0500000000000007</v>
      </c>
      <c r="M1474" s="179" t="s">
        <v>433</v>
      </c>
      <c r="N1474" s="179"/>
      <c r="O1474" s="170"/>
      <c r="P1474" s="223"/>
      <c r="Q1474" s="235" t="s">
        <v>31</v>
      </c>
      <c r="R1474" s="226">
        <v>8.0500000000000007</v>
      </c>
      <c r="S1474" s="163"/>
      <c r="T1474" s="223"/>
      <c r="U1474" s="201"/>
    </row>
    <row r="1475" spans="1:21" ht="14.4" x14ac:dyDescent="0.3">
      <c r="A1475" s="192" t="s">
        <v>2548</v>
      </c>
      <c r="B1475" s="174">
        <v>1469</v>
      </c>
      <c r="C1475" s="165" t="s">
        <v>555</v>
      </c>
      <c r="D1475" s="167"/>
      <c r="E1475" s="164" t="s">
        <v>543</v>
      </c>
      <c r="F1475" s="167" t="s">
        <v>2384</v>
      </c>
      <c r="G1475" s="186" t="s">
        <v>1055</v>
      </c>
      <c r="H1475" s="167" t="s">
        <v>1056</v>
      </c>
      <c r="I1475" s="167"/>
      <c r="J1475" s="167"/>
      <c r="K1475" s="160" t="s">
        <v>682</v>
      </c>
      <c r="L1475" s="175">
        <v>8.0500000000000007</v>
      </c>
      <c r="M1475" s="179" t="s">
        <v>433</v>
      </c>
      <c r="N1475" s="164" t="s">
        <v>543</v>
      </c>
      <c r="O1475" s="170">
        <v>8.0500000000000007</v>
      </c>
      <c r="P1475" s="223"/>
      <c r="Q1475" s="177"/>
      <c r="R1475" s="223"/>
      <c r="S1475" s="163"/>
      <c r="T1475" s="223"/>
      <c r="U1475" s="201"/>
    </row>
    <row r="1476" spans="1:21" ht="14.4" x14ac:dyDescent="0.3">
      <c r="A1476" s="192" t="s">
        <v>2548</v>
      </c>
      <c r="B1476" s="174">
        <v>1470</v>
      </c>
      <c r="C1476" s="165" t="s">
        <v>555</v>
      </c>
      <c r="D1476" s="167"/>
      <c r="E1476" s="164" t="s">
        <v>543</v>
      </c>
      <c r="F1476" s="167" t="s">
        <v>2385</v>
      </c>
      <c r="G1476" s="186" t="s">
        <v>2386</v>
      </c>
      <c r="H1476" s="167"/>
      <c r="I1476" s="167" t="s">
        <v>1898</v>
      </c>
      <c r="J1476" s="167"/>
      <c r="K1476" s="160" t="s">
        <v>682</v>
      </c>
      <c r="L1476" s="175">
        <v>57</v>
      </c>
      <c r="M1476" s="179" t="s">
        <v>433</v>
      </c>
      <c r="N1476" s="164" t="s">
        <v>543</v>
      </c>
      <c r="O1476" s="175">
        <v>57</v>
      </c>
      <c r="P1476" s="223"/>
      <c r="Q1476" s="177"/>
      <c r="R1476" s="223"/>
      <c r="S1476" s="163"/>
      <c r="T1476" s="223"/>
      <c r="U1476" s="201"/>
    </row>
    <row r="1477" spans="1:21" ht="14.4" x14ac:dyDescent="0.3">
      <c r="A1477" s="192" t="s">
        <v>2548</v>
      </c>
      <c r="B1477" s="174">
        <v>1471</v>
      </c>
      <c r="C1477" s="165" t="s">
        <v>555</v>
      </c>
      <c r="D1477" s="167"/>
      <c r="E1477" s="164" t="s">
        <v>543</v>
      </c>
      <c r="F1477" s="167" t="s">
        <v>2387</v>
      </c>
      <c r="G1477" s="186" t="s">
        <v>1233</v>
      </c>
      <c r="H1477" s="167"/>
      <c r="I1477" s="167"/>
      <c r="J1477" s="167"/>
      <c r="K1477" s="160" t="s">
        <v>682</v>
      </c>
      <c r="L1477" s="175">
        <v>73</v>
      </c>
      <c r="M1477" s="179" t="s">
        <v>433</v>
      </c>
      <c r="N1477" s="164" t="s">
        <v>543</v>
      </c>
      <c r="O1477" s="170"/>
      <c r="P1477" s="226">
        <v>73</v>
      </c>
      <c r="Q1477" s="177"/>
      <c r="R1477" s="223"/>
      <c r="S1477" s="163"/>
      <c r="T1477" s="223"/>
      <c r="U1477" s="201"/>
    </row>
    <row r="1478" spans="1:21" ht="14.4" x14ac:dyDescent="0.3">
      <c r="A1478" s="192" t="s">
        <v>2548</v>
      </c>
      <c r="B1478" s="174">
        <v>1472</v>
      </c>
      <c r="C1478" s="165" t="s">
        <v>555</v>
      </c>
      <c r="D1478" s="167"/>
      <c r="E1478" s="164" t="s">
        <v>543</v>
      </c>
      <c r="F1478" s="167" t="s">
        <v>2388</v>
      </c>
      <c r="G1478" s="186" t="s">
        <v>1389</v>
      </c>
      <c r="H1478" s="167"/>
      <c r="I1478" s="167"/>
      <c r="J1478" s="167"/>
      <c r="K1478" s="160" t="s">
        <v>82</v>
      </c>
      <c r="L1478" s="175">
        <v>47.92</v>
      </c>
      <c r="M1478" s="179" t="s">
        <v>433</v>
      </c>
      <c r="N1478" s="179"/>
      <c r="O1478" s="170"/>
      <c r="P1478" s="223"/>
      <c r="Q1478" s="177"/>
      <c r="R1478" s="223"/>
      <c r="S1478" s="163" t="s">
        <v>543</v>
      </c>
      <c r="T1478" s="226">
        <v>47.92</v>
      </c>
      <c r="U1478" s="201"/>
    </row>
    <row r="1479" spans="1:21" ht="14.4" x14ac:dyDescent="0.3">
      <c r="A1479" s="192" t="s">
        <v>2548</v>
      </c>
      <c r="B1479" s="174">
        <v>1473</v>
      </c>
      <c r="C1479" s="165" t="s">
        <v>555</v>
      </c>
      <c r="D1479" s="167"/>
      <c r="E1479" s="164" t="s">
        <v>543</v>
      </c>
      <c r="F1479" s="167" t="s">
        <v>2389</v>
      </c>
      <c r="G1479" s="186" t="s">
        <v>1389</v>
      </c>
      <c r="H1479" s="167"/>
      <c r="I1479" s="167"/>
      <c r="J1479" s="167"/>
      <c r="K1479" s="160" t="s">
        <v>82</v>
      </c>
      <c r="L1479" s="175">
        <v>47.92</v>
      </c>
      <c r="M1479" s="179" t="s">
        <v>433</v>
      </c>
      <c r="N1479" s="179"/>
      <c r="O1479" s="170"/>
      <c r="P1479" s="223"/>
      <c r="Q1479" s="177"/>
      <c r="R1479" s="223"/>
      <c r="S1479" s="163" t="s">
        <v>543</v>
      </c>
      <c r="T1479" s="226">
        <v>47.92</v>
      </c>
      <c r="U1479" s="201"/>
    </row>
    <row r="1480" spans="1:21" ht="14.4" x14ac:dyDescent="0.3">
      <c r="A1480" s="192" t="s">
        <v>2548</v>
      </c>
      <c r="B1480" s="174">
        <v>1474</v>
      </c>
      <c r="C1480" s="165" t="s">
        <v>555</v>
      </c>
      <c r="D1480" s="167"/>
      <c r="E1480" s="164" t="s">
        <v>543</v>
      </c>
      <c r="F1480" s="167" t="s">
        <v>2390</v>
      </c>
      <c r="G1480" s="186" t="s">
        <v>1389</v>
      </c>
      <c r="H1480" s="167"/>
      <c r="I1480" s="167"/>
      <c r="J1480" s="167"/>
      <c r="K1480" s="160" t="s">
        <v>82</v>
      </c>
      <c r="L1480" s="175">
        <v>47.92</v>
      </c>
      <c r="M1480" s="179" t="s">
        <v>433</v>
      </c>
      <c r="N1480" s="179"/>
      <c r="O1480" s="170"/>
      <c r="P1480" s="223"/>
      <c r="Q1480" s="177"/>
      <c r="R1480" s="223"/>
      <c r="S1480" s="163" t="s">
        <v>543</v>
      </c>
      <c r="T1480" s="226">
        <v>47.92</v>
      </c>
      <c r="U1480" s="201"/>
    </row>
    <row r="1481" spans="1:21" ht="28.8" x14ac:dyDescent="0.3">
      <c r="A1481" s="192" t="s">
        <v>2548</v>
      </c>
      <c r="B1481" s="174">
        <v>1475</v>
      </c>
      <c r="C1481" s="165" t="s">
        <v>555</v>
      </c>
      <c r="D1481" s="167"/>
      <c r="E1481" s="164" t="s">
        <v>543</v>
      </c>
      <c r="F1481" s="167" t="s">
        <v>2391</v>
      </c>
      <c r="G1481" s="186" t="s">
        <v>1047</v>
      </c>
      <c r="H1481" s="167" t="s">
        <v>1235</v>
      </c>
      <c r="I1481" s="167"/>
      <c r="J1481" s="167"/>
      <c r="K1481" s="160" t="s">
        <v>82</v>
      </c>
      <c r="L1481" s="187">
        <v>74.5</v>
      </c>
      <c r="M1481" s="179" t="s">
        <v>433</v>
      </c>
      <c r="N1481" s="179"/>
      <c r="O1481" s="170"/>
      <c r="P1481" s="223"/>
      <c r="Q1481" s="177"/>
      <c r="R1481" s="223"/>
      <c r="S1481" s="163" t="s">
        <v>543</v>
      </c>
      <c r="T1481" s="227">
        <v>74.5</v>
      </c>
      <c r="U1481" s="201"/>
    </row>
    <row r="1482" spans="1:21" ht="28.8" x14ac:dyDescent="0.3">
      <c r="A1482" s="192" t="s">
        <v>2548</v>
      </c>
      <c r="B1482" s="174">
        <v>1476</v>
      </c>
      <c r="C1482" s="165" t="s">
        <v>555</v>
      </c>
      <c r="D1482" s="167"/>
      <c r="E1482" s="164" t="s">
        <v>543</v>
      </c>
      <c r="F1482" s="167" t="s">
        <v>2392</v>
      </c>
      <c r="G1482" s="186" t="s">
        <v>1047</v>
      </c>
      <c r="H1482" s="167" t="s">
        <v>1235</v>
      </c>
      <c r="I1482" s="167"/>
      <c r="J1482" s="167"/>
      <c r="K1482" s="160" t="s">
        <v>82</v>
      </c>
      <c r="L1482" s="187">
        <v>74.5</v>
      </c>
      <c r="M1482" s="179" t="s">
        <v>433</v>
      </c>
      <c r="N1482" s="179"/>
      <c r="O1482" s="170"/>
      <c r="P1482" s="223"/>
      <c r="Q1482" s="235" t="s">
        <v>31</v>
      </c>
      <c r="R1482" s="227">
        <v>74.5</v>
      </c>
      <c r="S1482" s="163"/>
      <c r="T1482" s="223"/>
      <c r="U1482" s="201"/>
    </row>
    <row r="1483" spans="1:21" ht="14.4" x14ac:dyDescent="0.3">
      <c r="A1483" s="192" t="s">
        <v>2548</v>
      </c>
      <c r="B1483" s="174">
        <v>1477</v>
      </c>
      <c r="C1483" s="165" t="s">
        <v>555</v>
      </c>
      <c r="D1483" s="167"/>
      <c r="E1483" s="164" t="s">
        <v>543</v>
      </c>
      <c r="F1483" s="167" t="s">
        <v>2393</v>
      </c>
      <c r="G1483" s="186" t="s">
        <v>2386</v>
      </c>
      <c r="H1483" s="167"/>
      <c r="I1483" s="167" t="s">
        <v>1898</v>
      </c>
      <c r="J1483" s="167"/>
      <c r="K1483" s="160" t="s">
        <v>682</v>
      </c>
      <c r="L1483" s="175">
        <v>57</v>
      </c>
      <c r="M1483" s="179" t="s">
        <v>433</v>
      </c>
      <c r="N1483" s="164" t="s">
        <v>543</v>
      </c>
      <c r="O1483" s="175">
        <v>57</v>
      </c>
      <c r="P1483" s="223"/>
      <c r="Q1483" s="177"/>
      <c r="R1483" s="223"/>
      <c r="S1483" s="163"/>
      <c r="T1483" s="223"/>
      <c r="U1483" s="201"/>
    </row>
    <row r="1484" spans="1:21" ht="28.8" x14ac:dyDescent="0.3">
      <c r="A1484" s="192" t="s">
        <v>2548</v>
      </c>
      <c r="B1484" s="174">
        <v>1478</v>
      </c>
      <c r="C1484" s="165" t="s">
        <v>555</v>
      </c>
      <c r="D1484" s="167"/>
      <c r="E1484" s="164" t="s">
        <v>543</v>
      </c>
      <c r="F1484" s="167" t="s">
        <v>2394</v>
      </c>
      <c r="G1484" s="186" t="s">
        <v>1047</v>
      </c>
      <c r="H1484" s="167" t="s">
        <v>1235</v>
      </c>
      <c r="I1484" s="167"/>
      <c r="J1484" s="167"/>
      <c r="K1484" s="160" t="s">
        <v>82</v>
      </c>
      <c r="L1484" s="187">
        <v>74.5</v>
      </c>
      <c r="M1484" s="179" t="s">
        <v>433</v>
      </c>
      <c r="N1484" s="179"/>
      <c r="O1484" s="170"/>
      <c r="P1484" s="223"/>
      <c r="Q1484" s="235" t="s">
        <v>31</v>
      </c>
      <c r="R1484" s="227">
        <v>74.5</v>
      </c>
      <c r="S1484" s="163"/>
      <c r="T1484" s="223"/>
      <c r="U1484" s="201"/>
    </row>
    <row r="1485" spans="1:21" ht="14.4" x14ac:dyDescent="0.3">
      <c r="A1485" s="192" t="s">
        <v>2548</v>
      </c>
      <c r="B1485" s="174">
        <v>1479</v>
      </c>
      <c r="C1485" s="165" t="s">
        <v>555</v>
      </c>
      <c r="D1485" s="167"/>
      <c r="E1485" s="164" t="s">
        <v>543</v>
      </c>
      <c r="F1485" s="167" t="s">
        <v>2395</v>
      </c>
      <c r="G1485" s="186" t="s">
        <v>1389</v>
      </c>
      <c r="H1485" s="167"/>
      <c r="I1485" s="167"/>
      <c r="J1485" s="167"/>
      <c r="K1485" s="160" t="s">
        <v>82</v>
      </c>
      <c r="L1485" s="175">
        <v>47.92</v>
      </c>
      <c r="M1485" s="179" t="s">
        <v>433</v>
      </c>
      <c r="N1485" s="179"/>
      <c r="O1485" s="170"/>
      <c r="P1485" s="223"/>
      <c r="Q1485" s="235" t="s">
        <v>31</v>
      </c>
      <c r="R1485" s="226">
        <v>47.92</v>
      </c>
      <c r="S1485" s="163"/>
      <c r="T1485" s="223"/>
      <c r="U1485" s="201"/>
    </row>
    <row r="1486" spans="1:21" ht="14.4" x14ac:dyDescent="0.3">
      <c r="A1486" s="192" t="s">
        <v>2548</v>
      </c>
      <c r="B1486" s="174">
        <v>1480</v>
      </c>
      <c r="C1486" s="165" t="s">
        <v>555</v>
      </c>
      <c r="D1486" s="167"/>
      <c r="E1486" s="164" t="s">
        <v>543</v>
      </c>
      <c r="F1486" s="167">
        <v>2825</v>
      </c>
      <c r="G1486" s="186" t="s">
        <v>1224</v>
      </c>
      <c r="H1486" s="167" t="s">
        <v>88</v>
      </c>
      <c r="I1486" s="167" t="s">
        <v>1225</v>
      </c>
      <c r="J1486" s="167" t="s">
        <v>2396</v>
      </c>
      <c r="K1486" s="160" t="s">
        <v>82</v>
      </c>
      <c r="L1486" s="175">
        <v>238.43</v>
      </c>
      <c r="M1486" s="179" t="s">
        <v>433</v>
      </c>
      <c r="N1486" s="179"/>
      <c r="O1486" s="170"/>
      <c r="P1486" s="223"/>
      <c r="Q1486" s="235" t="s">
        <v>31</v>
      </c>
      <c r="R1486" s="226">
        <v>238.43</v>
      </c>
      <c r="S1486" s="163"/>
      <c r="T1486" s="223"/>
      <c r="U1486" s="201"/>
    </row>
    <row r="1487" spans="1:21" ht="14.4" x14ac:dyDescent="0.3">
      <c r="A1487" s="192" t="s">
        <v>2548</v>
      </c>
      <c r="B1487" s="174">
        <v>1481</v>
      </c>
      <c r="C1487" s="165" t="s">
        <v>555</v>
      </c>
      <c r="D1487" s="167"/>
      <c r="E1487" s="164" t="s">
        <v>543</v>
      </c>
      <c r="F1487" s="167">
        <v>2827</v>
      </c>
      <c r="G1487" s="186" t="s">
        <v>1224</v>
      </c>
      <c r="H1487" s="167" t="s">
        <v>88</v>
      </c>
      <c r="I1487" s="167" t="s">
        <v>1225</v>
      </c>
      <c r="J1487" s="167" t="s">
        <v>2397</v>
      </c>
      <c r="K1487" s="160" t="s">
        <v>82</v>
      </c>
      <c r="L1487" s="175">
        <v>238.43</v>
      </c>
      <c r="M1487" s="179" t="s">
        <v>433</v>
      </c>
      <c r="N1487" s="179"/>
      <c r="O1487" s="170"/>
      <c r="P1487" s="223"/>
      <c r="Q1487" s="235" t="s">
        <v>31</v>
      </c>
      <c r="R1487" s="226">
        <v>238.43</v>
      </c>
      <c r="S1487" s="163"/>
      <c r="T1487" s="223"/>
      <c r="U1487" s="201"/>
    </row>
    <row r="1488" spans="1:21" ht="14.4" x14ac:dyDescent="0.3">
      <c r="A1488" s="192" t="s">
        <v>2548</v>
      </c>
      <c r="B1488" s="174">
        <v>1482</v>
      </c>
      <c r="C1488" s="165" t="s">
        <v>555</v>
      </c>
      <c r="D1488" s="167"/>
      <c r="E1488" s="164" t="s">
        <v>543</v>
      </c>
      <c r="F1488" s="167">
        <v>2894</v>
      </c>
      <c r="G1488" s="186" t="s">
        <v>1220</v>
      </c>
      <c r="H1488" s="167" t="s">
        <v>1221</v>
      </c>
      <c r="I1488" s="167" t="s">
        <v>1222</v>
      </c>
      <c r="J1488" s="167" t="s">
        <v>2398</v>
      </c>
      <c r="K1488" s="160" t="s">
        <v>682</v>
      </c>
      <c r="L1488" s="175">
        <v>35.61</v>
      </c>
      <c r="M1488" s="179" t="s">
        <v>433</v>
      </c>
      <c r="N1488" s="164" t="s">
        <v>543</v>
      </c>
      <c r="O1488" s="175">
        <v>35.61</v>
      </c>
      <c r="P1488" s="223"/>
      <c r="Q1488" s="177"/>
      <c r="R1488" s="223"/>
      <c r="S1488" s="163"/>
      <c r="T1488" s="223"/>
      <c r="U1488" s="201"/>
    </row>
    <row r="1489" spans="1:21" ht="14.4" x14ac:dyDescent="0.3">
      <c r="A1489" s="192" t="s">
        <v>2548</v>
      </c>
      <c r="B1489" s="174">
        <v>1483</v>
      </c>
      <c r="C1489" s="165" t="s">
        <v>555</v>
      </c>
      <c r="D1489" s="167"/>
      <c r="E1489" s="164" t="s">
        <v>543</v>
      </c>
      <c r="F1489" s="167">
        <v>2895</v>
      </c>
      <c r="G1489" s="186" t="s">
        <v>1220</v>
      </c>
      <c r="H1489" s="167" t="s">
        <v>1221</v>
      </c>
      <c r="I1489" s="167" t="s">
        <v>1222</v>
      </c>
      <c r="J1489" s="167" t="s">
        <v>2399</v>
      </c>
      <c r="K1489" s="160" t="s">
        <v>682</v>
      </c>
      <c r="L1489" s="175">
        <v>35.64</v>
      </c>
      <c r="M1489" s="179" t="s">
        <v>433</v>
      </c>
      <c r="N1489" s="164" t="s">
        <v>543</v>
      </c>
      <c r="O1489" s="175">
        <v>35.64</v>
      </c>
      <c r="P1489" s="223"/>
      <c r="Q1489" s="177"/>
      <c r="R1489" s="223"/>
      <c r="S1489" s="163"/>
      <c r="T1489" s="223"/>
      <c r="U1489" s="201"/>
    </row>
    <row r="1490" spans="1:21" ht="14.4" x14ac:dyDescent="0.3">
      <c r="A1490" s="192" t="s">
        <v>2548</v>
      </c>
      <c r="B1490" s="174">
        <v>1484</v>
      </c>
      <c r="C1490" s="165" t="s">
        <v>555</v>
      </c>
      <c r="D1490" s="179"/>
      <c r="E1490" s="164" t="s">
        <v>543</v>
      </c>
      <c r="F1490" s="167">
        <v>3111</v>
      </c>
      <c r="G1490" s="186" t="s">
        <v>664</v>
      </c>
      <c r="H1490" s="167" t="s">
        <v>152</v>
      </c>
      <c r="I1490" s="167" t="s">
        <v>1283</v>
      </c>
      <c r="J1490" s="167" t="s">
        <v>2400</v>
      </c>
      <c r="K1490" s="160" t="s">
        <v>682</v>
      </c>
      <c r="L1490" s="175">
        <v>84.99</v>
      </c>
      <c r="M1490" s="179" t="s">
        <v>433</v>
      </c>
      <c r="N1490" s="164" t="s">
        <v>543</v>
      </c>
      <c r="O1490" s="170"/>
      <c r="P1490" s="226">
        <v>84.99</v>
      </c>
      <c r="Q1490" s="177"/>
      <c r="R1490" s="223"/>
      <c r="S1490" s="163"/>
      <c r="T1490" s="223"/>
      <c r="U1490" s="201"/>
    </row>
    <row r="1491" spans="1:21" ht="28.8" x14ac:dyDescent="0.3">
      <c r="A1491" s="192" t="s">
        <v>2548</v>
      </c>
      <c r="B1491" s="174">
        <v>1485</v>
      </c>
      <c r="C1491" s="165" t="s">
        <v>555</v>
      </c>
      <c r="D1491" s="167"/>
      <c r="E1491" s="164" t="s">
        <v>543</v>
      </c>
      <c r="F1491" s="167">
        <v>3341</v>
      </c>
      <c r="G1491" s="186" t="s">
        <v>1231</v>
      </c>
      <c r="H1491" s="167" t="s">
        <v>1053</v>
      </c>
      <c r="I1491" s="167"/>
      <c r="J1491" s="167"/>
      <c r="K1491" s="160" t="s">
        <v>82</v>
      </c>
      <c r="L1491" s="175">
        <v>142.08000000000001</v>
      </c>
      <c r="M1491" s="179" t="s">
        <v>433</v>
      </c>
      <c r="N1491" s="179"/>
      <c r="O1491" s="170"/>
      <c r="P1491" s="223"/>
      <c r="Q1491" s="235" t="s">
        <v>31</v>
      </c>
      <c r="R1491" s="226">
        <v>142.08000000000001</v>
      </c>
      <c r="S1491" s="163"/>
      <c r="T1491" s="223"/>
      <c r="U1491" s="201"/>
    </row>
    <row r="1492" spans="1:21" ht="14.4" x14ac:dyDescent="0.3">
      <c r="A1492" s="192" t="s">
        <v>2548</v>
      </c>
      <c r="B1492" s="174">
        <v>1486</v>
      </c>
      <c r="C1492" s="165" t="s">
        <v>555</v>
      </c>
      <c r="D1492" s="167"/>
      <c r="E1492" s="164" t="s">
        <v>543</v>
      </c>
      <c r="F1492" s="167" t="s">
        <v>2401</v>
      </c>
      <c r="G1492" s="186" t="s">
        <v>1055</v>
      </c>
      <c r="H1492" s="167" t="s">
        <v>1056</v>
      </c>
      <c r="I1492" s="167"/>
      <c r="J1492" s="167"/>
      <c r="K1492" s="160" t="s">
        <v>82</v>
      </c>
      <c r="L1492" s="175">
        <v>8.0530000000000008</v>
      </c>
      <c r="M1492" s="179" t="s">
        <v>433</v>
      </c>
      <c r="N1492" s="179"/>
      <c r="O1492" s="170"/>
      <c r="P1492" s="223"/>
      <c r="Q1492" s="235" t="s">
        <v>31</v>
      </c>
      <c r="R1492" s="226">
        <v>8.0530000000000008</v>
      </c>
      <c r="S1492" s="163"/>
      <c r="T1492" s="223"/>
      <c r="U1492" s="201"/>
    </row>
    <row r="1493" spans="1:21" ht="14.4" x14ac:dyDescent="0.3">
      <c r="A1493" s="192" t="s">
        <v>2548</v>
      </c>
      <c r="B1493" s="174">
        <v>1487</v>
      </c>
      <c r="C1493" s="165" t="s">
        <v>555</v>
      </c>
      <c r="D1493" s="167"/>
      <c r="E1493" s="164" t="s">
        <v>543</v>
      </c>
      <c r="F1493" s="167" t="s">
        <v>2402</v>
      </c>
      <c r="G1493" s="186" t="s">
        <v>1055</v>
      </c>
      <c r="H1493" s="167" t="s">
        <v>1056</v>
      </c>
      <c r="I1493" s="167"/>
      <c r="J1493" s="167"/>
      <c r="K1493" s="160" t="s">
        <v>82</v>
      </c>
      <c r="L1493" s="175">
        <v>8.0530000000000008</v>
      </c>
      <c r="M1493" s="179" t="s">
        <v>433</v>
      </c>
      <c r="N1493" s="179"/>
      <c r="O1493" s="170"/>
      <c r="P1493" s="223"/>
      <c r="Q1493" s="235" t="s">
        <v>31</v>
      </c>
      <c r="R1493" s="226">
        <v>8.0530000000000008</v>
      </c>
      <c r="S1493" s="163"/>
      <c r="T1493" s="223"/>
      <c r="U1493" s="201"/>
    </row>
    <row r="1494" spans="1:21" ht="14.4" x14ac:dyDescent="0.3">
      <c r="A1494" s="192" t="s">
        <v>2548</v>
      </c>
      <c r="B1494" s="174">
        <v>1488</v>
      </c>
      <c r="C1494" s="165" t="s">
        <v>555</v>
      </c>
      <c r="D1494" s="167"/>
      <c r="E1494" s="164" t="s">
        <v>543</v>
      </c>
      <c r="F1494" s="167" t="s">
        <v>2403</v>
      </c>
      <c r="G1494" s="186" t="s">
        <v>1055</v>
      </c>
      <c r="H1494" s="167" t="s">
        <v>1056</v>
      </c>
      <c r="I1494" s="167"/>
      <c r="J1494" s="167"/>
      <c r="K1494" s="160" t="s">
        <v>82</v>
      </c>
      <c r="L1494" s="175">
        <v>8.0530000000000008</v>
      </c>
      <c r="M1494" s="179" t="s">
        <v>433</v>
      </c>
      <c r="N1494" s="179"/>
      <c r="O1494" s="170"/>
      <c r="P1494" s="223"/>
      <c r="Q1494" s="235" t="s">
        <v>31</v>
      </c>
      <c r="R1494" s="226">
        <v>8.0530000000000008</v>
      </c>
      <c r="S1494" s="163"/>
      <c r="T1494" s="223"/>
      <c r="U1494" s="201"/>
    </row>
    <row r="1495" spans="1:21" ht="14.4" x14ac:dyDescent="0.3">
      <c r="A1495" s="192" t="s">
        <v>2548</v>
      </c>
      <c r="B1495" s="174">
        <v>1489</v>
      </c>
      <c r="C1495" s="165" t="s">
        <v>555</v>
      </c>
      <c r="D1495" s="167"/>
      <c r="E1495" s="164" t="s">
        <v>543</v>
      </c>
      <c r="F1495" s="167" t="s">
        <v>2404</v>
      </c>
      <c r="G1495" s="186" t="s">
        <v>1055</v>
      </c>
      <c r="H1495" s="167" t="s">
        <v>1056</v>
      </c>
      <c r="I1495" s="167"/>
      <c r="J1495" s="167"/>
      <c r="K1495" s="160" t="s">
        <v>82</v>
      </c>
      <c r="L1495" s="175">
        <v>8.0530000000000008</v>
      </c>
      <c r="M1495" s="179" t="s">
        <v>433</v>
      </c>
      <c r="N1495" s="179"/>
      <c r="O1495" s="170"/>
      <c r="P1495" s="223"/>
      <c r="Q1495" s="235" t="s">
        <v>31</v>
      </c>
      <c r="R1495" s="226">
        <v>8.0530000000000008</v>
      </c>
      <c r="S1495" s="163"/>
      <c r="T1495" s="223"/>
      <c r="U1495" s="201"/>
    </row>
    <row r="1496" spans="1:21" ht="14.4" x14ac:dyDescent="0.3">
      <c r="A1496" s="192" t="s">
        <v>2548</v>
      </c>
      <c r="B1496" s="174">
        <v>1490</v>
      </c>
      <c r="C1496" s="165" t="s">
        <v>555</v>
      </c>
      <c r="D1496" s="167"/>
      <c r="E1496" s="164" t="s">
        <v>543</v>
      </c>
      <c r="F1496" s="167" t="s">
        <v>2405</v>
      </c>
      <c r="G1496" s="186" t="s">
        <v>1055</v>
      </c>
      <c r="H1496" s="167" t="s">
        <v>1056</v>
      </c>
      <c r="I1496" s="167"/>
      <c r="J1496" s="167"/>
      <c r="K1496" s="160" t="s">
        <v>82</v>
      </c>
      <c r="L1496" s="175">
        <v>8.0530000000000008</v>
      </c>
      <c r="M1496" s="179" t="s">
        <v>433</v>
      </c>
      <c r="N1496" s="179"/>
      <c r="O1496" s="170"/>
      <c r="P1496" s="223"/>
      <c r="Q1496" s="235" t="s">
        <v>31</v>
      </c>
      <c r="R1496" s="226">
        <v>8.0530000000000008</v>
      </c>
      <c r="S1496" s="163"/>
      <c r="T1496" s="223"/>
      <c r="U1496" s="201"/>
    </row>
    <row r="1497" spans="1:21" ht="14.4" x14ac:dyDescent="0.3">
      <c r="A1497" s="192" t="s">
        <v>2548</v>
      </c>
      <c r="B1497" s="174">
        <v>1491</v>
      </c>
      <c r="C1497" s="165" t="s">
        <v>555</v>
      </c>
      <c r="D1497" s="167"/>
      <c r="E1497" s="164" t="s">
        <v>543</v>
      </c>
      <c r="F1497" s="167" t="s">
        <v>2406</v>
      </c>
      <c r="G1497" s="186" t="s">
        <v>1055</v>
      </c>
      <c r="H1497" s="167" t="s">
        <v>1056</v>
      </c>
      <c r="I1497" s="167"/>
      <c r="J1497" s="167"/>
      <c r="K1497" s="160" t="s">
        <v>82</v>
      </c>
      <c r="L1497" s="175">
        <v>8.0530000000000008</v>
      </c>
      <c r="M1497" s="179" t="s">
        <v>433</v>
      </c>
      <c r="N1497" s="179"/>
      <c r="O1497" s="170"/>
      <c r="P1497" s="223"/>
      <c r="Q1497" s="235" t="s">
        <v>31</v>
      </c>
      <c r="R1497" s="226">
        <v>8.0530000000000008</v>
      </c>
      <c r="S1497" s="163"/>
      <c r="T1497" s="223"/>
      <c r="U1497" s="201"/>
    </row>
    <row r="1498" spans="1:21" ht="14.4" x14ac:dyDescent="0.3">
      <c r="A1498" s="192" t="s">
        <v>2548</v>
      </c>
      <c r="B1498" s="174">
        <v>1492</v>
      </c>
      <c r="C1498" s="165" t="s">
        <v>555</v>
      </c>
      <c r="D1498" s="167"/>
      <c r="E1498" s="164" t="s">
        <v>543</v>
      </c>
      <c r="F1498" s="167" t="s">
        <v>2407</v>
      </c>
      <c r="G1498" s="186" t="s">
        <v>1055</v>
      </c>
      <c r="H1498" s="167" t="s">
        <v>1056</v>
      </c>
      <c r="I1498" s="167"/>
      <c r="J1498" s="167"/>
      <c r="K1498" s="160" t="s">
        <v>82</v>
      </c>
      <c r="L1498" s="175">
        <v>8.0530000000000008</v>
      </c>
      <c r="M1498" s="179" t="s">
        <v>433</v>
      </c>
      <c r="N1498" s="179"/>
      <c r="O1498" s="170"/>
      <c r="P1498" s="223"/>
      <c r="Q1498" s="235" t="s">
        <v>31</v>
      </c>
      <c r="R1498" s="226">
        <v>8.0530000000000008</v>
      </c>
      <c r="S1498" s="163"/>
      <c r="T1498" s="223"/>
      <c r="U1498" s="201"/>
    </row>
    <row r="1499" spans="1:21" ht="14.4" x14ac:dyDescent="0.3">
      <c r="A1499" s="192" t="s">
        <v>2548</v>
      </c>
      <c r="B1499" s="174">
        <v>1493</v>
      </c>
      <c r="C1499" s="165" t="s">
        <v>555</v>
      </c>
      <c r="D1499" s="167"/>
      <c r="E1499" s="164" t="s">
        <v>543</v>
      </c>
      <c r="F1499" s="167" t="s">
        <v>2408</v>
      </c>
      <c r="G1499" s="186" t="s">
        <v>1055</v>
      </c>
      <c r="H1499" s="167" t="s">
        <v>1056</v>
      </c>
      <c r="I1499" s="167"/>
      <c r="J1499" s="167"/>
      <c r="K1499" s="160" t="s">
        <v>82</v>
      </c>
      <c r="L1499" s="175">
        <v>8.0530000000000008</v>
      </c>
      <c r="M1499" s="179" t="s">
        <v>433</v>
      </c>
      <c r="N1499" s="179"/>
      <c r="O1499" s="170"/>
      <c r="P1499" s="223"/>
      <c r="Q1499" s="235" t="s">
        <v>31</v>
      </c>
      <c r="R1499" s="226">
        <v>8.0530000000000008</v>
      </c>
      <c r="S1499" s="163"/>
      <c r="T1499" s="223"/>
      <c r="U1499" s="201"/>
    </row>
    <row r="1500" spans="1:21" ht="14.4" x14ac:dyDescent="0.3">
      <c r="A1500" s="192" t="s">
        <v>2548</v>
      </c>
      <c r="B1500" s="174">
        <v>1494</v>
      </c>
      <c r="C1500" s="165" t="s">
        <v>555</v>
      </c>
      <c r="D1500" s="167"/>
      <c r="E1500" s="164" t="s">
        <v>543</v>
      </c>
      <c r="F1500" s="167" t="s">
        <v>2409</v>
      </c>
      <c r="G1500" s="186" t="s">
        <v>1055</v>
      </c>
      <c r="H1500" s="167" t="s">
        <v>1056</v>
      </c>
      <c r="I1500" s="167"/>
      <c r="J1500" s="167"/>
      <c r="K1500" s="160" t="s">
        <v>82</v>
      </c>
      <c r="L1500" s="175">
        <v>8.0530000000000008</v>
      </c>
      <c r="M1500" s="179" t="s">
        <v>433</v>
      </c>
      <c r="N1500" s="179"/>
      <c r="O1500" s="170"/>
      <c r="P1500" s="223"/>
      <c r="Q1500" s="235" t="s">
        <v>31</v>
      </c>
      <c r="R1500" s="226">
        <v>8.0530000000000008</v>
      </c>
      <c r="S1500" s="163"/>
      <c r="T1500" s="223"/>
      <c r="U1500" s="201"/>
    </row>
    <row r="1501" spans="1:21" ht="14.4" x14ac:dyDescent="0.3">
      <c r="A1501" s="192" t="s">
        <v>2548</v>
      </c>
      <c r="B1501" s="174">
        <v>1495</v>
      </c>
      <c r="C1501" s="165" t="s">
        <v>555</v>
      </c>
      <c r="D1501" s="167"/>
      <c r="E1501" s="164" t="s">
        <v>543</v>
      </c>
      <c r="F1501" s="167" t="s">
        <v>2410</v>
      </c>
      <c r="G1501" s="186" t="s">
        <v>1055</v>
      </c>
      <c r="H1501" s="167" t="s">
        <v>1056</v>
      </c>
      <c r="I1501" s="167"/>
      <c r="J1501" s="167"/>
      <c r="K1501" s="160" t="s">
        <v>82</v>
      </c>
      <c r="L1501" s="175">
        <v>8.0530000000000008</v>
      </c>
      <c r="M1501" s="179" t="s">
        <v>433</v>
      </c>
      <c r="N1501" s="179"/>
      <c r="O1501" s="170"/>
      <c r="P1501" s="223"/>
      <c r="Q1501" s="235" t="s">
        <v>31</v>
      </c>
      <c r="R1501" s="226">
        <v>8.0530000000000008</v>
      </c>
      <c r="S1501" s="163"/>
      <c r="T1501" s="223"/>
      <c r="U1501" s="201"/>
    </row>
    <row r="1502" spans="1:21" ht="14.4" x14ac:dyDescent="0.3">
      <c r="A1502" s="192" t="s">
        <v>2548</v>
      </c>
      <c r="B1502" s="174">
        <v>1496</v>
      </c>
      <c r="C1502" s="165" t="s">
        <v>555</v>
      </c>
      <c r="D1502" s="167"/>
      <c r="E1502" s="164" t="s">
        <v>543</v>
      </c>
      <c r="F1502" s="167" t="s">
        <v>2411</v>
      </c>
      <c r="G1502" s="186" t="s">
        <v>1086</v>
      </c>
      <c r="H1502" s="167" t="s">
        <v>1087</v>
      </c>
      <c r="I1502" s="167"/>
      <c r="J1502" s="167"/>
      <c r="K1502" s="160" t="s">
        <v>682</v>
      </c>
      <c r="L1502" s="175">
        <v>32.566000000000003</v>
      </c>
      <c r="M1502" s="179" t="s">
        <v>433</v>
      </c>
      <c r="N1502" s="164" t="s">
        <v>543</v>
      </c>
      <c r="O1502" s="170"/>
      <c r="P1502" s="226">
        <v>32.566000000000003</v>
      </c>
      <c r="Q1502" s="177"/>
      <c r="R1502" s="223"/>
      <c r="S1502" s="163"/>
      <c r="T1502" s="223"/>
      <c r="U1502" s="201"/>
    </row>
    <row r="1503" spans="1:21" ht="14.4" x14ac:dyDescent="0.3">
      <c r="A1503" s="192" t="s">
        <v>2548</v>
      </c>
      <c r="B1503" s="174">
        <v>1497</v>
      </c>
      <c r="C1503" s="165" t="s">
        <v>555</v>
      </c>
      <c r="D1503" s="167"/>
      <c r="E1503" s="164" t="s">
        <v>543</v>
      </c>
      <c r="F1503" s="167" t="s">
        <v>2412</v>
      </c>
      <c r="G1503" s="186" t="s">
        <v>1268</v>
      </c>
      <c r="H1503" s="167"/>
      <c r="I1503" s="167"/>
      <c r="J1503" s="167"/>
      <c r="K1503" s="160" t="s">
        <v>82</v>
      </c>
      <c r="L1503" s="175">
        <v>23.01</v>
      </c>
      <c r="M1503" s="179" t="s">
        <v>433</v>
      </c>
      <c r="N1503" s="179"/>
      <c r="O1503" s="170"/>
      <c r="P1503" s="223"/>
      <c r="Q1503" s="235" t="s">
        <v>31</v>
      </c>
      <c r="R1503" s="226">
        <v>23.01</v>
      </c>
      <c r="S1503" s="163"/>
      <c r="T1503" s="223"/>
      <c r="U1503" s="201"/>
    </row>
    <row r="1504" spans="1:21" ht="14.4" x14ac:dyDescent="0.3">
      <c r="A1504" s="192" t="s">
        <v>2548</v>
      </c>
      <c r="B1504" s="174">
        <v>1498</v>
      </c>
      <c r="C1504" s="165" t="s">
        <v>555</v>
      </c>
      <c r="D1504" s="167"/>
      <c r="E1504" s="164" t="s">
        <v>543</v>
      </c>
      <c r="F1504" s="167" t="s">
        <v>2413</v>
      </c>
      <c r="G1504" s="186" t="s">
        <v>1268</v>
      </c>
      <c r="H1504" s="167"/>
      <c r="I1504" s="167"/>
      <c r="J1504" s="167"/>
      <c r="K1504" s="160" t="s">
        <v>82</v>
      </c>
      <c r="L1504" s="175">
        <v>23.01</v>
      </c>
      <c r="M1504" s="179" t="s">
        <v>433</v>
      </c>
      <c r="N1504" s="179"/>
      <c r="O1504" s="170"/>
      <c r="P1504" s="223"/>
      <c r="Q1504" s="235" t="s">
        <v>31</v>
      </c>
      <c r="R1504" s="226">
        <v>23.01</v>
      </c>
      <c r="S1504" s="163"/>
      <c r="T1504" s="223"/>
      <c r="U1504" s="201"/>
    </row>
    <row r="1505" spans="1:21" ht="14.4" x14ac:dyDescent="0.3">
      <c r="A1505" s="192" t="s">
        <v>2548</v>
      </c>
      <c r="B1505" s="174">
        <v>1499</v>
      </c>
      <c r="C1505" s="165" t="s">
        <v>555</v>
      </c>
      <c r="D1505" s="167"/>
      <c r="E1505" s="164" t="s">
        <v>543</v>
      </c>
      <c r="F1505" s="167" t="s">
        <v>2414</v>
      </c>
      <c r="G1505" s="186" t="s">
        <v>1268</v>
      </c>
      <c r="H1505" s="167"/>
      <c r="I1505" s="167"/>
      <c r="J1505" s="167"/>
      <c r="K1505" s="160" t="s">
        <v>82</v>
      </c>
      <c r="L1505" s="175">
        <v>23.01</v>
      </c>
      <c r="M1505" s="179" t="s">
        <v>433</v>
      </c>
      <c r="N1505" s="179"/>
      <c r="O1505" s="170"/>
      <c r="P1505" s="223"/>
      <c r="Q1505" s="235" t="s">
        <v>31</v>
      </c>
      <c r="R1505" s="226">
        <v>23.01</v>
      </c>
      <c r="S1505" s="163"/>
      <c r="T1505" s="223"/>
      <c r="U1505" s="201"/>
    </row>
    <row r="1506" spans="1:21" ht="14.4" x14ac:dyDescent="0.3">
      <c r="A1506" s="192" t="s">
        <v>2548</v>
      </c>
      <c r="B1506" s="174">
        <v>1500</v>
      </c>
      <c r="C1506" s="165" t="s">
        <v>555</v>
      </c>
      <c r="D1506" s="167"/>
      <c r="E1506" s="164" t="s">
        <v>543</v>
      </c>
      <c r="F1506" s="167" t="s">
        <v>2415</v>
      </c>
      <c r="G1506" s="186" t="s">
        <v>1268</v>
      </c>
      <c r="H1506" s="167"/>
      <c r="I1506" s="167"/>
      <c r="J1506" s="167"/>
      <c r="K1506" s="160" t="s">
        <v>82</v>
      </c>
      <c r="L1506" s="175">
        <v>23.01</v>
      </c>
      <c r="M1506" s="179" t="s">
        <v>433</v>
      </c>
      <c r="N1506" s="179"/>
      <c r="O1506" s="170"/>
      <c r="P1506" s="223"/>
      <c r="Q1506" s="235" t="s">
        <v>31</v>
      </c>
      <c r="R1506" s="226">
        <v>23.01</v>
      </c>
      <c r="S1506" s="163"/>
      <c r="T1506" s="223"/>
      <c r="U1506" s="201"/>
    </row>
    <row r="1507" spans="1:21" ht="14.4" x14ac:dyDescent="0.3">
      <c r="A1507" s="192" t="s">
        <v>2548</v>
      </c>
      <c r="B1507" s="174">
        <v>1501</v>
      </c>
      <c r="C1507" s="165" t="s">
        <v>555</v>
      </c>
      <c r="D1507" s="167"/>
      <c r="E1507" s="164" t="s">
        <v>543</v>
      </c>
      <c r="F1507" s="167" t="s">
        <v>2416</v>
      </c>
      <c r="G1507" s="186" t="s">
        <v>1268</v>
      </c>
      <c r="H1507" s="167"/>
      <c r="I1507" s="167"/>
      <c r="J1507" s="167"/>
      <c r="K1507" s="160" t="s">
        <v>82</v>
      </c>
      <c r="L1507" s="175">
        <v>23.01</v>
      </c>
      <c r="M1507" s="179" t="s">
        <v>433</v>
      </c>
      <c r="N1507" s="179"/>
      <c r="O1507" s="170"/>
      <c r="P1507" s="223"/>
      <c r="Q1507" s="235" t="s">
        <v>31</v>
      </c>
      <c r="R1507" s="226">
        <v>23.01</v>
      </c>
      <c r="S1507" s="163"/>
      <c r="T1507" s="223"/>
      <c r="U1507" s="201"/>
    </row>
    <row r="1508" spans="1:21" ht="14.4" x14ac:dyDescent="0.3">
      <c r="A1508" s="192" t="s">
        <v>2548</v>
      </c>
      <c r="B1508" s="174">
        <v>1502</v>
      </c>
      <c r="C1508" s="165" t="s">
        <v>555</v>
      </c>
      <c r="D1508" s="167"/>
      <c r="E1508" s="164" t="s">
        <v>543</v>
      </c>
      <c r="F1508" s="167" t="s">
        <v>2417</v>
      </c>
      <c r="G1508" s="186" t="s">
        <v>1268</v>
      </c>
      <c r="H1508" s="167"/>
      <c r="I1508" s="167"/>
      <c r="J1508" s="167"/>
      <c r="K1508" s="160" t="s">
        <v>82</v>
      </c>
      <c r="L1508" s="175">
        <v>23.01</v>
      </c>
      <c r="M1508" s="179" t="s">
        <v>433</v>
      </c>
      <c r="N1508" s="179"/>
      <c r="O1508" s="170"/>
      <c r="P1508" s="223"/>
      <c r="Q1508" s="235" t="s">
        <v>31</v>
      </c>
      <c r="R1508" s="226">
        <v>23.01</v>
      </c>
      <c r="S1508" s="163"/>
      <c r="T1508" s="223"/>
      <c r="U1508" s="201"/>
    </row>
    <row r="1509" spans="1:21" ht="14.4" x14ac:dyDescent="0.3">
      <c r="A1509" s="192" t="s">
        <v>2548</v>
      </c>
      <c r="B1509" s="174">
        <v>1503</v>
      </c>
      <c r="C1509" s="165" t="s">
        <v>555</v>
      </c>
      <c r="D1509" s="167"/>
      <c r="E1509" s="164" t="s">
        <v>543</v>
      </c>
      <c r="F1509" s="167" t="s">
        <v>2418</v>
      </c>
      <c r="G1509" s="186" t="s">
        <v>1268</v>
      </c>
      <c r="H1509" s="167"/>
      <c r="I1509" s="167"/>
      <c r="J1509" s="167"/>
      <c r="K1509" s="160" t="s">
        <v>82</v>
      </c>
      <c r="L1509" s="175">
        <v>23.01</v>
      </c>
      <c r="M1509" s="179" t="s">
        <v>433</v>
      </c>
      <c r="N1509" s="179"/>
      <c r="O1509" s="170"/>
      <c r="P1509" s="223"/>
      <c r="Q1509" s="235" t="s">
        <v>31</v>
      </c>
      <c r="R1509" s="226">
        <v>23.01</v>
      </c>
      <c r="S1509" s="163"/>
      <c r="T1509" s="223"/>
      <c r="U1509" s="201"/>
    </row>
    <row r="1510" spans="1:21" ht="14.4" x14ac:dyDescent="0.3">
      <c r="A1510" s="192" t="s">
        <v>2548</v>
      </c>
      <c r="B1510" s="174">
        <v>1504</v>
      </c>
      <c r="C1510" s="165" t="s">
        <v>555</v>
      </c>
      <c r="D1510" s="167"/>
      <c r="E1510" s="164" t="s">
        <v>543</v>
      </c>
      <c r="F1510" s="167" t="s">
        <v>2419</v>
      </c>
      <c r="G1510" s="186" t="s">
        <v>1268</v>
      </c>
      <c r="H1510" s="167"/>
      <c r="I1510" s="167"/>
      <c r="J1510" s="167"/>
      <c r="K1510" s="160" t="s">
        <v>82</v>
      </c>
      <c r="L1510" s="175">
        <v>23.01</v>
      </c>
      <c r="M1510" s="179" t="s">
        <v>433</v>
      </c>
      <c r="N1510" s="179"/>
      <c r="O1510" s="170"/>
      <c r="P1510" s="223"/>
      <c r="Q1510" s="235" t="s">
        <v>31</v>
      </c>
      <c r="R1510" s="226">
        <v>23.01</v>
      </c>
      <c r="S1510" s="163"/>
      <c r="T1510" s="223"/>
      <c r="U1510" s="201"/>
    </row>
    <row r="1511" spans="1:21" ht="14.4" x14ac:dyDescent="0.3">
      <c r="A1511" s="192" t="s">
        <v>2548</v>
      </c>
      <c r="B1511" s="174">
        <v>1505</v>
      </c>
      <c r="C1511" s="165" t="s">
        <v>555</v>
      </c>
      <c r="D1511" s="167"/>
      <c r="E1511" s="164" t="s">
        <v>543</v>
      </c>
      <c r="F1511" s="167" t="s">
        <v>2420</v>
      </c>
      <c r="G1511" s="186" t="s">
        <v>1268</v>
      </c>
      <c r="H1511" s="167"/>
      <c r="I1511" s="167"/>
      <c r="J1511" s="167"/>
      <c r="K1511" s="160" t="s">
        <v>82</v>
      </c>
      <c r="L1511" s="175">
        <v>23.01</v>
      </c>
      <c r="M1511" s="179" t="s">
        <v>433</v>
      </c>
      <c r="N1511" s="179"/>
      <c r="O1511" s="170"/>
      <c r="P1511" s="223"/>
      <c r="Q1511" s="235" t="s">
        <v>31</v>
      </c>
      <c r="R1511" s="226">
        <v>23.01</v>
      </c>
      <c r="S1511" s="163"/>
      <c r="T1511" s="223"/>
      <c r="U1511" s="201"/>
    </row>
    <row r="1512" spans="1:21" ht="14.4" x14ac:dyDescent="0.3">
      <c r="A1512" s="192" t="s">
        <v>2548</v>
      </c>
      <c r="B1512" s="174">
        <v>1506</v>
      </c>
      <c r="C1512" s="165" t="s">
        <v>555</v>
      </c>
      <c r="D1512" s="167"/>
      <c r="E1512" s="164" t="s">
        <v>543</v>
      </c>
      <c r="F1512" s="167" t="s">
        <v>2421</v>
      </c>
      <c r="G1512" s="186" t="s">
        <v>1268</v>
      </c>
      <c r="H1512" s="167"/>
      <c r="I1512" s="167"/>
      <c r="J1512" s="167"/>
      <c r="K1512" s="160" t="s">
        <v>82</v>
      </c>
      <c r="L1512" s="175">
        <v>23.01</v>
      </c>
      <c r="M1512" s="179" t="s">
        <v>433</v>
      </c>
      <c r="N1512" s="179"/>
      <c r="O1512" s="170"/>
      <c r="P1512" s="223"/>
      <c r="Q1512" s="235" t="s">
        <v>31</v>
      </c>
      <c r="R1512" s="226">
        <v>23.01</v>
      </c>
      <c r="S1512" s="163"/>
      <c r="T1512" s="223"/>
      <c r="U1512" s="201"/>
    </row>
    <row r="1513" spans="1:21" ht="28.8" x14ac:dyDescent="0.3">
      <c r="A1513" s="192" t="s">
        <v>2548</v>
      </c>
      <c r="B1513" s="174">
        <v>1507</v>
      </c>
      <c r="C1513" s="165" t="s">
        <v>555</v>
      </c>
      <c r="D1513" s="167"/>
      <c r="E1513" s="164" t="s">
        <v>543</v>
      </c>
      <c r="F1513" s="167" t="s">
        <v>2422</v>
      </c>
      <c r="G1513" s="186" t="s">
        <v>1047</v>
      </c>
      <c r="H1513" s="167" t="s">
        <v>1235</v>
      </c>
      <c r="I1513" s="167"/>
      <c r="J1513" s="167"/>
      <c r="K1513" s="160" t="s">
        <v>82</v>
      </c>
      <c r="L1513" s="175">
        <v>74.5</v>
      </c>
      <c r="M1513" s="179" t="s">
        <v>433</v>
      </c>
      <c r="N1513" s="179"/>
      <c r="O1513" s="170"/>
      <c r="P1513" s="223"/>
      <c r="Q1513" s="235" t="s">
        <v>31</v>
      </c>
      <c r="R1513" s="226">
        <v>74.5</v>
      </c>
      <c r="S1513" s="163"/>
      <c r="T1513" s="223"/>
      <c r="U1513" s="201"/>
    </row>
    <row r="1514" spans="1:21" ht="28.8" x14ac:dyDescent="0.3">
      <c r="A1514" s="192" t="s">
        <v>2548</v>
      </c>
      <c r="B1514" s="174">
        <v>1508</v>
      </c>
      <c r="C1514" s="165" t="s">
        <v>555</v>
      </c>
      <c r="D1514" s="167"/>
      <c r="E1514" s="164" t="s">
        <v>543</v>
      </c>
      <c r="F1514" s="167" t="s">
        <v>2423</v>
      </c>
      <c r="G1514" s="186" t="s">
        <v>1047</v>
      </c>
      <c r="H1514" s="167" t="s">
        <v>1235</v>
      </c>
      <c r="I1514" s="167"/>
      <c r="J1514" s="167"/>
      <c r="K1514" s="160" t="s">
        <v>82</v>
      </c>
      <c r="L1514" s="175">
        <v>74.5</v>
      </c>
      <c r="M1514" s="179" t="s">
        <v>433</v>
      </c>
      <c r="N1514" s="179"/>
      <c r="O1514" s="170"/>
      <c r="P1514" s="223"/>
      <c r="Q1514" s="235" t="s">
        <v>31</v>
      </c>
      <c r="R1514" s="226">
        <v>74.5</v>
      </c>
      <c r="S1514" s="163"/>
      <c r="T1514" s="223"/>
      <c r="U1514" s="201"/>
    </row>
    <row r="1515" spans="1:21" ht="14.4" x14ac:dyDescent="0.3">
      <c r="A1515" s="192" t="s">
        <v>2548</v>
      </c>
      <c r="B1515" s="174">
        <v>1509</v>
      </c>
      <c r="C1515" s="165" t="s">
        <v>555</v>
      </c>
      <c r="D1515" s="167"/>
      <c r="E1515" s="164" t="s">
        <v>543</v>
      </c>
      <c r="F1515" s="167" t="s">
        <v>2424</v>
      </c>
      <c r="G1515" s="186" t="s">
        <v>1268</v>
      </c>
      <c r="H1515" s="167"/>
      <c r="I1515" s="167"/>
      <c r="J1515" s="167"/>
      <c r="K1515" s="160" t="s">
        <v>82</v>
      </c>
      <c r="L1515" s="175">
        <v>23.01</v>
      </c>
      <c r="M1515" s="179" t="s">
        <v>433</v>
      </c>
      <c r="N1515" s="179"/>
      <c r="O1515" s="170"/>
      <c r="P1515" s="223"/>
      <c r="Q1515" s="235" t="s">
        <v>31</v>
      </c>
      <c r="R1515" s="226">
        <v>23.01</v>
      </c>
      <c r="S1515" s="163"/>
      <c r="T1515" s="223"/>
      <c r="U1515" s="201"/>
    </row>
    <row r="1516" spans="1:21" ht="14.4" x14ac:dyDescent="0.3">
      <c r="A1516" s="192" t="s">
        <v>2548</v>
      </c>
      <c r="B1516" s="174">
        <v>1510</v>
      </c>
      <c r="C1516" s="165" t="s">
        <v>555</v>
      </c>
      <c r="D1516" s="167"/>
      <c r="E1516" s="164" t="s">
        <v>543</v>
      </c>
      <c r="F1516" s="167" t="s">
        <v>2425</v>
      </c>
      <c r="G1516" s="186" t="s">
        <v>1268</v>
      </c>
      <c r="H1516" s="167"/>
      <c r="I1516" s="167"/>
      <c r="J1516" s="167"/>
      <c r="K1516" s="160" t="s">
        <v>82</v>
      </c>
      <c r="L1516" s="175">
        <v>23.01</v>
      </c>
      <c r="M1516" s="179" t="s">
        <v>433</v>
      </c>
      <c r="N1516" s="179"/>
      <c r="O1516" s="170"/>
      <c r="P1516" s="223"/>
      <c r="Q1516" s="235" t="s">
        <v>31</v>
      </c>
      <c r="R1516" s="226">
        <v>23.01</v>
      </c>
      <c r="S1516" s="163"/>
      <c r="T1516" s="223"/>
      <c r="U1516" s="201"/>
    </row>
    <row r="1517" spans="1:21" ht="14.4" x14ac:dyDescent="0.3">
      <c r="A1517" s="192" t="s">
        <v>2548</v>
      </c>
      <c r="B1517" s="174">
        <v>1511</v>
      </c>
      <c r="C1517" s="165" t="s">
        <v>555</v>
      </c>
      <c r="D1517" s="167"/>
      <c r="E1517" s="164" t="s">
        <v>543</v>
      </c>
      <c r="F1517" s="167" t="s">
        <v>2426</v>
      </c>
      <c r="G1517" s="186" t="s">
        <v>1322</v>
      </c>
      <c r="H1517" s="167"/>
      <c r="I1517" s="167"/>
      <c r="J1517" s="167"/>
      <c r="K1517" s="160" t="s">
        <v>82</v>
      </c>
      <c r="L1517" s="175">
        <v>194.61</v>
      </c>
      <c r="M1517" s="179" t="s">
        <v>433</v>
      </c>
      <c r="N1517" s="179"/>
      <c r="O1517" s="170"/>
      <c r="P1517" s="223"/>
      <c r="Q1517" s="177"/>
      <c r="R1517" s="223"/>
      <c r="S1517" s="163" t="s">
        <v>543</v>
      </c>
      <c r="T1517" s="226">
        <v>194.61</v>
      </c>
      <c r="U1517" s="201"/>
    </row>
    <row r="1518" spans="1:21" ht="28.8" x14ac:dyDescent="0.3">
      <c r="A1518" s="192" t="s">
        <v>2548</v>
      </c>
      <c r="B1518" s="174">
        <v>1512</v>
      </c>
      <c r="C1518" s="165" t="s">
        <v>555</v>
      </c>
      <c r="D1518" s="167"/>
      <c r="E1518" s="164" t="s">
        <v>543</v>
      </c>
      <c r="F1518" s="167" t="s">
        <v>2427</v>
      </c>
      <c r="G1518" s="186" t="s">
        <v>1047</v>
      </c>
      <c r="H1518" s="167" t="s">
        <v>1235</v>
      </c>
      <c r="I1518" s="167"/>
      <c r="J1518" s="167"/>
      <c r="K1518" s="160" t="s">
        <v>82</v>
      </c>
      <c r="L1518" s="175">
        <v>74.5</v>
      </c>
      <c r="M1518" s="179" t="s">
        <v>433</v>
      </c>
      <c r="N1518" s="179"/>
      <c r="O1518" s="170"/>
      <c r="P1518" s="223"/>
      <c r="Q1518" s="235" t="s">
        <v>31</v>
      </c>
      <c r="R1518" s="226">
        <v>74.5</v>
      </c>
      <c r="S1518" s="163"/>
      <c r="T1518" s="223"/>
      <c r="U1518" s="201"/>
    </row>
    <row r="1519" spans="1:21" ht="14.4" x14ac:dyDescent="0.3">
      <c r="A1519" s="192" t="s">
        <v>2548</v>
      </c>
      <c r="B1519" s="174">
        <v>1513</v>
      </c>
      <c r="C1519" s="165" t="s">
        <v>555</v>
      </c>
      <c r="D1519" s="167"/>
      <c r="E1519" s="164" t="s">
        <v>543</v>
      </c>
      <c r="F1519" s="167" t="s">
        <v>2428</v>
      </c>
      <c r="G1519" s="186" t="s">
        <v>1086</v>
      </c>
      <c r="H1519" s="167" t="s">
        <v>1087</v>
      </c>
      <c r="I1519" s="167"/>
      <c r="J1519" s="167"/>
      <c r="K1519" s="160" t="s">
        <v>682</v>
      </c>
      <c r="L1519" s="175">
        <v>32.566000000000003</v>
      </c>
      <c r="M1519" s="179" t="s">
        <v>433</v>
      </c>
      <c r="N1519" s="164" t="s">
        <v>543</v>
      </c>
      <c r="O1519" s="175">
        <v>32.566000000000003</v>
      </c>
      <c r="P1519" s="223"/>
      <c r="Q1519" s="177"/>
      <c r="R1519" s="223"/>
      <c r="S1519" s="163"/>
      <c r="T1519" s="223"/>
      <c r="U1519" s="201"/>
    </row>
    <row r="1520" spans="1:21" ht="14.4" x14ac:dyDescent="0.3">
      <c r="A1520" s="192" t="s">
        <v>2548</v>
      </c>
      <c r="B1520" s="174">
        <v>1514</v>
      </c>
      <c r="C1520" s="165" t="s">
        <v>555</v>
      </c>
      <c r="D1520" s="167"/>
      <c r="E1520" s="164" t="s">
        <v>543</v>
      </c>
      <c r="F1520" s="167" t="s">
        <v>2429</v>
      </c>
      <c r="G1520" s="186" t="s">
        <v>1268</v>
      </c>
      <c r="H1520" s="167"/>
      <c r="I1520" s="167"/>
      <c r="J1520" s="167"/>
      <c r="K1520" s="160" t="s">
        <v>82</v>
      </c>
      <c r="L1520" s="175">
        <v>23.01</v>
      </c>
      <c r="M1520" s="179" t="s">
        <v>433</v>
      </c>
      <c r="N1520" s="179"/>
      <c r="O1520" s="170"/>
      <c r="P1520" s="223"/>
      <c r="Q1520" s="235" t="s">
        <v>31</v>
      </c>
      <c r="R1520" s="226">
        <v>23.01</v>
      </c>
      <c r="S1520" s="163"/>
      <c r="T1520" s="223"/>
      <c r="U1520" s="201"/>
    </row>
    <row r="1521" spans="1:21" ht="14.4" x14ac:dyDescent="0.3">
      <c r="A1521" s="192" t="s">
        <v>2548</v>
      </c>
      <c r="B1521" s="174">
        <v>1515</v>
      </c>
      <c r="C1521" s="165" t="s">
        <v>555</v>
      </c>
      <c r="D1521" s="167"/>
      <c r="E1521" s="164" t="s">
        <v>543</v>
      </c>
      <c r="F1521" s="167" t="s">
        <v>2430</v>
      </c>
      <c r="G1521" s="186" t="s">
        <v>1268</v>
      </c>
      <c r="H1521" s="167"/>
      <c r="I1521" s="167"/>
      <c r="J1521" s="167"/>
      <c r="K1521" s="160" t="s">
        <v>82</v>
      </c>
      <c r="L1521" s="175">
        <v>23.01</v>
      </c>
      <c r="M1521" s="179" t="s">
        <v>433</v>
      </c>
      <c r="N1521" s="179"/>
      <c r="O1521" s="170"/>
      <c r="P1521" s="223"/>
      <c r="Q1521" s="235" t="s">
        <v>31</v>
      </c>
      <c r="R1521" s="226">
        <v>23.01</v>
      </c>
      <c r="S1521" s="163"/>
      <c r="T1521" s="223"/>
      <c r="U1521" s="201"/>
    </row>
    <row r="1522" spans="1:21" ht="14.4" x14ac:dyDescent="0.3">
      <c r="A1522" s="192" t="s">
        <v>2548</v>
      </c>
      <c r="B1522" s="174">
        <v>1516</v>
      </c>
      <c r="C1522" s="165" t="s">
        <v>555</v>
      </c>
      <c r="D1522" s="167"/>
      <c r="E1522" s="164" t="s">
        <v>543</v>
      </c>
      <c r="F1522" s="167" t="s">
        <v>2431</v>
      </c>
      <c r="G1522" s="186" t="s">
        <v>1268</v>
      </c>
      <c r="H1522" s="167"/>
      <c r="I1522" s="167"/>
      <c r="J1522" s="167"/>
      <c r="K1522" s="160" t="s">
        <v>82</v>
      </c>
      <c r="L1522" s="175">
        <v>23.01</v>
      </c>
      <c r="M1522" s="179" t="s">
        <v>433</v>
      </c>
      <c r="N1522" s="179"/>
      <c r="O1522" s="170"/>
      <c r="P1522" s="223"/>
      <c r="Q1522" s="235" t="s">
        <v>31</v>
      </c>
      <c r="R1522" s="226">
        <v>23.01</v>
      </c>
      <c r="S1522" s="163"/>
      <c r="T1522" s="223"/>
      <c r="U1522" s="201"/>
    </row>
    <row r="1523" spans="1:21" ht="28.8" x14ac:dyDescent="0.3">
      <c r="A1523" s="192" t="s">
        <v>2548</v>
      </c>
      <c r="B1523" s="174">
        <v>1517</v>
      </c>
      <c r="C1523" s="165" t="s">
        <v>555</v>
      </c>
      <c r="D1523" s="167"/>
      <c r="E1523" s="164" t="s">
        <v>543</v>
      </c>
      <c r="F1523" s="167" t="s">
        <v>2432</v>
      </c>
      <c r="G1523" s="186" t="s">
        <v>1251</v>
      </c>
      <c r="H1523" s="167"/>
      <c r="I1523" s="167"/>
      <c r="J1523" s="167"/>
      <c r="K1523" s="160" t="s">
        <v>82</v>
      </c>
      <c r="L1523" s="175">
        <v>86.73</v>
      </c>
      <c r="M1523" s="179" t="s">
        <v>433</v>
      </c>
      <c r="N1523" s="179"/>
      <c r="O1523" s="170"/>
      <c r="P1523" s="223"/>
      <c r="Q1523" s="235" t="s">
        <v>31</v>
      </c>
      <c r="R1523" s="226">
        <v>86.73</v>
      </c>
      <c r="S1523" s="163"/>
      <c r="T1523" s="223"/>
      <c r="U1523" s="201"/>
    </row>
    <row r="1524" spans="1:21" ht="28.8" x14ac:dyDescent="0.3">
      <c r="A1524" s="192" t="s">
        <v>2548</v>
      </c>
      <c r="B1524" s="174">
        <v>1518</v>
      </c>
      <c r="C1524" s="165" t="s">
        <v>555</v>
      </c>
      <c r="D1524" s="167"/>
      <c r="E1524" s="164" t="s">
        <v>543</v>
      </c>
      <c r="F1524" s="167" t="s">
        <v>2433</v>
      </c>
      <c r="G1524" s="186" t="s">
        <v>1251</v>
      </c>
      <c r="H1524" s="167"/>
      <c r="I1524" s="167"/>
      <c r="J1524" s="167"/>
      <c r="K1524" s="160" t="s">
        <v>82</v>
      </c>
      <c r="L1524" s="175">
        <v>86.73</v>
      </c>
      <c r="M1524" s="179" t="s">
        <v>433</v>
      </c>
      <c r="N1524" s="179"/>
      <c r="O1524" s="170"/>
      <c r="P1524" s="223"/>
      <c r="Q1524" s="235" t="s">
        <v>31</v>
      </c>
      <c r="R1524" s="226">
        <v>86.73</v>
      </c>
      <c r="S1524" s="163"/>
      <c r="T1524" s="223"/>
      <c r="U1524" s="201"/>
    </row>
    <row r="1525" spans="1:21" ht="28.8" x14ac:dyDescent="0.3">
      <c r="A1525" s="192" t="s">
        <v>2548</v>
      </c>
      <c r="B1525" s="174">
        <v>1519</v>
      </c>
      <c r="C1525" s="165" t="s">
        <v>555</v>
      </c>
      <c r="D1525" s="167"/>
      <c r="E1525" s="164" t="s">
        <v>543</v>
      </c>
      <c r="F1525" s="167" t="s">
        <v>2434</v>
      </c>
      <c r="G1525" s="186" t="s">
        <v>1251</v>
      </c>
      <c r="H1525" s="179"/>
      <c r="I1525" s="179"/>
      <c r="J1525" s="179"/>
      <c r="K1525" s="160" t="s">
        <v>82</v>
      </c>
      <c r="L1525" s="175">
        <v>86.73</v>
      </c>
      <c r="M1525" s="179" t="s">
        <v>433</v>
      </c>
      <c r="N1525" s="179"/>
      <c r="O1525" s="170"/>
      <c r="P1525" s="223"/>
      <c r="Q1525" s="235" t="s">
        <v>31</v>
      </c>
      <c r="R1525" s="226">
        <v>86.73</v>
      </c>
      <c r="S1525" s="163"/>
      <c r="T1525" s="223"/>
      <c r="U1525" s="201"/>
    </row>
    <row r="1526" spans="1:21" ht="28.8" x14ac:dyDescent="0.3">
      <c r="A1526" s="192" t="s">
        <v>2548</v>
      </c>
      <c r="B1526" s="174">
        <v>1520</v>
      </c>
      <c r="C1526" s="165" t="s">
        <v>555</v>
      </c>
      <c r="D1526" s="167"/>
      <c r="E1526" s="164" t="s">
        <v>543</v>
      </c>
      <c r="F1526" s="167" t="s">
        <v>2435</v>
      </c>
      <c r="G1526" s="186" t="s">
        <v>2436</v>
      </c>
      <c r="H1526" s="179"/>
      <c r="I1526" s="179"/>
      <c r="J1526" s="179"/>
      <c r="K1526" s="160" t="s">
        <v>82</v>
      </c>
      <c r="L1526" s="175">
        <v>86.73</v>
      </c>
      <c r="M1526" s="179" t="s">
        <v>433</v>
      </c>
      <c r="N1526" s="179"/>
      <c r="O1526" s="170"/>
      <c r="P1526" s="223"/>
      <c r="Q1526" s="235" t="s">
        <v>31</v>
      </c>
      <c r="R1526" s="226">
        <v>86.73</v>
      </c>
      <c r="S1526" s="163"/>
      <c r="T1526" s="223"/>
      <c r="U1526" s="201"/>
    </row>
    <row r="1527" spans="1:21" ht="14.4" x14ac:dyDescent="0.3">
      <c r="A1527" s="192" t="s">
        <v>2548</v>
      </c>
      <c r="B1527" s="174">
        <v>1521</v>
      </c>
      <c r="C1527" s="165" t="s">
        <v>555</v>
      </c>
      <c r="D1527" s="167"/>
      <c r="E1527" s="164" t="s">
        <v>543</v>
      </c>
      <c r="F1527" s="167" t="s">
        <v>2437</v>
      </c>
      <c r="G1527" s="186" t="s">
        <v>1108</v>
      </c>
      <c r="H1527" s="179"/>
      <c r="I1527" s="179"/>
      <c r="J1527" s="179"/>
      <c r="K1527" s="160" t="s">
        <v>82</v>
      </c>
      <c r="L1527" s="175">
        <v>84.07</v>
      </c>
      <c r="M1527" s="179" t="s">
        <v>433</v>
      </c>
      <c r="N1527" s="179"/>
      <c r="O1527" s="170"/>
      <c r="P1527" s="223"/>
      <c r="Q1527" s="235" t="s">
        <v>31</v>
      </c>
      <c r="R1527" s="223">
        <v>84.07</v>
      </c>
      <c r="S1527" s="163"/>
      <c r="T1527" s="223"/>
      <c r="U1527" s="201"/>
    </row>
    <row r="1528" spans="1:21" ht="14.4" x14ac:dyDescent="0.3">
      <c r="A1528" s="192" t="s">
        <v>2548</v>
      </c>
      <c r="B1528" s="174">
        <v>1522</v>
      </c>
      <c r="C1528" s="165" t="s">
        <v>555</v>
      </c>
      <c r="D1528" s="179"/>
      <c r="E1528" s="164" t="s">
        <v>543</v>
      </c>
      <c r="F1528" s="167">
        <v>2829</v>
      </c>
      <c r="G1528" s="186" t="s">
        <v>1224</v>
      </c>
      <c r="H1528" s="167" t="s">
        <v>88</v>
      </c>
      <c r="I1528" s="167" t="s">
        <v>1225</v>
      </c>
      <c r="J1528" s="167" t="s">
        <v>2438</v>
      </c>
      <c r="K1528" s="160" t="s">
        <v>82</v>
      </c>
      <c r="L1528" s="175">
        <v>238.43</v>
      </c>
      <c r="M1528" s="179" t="s">
        <v>433</v>
      </c>
      <c r="N1528" s="179"/>
      <c r="O1528" s="170"/>
      <c r="P1528" s="223"/>
      <c r="Q1528" s="235" t="s">
        <v>31</v>
      </c>
      <c r="R1528" s="226">
        <v>238.43</v>
      </c>
      <c r="S1528" s="163"/>
      <c r="T1528" s="223"/>
      <c r="U1528" s="201"/>
    </row>
    <row r="1529" spans="1:21" ht="14.4" x14ac:dyDescent="0.3">
      <c r="A1529" s="192" t="s">
        <v>2548</v>
      </c>
      <c r="B1529" s="174">
        <v>1523</v>
      </c>
      <c r="C1529" s="165" t="s">
        <v>555</v>
      </c>
      <c r="D1529" s="179"/>
      <c r="E1529" s="164" t="s">
        <v>543</v>
      </c>
      <c r="F1529" s="167">
        <v>2840</v>
      </c>
      <c r="G1529" s="186" t="s">
        <v>1224</v>
      </c>
      <c r="H1529" s="167" t="s">
        <v>88</v>
      </c>
      <c r="I1529" s="167" t="s">
        <v>1225</v>
      </c>
      <c r="J1529" s="167" t="s">
        <v>2439</v>
      </c>
      <c r="K1529" s="160" t="s">
        <v>82</v>
      </c>
      <c r="L1529" s="175">
        <v>238.43</v>
      </c>
      <c r="M1529" s="179" t="s">
        <v>433</v>
      </c>
      <c r="N1529" s="179"/>
      <c r="O1529" s="170"/>
      <c r="P1529" s="223"/>
      <c r="Q1529" s="235" t="s">
        <v>31</v>
      </c>
      <c r="R1529" s="226">
        <v>238.43</v>
      </c>
      <c r="S1529" s="163"/>
      <c r="T1529" s="223"/>
      <c r="U1529" s="201"/>
    </row>
    <row r="1530" spans="1:21" ht="14.4" x14ac:dyDescent="0.3">
      <c r="A1530" s="192" t="s">
        <v>2548</v>
      </c>
      <c r="B1530" s="174">
        <v>1524</v>
      </c>
      <c r="C1530" s="165" t="s">
        <v>555</v>
      </c>
      <c r="D1530" s="179"/>
      <c r="E1530" s="164" t="s">
        <v>543</v>
      </c>
      <c r="F1530" s="167">
        <v>2889</v>
      </c>
      <c r="G1530" s="186" t="s">
        <v>1224</v>
      </c>
      <c r="H1530" s="167" t="s">
        <v>88</v>
      </c>
      <c r="I1530" s="167" t="s">
        <v>1225</v>
      </c>
      <c r="J1530" s="167" t="s">
        <v>2440</v>
      </c>
      <c r="K1530" s="160" t="s">
        <v>82</v>
      </c>
      <c r="L1530" s="175">
        <v>238.43</v>
      </c>
      <c r="M1530" s="179" t="s">
        <v>433</v>
      </c>
      <c r="N1530" s="179"/>
      <c r="O1530" s="170"/>
      <c r="P1530" s="223"/>
      <c r="Q1530" s="235" t="s">
        <v>31</v>
      </c>
      <c r="R1530" s="226">
        <v>238.43</v>
      </c>
      <c r="S1530" s="163"/>
      <c r="T1530" s="223"/>
      <c r="U1530" s="201"/>
    </row>
    <row r="1531" spans="1:21" ht="14.4" x14ac:dyDescent="0.3">
      <c r="A1531" s="192" t="s">
        <v>2548</v>
      </c>
      <c r="B1531" s="174">
        <v>1525</v>
      </c>
      <c r="C1531" s="165" t="s">
        <v>555</v>
      </c>
      <c r="D1531" s="179"/>
      <c r="E1531" s="164" t="s">
        <v>543</v>
      </c>
      <c r="F1531" s="167">
        <v>2896</v>
      </c>
      <c r="G1531" s="186" t="s">
        <v>1220</v>
      </c>
      <c r="H1531" s="167" t="s">
        <v>1221</v>
      </c>
      <c r="I1531" s="167" t="s">
        <v>1222</v>
      </c>
      <c r="J1531" s="167" t="s">
        <v>2441</v>
      </c>
      <c r="K1531" s="160" t="s">
        <v>682</v>
      </c>
      <c r="L1531" s="175">
        <v>35.61</v>
      </c>
      <c r="M1531" s="179" t="s">
        <v>433</v>
      </c>
      <c r="N1531" s="164" t="s">
        <v>543</v>
      </c>
      <c r="O1531" s="175">
        <v>35.61</v>
      </c>
      <c r="P1531" s="223"/>
      <c r="Q1531" s="177"/>
      <c r="R1531" s="223"/>
      <c r="S1531" s="163"/>
      <c r="T1531" s="223"/>
      <c r="U1531" s="201"/>
    </row>
    <row r="1532" spans="1:21" ht="14.4" x14ac:dyDescent="0.3">
      <c r="A1532" s="192" t="s">
        <v>2548</v>
      </c>
      <c r="B1532" s="174">
        <v>1526</v>
      </c>
      <c r="C1532" s="165" t="s">
        <v>555</v>
      </c>
      <c r="D1532" s="179"/>
      <c r="E1532" s="164" t="s">
        <v>543</v>
      </c>
      <c r="F1532" s="167">
        <v>2908</v>
      </c>
      <c r="G1532" s="186" t="s">
        <v>1220</v>
      </c>
      <c r="H1532" s="167" t="s">
        <v>1221</v>
      </c>
      <c r="I1532" s="167" t="s">
        <v>1222</v>
      </c>
      <c r="J1532" s="167" t="s">
        <v>2442</v>
      </c>
      <c r="K1532" s="160" t="s">
        <v>82</v>
      </c>
      <c r="L1532" s="175">
        <v>35.61</v>
      </c>
      <c r="M1532" s="179" t="s">
        <v>433</v>
      </c>
      <c r="N1532" s="179"/>
      <c r="O1532" s="170"/>
      <c r="P1532" s="223"/>
      <c r="Q1532" s="235" t="s">
        <v>31</v>
      </c>
      <c r="R1532" s="223">
        <v>35.61</v>
      </c>
      <c r="S1532" s="163"/>
      <c r="T1532" s="223"/>
      <c r="U1532" s="201"/>
    </row>
    <row r="1533" spans="1:21" ht="14.4" x14ac:dyDescent="0.3">
      <c r="A1533" s="192" t="s">
        <v>2548</v>
      </c>
      <c r="B1533" s="174">
        <v>1527</v>
      </c>
      <c r="C1533" s="165" t="s">
        <v>555</v>
      </c>
      <c r="D1533" s="179"/>
      <c r="E1533" s="164" t="s">
        <v>543</v>
      </c>
      <c r="F1533" s="167">
        <v>2909</v>
      </c>
      <c r="G1533" s="186" t="s">
        <v>1220</v>
      </c>
      <c r="H1533" s="167" t="s">
        <v>1221</v>
      </c>
      <c r="I1533" s="167" t="s">
        <v>1222</v>
      </c>
      <c r="J1533" s="167" t="s">
        <v>2443</v>
      </c>
      <c r="K1533" s="160" t="s">
        <v>682</v>
      </c>
      <c r="L1533" s="175">
        <v>35.61</v>
      </c>
      <c r="M1533" s="179" t="s">
        <v>433</v>
      </c>
      <c r="N1533" s="164" t="s">
        <v>543</v>
      </c>
      <c r="O1533" s="170">
        <v>35.61</v>
      </c>
      <c r="P1533" s="223"/>
      <c r="Q1533" s="177"/>
      <c r="R1533" s="223"/>
      <c r="S1533" s="163"/>
      <c r="T1533" s="223"/>
      <c r="U1533" s="201"/>
    </row>
    <row r="1534" spans="1:21" ht="28.8" x14ac:dyDescent="0.3">
      <c r="A1534" s="192" t="s">
        <v>2548</v>
      </c>
      <c r="B1534" s="174">
        <v>1528</v>
      </c>
      <c r="C1534" s="165" t="s">
        <v>555</v>
      </c>
      <c r="D1534" s="179"/>
      <c r="E1534" s="164" t="s">
        <v>543</v>
      </c>
      <c r="F1534" s="167">
        <v>3340</v>
      </c>
      <c r="G1534" s="186" t="s">
        <v>1231</v>
      </c>
      <c r="H1534" s="167" t="s">
        <v>1053</v>
      </c>
      <c r="I1534" s="167"/>
      <c r="J1534" s="167"/>
      <c r="K1534" s="160" t="s">
        <v>82</v>
      </c>
      <c r="L1534" s="175">
        <v>142.08000000000001</v>
      </c>
      <c r="M1534" s="179" t="s">
        <v>433</v>
      </c>
      <c r="N1534" s="179"/>
      <c r="O1534" s="170"/>
      <c r="P1534" s="223"/>
      <c r="Q1534" s="235" t="s">
        <v>31</v>
      </c>
      <c r="R1534" s="226">
        <v>142.08000000000001</v>
      </c>
      <c r="S1534" s="163"/>
      <c r="T1534" s="223"/>
      <c r="U1534" s="201"/>
    </row>
    <row r="1535" spans="1:21" ht="14.4" x14ac:dyDescent="0.3">
      <c r="A1535" s="192" t="s">
        <v>2548</v>
      </c>
      <c r="B1535" s="174">
        <v>1529</v>
      </c>
      <c r="C1535" s="165" t="s">
        <v>555</v>
      </c>
      <c r="D1535" s="179"/>
      <c r="E1535" s="164" t="s">
        <v>543</v>
      </c>
      <c r="F1535" s="167">
        <v>3110</v>
      </c>
      <c r="G1535" s="186" t="s">
        <v>664</v>
      </c>
      <c r="H1535" s="167" t="s">
        <v>152</v>
      </c>
      <c r="I1535" s="167" t="s">
        <v>1283</v>
      </c>
      <c r="J1535" s="167" t="s">
        <v>2444</v>
      </c>
      <c r="K1535" s="160" t="s">
        <v>682</v>
      </c>
      <c r="L1535" s="175">
        <v>84.99</v>
      </c>
      <c r="M1535" s="179" t="s">
        <v>433</v>
      </c>
      <c r="N1535" s="164" t="s">
        <v>543</v>
      </c>
      <c r="O1535" s="170"/>
      <c r="P1535" s="226">
        <v>84.99</v>
      </c>
      <c r="Q1535" s="177"/>
      <c r="R1535" s="223"/>
      <c r="S1535" s="163"/>
      <c r="T1535" s="223"/>
      <c r="U1535" s="201"/>
    </row>
    <row r="1536" spans="1:21" ht="28.8" x14ac:dyDescent="0.3">
      <c r="A1536" s="192" t="s">
        <v>2548</v>
      </c>
      <c r="B1536" s="174">
        <v>1530</v>
      </c>
      <c r="C1536" s="165" t="s">
        <v>555</v>
      </c>
      <c r="D1536" s="179"/>
      <c r="E1536" s="164" t="s">
        <v>543</v>
      </c>
      <c r="F1536" s="167" t="s">
        <v>2445</v>
      </c>
      <c r="G1536" s="186" t="s">
        <v>1251</v>
      </c>
      <c r="H1536" s="167"/>
      <c r="I1536" s="167"/>
      <c r="J1536" s="167"/>
      <c r="K1536" s="160" t="s">
        <v>82</v>
      </c>
      <c r="L1536" s="175">
        <v>86.73</v>
      </c>
      <c r="M1536" s="179" t="s">
        <v>433</v>
      </c>
      <c r="N1536" s="179"/>
      <c r="O1536" s="170"/>
      <c r="P1536" s="223"/>
      <c r="Q1536" s="235" t="s">
        <v>31</v>
      </c>
      <c r="R1536" s="226">
        <v>86.73</v>
      </c>
      <c r="S1536" s="163"/>
      <c r="T1536" s="223"/>
      <c r="U1536" s="201"/>
    </row>
    <row r="1537" spans="1:21" ht="28.8" x14ac:dyDescent="0.3">
      <c r="A1537" s="192" t="s">
        <v>2548</v>
      </c>
      <c r="B1537" s="174">
        <v>1531</v>
      </c>
      <c r="C1537" s="165" t="s">
        <v>555</v>
      </c>
      <c r="D1537" s="179"/>
      <c r="E1537" s="164" t="s">
        <v>543</v>
      </c>
      <c r="F1537" s="167" t="s">
        <v>2446</v>
      </c>
      <c r="G1537" s="186" t="s">
        <v>1251</v>
      </c>
      <c r="H1537" s="167"/>
      <c r="I1537" s="167"/>
      <c r="J1537" s="167"/>
      <c r="K1537" s="160" t="s">
        <v>82</v>
      </c>
      <c r="L1537" s="175">
        <v>86.73</v>
      </c>
      <c r="M1537" s="179" t="s">
        <v>433</v>
      </c>
      <c r="N1537" s="179"/>
      <c r="O1537" s="170"/>
      <c r="P1537" s="223"/>
      <c r="Q1537" s="235" t="s">
        <v>31</v>
      </c>
      <c r="R1537" s="226">
        <v>86.73</v>
      </c>
      <c r="S1537" s="163"/>
      <c r="T1537" s="223"/>
      <c r="U1537" s="201"/>
    </row>
    <row r="1538" spans="1:21" ht="14.4" x14ac:dyDescent="0.3">
      <c r="A1538" s="192" t="s">
        <v>2548</v>
      </c>
      <c r="B1538" s="174">
        <v>1532</v>
      </c>
      <c r="C1538" s="165" t="s">
        <v>555</v>
      </c>
      <c r="D1538" s="179"/>
      <c r="E1538" s="164" t="s">
        <v>543</v>
      </c>
      <c r="F1538" s="167" t="s">
        <v>2447</v>
      </c>
      <c r="G1538" s="186" t="s">
        <v>1254</v>
      </c>
      <c r="H1538" s="167"/>
      <c r="I1538" s="167"/>
      <c r="J1538" s="167"/>
      <c r="K1538" s="160" t="s">
        <v>682</v>
      </c>
      <c r="L1538" s="175">
        <v>60</v>
      </c>
      <c r="M1538" s="179" t="s">
        <v>433</v>
      </c>
      <c r="N1538" s="164" t="s">
        <v>543</v>
      </c>
      <c r="O1538" s="170">
        <v>60</v>
      </c>
      <c r="P1538" s="223"/>
      <c r="Q1538" s="177"/>
      <c r="R1538" s="223"/>
      <c r="S1538" s="163"/>
      <c r="T1538" s="223"/>
      <c r="U1538" s="201"/>
    </row>
    <row r="1539" spans="1:21" ht="14.4" x14ac:dyDescent="0.3">
      <c r="A1539" s="192" t="s">
        <v>2548</v>
      </c>
      <c r="B1539" s="174">
        <v>1533</v>
      </c>
      <c r="C1539" s="165" t="s">
        <v>555</v>
      </c>
      <c r="D1539" s="179"/>
      <c r="E1539" s="164" t="s">
        <v>543</v>
      </c>
      <c r="F1539" s="167" t="s">
        <v>2448</v>
      </c>
      <c r="G1539" s="186" t="s">
        <v>1254</v>
      </c>
      <c r="H1539" s="167"/>
      <c r="I1539" s="167"/>
      <c r="J1539" s="167"/>
      <c r="K1539" s="160" t="s">
        <v>682</v>
      </c>
      <c r="L1539" s="175">
        <v>60</v>
      </c>
      <c r="M1539" s="179" t="s">
        <v>433</v>
      </c>
      <c r="N1539" s="164" t="s">
        <v>543</v>
      </c>
      <c r="O1539" s="170">
        <v>60</v>
      </c>
      <c r="P1539" s="223"/>
      <c r="Q1539" s="177"/>
      <c r="R1539" s="223"/>
      <c r="S1539" s="163"/>
      <c r="T1539" s="223"/>
      <c r="U1539" s="201"/>
    </row>
    <row r="1540" spans="1:21" ht="14.4" x14ac:dyDescent="0.3">
      <c r="A1540" s="192" t="s">
        <v>2548</v>
      </c>
      <c r="B1540" s="174">
        <v>1534</v>
      </c>
      <c r="C1540" s="165" t="s">
        <v>555</v>
      </c>
      <c r="D1540" s="179"/>
      <c r="E1540" s="164" t="s">
        <v>543</v>
      </c>
      <c r="F1540" s="167" t="s">
        <v>2449</v>
      </c>
      <c r="G1540" s="186" t="s">
        <v>1108</v>
      </c>
      <c r="H1540" s="167"/>
      <c r="I1540" s="167"/>
      <c r="J1540" s="167"/>
      <c r="K1540" s="160" t="s">
        <v>82</v>
      </c>
      <c r="L1540" s="175">
        <v>84.07</v>
      </c>
      <c r="M1540" s="179" t="s">
        <v>433</v>
      </c>
      <c r="N1540" s="179"/>
      <c r="O1540" s="170"/>
      <c r="P1540" s="223"/>
      <c r="Q1540" s="235" t="s">
        <v>31</v>
      </c>
      <c r="R1540" s="223">
        <v>84.07</v>
      </c>
      <c r="S1540" s="163"/>
      <c r="T1540" s="223"/>
      <c r="U1540" s="201"/>
    </row>
    <row r="1541" spans="1:21" ht="28.8" x14ac:dyDescent="0.3">
      <c r="A1541" s="192" t="s">
        <v>2548</v>
      </c>
      <c r="B1541" s="174">
        <v>1535</v>
      </c>
      <c r="C1541" s="165" t="s">
        <v>555</v>
      </c>
      <c r="D1541" s="179"/>
      <c r="E1541" s="164" t="s">
        <v>543</v>
      </c>
      <c r="F1541" s="167" t="s">
        <v>2450</v>
      </c>
      <c r="G1541" s="186" t="s">
        <v>1468</v>
      </c>
      <c r="H1541" s="167"/>
      <c r="I1541" s="167"/>
      <c r="J1541" s="167"/>
      <c r="K1541" s="160" t="s">
        <v>82</v>
      </c>
      <c r="L1541" s="175">
        <v>123.89</v>
      </c>
      <c r="M1541" s="179" t="s">
        <v>433</v>
      </c>
      <c r="N1541" s="179"/>
      <c r="O1541" s="170"/>
      <c r="P1541" s="223"/>
      <c r="Q1541" s="235" t="s">
        <v>31</v>
      </c>
      <c r="R1541" s="226">
        <v>123.89</v>
      </c>
      <c r="S1541" s="163"/>
      <c r="T1541" s="223"/>
      <c r="U1541" s="201"/>
    </row>
    <row r="1542" spans="1:21" ht="14.4" x14ac:dyDescent="0.3">
      <c r="A1542" s="192" t="s">
        <v>2548</v>
      </c>
      <c r="B1542" s="174">
        <v>1536</v>
      </c>
      <c r="C1542" s="165" t="s">
        <v>555</v>
      </c>
      <c r="D1542" s="179"/>
      <c r="E1542" s="164" t="s">
        <v>543</v>
      </c>
      <c r="F1542" s="167" t="s">
        <v>2451</v>
      </c>
      <c r="G1542" s="186" t="s">
        <v>1262</v>
      </c>
      <c r="H1542" s="167"/>
      <c r="I1542" s="167"/>
      <c r="J1542" s="167"/>
      <c r="K1542" s="160" t="s">
        <v>82</v>
      </c>
      <c r="L1542" s="175">
        <v>15.93</v>
      </c>
      <c r="M1542" s="179" t="s">
        <v>433</v>
      </c>
      <c r="N1542" s="179"/>
      <c r="O1542" s="170"/>
      <c r="P1542" s="223"/>
      <c r="Q1542" s="235" t="s">
        <v>31</v>
      </c>
      <c r="R1542" s="223">
        <v>15.93</v>
      </c>
      <c r="S1542" s="163"/>
      <c r="T1542" s="223"/>
      <c r="U1542" s="201"/>
    </row>
    <row r="1543" spans="1:21" ht="14.4" x14ac:dyDescent="0.3">
      <c r="A1543" s="192" t="s">
        <v>2548</v>
      </c>
      <c r="B1543" s="174">
        <v>1537</v>
      </c>
      <c r="C1543" s="165" t="s">
        <v>555</v>
      </c>
      <c r="D1543" s="179"/>
      <c r="E1543" s="164" t="s">
        <v>543</v>
      </c>
      <c r="F1543" s="167" t="s">
        <v>2452</v>
      </c>
      <c r="G1543" s="186" t="s">
        <v>1262</v>
      </c>
      <c r="H1543" s="167"/>
      <c r="I1543" s="167"/>
      <c r="J1543" s="167"/>
      <c r="K1543" s="160" t="s">
        <v>82</v>
      </c>
      <c r="L1543" s="175">
        <v>15.93</v>
      </c>
      <c r="M1543" s="179" t="s">
        <v>433</v>
      </c>
      <c r="N1543" s="179"/>
      <c r="O1543" s="170"/>
      <c r="P1543" s="223"/>
      <c r="Q1543" s="235" t="s">
        <v>31</v>
      </c>
      <c r="R1543" s="223">
        <v>15.93</v>
      </c>
      <c r="S1543" s="163"/>
      <c r="T1543" s="223"/>
      <c r="U1543" s="201"/>
    </row>
    <row r="1544" spans="1:21" ht="14.4" x14ac:dyDescent="0.3">
      <c r="A1544" s="192" t="s">
        <v>2548</v>
      </c>
      <c r="B1544" s="174">
        <v>1538</v>
      </c>
      <c r="C1544" s="165" t="s">
        <v>555</v>
      </c>
      <c r="D1544" s="179"/>
      <c r="E1544" s="164" t="s">
        <v>543</v>
      </c>
      <c r="F1544" s="167" t="s">
        <v>2453</v>
      </c>
      <c r="G1544" s="186" t="s">
        <v>1262</v>
      </c>
      <c r="H1544" s="167"/>
      <c r="I1544" s="167"/>
      <c r="J1544" s="167"/>
      <c r="K1544" s="160" t="s">
        <v>82</v>
      </c>
      <c r="L1544" s="175">
        <v>15.93</v>
      </c>
      <c r="M1544" s="179" t="s">
        <v>433</v>
      </c>
      <c r="N1544" s="179"/>
      <c r="O1544" s="170"/>
      <c r="P1544" s="223"/>
      <c r="Q1544" s="235" t="s">
        <v>31</v>
      </c>
      <c r="R1544" s="223">
        <v>15.93</v>
      </c>
      <c r="S1544" s="163"/>
      <c r="T1544" s="223"/>
      <c r="U1544" s="201"/>
    </row>
    <row r="1545" spans="1:21" ht="14.4" x14ac:dyDescent="0.3">
      <c r="A1545" s="192" t="s">
        <v>2548</v>
      </c>
      <c r="B1545" s="174">
        <v>1539</v>
      </c>
      <c r="C1545" s="165" t="s">
        <v>555</v>
      </c>
      <c r="D1545" s="179"/>
      <c r="E1545" s="164" t="s">
        <v>543</v>
      </c>
      <c r="F1545" s="167" t="s">
        <v>2454</v>
      </c>
      <c r="G1545" s="186" t="s">
        <v>2455</v>
      </c>
      <c r="H1545" s="167"/>
      <c r="I1545" s="167"/>
      <c r="J1545" s="167"/>
      <c r="K1545" s="160" t="s">
        <v>82</v>
      </c>
      <c r="L1545" s="175">
        <v>94.69</v>
      </c>
      <c r="M1545" s="179" t="s">
        <v>433</v>
      </c>
      <c r="N1545" s="179"/>
      <c r="O1545" s="170"/>
      <c r="P1545" s="223"/>
      <c r="Q1545" s="235" t="s">
        <v>31</v>
      </c>
      <c r="R1545" s="226">
        <v>94.69</v>
      </c>
      <c r="S1545" s="163"/>
      <c r="T1545" s="223"/>
      <c r="U1545" s="201"/>
    </row>
    <row r="1546" spans="1:21" ht="14.4" x14ac:dyDescent="0.3">
      <c r="A1546" s="192" t="s">
        <v>2548</v>
      </c>
      <c r="B1546" s="174">
        <v>1540</v>
      </c>
      <c r="C1546" s="165" t="s">
        <v>555</v>
      </c>
      <c r="D1546" s="179"/>
      <c r="E1546" s="164" t="s">
        <v>543</v>
      </c>
      <c r="F1546" s="167" t="s">
        <v>2456</v>
      </c>
      <c r="G1546" s="186" t="s">
        <v>2455</v>
      </c>
      <c r="H1546" s="167"/>
      <c r="I1546" s="167"/>
      <c r="J1546" s="167"/>
      <c r="K1546" s="160" t="s">
        <v>82</v>
      </c>
      <c r="L1546" s="175">
        <v>94.69</v>
      </c>
      <c r="M1546" s="179" t="s">
        <v>433</v>
      </c>
      <c r="N1546" s="179"/>
      <c r="O1546" s="170"/>
      <c r="P1546" s="223"/>
      <c r="Q1546" s="235" t="s">
        <v>31</v>
      </c>
      <c r="R1546" s="226">
        <v>94.69</v>
      </c>
      <c r="S1546" s="163"/>
      <c r="T1546" s="223"/>
      <c r="U1546" s="201"/>
    </row>
    <row r="1547" spans="1:21" ht="28.8" x14ac:dyDescent="0.3">
      <c r="A1547" s="192" t="s">
        <v>2548</v>
      </c>
      <c r="B1547" s="174">
        <v>1541</v>
      </c>
      <c r="C1547" s="165" t="s">
        <v>555</v>
      </c>
      <c r="D1547" s="179"/>
      <c r="E1547" s="164" t="s">
        <v>543</v>
      </c>
      <c r="F1547" s="167" t="s">
        <v>2457</v>
      </c>
      <c r="G1547" s="186" t="s">
        <v>1047</v>
      </c>
      <c r="H1547" s="167" t="s">
        <v>1235</v>
      </c>
      <c r="I1547" s="167"/>
      <c r="J1547" s="167"/>
      <c r="K1547" s="160" t="s">
        <v>82</v>
      </c>
      <c r="L1547" s="175">
        <v>74.5</v>
      </c>
      <c r="M1547" s="179" t="s">
        <v>433</v>
      </c>
      <c r="N1547" s="179"/>
      <c r="O1547" s="170"/>
      <c r="P1547" s="223"/>
      <c r="Q1547" s="235" t="s">
        <v>31</v>
      </c>
      <c r="R1547" s="226">
        <v>74.5</v>
      </c>
      <c r="S1547" s="163"/>
      <c r="T1547" s="223"/>
      <c r="U1547" s="201"/>
    </row>
    <row r="1548" spans="1:21" ht="28.8" x14ac:dyDescent="0.3">
      <c r="A1548" s="192" t="s">
        <v>2548</v>
      </c>
      <c r="B1548" s="174">
        <v>1542</v>
      </c>
      <c r="C1548" s="165" t="s">
        <v>555</v>
      </c>
      <c r="D1548" s="179"/>
      <c r="E1548" s="164" t="s">
        <v>543</v>
      </c>
      <c r="F1548" s="167" t="s">
        <v>2458</v>
      </c>
      <c r="G1548" s="186" t="s">
        <v>1047</v>
      </c>
      <c r="H1548" s="167" t="s">
        <v>1235</v>
      </c>
      <c r="I1548" s="167"/>
      <c r="J1548" s="167"/>
      <c r="K1548" s="160" t="s">
        <v>82</v>
      </c>
      <c r="L1548" s="175">
        <v>74.5</v>
      </c>
      <c r="M1548" s="179" t="s">
        <v>433</v>
      </c>
      <c r="N1548" s="179"/>
      <c r="O1548" s="170"/>
      <c r="P1548" s="223"/>
      <c r="Q1548" s="235" t="s">
        <v>31</v>
      </c>
      <c r="R1548" s="226">
        <v>74.5</v>
      </c>
      <c r="S1548" s="163"/>
      <c r="T1548" s="223"/>
      <c r="U1548" s="201"/>
    </row>
    <row r="1549" spans="1:21" ht="14.4" x14ac:dyDescent="0.3">
      <c r="A1549" s="192" t="s">
        <v>2548</v>
      </c>
      <c r="B1549" s="174">
        <v>1543</v>
      </c>
      <c r="C1549" s="165" t="s">
        <v>555</v>
      </c>
      <c r="D1549" s="179"/>
      <c r="E1549" s="164" t="s">
        <v>543</v>
      </c>
      <c r="F1549" s="167" t="s">
        <v>2459</v>
      </c>
      <c r="G1549" s="186" t="s">
        <v>1238</v>
      </c>
      <c r="H1549" s="167" t="s">
        <v>1056</v>
      </c>
      <c r="I1549" s="167"/>
      <c r="J1549" s="167"/>
      <c r="K1549" s="160" t="s">
        <v>82</v>
      </c>
      <c r="L1549" s="175">
        <v>8.0500000000000007</v>
      </c>
      <c r="M1549" s="179" t="s">
        <v>433</v>
      </c>
      <c r="N1549" s="179"/>
      <c r="O1549" s="170"/>
      <c r="P1549" s="223"/>
      <c r="Q1549" s="235" t="s">
        <v>31</v>
      </c>
      <c r="R1549" s="226">
        <v>8.0500000000000007</v>
      </c>
      <c r="S1549" s="163"/>
      <c r="T1549" s="223"/>
      <c r="U1549" s="201"/>
    </row>
    <row r="1550" spans="1:21" ht="14.4" x14ac:dyDescent="0.3">
      <c r="A1550" s="192" t="s">
        <v>2548</v>
      </c>
      <c r="B1550" s="174">
        <v>1544</v>
      </c>
      <c r="C1550" s="165" t="s">
        <v>555</v>
      </c>
      <c r="D1550" s="179"/>
      <c r="E1550" s="164" t="s">
        <v>543</v>
      </c>
      <c r="F1550" s="167" t="s">
        <v>2460</v>
      </c>
      <c r="G1550" s="186" t="s">
        <v>1238</v>
      </c>
      <c r="H1550" s="167" t="s">
        <v>1056</v>
      </c>
      <c r="I1550" s="167"/>
      <c r="J1550" s="167"/>
      <c r="K1550" s="160" t="s">
        <v>82</v>
      </c>
      <c r="L1550" s="175">
        <v>8.0500000000000007</v>
      </c>
      <c r="M1550" s="179" t="s">
        <v>433</v>
      </c>
      <c r="N1550" s="179"/>
      <c r="O1550" s="170"/>
      <c r="P1550" s="223"/>
      <c r="Q1550" s="235" t="s">
        <v>31</v>
      </c>
      <c r="R1550" s="226">
        <v>8.0500000000000007</v>
      </c>
      <c r="S1550" s="163"/>
      <c r="T1550" s="223"/>
      <c r="U1550" s="201"/>
    </row>
    <row r="1551" spans="1:21" ht="14.4" x14ac:dyDescent="0.3">
      <c r="A1551" s="192" t="s">
        <v>2548</v>
      </c>
      <c r="B1551" s="174">
        <v>1545</v>
      </c>
      <c r="C1551" s="165" t="s">
        <v>555</v>
      </c>
      <c r="D1551" s="179"/>
      <c r="E1551" s="164" t="s">
        <v>543</v>
      </c>
      <c r="F1551" s="167" t="s">
        <v>2461</v>
      </c>
      <c r="G1551" s="186" t="s">
        <v>1238</v>
      </c>
      <c r="H1551" s="167" t="s">
        <v>1056</v>
      </c>
      <c r="I1551" s="167"/>
      <c r="J1551" s="167"/>
      <c r="K1551" s="160" t="s">
        <v>682</v>
      </c>
      <c r="L1551" s="175">
        <v>8.0500000000000007</v>
      </c>
      <c r="M1551" s="179" t="s">
        <v>433</v>
      </c>
      <c r="N1551" s="164" t="s">
        <v>543</v>
      </c>
      <c r="O1551" s="170"/>
      <c r="P1551" s="226">
        <v>8.0500000000000007</v>
      </c>
      <c r="Q1551" s="177"/>
      <c r="R1551" s="223"/>
      <c r="S1551" s="163"/>
      <c r="T1551" s="223"/>
      <c r="U1551" s="201"/>
    </row>
    <row r="1552" spans="1:21" ht="14.4" x14ac:dyDescent="0.3">
      <c r="A1552" s="192" t="s">
        <v>2548</v>
      </c>
      <c r="B1552" s="174">
        <v>1546</v>
      </c>
      <c r="C1552" s="165" t="s">
        <v>555</v>
      </c>
      <c r="D1552" s="179"/>
      <c r="E1552" s="164" t="s">
        <v>543</v>
      </c>
      <c r="F1552" s="167" t="s">
        <v>2462</v>
      </c>
      <c r="G1552" s="186" t="s">
        <v>1238</v>
      </c>
      <c r="H1552" s="167" t="s">
        <v>1056</v>
      </c>
      <c r="I1552" s="167"/>
      <c r="J1552" s="167"/>
      <c r="K1552" s="160" t="s">
        <v>82</v>
      </c>
      <c r="L1552" s="175">
        <v>8.0500000000000007</v>
      </c>
      <c r="M1552" s="179" t="s">
        <v>433</v>
      </c>
      <c r="N1552" s="179"/>
      <c r="O1552" s="170"/>
      <c r="P1552" s="223"/>
      <c r="Q1552" s="235" t="s">
        <v>31</v>
      </c>
      <c r="R1552" s="226">
        <v>8.0500000000000007</v>
      </c>
      <c r="S1552" s="163"/>
      <c r="T1552" s="223"/>
      <c r="U1552" s="201"/>
    </row>
    <row r="1553" spans="1:21" ht="14.4" x14ac:dyDescent="0.3">
      <c r="A1553" s="192" t="s">
        <v>2548</v>
      </c>
      <c r="B1553" s="174">
        <v>1547</v>
      </c>
      <c r="C1553" s="165" t="s">
        <v>555</v>
      </c>
      <c r="D1553" s="179"/>
      <c r="E1553" s="164" t="s">
        <v>543</v>
      </c>
      <c r="F1553" s="167" t="s">
        <v>2463</v>
      </c>
      <c r="G1553" s="186" t="s">
        <v>1238</v>
      </c>
      <c r="H1553" s="167" t="s">
        <v>1056</v>
      </c>
      <c r="I1553" s="167"/>
      <c r="J1553" s="167"/>
      <c r="K1553" s="160" t="s">
        <v>82</v>
      </c>
      <c r="L1553" s="175">
        <v>8.0500000000000007</v>
      </c>
      <c r="M1553" s="179" t="s">
        <v>433</v>
      </c>
      <c r="N1553" s="179"/>
      <c r="O1553" s="170"/>
      <c r="P1553" s="223"/>
      <c r="Q1553" s="235" t="s">
        <v>31</v>
      </c>
      <c r="R1553" s="226">
        <v>8.0500000000000007</v>
      </c>
      <c r="S1553" s="163"/>
      <c r="T1553" s="223"/>
      <c r="U1553" s="201"/>
    </row>
    <row r="1554" spans="1:21" ht="14.4" x14ac:dyDescent="0.3">
      <c r="A1554" s="192" t="s">
        <v>2548</v>
      </c>
      <c r="B1554" s="174">
        <v>1548</v>
      </c>
      <c r="C1554" s="165" t="s">
        <v>555</v>
      </c>
      <c r="D1554" s="179"/>
      <c r="E1554" s="164" t="s">
        <v>543</v>
      </c>
      <c r="F1554" s="167" t="s">
        <v>2464</v>
      </c>
      <c r="G1554" s="186" t="s">
        <v>1238</v>
      </c>
      <c r="H1554" s="167" t="s">
        <v>1056</v>
      </c>
      <c r="I1554" s="167"/>
      <c r="J1554" s="167"/>
      <c r="K1554" s="160" t="s">
        <v>82</v>
      </c>
      <c r="L1554" s="175">
        <v>8.0500000000000007</v>
      </c>
      <c r="M1554" s="179" t="s">
        <v>433</v>
      </c>
      <c r="N1554" s="179"/>
      <c r="O1554" s="170"/>
      <c r="P1554" s="223"/>
      <c r="Q1554" s="235" t="s">
        <v>31</v>
      </c>
      <c r="R1554" s="226">
        <v>8.0500000000000007</v>
      </c>
      <c r="S1554" s="163"/>
      <c r="T1554" s="223"/>
      <c r="U1554" s="201"/>
    </row>
    <row r="1555" spans="1:21" ht="14.4" x14ac:dyDescent="0.3">
      <c r="A1555" s="192" t="s">
        <v>2548</v>
      </c>
      <c r="B1555" s="174">
        <v>1549</v>
      </c>
      <c r="C1555" s="165" t="s">
        <v>555</v>
      </c>
      <c r="D1555" s="179"/>
      <c r="E1555" s="164" t="s">
        <v>543</v>
      </c>
      <c r="F1555" s="167" t="s">
        <v>2465</v>
      </c>
      <c r="G1555" s="186" t="s">
        <v>1238</v>
      </c>
      <c r="H1555" s="167" t="s">
        <v>1056</v>
      </c>
      <c r="I1555" s="167"/>
      <c r="J1555" s="167"/>
      <c r="K1555" s="160" t="s">
        <v>82</v>
      </c>
      <c r="L1555" s="175">
        <v>8.0500000000000007</v>
      </c>
      <c r="M1555" s="179" t="s">
        <v>433</v>
      </c>
      <c r="N1555" s="179"/>
      <c r="O1555" s="170"/>
      <c r="P1555" s="223"/>
      <c r="Q1555" s="235" t="s">
        <v>31</v>
      </c>
      <c r="R1555" s="226">
        <v>8.0500000000000007</v>
      </c>
      <c r="S1555" s="163"/>
      <c r="T1555" s="223"/>
      <c r="U1555" s="201"/>
    </row>
    <row r="1556" spans="1:21" ht="14.4" x14ac:dyDescent="0.3">
      <c r="A1556" s="192" t="s">
        <v>2548</v>
      </c>
      <c r="B1556" s="174">
        <v>1550</v>
      </c>
      <c r="C1556" s="165" t="s">
        <v>555</v>
      </c>
      <c r="D1556" s="179"/>
      <c r="E1556" s="164" t="s">
        <v>543</v>
      </c>
      <c r="F1556" s="167" t="s">
        <v>2466</v>
      </c>
      <c r="G1556" s="186" t="s">
        <v>1238</v>
      </c>
      <c r="H1556" s="167" t="s">
        <v>1056</v>
      </c>
      <c r="I1556" s="167"/>
      <c r="J1556" s="167"/>
      <c r="K1556" s="160" t="s">
        <v>82</v>
      </c>
      <c r="L1556" s="175">
        <v>8.0500000000000007</v>
      </c>
      <c r="M1556" s="179" t="s">
        <v>433</v>
      </c>
      <c r="N1556" s="179"/>
      <c r="O1556" s="170"/>
      <c r="P1556" s="223"/>
      <c r="Q1556" s="235" t="s">
        <v>31</v>
      </c>
      <c r="R1556" s="226">
        <v>8.0500000000000007</v>
      </c>
      <c r="S1556" s="163"/>
      <c r="T1556" s="223"/>
      <c r="U1556" s="201"/>
    </row>
    <row r="1557" spans="1:21" ht="14.4" x14ac:dyDescent="0.3">
      <c r="A1557" s="192" t="s">
        <v>2548</v>
      </c>
      <c r="B1557" s="174">
        <v>1551</v>
      </c>
      <c r="C1557" s="165" t="s">
        <v>555</v>
      </c>
      <c r="D1557" s="179"/>
      <c r="E1557" s="164" t="s">
        <v>543</v>
      </c>
      <c r="F1557" s="167" t="s">
        <v>2467</v>
      </c>
      <c r="G1557" s="186" t="s">
        <v>1238</v>
      </c>
      <c r="H1557" s="167" t="s">
        <v>1056</v>
      </c>
      <c r="I1557" s="167"/>
      <c r="J1557" s="167"/>
      <c r="K1557" s="160" t="s">
        <v>82</v>
      </c>
      <c r="L1557" s="175">
        <v>8.0500000000000007</v>
      </c>
      <c r="M1557" s="179" t="s">
        <v>433</v>
      </c>
      <c r="N1557" s="179"/>
      <c r="O1557" s="170"/>
      <c r="P1557" s="223"/>
      <c r="Q1557" s="235" t="s">
        <v>31</v>
      </c>
      <c r="R1557" s="226">
        <v>8.0500000000000007</v>
      </c>
      <c r="S1557" s="163"/>
      <c r="T1557" s="223"/>
      <c r="U1557" s="201"/>
    </row>
    <row r="1558" spans="1:21" ht="14.4" x14ac:dyDescent="0.3">
      <c r="A1558" s="192" t="s">
        <v>2548</v>
      </c>
      <c r="B1558" s="174">
        <v>1552</v>
      </c>
      <c r="C1558" s="165" t="s">
        <v>555</v>
      </c>
      <c r="D1558" s="179"/>
      <c r="E1558" s="164" t="s">
        <v>543</v>
      </c>
      <c r="F1558" s="167" t="s">
        <v>2468</v>
      </c>
      <c r="G1558" s="186" t="s">
        <v>1086</v>
      </c>
      <c r="H1558" s="167" t="s">
        <v>1087</v>
      </c>
      <c r="I1558" s="167"/>
      <c r="J1558" s="167"/>
      <c r="K1558" s="160" t="s">
        <v>682</v>
      </c>
      <c r="L1558" s="175">
        <v>32.566000000000003</v>
      </c>
      <c r="M1558" s="179" t="s">
        <v>433</v>
      </c>
      <c r="N1558" s="164" t="s">
        <v>543</v>
      </c>
      <c r="O1558" s="170"/>
      <c r="P1558" s="226">
        <v>32.566000000000003</v>
      </c>
      <c r="Q1558" s="177"/>
      <c r="R1558" s="223"/>
      <c r="S1558" s="163"/>
      <c r="T1558" s="223"/>
      <c r="U1558" s="201"/>
    </row>
    <row r="1559" spans="1:21" ht="14.4" x14ac:dyDescent="0.3">
      <c r="A1559" s="192" t="s">
        <v>2548</v>
      </c>
      <c r="B1559" s="174">
        <v>1553</v>
      </c>
      <c r="C1559" s="165" t="s">
        <v>555</v>
      </c>
      <c r="D1559" s="179"/>
      <c r="E1559" s="164" t="s">
        <v>543</v>
      </c>
      <c r="F1559" s="167" t="s">
        <v>2469</v>
      </c>
      <c r="G1559" s="186" t="s">
        <v>1086</v>
      </c>
      <c r="H1559" s="167" t="s">
        <v>1087</v>
      </c>
      <c r="I1559" s="167"/>
      <c r="J1559" s="167"/>
      <c r="K1559" s="160" t="s">
        <v>682</v>
      </c>
      <c r="L1559" s="175">
        <v>32.566000000000003</v>
      </c>
      <c r="M1559" s="179" t="s">
        <v>433</v>
      </c>
      <c r="N1559" s="164" t="s">
        <v>543</v>
      </c>
      <c r="O1559" s="175">
        <v>32.566000000000003</v>
      </c>
      <c r="P1559" s="223"/>
      <c r="Q1559" s="177"/>
      <c r="R1559" s="223"/>
      <c r="S1559" s="163"/>
      <c r="T1559" s="223"/>
      <c r="U1559" s="201"/>
    </row>
    <row r="1560" spans="1:21" ht="14.4" x14ac:dyDescent="0.3">
      <c r="A1560" s="192" t="s">
        <v>2548</v>
      </c>
      <c r="B1560" s="174">
        <v>1554</v>
      </c>
      <c r="C1560" s="165" t="s">
        <v>555</v>
      </c>
      <c r="D1560" s="179"/>
      <c r="E1560" s="164" t="s">
        <v>543</v>
      </c>
      <c r="F1560" s="167" t="s">
        <v>2470</v>
      </c>
      <c r="G1560" s="186" t="s">
        <v>1322</v>
      </c>
      <c r="H1560" s="167"/>
      <c r="I1560" s="167"/>
      <c r="J1560" s="167"/>
      <c r="K1560" s="160" t="s">
        <v>82</v>
      </c>
      <c r="L1560" s="175">
        <v>194.61</v>
      </c>
      <c r="M1560" s="179" t="s">
        <v>433</v>
      </c>
      <c r="N1560" s="179"/>
      <c r="O1560" s="170"/>
      <c r="P1560" s="223"/>
      <c r="Q1560" s="177"/>
      <c r="R1560" s="223"/>
      <c r="S1560" s="163" t="s">
        <v>543</v>
      </c>
      <c r="T1560" s="226">
        <v>194.61</v>
      </c>
      <c r="U1560" s="201"/>
    </row>
    <row r="1561" spans="1:21" ht="14.4" x14ac:dyDescent="0.3">
      <c r="A1561" s="192" t="s">
        <v>2548</v>
      </c>
      <c r="B1561" s="174">
        <v>1555</v>
      </c>
      <c r="C1561" s="165" t="s">
        <v>555</v>
      </c>
      <c r="D1561" s="179"/>
      <c r="E1561" s="164" t="s">
        <v>543</v>
      </c>
      <c r="F1561" s="167" t="s">
        <v>2471</v>
      </c>
      <c r="G1561" s="186" t="s">
        <v>1268</v>
      </c>
      <c r="H1561" s="167"/>
      <c r="I1561" s="167"/>
      <c r="J1561" s="167"/>
      <c r="K1561" s="160" t="s">
        <v>82</v>
      </c>
      <c r="L1561" s="175">
        <v>23.01</v>
      </c>
      <c r="M1561" s="179" t="s">
        <v>433</v>
      </c>
      <c r="N1561" s="179"/>
      <c r="O1561" s="170"/>
      <c r="P1561" s="223"/>
      <c r="Q1561" s="235" t="s">
        <v>31</v>
      </c>
      <c r="R1561" s="226">
        <v>23.01</v>
      </c>
      <c r="S1561" s="163"/>
      <c r="T1561" s="223"/>
      <c r="U1561" s="201"/>
    </row>
    <row r="1562" spans="1:21" ht="14.4" x14ac:dyDescent="0.3">
      <c r="A1562" s="192" t="s">
        <v>2548</v>
      </c>
      <c r="B1562" s="174">
        <v>1556</v>
      </c>
      <c r="C1562" s="165" t="s">
        <v>555</v>
      </c>
      <c r="D1562" s="179"/>
      <c r="E1562" s="164" t="s">
        <v>543</v>
      </c>
      <c r="F1562" s="167" t="s">
        <v>2472</v>
      </c>
      <c r="G1562" s="186" t="s">
        <v>1268</v>
      </c>
      <c r="H1562" s="167"/>
      <c r="I1562" s="167"/>
      <c r="J1562" s="167"/>
      <c r="K1562" s="160" t="s">
        <v>82</v>
      </c>
      <c r="L1562" s="175">
        <v>23.01</v>
      </c>
      <c r="M1562" s="179" t="s">
        <v>433</v>
      </c>
      <c r="N1562" s="179"/>
      <c r="O1562" s="170"/>
      <c r="P1562" s="223"/>
      <c r="Q1562" s="235" t="s">
        <v>31</v>
      </c>
      <c r="R1562" s="226">
        <v>23.01</v>
      </c>
      <c r="S1562" s="163"/>
      <c r="T1562" s="223"/>
      <c r="U1562" s="201"/>
    </row>
    <row r="1563" spans="1:21" ht="14.4" x14ac:dyDescent="0.3">
      <c r="A1563" s="192" t="s">
        <v>2548</v>
      </c>
      <c r="B1563" s="174">
        <v>1557</v>
      </c>
      <c r="C1563" s="165" t="s">
        <v>555</v>
      </c>
      <c r="D1563" s="179"/>
      <c r="E1563" s="164" t="s">
        <v>543</v>
      </c>
      <c r="F1563" s="167" t="s">
        <v>2473</v>
      </c>
      <c r="G1563" s="186" t="s">
        <v>1268</v>
      </c>
      <c r="H1563" s="167"/>
      <c r="I1563" s="167"/>
      <c r="J1563" s="167"/>
      <c r="K1563" s="160" t="s">
        <v>82</v>
      </c>
      <c r="L1563" s="175">
        <v>23.01</v>
      </c>
      <c r="M1563" s="179" t="s">
        <v>433</v>
      </c>
      <c r="N1563" s="179"/>
      <c r="O1563" s="170"/>
      <c r="P1563" s="223"/>
      <c r="Q1563" s="235" t="s">
        <v>31</v>
      </c>
      <c r="R1563" s="226">
        <v>23.01</v>
      </c>
      <c r="S1563" s="163"/>
      <c r="T1563" s="223"/>
      <c r="U1563" s="201"/>
    </row>
    <row r="1564" spans="1:21" ht="14.4" x14ac:dyDescent="0.3">
      <c r="A1564" s="192" t="s">
        <v>2548</v>
      </c>
      <c r="B1564" s="174">
        <v>1558</v>
      </c>
      <c r="C1564" s="165" t="s">
        <v>555</v>
      </c>
      <c r="D1564" s="179"/>
      <c r="E1564" s="164" t="s">
        <v>543</v>
      </c>
      <c r="F1564" s="167" t="s">
        <v>2474</v>
      </c>
      <c r="G1564" s="186" t="s">
        <v>1268</v>
      </c>
      <c r="H1564" s="167"/>
      <c r="I1564" s="167"/>
      <c r="J1564" s="167"/>
      <c r="K1564" s="160" t="s">
        <v>82</v>
      </c>
      <c r="L1564" s="175">
        <v>23.01</v>
      </c>
      <c r="M1564" s="179" t="s">
        <v>433</v>
      </c>
      <c r="N1564" s="179"/>
      <c r="O1564" s="170"/>
      <c r="P1564" s="223"/>
      <c r="Q1564" s="235" t="s">
        <v>31</v>
      </c>
      <c r="R1564" s="226">
        <v>23.01</v>
      </c>
      <c r="S1564" s="163"/>
      <c r="T1564" s="223"/>
      <c r="U1564" s="201"/>
    </row>
    <row r="1565" spans="1:21" ht="14.4" x14ac:dyDescent="0.3">
      <c r="A1565" s="192" t="s">
        <v>2548</v>
      </c>
      <c r="B1565" s="174">
        <v>1559</v>
      </c>
      <c r="C1565" s="165" t="s">
        <v>555</v>
      </c>
      <c r="D1565" s="179"/>
      <c r="E1565" s="164" t="s">
        <v>543</v>
      </c>
      <c r="F1565" s="167" t="s">
        <v>2475</v>
      </c>
      <c r="G1565" s="186" t="s">
        <v>1268</v>
      </c>
      <c r="H1565" s="167"/>
      <c r="I1565" s="167"/>
      <c r="J1565" s="167"/>
      <c r="K1565" s="160" t="s">
        <v>82</v>
      </c>
      <c r="L1565" s="175">
        <v>23.01</v>
      </c>
      <c r="M1565" s="179" t="s">
        <v>433</v>
      </c>
      <c r="N1565" s="179"/>
      <c r="O1565" s="170"/>
      <c r="P1565" s="223"/>
      <c r="Q1565" s="235" t="s">
        <v>31</v>
      </c>
      <c r="R1565" s="226">
        <v>23.01</v>
      </c>
      <c r="S1565" s="163"/>
      <c r="T1565" s="223"/>
      <c r="U1565" s="201"/>
    </row>
    <row r="1566" spans="1:21" ht="14.4" x14ac:dyDescent="0.3">
      <c r="A1566" s="192" t="s">
        <v>2548</v>
      </c>
      <c r="B1566" s="174">
        <v>1560</v>
      </c>
      <c r="C1566" s="165" t="s">
        <v>555</v>
      </c>
      <c r="D1566" s="179"/>
      <c r="E1566" s="164" t="s">
        <v>543</v>
      </c>
      <c r="F1566" s="167" t="s">
        <v>2476</v>
      </c>
      <c r="G1566" s="186" t="s">
        <v>1268</v>
      </c>
      <c r="H1566" s="167"/>
      <c r="I1566" s="167"/>
      <c r="J1566" s="167"/>
      <c r="K1566" s="160" t="s">
        <v>82</v>
      </c>
      <c r="L1566" s="175">
        <v>23.01</v>
      </c>
      <c r="M1566" s="179" t="s">
        <v>433</v>
      </c>
      <c r="N1566" s="179"/>
      <c r="O1566" s="170"/>
      <c r="P1566" s="223"/>
      <c r="Q1566" s="235" t="s">
        <v>31</v>
      </c>
      <c r="R1566" s="226">
        <v>23.01</v>
      </c>
      <c r="S1566" s="163"/>
      <c r="T1566" s="223"/>
      <c r="U1566" s="201"/>
    </row>
    <row r="1567" spans="1:21" ht="14.4" x14ac:dyDescent="0.3">
      <c r="A1567" s="192" t="s">
        <v>2548</v>
      </c>
      <c r="B1567" s="174">
        <v>1561</v>
      </c>
      <c r="C1567" s="165" t="s">
        <v>555</v>
      </c>
      <c r="D1567" s="179"/>
      <c r="E1567" s="164" t="s">
        <v>543</v>
      </c>
      <c r="F1567" s="167" t="s">
        <v>2477</v>
      </c>
      <c r="G1567" s="186" t="s">
        <v>1268</v>
      </c>
      <c r="H1567" s="167"/>
      <c r="I1567" s="167"/>
      <c r="J1567" s="167"/>
      <c r="K1567" s="160" t="s">
        <v>82</v>
      </c>
      <c r="L1567" s="175">
        <v>23.01</v>
      </c>
      <c r="M1567" s="179" t="s">
        <v>433</v>
      </c>
      <c r="N1567" s="179"/>
      <c r="O1567" s="170"/>
      <c r="P1567" s="223"/>
      <c r="Q1567" s="235" t="s">
        <v>31</v>
      </c>
      <c r="R1567" s="226">
        <v>23.01</v>
      </c>
      <c r="S1567" s="163"/>
      <c r="T1567" s="223"/>
      <c r="U1567" s="201"/>
    </row>
    <row r="1568" spans="1:21" ht="14.4" x14ac:dyDescent="0.3">
      <c r="A1568" s="192" t="s">
        <v>2548</v>
      </c>
      <c r="B1568" s="174">
        <v>1562</v>
      </c>
      <c r="C1568" s="165" t="s">
        <v>555</v>
      </c>
      <c r="D1568" s="179"/>
      <c r="E1568" s="164" t="s">
        <v>543</v>
      </c>
      <c r="F1568" s="167" t="s">
        <v>2478</v>
      </c>
      <c r="G1568" s="186" t="s">
        <v>1268</v>
      </c>
      <c r="H1568" s="167"/>
      <c r="I1568" s="167"/>
      <c r="J1568" s="167"/>
      <c r="K1568" s="160" t="s">
        <v>82</v>
      </c>
      <c r="L1568" s="175">
        <v>23.01</v>
      </c>
      <c r="M1568" s="179" t="s">
        <v>433</v>
      </c>
      <c r="N1568" s="179"/>
      <c r="O1568" s="170"/>
      <c r="P1568" s="223"/>
      <c r="Q1568" s="235" t="s">
        <v>31</v>
      </c>
      <c r="R1568" s="226">
        <v>23.01</v>
      </c>
      <c r="S1568" s="163"/>
      <c r="T1568" s="223"/>
      <c r="U1568" s="201"/>
    </row>
    <row r="1569" spans="1:21" ht="14.4" x14ac:dyDescent="0.3">
      <c r="A1569" s="192" t="s">
        <v>2548</v>
      </c>
      <c r="B1569" s="174">
        <v>1563</v>
      </c>
      <c r="C1569" s="165" t="s">
        <v>555</v>
      </c>
      <c r="D1569" s="179"/>
      <c r="E1569" s="164" t="s">
        <v>543</v>
      </c>
      <c r="F1569" s="167" t="s">
        <v>2479</v>
      </c>
      <c r="G1569" s="186" t="s">
        <v>1268</v>
      </c>
      <c r="H1569" s="167"/>
      <c r="I1569" s="167"/>
      <c r="J1569" s="167"/>
      <c r="K1569" s="160" t="s">
        <v>82</v>
      </c>
      <c r="L1569" s="175">
        <v>23.01</v>
      </c>
      <c r="M1569" s="179" t="s">
        <v>433</v>
      </c>
      <c r="N1569" s="179"/>
      <c r="O1569" s="170"/>
      <c r="P1569" s="223"/>
      <c r="Q1569" s="235" t="s">
        <v>31</v>
      </c>
      <c r="R1569" s="226">
        <v>23.01</v>
      </c>
      <c r="S1569" s="163"/>
      <c r="T1569" s="223"/>
      <c r="U1569" s="201"/>
    </row>
    <row r="1570" spans="1:21" ht="14.4" x14ac:dyDescent="0.3">
      <c r="A1570" s="192" t="s">
        <v>2548</v>
      </c>
      <c r="B1570" s="174">
        <v>1564</v>
      </c>
      <c r="C1570" s="165" t="s">
        <v>555</v>
      </c>
      <c r="D1570" s="179"/>
      <c r="E1570" s="164" t="s">
        <v>543</v>
      </c>
      <c r="F1570" s="167" t="s">
        <v>2480</v>
      </c>
      <c r="G1570" s="186" t="s">
        <v>1268</v>
      </c>
      <c r="H1570" s="167"/>
      <c r="I1570" s="167"/>
      <c r="J1570" s="167"/>
      <c r="K1570" s="160" t="s">
        <v>82</v>
      </c>
      <c r="L1570" s="175">
        <v>23.01</v>
      </c>
      <c r="M1570" s="179" t="s">
        <v>433</v>
      </c>
      <c r="N1570" s="179"/>
      <c r="O1570" s="170"/>
      <c r="P1570" s="223"/>
      <c r="Q1570" s="235" t="s">
        <v>31</v>
      </c>
      <c r="R1570" s="226">
        <v>23.01</v>
      </c>
      <c r="S1570" s="163"/>
      <c r="T1570" s="223"/>
      <c r="U1570" s="201"/>
    </row>
    <row r="1571" spans="1:21" ht="14.4" x14ac:dyDescent="0.3">
      <c r="A1571" s="192" t="s">
        <v>2548</v>
      </c>
      <c r="B1571" s="174">
        <v>1565</v>
      </c>
      <c r="C1571" s="165" t="s">
        <v>555</v>
      </c>
      <c r="D1571" s="179"/>
      <c r="E1571" s="164" t="s">
        <v>543</v>
      </c>
      <c r="F1571" s="167" t="s">
        <v>2481</v>
      </c>
      <c r="G1571" s="186" t="s">
        <v>1268</v>
      </c>
      <c r="H1571" s="167"/>
      <c r="I1571" s="167"/>
      <c r="J1571" s="167"/>
      <c r="K1571" s="160" t="s">
        <v>82</v>
      </c>
      <c r="L1571" s="175">
        <v>23.01</v>
      </c>
      <c r="M1571" s="179" t="s">
        <v>433</v>
      </c>
      <c r="N1571" s="179"/>
      <c r="O1571" s="170"/>
      <c r="P1571" s="223"/>
      <c r="Q1571" s="235" t="s">
        <v>31</v>
      </c>
      <c r="R1571" s="226">
        <v>23.01</v>
      </c>
      <c r="S1571" s="163"/>
      <c r="T1571" s="223"/>
      <c r="U1571" s="201"/>
    </row>
    <row r="1572" spans="1:21" ht="14.4" x14ac:dyDescent="0.3">
      <c r="A1572" s="192" t="s">
        <v>2548</v>
      </c>
      <c r="B1572" s="174">
        <v>1566</v>
      </c>
      <c r="C1572" s="165" t="s">
        <v>555</v>
      </c>
      <c r="D1572" s="179"/>
      <c r="E1572" s="164" t="s">
        <v>543</v>
      </c>
      <c r="F1572" s="167" t="s">
        <v>2482</v>
      </c>
      <c r="G1572" s="186" t="s">
        <v>1268</v>
      </c>
      <c r="H1572" s="167"/>
      <c r="I1572" s="167"/>
      <c r="J1572" s="167"/>
      <c r="K1572" s="160" t="s">
        <v>82</v>
      </c>
      <c r="L1572" s="175">
        <v>23.01</v>
      </c>
      <c r="M1572" s="179" t="s">
        <v>433</v>
      </c>
      <c r="N1572" s="179"/>
      <c r="O1572" s="170"/>
      <c r="P1572" s="223"/>
      <c r="Q1572" s="235" t="s">
        <v>31</v>
      </c>
      <c r="R1572" s="226">
        <v>23.01</v>
      </c>
      <c r="S1572" s="163"/>
      <c r="T1572" s="223"/>
      <c r="U1572" s="201"/>
    </row>
    <row r="1573" spans="1:21" ht="14.4" x14ac:dyDescent="0.3">
      <c r="A1573" s="192" t="s">
        <v>2548</v>
      </c>
      <c r="B1573" s="174">
        <v>1567</v>
      </c>
      <c r="C1573" s="165" t="s">
        <v>555</v>
      </c>
      <c r="D1573" s="179"/>
      <c r="E1573" s="164" t="s">
        <v>543</v>
      </c>
      <c r="F1573" s="167" t="s">
        <v>2483</v>
      </c>
      <c r="G1573" s="186" t="s">
        <v>1268</v>
      </c>
      <c r="H1573" s="167"/>
      <c r="I1573" s="167"/>
      <c r="J1573" s="167"/>
      <c r="K1573" s="160" t="s">
        <v>82</v>
      </c>
      <c r="L1573" s="175">
        <v>23.01</v>
      </c>
      <c r="M1573" s="179" t="s">
        <v>433</v>
      </c>
      <c r="N1573" s="179"/>
      <c r="O1573" s="170"/>
      <c r="P1573" s="223"/>
      <c r="Q1573" s="235" t="s">
        <v>31</v>
      </c>
      <c r="R1573" s="226">
        <v>23.01</v>
      </c>
      <c r="S1573" s="163"/>
      <c r="T1573" s="223"/>
      <c r="U1573" s="201"/>
    </row>
    <row r="1574" spans="1:21" ht="14.4" x14ac:dyDescent="0.3">
      <c r="A1574" s="192" t="s">
        <v>2548</v>
      </c>
      <c r="B1574" s="174">
        <v>1568</v>
      </c>
      <c r="C1574" s="165" t="s">
        <v>555</v>
      </c>
      <c r="D1574" s="179"/>
      <c r="E1574" s="164" t="s">
        <v>543</v>
      </c>
      <c r="F1574" s="167" t="s">
        <v>2484</v>
      </c>
      <c r="G1574" s="186" t="s">
        <v>1268</v>
      </c>
      <c r="H1574" s="167"/>
      <c r="I1574" s="167"/>
      <c r="J1574" s="167"/>
      <c r="K1574" s="160" t="s">
        <v>82</v>
      </c>
      <c r="L1574" s="175">
        <v>23.01</v>
      </c>
      <c r="M1574" s="179" t="s">
        <v>433</v>
      </c>
      <c r="N1574" s="179"/>
      <c r="O1574" s="170"/>
      <c r="P1574" s="223"/>
      <c r="Q1574" s="235" t="s">
        <v>31</v>
      </c>
      <c r="R1574" s="226">
        <v>23.01</v>
      </c>
      <c r="S1574" s="163"/>
      <c r="T1574" s="223"/>
      <c r="U1574" s="201"/>
    </row>
    <row r="1575" spans="1:21" ht="14.4" x14ac:dyDescent="0.3">
      <c r="A1575" s="192" t="s">
        <v>2548</v>
      </c>
      <c r="B1575" s="174">
        <v>1569</v>
      </c>
      <c r="C1575" s="165" t="s">
        <v>555</v>
      </c>
      <c r="D1575" s="179"/>
      <c r="E1575" s="164" t="s">
        <v>543</v>
      </c>
      <c r="F1575" s="167" t="s">
        <v>2485</v>
      </c>
      <c r="G1575" s="186" t="s">
        <v>1268</v>
      </c>
      <c r="H1575" s="167"/>
      <c r="I1575" s="167"/>
      <c r="J1575" s="167"/>
      <c r="K1575" s="160" t="s">
        <v>82</v>
      </c>
      <c r="L1575" s="175">
        <v>23.01</v>
      </c>
      <c r="M1575" s="179" t="s">
        <v>433</v>
      </c>
      <c r="N1575" s="179"/>
      <c r="O1575" s="170"/>
      <c r="P1575" s="223"/>
      <c r="Q1575" s="235" t="s">
        <v>31</v>
      </c>
      <c r="R1575" s="226">
        <v>23.01</v>
      </c>
      <c r="S1575" s="163"/>
      <c r="T1575" s="223"/>
      <c r="U1575" s="201"/>
    </row>
    <row r="1576" spans="1:21" ht="14.4" x14ac:dyDescent="0.3">
      <c r="A1576" s="192" t="s">
        <v>2548</v>
      </c>
      <c r="B1576" s="174">
        <v>1570</v>
      </c>
      <c r="C1576" s="165" t="s">
        <v>555</v>
      </c>
      <c r="D1576" s="179"/>
      <c r="E1576" s="164" t="s">
        <v>543</v>
      </c>
      <c r="F1576" s="167">
        <v>2818</v>
      </c>
      <c r="G1576" s="186" t="s">
        <v>1220</v>
      </c>
      <c r="H1576" s="167" t="s">
        <v>1221</v>
      </c>
      <c r="I1576" s="167" t="s">
        <v>1222</v>
      </c>
      <c r="J1576" s="167" t="s">
        <v>2486</v>
      </c>
      <c r="K1576" s="160" t="s">
        <v>682</v>
      </c>
      <c r="L1576" s="175">
        <v>35.61</v>
      </c>
      <c r="M1576" s="179" t="s">
        <v>433</v>
      </c>
      <c r="N1576" s="164" t="s">
        <v>543</v>
      </c>
      <c r="O1576" s="170"/>
      <c r="P1576" s="226">
        <v>35.61</v>
      </c>
      <c r="Q1576" s="177"/>
      <c r="R1576" s="223"/>
      <c r="S1576" s="163"/>
      <c r="T1576" s="223"/>
      <c r="U1576" s="201"/>
    </row>
    <row r="1577" spans="1:21" ht="14.4" x14ac:dyDescent="0.3">
      <c r="A1577" s="192" t="s">
        <v>2548</v>
      </c>
      <c r="B1577" s="174">
        <v>1571</v>
      </c>
      <c r="C1577" s="165" t="s">
        <v>555</v>
      </c>
      <c r="D1577" s="179"/>
      <c r="E1577" s="164" t="s">
        <v>543</v>
      </c>
      <c r="F1577" s="167">
        <v>2853</v>
      </c>
      <c r="G1577" s="186" t="s">
        <v>1224</v>
      </c>
      <c r="H1577" s="167" t="s">
        <v>88</v>
      </c>
      <c r="I1577" s="167" t="s">
        <v>1225</v>
      </c>
      <c r="J1577" s="167" t="s">
        <v>2487</v>
      </c>
      <c r="K1577" s="160" t="s">
        <v>82</v>
      </c>
      <c r="L1577" s="175">
        <v>238.43</v>
      </c>
      <c r="M1577" s="179" t="s">
        <v>433</v>
      </c>
      <c r="N1577" s="179"/>
      <c r="O1577" s="170"/>
      <c r="P1577" s="223"/>
      <c r="Q1577" s="235" t="s">
        <v>31</v>
      </c>
      <c r="R1577" s="226">
        <v>238.43</v>
      </c>
      <c r="S1577" s="163"/>
      <c r="T1577" s="223"/>
      <c r="U1577" s="201"/>
    </row>
    <row r="1578" spans="1:21" ht="14.4" x14ac:dyDescent="0.3">
      <c r="A1578" s="192" t="s">
        <v>2548</v>
      </c>
      <c r="B1578" s="174">
        <v>1572</v>
      </c>
      <c r="C1578" s="165" t="s">
        <v>555</v>
      </c>
      <c r="D1578" s="179"/>
      <c r="E1578" s="164" t="s">
        <v>543</v>
      </c>
      <c r="F1578" s="167">
        <v>2854</v>
      </c>
      <c r="G1578" s="186" t="s">
        <v>1224</v>
      </c>
      <c r="H1578" s="167" t="s">
        <v>88</v>
      </c>
      <c r="I1578" s="167" t="s">
        <v>1225</v>
      </c>
      <c r="J1578" s="167" t="s">
        <v>2488</v>
      </c>
      <c r="K1578" s="160" t="s">
        <v>82</v>
      </c>
      <c r="L1578" s="175">
        <v>238.43</v>
      </c>
      <c r="M1578" s="179" t="s">
        <v>433</v>
      </c>
      <c r="N1578" s="179"/>
      <c r="O1578" s="170"/>
      <c r="P1578" s="223"/>
      <c r="Q1578" s="235" t="s">
        <v>31</v>
      </c>
      <c r="R1578" s="226">
        <v>238.43</v>
      </c>
      <c r="S1578" s="163"/>
      <c r="T1578" s="223"/>
      <c r="U1578" s="201"/>
    </row>
    <row r="1579" spans="1:21" ht="14.4" x14ac:dyDescent="0.3">
      <c r="A1579" s="192" t="s">
        <v>2548</v>
      </c>
      <c r="B1579" s="174">
        <v>1573</v>
      </c>
      <c r="C1579" s="165" t="s">
        <v>555</v>
      </c>
      <c r="D1579" s="179"/>
      <c r="E1579" s="164" t="s">
        <v>543</v>
      </c>
      <c r="F1579" s="167">
        <v>2884</v>
      </c>
      <c r="G1579" s="186" t="s">
        <v>1224</v>
      </c>
      <c r="H1579" s="167" t="s">
        <v>88</v>
      </c>
      <c r="I1579" s="167" t="s">
        <v>1225</v>
      </c>
      <c r="J1579" s="167" t="s">
        <v>2489</v>
      </c>
      <c r="K1579" s="160" t="s">
        <v>82</v>
      </c>
      <c r="L1579" s="175">
        <v>238.43</v>
      </c>
      <c r="M1579" s="179" t="s">
        <v>433</v>
      </c>
      <c r="N1579" s="179"/>
      <c r="O1579" s="170"/>
      <c r="P1579" s="223"/>
      <c r="Q1579" s="235" t="s">
        <v>31</v>
      </c>
      <c r="R1579" s="226">
        <v>238.43</v>
      </c>
      <c r="S1579" s="163"/>
      <c r="T1579" s="223"/>
      <c r="U1579" s="201"/>
    </row>
    <row r="1580" spans="1:21" ht="14.4" x14ac:dyDescent="0.3">
      <c r="A1580" s="192" t="s">
        <v>2548</v>
      </c>
      <c r="B1580" s="174">
        <v>1574</v>
      </c>
      <c r="C1580" s="165" t="s">
        <v>555</v>
      </c>
      <c r="D1580" s="179"/>
      <c r="E1580" s="164" t="s">
        <v>543</v>
      </c>
      <c r="F1580" s="167">
        <v>2904</v>
      </c>
      <c r="G1580" s="186" t="s">
        <v>1220</v>
      </c>
      <c r="H1580" s="167" t="s">
        <v>1221</v>
      </c>
      <c r="I1580" s="167" t="s">
        <v>1222</v>
      </c>
      <c r="J1580" s="167" t="s">
        <v>2490</v>
      </c>
      <c r="K1580" s="160" t="s">
        <v>682</v>
      </c>
      <c r="L1580" s="175">
        <v>35.61</v>
      </c>
      <c r="M1580" s="179" t="s">
        <v>433</v>
      </c>
      <c r="N1580" s="164" t="s">
        <v>543</v>
      </c>
      <c r="O1580" s="170"/>
      <c r="P1580" s="226">
        <v>35.61</v>
      </c>
      <c r="Q1580" s="177"/>
      <c r="R1580" s="223"/>
      <c r="S1580" s="163"/>
      <c r="T1580" s="223"/>
      <c r="U1580" s="201"/>
    </row>
    <row r="1581" spans="1:21" ht="14.4" x14ac:dyDescent="0.3">
      <c r="A1581" s="192" t="s">
        <v>2548</v>
      </c>
      <c r="B1581" s="174">
        <v>1575</v>
      </c>
      <c r="C1581" s="165" t="s">
        <v>555</v>
      </c>
      <c r="D1581" s="179"/>
      <c r="E1581" s="164" t="s">
        <v>543</v>
      </c>
      <c r="F1581" s="167">
        <v>2905</v>
      </c>
      <c r="G1581" s="186" t="s">
        <v>1220</v>
      </c>
      <c r="H1581" s="167" t="s">
        <v>1221</v>
      </c>
      <c r="I1581" s="167" t="s">
        <v>1222</v>
      </c>
      <c r="J1581" s="167" t="s">
        <v>2491</v>
      </c>
      <c r="K1581" s="160" t="s">
        <v>82</v>
      </c>
      <c r="L1581" s="175">
        <v>35.61</v>
      </c>
      <c r="M1581" s="179" t="s">
        <v>433</v>
      </c>
      <c r="N1581" s="179"/>
      <c r="O1581" s="170"/>
      <c r="P1581" s="223"/>
      <c r="Q1581" s="235" t="s">
        <v>31</v>
      </c>
      <c r="R1581" s="223">
        <v>35.61</v>
      </c>
      <c r="S1581" s="163"/>
      <c r="T1581" s="223"/>
      <c r="U1581" s="201"/>
    </row>
    <row r="1582" spans="1:21" ht="14.4" x14ac:dyDescent="0.3">
      <c r="A1582" s="192" t="s">
        <v>2548</v>
      </c>
      <c r="B1582" s="174">
        <v>1576</v>
      </c>
      <c r="C1582" s="165" t="s">
        <v>555</v>
      </c>
      <c r="D1582" s="179"/>
      <c r="E1582" s="164" t="s">
        <v>543</v>
      </c>
      <c r="F1582" s="167">
        <v>3106</v>
      </c>
      <c r="G1582" s="186" t="s">
        <v>664</v>
      </c>
      <c r="H1582" s="167" t="s">
        <v>152</v>
      </c>
      <c r="I1582" s="167" t="s">
        <v>1283</v>
      </c>
      <c r="J1582" s="167"/>
      <c r="K1582" s="160" t="s">
        <v>682</v>
      </c>
      <c r="L1582" s="175">
        <v>84.99</v>
      </c>
      <c r="M1582" s="179" t="s">
        <v>433</v>
      </c>
      <c r="N1582" s="164" t="s">
        <v>543</v>
      </c>
      <c r="O1582" s="170"/>
      <c r="P1582" s="226">
        <v>84.99</v>
      </c>
      <c r="Q1582" s="177"/>
      <c r="R1582" s="223"/>
      <c r="S1582" s="163"/>
      <c r="T1582" s="223"/>
      <c r="U1582" s="201"/>
    </row>
    <row r="1583" spans="1:21" ht="28.8" x14ac:dyDescent="0.3">
      <c r="A1583" s="192" t="s">
        <v>2548</v>
      </c>
      <c r="B1583" s="174">
        <v>1577</v>
      </c>
      <c r="C1583" s="165" t="s">
        <v>555</v>
      </c>
      <c r="D1583" s="179"/>
      <c r="E1583" s="164" t="s">
        <v>543</v>
      </c>
      <c r="F1583" s="167">
        <v>3334</v>
      </c>
      <c r="G1583" s="186" t="s">
        <v>1231</v>
      </c>
      <c r="H1583" s="167" t="s">
        <v>1053</v>
      </c>
      <c r="I1583" s="167"/>
      <c r="J1583" s="167"/>
      <c r="K1583" s="160" t="s">
        <v>82</v>
      </c>
      <c r="L1583" s="175">
        <v>142.08000000000001</v>
      </c>
      <c r="M1583" s="179" t="s">
        <v>433</v>
      </c>
      <c r="N1583" s="179"/>
      <c r="O1583" s="170"/>
      <c r="P1583" s="223"/>
      <c r="Q1583" s="235" t="s">
        <v>31</v>
      </c>
      <c r="R1583" s="226">
        <v>142.08000000000001</v>
      </c>
      <c r="S1583" s="163"/>
      <c r="T1583" s="223"/>
      <c r="U1583" s="201"/>
    </row>
    <row r="1584" spans="1:21" ht="28.8" x14ac:dyDescent="0.3">
      <c r="A1584" s="192" t="s">
        <v>2548</v>
      </c>
      <c r="B1584" s="174">
        <v>1578</v>
      </c>
      <c r="C1584" s="165" t="s">
        <v>555</v>
      </c>
      <c r="D1584" s="179"/>
      <c r="E1584" s="164" t="s">
        <v>543</v>
      </c>
      <c r="F1584" s="167" t="s">
        <v>2492</v>
      </c>
      <c r="G1584" s="186" t="s">
        <v>1047</v>
      </c>
      <c r="H1584" s="167" t="s">
        <v>1235</v>
      </c>
      <c r="I1584" s="179"/>
      <c r="J1584" s="179"/>
      <c r="K1584" s="160" t="s">
        <v>82</v>
      </c>
      <c r="L1584" s="175">
        <v>74.5</v>
      </c>
      <c r="M1584" s="179" t="s">
        <v>433</v>
      </c>
      <c r="N1584" s="179"/>
      <c r="O1584" s="170"/>
      <c r="P1584" s="223"/>
      <c r="Q1584" s="235" t="s">
        <v>31</v>
      </c>
      <c r="R1584" s="226">
        <v>74.5</v>
      </c>
      <c r="S1584" s="163"/>
      <c r="T1584" s="223"/>
      <c r="U1584" s="201"/>
    </row>
    <row r="1585" spans="1:21" ht="28.8" x14ac:dyDescent="0.3">
      <c r="A1585" s="192" t="s">
        <v>2548</v>
      </c>
      <c r="B1585" s="174">
        <v>1579</v>
      </c>
      <c r="C1585" s="165" t="s">
        <v>555</v>
      </c>
      <c r="D1585" s="179"/>
      <c r="E1585" s="164" t="s">
        <v>543</v>
      </c>
      <c r="F1585" s="167" t="s">
        <v>2493</v>
      </c>
      <c r="G1585" s="186" t="s">
        <v>1047</v>
      </c>
      <c r="H1585" s="167" t="s">
        <v>1235</v>
      </c>
      <c r="I1585" s="179"/>
      <c r="J1585" s="179"/>
      <c r="K1585" s="160" t="s">
        <v>82</v>
      </c>
      <c r="L1585" s="175">
        <v>74.5</v>
      </c>
      <c r="M1585" s="179" t="s">
        <v>433</v>
      </c>
      <c r="N1585" s="179"/>
      <c r="O1585" s="170"/>
      <c r="P1585" s="223"/>
      <c r="Q1585" s="235" t="s">
        <v>31</v>
      </c>
      <c r="R1585" s="226">
        <v>74.5</v>
      </c>
      <c r="S1585" s="163"/>
      <c r="T1585" s="223"/>
      <c r="U1585" s="201"/>
    </row>
    <row r="1586" spans="1:21" ht="14.4" x14ac:dyDescent="0.3">
      <c r="A1586" s="192" t="s">
        <v>2548</v>
      </c>
      <c r="B1586" s="174">
        <v>1580</v>
      </c>
      <c r="C1586" s="165" t="s">
        <v>555</v>
      </c>
      <c r="D1586" s="179"/>
      <c r="E1586" s="164" t="s">
        <v>543</v>
      </c>
      <c r="F1586" s="167" t="s">
        <v>2494</v>
      </c>
      <c r="G1586" s="186" t="s">
        <v>1238</v>
      </c>
      <c r="H1586" s="167" t="s">
        <v>1056</v>
      </c>
      <c r="I1586" s="179"/>
      <c r="J1586" s="179"/>
      <c r="K1586" s="160" t="s">
        <v>82</v>
      </c>
      <c r="L1586" s="175">
        <v>8.0500000000000007</v>
      </c>
      <c r="M1586" s="179" t="s">
        <v>433</v>
      </c>
      <c r="N1586" s="179"/>
      <c r="O1586" s="170"/>
      <c r="P1586" s="223"/>
      <c r="Q1586" s="235" t="s">
        <v>31</v>
      </c>
      <c r="R1586" s="226">
        <v>8.0500000000000007</v>
      </c>
      <c r="S1586" s="163"/>
      <c r="T1586" s="223"/>
      <c r="U1586" s="201"/>
    </row>
    <row r="1587" spans="1:21" ht="14.4" x14ac:dyDescent="0.3">
      <c r="A1587" s="192" t="s">
        <v>2548</v>
      </c>
      <c r="B1587" s="174">
        <v>1581</v>
      </c>
      <c r="C1587" s="165" t="s">
        <v>555</v>
      </c>
      <c r="D1587" s="179"/>
      <c r="E1587" s="164" t="s">
        <v>543</v>
      </c>
      <c r="F1587" s="167" t="s">
        <v>2495</v>
      </c>
      <c r="G1587" s="186" t="s">
        <v>1238</v>
      </c>
      <c r="H1587" s="167" t="s">
        <v>1056</v>
      </c>
      <c r="I1587" s="179"/>
      <c r="J1587" s="179"/>
      <c r="K1587" s="160" t="s">
        <v>82</v>
      </c>
      <c r="L1587" s="175">
        <v>8.0500000000000007</v>
      </c>
      <c r="M1587" s="179" t="s">
        <v>433</v>
      </c>
      <c r="N1587" s="179"/>
      <c r="O1587" s="170"/>
      <c r="P1587" s="223"/>
      <c r="Q1587" s="235" t="s">
        <v>31</v>
      </c>
      <c r="R1587" s="226">
        <v>8.0500000000000007</v>
      </c>
      <c r="S1587" s="163"/>
      <c r="T1587" s="223"/>
      <c r="U1587" s="201"/>
    </row>
    <row r="1588" spans="1:21" ht="14.4" x14ac:dyDescent="0.3">
      <c r="A1588" s="192" t="s">
        <v>2548</v>
      </c>
      <c r="B1588" s="174">
        <v>1582</v>
      </c>
      <c r="C1588" s="165" t="s">
        <v>555</v>
      </c>
      <c r="D1588" s="179"/>
      <c r="E1588" s="164" t="s">
        <v>543</v>
      </c>
      <c r="F1588" s="167" t="s">
        <v>2496</v>
      </c>
      <c r="G1588" s="186" t="s">
        <v>1238</v>
      </c>
      <c r="H1588" s="167" t="s">
        <v>1056</v>
      </c>
      <c r="I1588" s="179"/>
      <c r="J1588" s="179"/>
      <c r="K1588" s="160" t="s">
        <v>82</v>
      </c>
      <c r="L1588" s="175">
        <v>8.0500000000000007</v>
      </c>
      <c r="M1588" s="179" t="s">
        <v>433</v>
      </c>
      <c r="N1588" s="179"/>
      <c r="O1588" s="170"/>
      <c r="P1588" s="223"/>
      <c r="Q1588" s="235" t="s">
        <v>31</v>
      </c>
      <c r="R1588" s="226">
        <v>8.0500000000000007</v>
      </c>
      <c r="S1588" s="163"/>
      <c r="T1588" s="223"/>
      <c r="U1588" s="201"/>
    </row>
    <row r="1589" spans="1:21" ht="14.4" x14ac:dyDescent="0.3">
      <c r="A1589" s="192" t="s">
        <v>2548</v>
      </c>
      <c r="B1589" s="174">
        <v>1583</v>
      </c>
      <c r="C1589" s="165" t="s">
        <v>555</v>
      </c>
      <c r="D1589" s="179"/>
      <c r="E1589" s="164" t="s">
        <v>543</v>
      </c>
      <c r="F1589" s="167" t="s">
        <v>2497</v>
      </c>
      <c r="G1589" s="186" t="s">
        <v>1238</v>
      </c>
      <c r="H1589" s="167" t="s">
        <v>1056</v>
      </c>
      <c r="I1589" s="179"/>
      <c r="J1589" s="179"/>
      <c r="K1589" s="160" t="s">
        <v>82</v>
      </c>
      <c r="L1589" s="175">
        <v>8.0500000000000007</v>
      </c>
      <c r="M1589" s="179" t="s">
        <v>433</v>
      </c>
      <c r="N1589" s="179"/>
      <c r="O1589" s="170"/>
      <c r="P1589" s="223"/>
      <c r="Q1589" s="235" t="s">
        <v>31</v>
      </c>
      <c r="R1589" s="226">
        <v>8.0500000000000007</v>
      </c>
      <c r="S1589" s="163"/>
      <c r="T1589" s="223"/>
      <c r="U1589" s="201"/>
    </row>
    <row r="1590" spans="1:21" ht="14.4" x14ac:dyDescent="0.3">
      <c r="A1590" s="192" t="s">
        <v>2548</v>
      </c>
      <c r="B1590" s="174">
        <v>1584</v>
      </c>
      <c r="C1590" s="165" t="s">
        <v>555</v>
      </c>
      <c r="D1590" s="179"/>
      <c r="E1590" s="164" t="s">
        <v>543</v>
      </c>
      <c r="F1590" s="167" t="s">
        <v>2498</v>
      </c>
      <c r="G1590" s="186" t="s">
        <v>1238</v>
      </c>
      <c r="H1590" s="167" t="s">
        <v>1056</v>
      </c>
      <c r="I1590" s="179"/>
      <c r="J1590" s="179"/>
      <c r="K1590" s="160" t="s">
        <v>82</v>
      </c>
      <c r="L1590" s="175">
        <v>8.0500000000000007</v>
      </c>
      <c r="M1590" s="179" t="s">
        <v>433</v>
      </c>
      <c r="N1590" s="179"/>
      <c r="O1590" s="170"/>
      <c r="P1590" s="223"/>
      <c r="Q1590" s="235" t="s">
        <v>31</v>
      </c>
      <c r="R1590" s="226">
        <v>8.0500000000000007</v>
      </c>
      <c r="S1590" s="163"/>
      <c r="T1590" s="223"/>
      <c r="U1590" s="201"/>
    </row>
    <row r="1591" spans="1:21" ht="14.4" x14ac:dyDescent="0.3">
      <c r="A1591" s="192" t="s">
        <v>2548</v>
      </c>
      <c r="B1591" s="174">
        <v>1585</v>
      </c>
      <c r="C1591" s="165" t="s">
        <v>555</v>
      </c>
      <c r="D1591" s="179"/>
      <c r="E1591" s="164" t="s">
        <v>543</v>
      </c>
      <c r="F1591" s="167" t="s">
        <v>2499</v>
      </c>
      <c r="G1591" s="186" t="s">
        <v>1238</v>
      </c>
      <c r="H1591" s="167" t="s">
        <v>1056</v>
      </c>
      <c r="I1591" s="179"/>
      <c r="J1591" s="179"/>
      <c r="K1591" s="160" t="s">
        <v>82</v>
      </c>
      <c r="L1591" s="175">
        <v>8.0500000000000007</v>
      </c>
      <c r="M1591" s="179" t="s">
        <v>433</v>
      </c>
      <c r="N1591" s="179"/>
      <c r="O1591" s="170"/>
      <c r="P1591" s="223"/>
      <c r="Q1591" s="235" t="s">
        <v>31</v>
      </c>
      <c r="R1591" s="226">
        <v>8.0500000000000007</v>
      </c>
      <c r="S1591" s="163"/>
      <c r="T1591" s="223"/>
      <c r="U1591" s="201"/>
    </row>
    <row r="1592" spans="1:21" ht="14.4" x14ac:dyDescent="0.3">
      <c r="A1592" s="192" t="s">
        <v>2548</v>
      </c>
      <c r="B1592" s="174">
        <v>1586</v>
      </c>
      <c r="C1592" s="165" t="s">
        <v>555</v>
      </c>
      <c r="D1592" s="179"/>
      <c r="E1592" s="164" t="s">
        <v>543</v>
      </c>
      <c r="F1592" s="167" t="s">
        <v>2500</v>
      </c>
      <c r="G1592" s="186" t="s">
        <v>1238</v>
      </c>
      <c r="H1592" s="167" t="s">
        <v>1056</v>
      </c>
      <c r="I1592" s="179"/>
      <c r="J1592" s="179"/>
      <c r="K1592" s="160" t="s">
        <v>82</v>
      </c>
      <c r="L1592" s="175">
        <v>8.0500000000000007</v>
      </c>
      <c r="M1592" s="179" t="s">
        <v>433</v>
      </c>
      <c r="N1592" s="179"/>
      <c r="O1592" s="170"/>
      <c r="P1592" s="223"/>
      <c r="Q1592" s="235" t="s">
        <v>31</v>
      </c>
      <c r="R1592" s="226">
        <v>8.0500000000000007</v>
      </c>
      <c r="S1592" s="163"/>
      <c r="T1592" s="223"/>
      <c r="U1592" s="201"/>
    </row>
    <row r="1593" spans="1:21" ht="14.4" x14ac:dyDescent="0.3">
      <c r="A1593" s="192" t="s">
        <v>2548</v>
      </c>
      <c r="B1593" s="174">
        <v>1587</v>
      </c>
      <c r="C1593" s="165" t="s">
        <v>555</v>
      </c>
      <c r="D1593" s="179"/>
      <c r="E1593" s="164" t="s">
        <v>543</v>
      </c>
      <c r="F1593" s="167" t="s">
        <v>2501</v>
      </c>
      <c r="G1593" s="186" t="s">
        <v>1238</v>
      </c>
      <c r="H1593" s="167" t="s">
        <v>1056</v>
      </c>
      <c r="I1593" s="179"/>
      <c r="J1593" s="179"/>
      <c r="K1593" s="160" t="s">
        <v>82</v>
      </c>
      <c r="L1593" s="175">
        <v>8.0500000000000007</v>
      </c>
      <c r="M1593" s="179" t="s">
        <v>433</v>
      </c>
      <c r="N1593" s="179"/>
      <c r="O1593" s="170"/>
      <c r="P1593" s="223"/>
      <c r="Q1593" s="235" t="s">
        <v>31</v>
      </c>
      <c r="R1593" s="226">
        <v>8.0500000000000007</v>
      </c>
      <c r="S1593" s="163"/>
      <c r="T1593" s="223"/>
      <c r="U1593" s="201"/>
    </row>
    <row r="1594" spans="1:21" ht="14.4" x14ac:dyDescent="0.3">
      <c r="A1594" s="192" t="s">
        <v>2548</v>
      </c>
      <c r="B1594" s="174">
        <v>1588</v>
      </c>
      <c r="C1594" s="165" t="s">
        <v>555</v>
      </c>
      <c r="D1594" s="179"/>
      <c r="E1594" s="164" t="s">
        <v>543</v>
      </c>
      <c r="F1594" s="167" t="s">
        <v>2502</v>
      </c>
      <c r="G1594" s="186" t="s">
        <v>1238</v>
      </c>
      <c r="H1594" s="167" t="s">
        <v>1056</v>
      </c>
      <c r="I1594" s="179"/>
      <c r="J1594" s="179"/>
      <c r="K1594" s="160" t="s">
        <v>82</v>
      </c>
      <c r="L1594" s="175">
        <v>8.0500000000000007</v>
      </c>
      <c r="M1594" s="179" t="s">
        <v>433</v>
      </c>
      <c r="N1594" s="179"/>
      <c r="O1594" s="170"/>
      <c r="P1594" s="223"/>
      <c r="Q1594" s="235" t="s">
        <v>31</v>
      </c>
      <c r="R1594" s="226">
        <v>8.0500000000000007</v>
      </c>
      <c r="S1594" s="163"/>
      <c r="T1594" s="223"/>
      <c r="U1594" s="201"/>
    </row>
    <row r="1595" spans="1:21" ht="14.4" x14ac:dyDescent="0.3">
      <c r="A1595" s="192" t="s">
        <v>2548</v>
      </c>
      <c r="B1595" s="174">
        <v>1589</v>
      </c>
      <c r="C1595" s="165" t="s">
        <v>555</v>
      </c>
      <c r="D1595" s="179"/>
      <c r="E1595" s="164" t="s">
        <v>543</v>
      </c>
      <c r="F1595" s="167" t="s">
        <v>2503</v>
      </c>
      <c r="G1595" s="186" t="s">
        <v>1238</v>
      </c>
      <c r="H1595" s="167" t="s">
        <v>1056</v>
      </c>
      <c r="I1595" s="179"/>
      <c r="J1595" s="179"/>
      <c r="K1595" s="160" t="s">
        <v>82</v>
      </c>
      <c r="L1595" s="175">
        <v>8.0500000000000007</v>
      </c>
      <c r="M1595" s="179" t="s">
        <v>433</v>
      </c>
      <c r="N1595" s="179"/>
      <c r="O1595" s="170"/>
      <c r="P1595" s="223"/>
      <c r="Q1595" s="235" t="s">
        <v>31</v>
      </c>
      <c r="R1595" s="226">
        <v>8.0500000000000007</v>
      </c>
      <c r="S1595" s="163"/>
      <c r="T1595" s="223"/>
      <c r="U1595" s="201"/>
    </row>
    <row r="1596" spans="1:21" ht="14.4" x14ac:dyDescent="0.3">
      <c r="A1596" s="192" t="s">
        <v>2548</v>
      </c>
      <c r="B1596" s="174">
        <v>1590</v>
      </c>
      <c r="C1596" s="165" t="s">
        <v>555</v>
      </c>
      <c r="D1596" s="179"/>
      <c r="E1596" s="164" t="s">
        <v>543</v>
      </c>
      <c r="F1596" s="167" t="s">
        <v>2504</v>
      </c>
      <c r="G1596" s="186" t="s">
        <v>1086</v>
      </c>
      <c r="H1596" s="167" t="s">
        <v>1087</v>
      </c>
      <c r="I1596" s="167"/>
      <c r="J1596" s="167"/>
      <c r="K1596" s="160" t="s">
        <v>682</v>
      </c>
      <c r="L1596" s="175">
        <v>32.566000000000003</v>
      </c>
      <c r="M1596" s="179" t="s">
        <v>433</v>
      </c>
      <c r="N1596" s="164" t="s">
        <v>543</v>
      </c>
      <c r="O1596" s="175">
        <v>32.566000000000003</v>
      </c>
      <c r="P1596" s="223"/>
      <c r="Q1596" s="177"/>
      <c r="R1596" s="223"/>
      <c r="S1596" s="163"/>
      <c r="T1596" s="223"/>
      <c r="U1596" s="201"/>
    </row>
    <row r="1597" spans="1:21" ht="14.4" x14ac:dyDescent="0.3">
      <c r="A1597" s="192" t="s">
        <v>2548</v>
      </c>
      <c r="B1597" s="174">
        <v>1591</v>
      </c>
      <c r="C1597" s="165" t="s">
        <v>555</v>
      </c>
      <c r="D1597" s="179"/>
      <c r="E1597" s="164" t="s">
        <v>543</v>
      </c>
      <c r="F1597" s="167" t="s">
        <v>2505</v>
      </c>
      <c r="G1597" s="186" t="s">
        <v>1086</v>
      </c>
      <c r="H1597" s="167" t="s">
        <v>1087</v>
      </c>
      <c r="I1597" s="167"/>
      <c r="J1597" s="167"/>
      <c r="K1597" s="160" t="s">
        <v>682</v>
      </c>
      <c r="L1597" s="175">
        <v>32.566000000000003</v>
      </c>
      <c r="M1597" s="179" t="s">
        <v>433</v>
      </c>
      <c r="N1597" s="164" t="s">
        <v>543</v>
      </c>
      <c r="O1597" s="170"/>
      <c r="P1597" s="226">
        <v>32.566000000000003</v>
      </c>
      <c r="Q1597" s="177"/>
      <c r="R1597" s="223"/>
      <c r="S1597" s="163"/>
      <c r="T1597" s="223"/>
      <c r="U1597" s="201"/>
    </row>
    <row r="1598" spans="1:21" ht="28.8" x14ac:dyDescent="0.3">
      <c r="A1598" s="192" t="s">
        <v>2548</v>
      </c>
      <c r="B1598" s="174">
        <v>1592</v>
      </c>
      <c r="C1598" s="165" t="s">
        <v>555</v>
      </c>
      <c r="D1598" s="179"/>
      <c r="E1598" s="164" t="s">
        <v>543</v>
      </c>
      <c r="F1598" s="167" t="s">
        <v>2506</v>
      </c>
      <c r="G1598" s="186" t="s">
        <v>1251</v>
      </c>
      <c r="H1598" s="179"/>
      <c r="I1598" s="179"/>
      <c r="J1598" s="179"/>
      <c r="K1598" s="160" t="s">
        <v>82</v>
      </c>
      <c r="L1598" s="175">
        <v>86.73</v>
      </c>
      <c r="M1598" s="179" t="s">
        <v>433</v>
      </c>
      <c r="N1598" s="179"/>
      <c r="O1598" s="170"/>
      <c r="P1598" s="223"/>
      <c r="Q1598" s="235" t="s">
        <v>31</v>
      </c>
      <c r="R1598" s="226">
        <v>86.73</v>
      </c>
      <c r="S1598" s="163"/>
      <c r="T1598" s="223"/>
      <c r="U1598" s="201"/>
    </row>
    <row r="1599" spans="1:21" ht="28.8" x14ac:dyDescent="0.3">
      <c r="A1599" s="192" t="s">
        <v>2548</v>
      </c>
      <c r="B1599" s="174">
        <v>1593</v>
      </c>
      <c r="C1599" s="165" t="s">
        <v>555</v>
      </c>
      <c r="D1599" s="179"/>
      <c r="E1599" s="164" t="s">
        <v>543</v>
      </c>
      <c r="F1599" s="167" t="s">
        <v>2507</v>
      </c>
      <c r="G1599" s="186" t="s">
        <v>1251</v>
      </c>
      <c r="H1599" s="179"/>
      <c r="I1599" s="179"/>
      <c r="J1599" s="179"/>
      <c r="K1599" s="160" t="s">
        <v>82</v>
      </c>
      <c r="L1599" s="175">
        <v>86.73</v>
      </c>
      <c r="M1599" s="179" t="s">
        <v>433</v>
      </c>
      <c r="N1599" s="179"/>
      <c r="O1599" s="170"/>
      <c r="P1599" s="223"/>
      <c r="Q1599" s="235" t="s">
        <v>31</v>
      </c>
      <c r="R1599" s="226">
        <v>86.73</v>
      </c>
      <c r="S1599" s="163"/>
      <c r="T1599" s="223"/>
      <c r="U1599" s="201"/>
    </row>
    <row r="1600" spans="1:21" ht="14.4" x14ac:dyDescent="0.3">
      <c r="A1600" s="192" t="s">
        <v>2548</v>
      </c>
      <c r="B1600" s="174">
        <v>1594</v>
      </c>
      <c r="C1600" s="165" t="s">
        <v>555</v>
      </c>
      <c r="D1600" s="179"/>
      <c r="E1600" s="164" t="s">
        <v>543</v>
      </c>
      <c r="F1600" s="167" t="s">
        <v>2508</v>
      </c>
      <c r="G1600" s="186" t="s">
        <v>2509</v>
      </c>
      <c r="H1600" s="179"/>
      <c r="I1600" s="179"/>
      <c r="J1600" s="179"/>
      <c r="K1600" s="160" t="s">
        <v>682</v>
      </c>
      <c r="L1600" s="175">
        <v>60</v>
      </c>
      <c r="M1600" s="179" t="s">
        <v>433</v>
      </c>
      <c r="N1600" s="164" t="s">
        <v>543</v>
      </c>
      <c r="O1600" s="170"/>
      <c r="P1600" s="226">
        <v>60</v>
      </c>
      <c r="Q1600" s="177"/>
      <c r="R1600" s="223"/>
      <c r="S1600" s="163"/>
      <c r="T1600" s="223"/>
      <c r="U1600" s="201"/>
    </row>
    <row r="1601" spans="1:21" ht="14.4" x14ac:dyDescent="0.3">
      <c r="A1601" s="192" t="s">
        <v>2548</v>
      </c>
      <c r="B1601" s="174">
        <v>1595</v>
      </c>
      <c r="C1601" s="165" t="s">
        <v>555</v>
      </c>
      <c r="D1601" s="179"/>
      <c r="E1601" s="164" t="s">
        <v>543</v>
      </c>
      <c r="F1601" s="167" t="s">
        <v>2510</v>
      </c>
      <c r="G1601" s="186" t="s">
        <v>2509</v>
      </c>
      <c r="H1601" s="179"/>
      <c r="I1601" s="179"/>
      <c r="J1601" s="179"/>
      <c r="K1601" s="160" t="s">
        <v>682</v>
      </c>
      <c r="L1601" s="175">
        <v>60</v>
      </c>
      <c r="M1601" s="179" t="s">
        <v>433</v>
      </c>
      <c r="N1601" s="164" t="s">
        <v>543</v>
      </c>
      <c r="O1601" s="170">
        <v>60</v>
      </c>
      <c r="P1601" s="223"/>
      <c r="Q1601" s="177"/>
      <c r="R1601" s="223"/>
      <c r="S1601" s="163"/>
      <c r="T1601" s="223"/>
      <c r="U1601" s="201"/>
    </row>
    <row r="1602" spans="1:21" ht="14.4" x14ac:dyDescent="0.3">
      <c r="A1602" s="192" t="s">
        <v>2548</v>
      </c>
      <c r="B1602" s="174">
        <v>1596</v>
      </c>
      <c r="C1602" s="165" t="s">
        <v>555</v>
      </c>
      <c r="D1602" s="179"/>
      <c r="E1602" s="164" t="s">
        <v>543</v>
      </c>
      <c r="F1602" s="167" t="s">
        <v>2511</v>
      </c>
      <c r="G1602" s="186" t="s">
        <v>1108</v>
      </c>
      <c r="H1602" s="179"/>
      <c r="I1602" s="179"/>
      <c r="J1602" s="179"/>
      <c r="K1602" s="160" t="s">
        <v>82</v>
      </c>
      <c r="L1602" s="175">
        <v>84.07</v>
      </c>
      <c r="M1602" s="179" t="s">
        <v>433</v>
      </c>
      <c r="N1602" s="179"/>
      <c r="O1602" s="170"/>
      <c r="P1602" s="223"/>
      <c r="Q1602" s="235" t="s">
        <v>31</v>
      </c>
      <c r="R1602" s="223">
        <v>84.07</v>
      </c>
      <c r="S1602" s="163"/>
      <c r="T1602" s="223"/>
      <c r="U1602" s="201"/>
    </row>
    <row r="1603" spans="1:21" ht="28.8" x14ac:dyDescent="0.3">
      <c r="A1603" s="192" t="s">
        <v>2548</v>
      </c>
      <c r="B1603" s="174">
        <v>1597</v>
      </c>
      <c r="C1603" s="165" t="s">
        <v>555</v>
      </c>
      <c r="D1603" s="179"/>
      <c r="E1603" s="164" t="s">
        <v>543</v>
      </c>
      <c r="F1603" s="167" t="s">
        <v>2512</v>
      </c>
      <c r="G1603" s="186" t="s">
        <v>1258</v>
      </c>
      <c r="H1603" s="179"/>
      <c r="I1603" s="179"/>
      <c r="J1603" s="179"/>
      <c r="K1603" s="160" t="s">
        <v>82</v>
      </c>
      <c r="L1603" s="175">
        <v>123.89</v>
      </c>
      <c r="M1603" s="179" t="s">
        <v>433</v>
      </c>
      <c r="N1603" s="179"/>
      <c r="O1603" s="170"/>
      <c r="P1603" s="223"/>
      <c r="Q1603" s="235" t="s">
        <v>31</v>
      </c>
      <c r="R1603" s="226">
        <v>123.89</v>
      </c>
      <c r="S1603" s="163"/>
      <c r="T1603" s="223"/>
      <c r="U1603" s="201"/>
    </row>
    <row r="1604" spans="1:21" ht="14.4" x14ac:dyDescent="0.3">
      <c r="A1604" s="192" t="s">
        <v>2548</v>
      </c>
      <c r="B1604" s="174">
        <v>1598</v>
      </c>
      <c r="C1604" s="165" t="s">
        <v>555</v>
      </c>
      <c r="D1604" s="179"/>
      <c r="E1604" s="164" t="s">
        <v>543</v>
      </c>
      <c r="F1604" s="167" t="s">
        <v>2513</v>
      </c>
      <c r="G1604" s="186" t="s">
        <v>1262</v>
      </c>
      <c r="H1604" s="179"/>
      <c r="I1604" s="179"/>
      <c r="J1604" s="179"/>
      <c r="K1604" s="160" t="s">
        <v>82</v>
      </c>
      <c r="L1604" s="175">
        <v>15.93</v>
      </c>
      <c r="M1604" s="179" t="s">
        <v>433</v>
      </c>
      <c r="N1604" s="179"/>
      <c r="O1604" s="170"/>
      <c r="P1604" s="223"/>
      <c r="Q1604" s="235" t="s">
        <v>31</v>
      </c>
      <c r="R1604" s="223">
        <v>15.93</v>
      </c>
      <c r="S1604" s="163"/>
      <c r="T1604" s="223"/>
      <c r="U1604" s="201"/>
    </row>
    <row r="1605" spans="1:21" ht="14.4" x14ac:dyDescent="0.3">
      <c r="A1605" s="192" t="s">
        <v>2548</v>
      </c>
      <c r="B1605" s="174">
        <v>1599</v>
      </c>
      <c r="C1605" s="165" t="s">
        <v>555</v>
      </c>
      <c r="D1605" s="179"/>
      <c r="E1605" s="164" t="s">
        <v>543</v>
      </c>
      <c r="F1605" s="167" t="s">
        <v>2514</v>
      </c>
      <c r="G1605" s="186" t="s">
        <v>1262</v>
      </c>
      <c r="H1605" s="179"/>
      <c r="I1605" s="179"/>
      <c r="J1605" s="179"/>
      <c r="K1605" s="160" t="s">
        <v>82</v>
      </c>
      <c r="L1605" s="175">
        <v>15.93</v>
      </c>
      <c r="M1605" s="179" t="s">
        <v>433</v>
      </c>
      <c r="N1605" s="179"/>
      <c r="O1605" s="170"/>
      <c r="P1605" s="223"/>
      <c r="Q1605" s="235" t="s">
        <v>31</v>
      </c>
      <c r="R1605" s="223">
        <v>15.93</v>
      </c>
      <c r="S1605" s="163"/>
      <c r="T1605" s="223"/>
      <c r="U1605" s="201"/>
    </row>
    <row r="1606" spans="1:21" ht="14.4" x14ac:dyDescent="0.3">
      <c r="A1606" s="192" t="s">
        <v>2548</v>
      </c>
      <c r="B1606" s="174">
        <v>1600</v>
      </c>
      <c r="C1606" s="165" t="s">
        <v>555</v>
      </c>
      <c r="D1606" s="179"/>
      <c r="E1606" s="164" t="s">
        <v>543</v>
      </c>
      <c r="F1606" s="167" t="s">
        <v>2515</v>
      </c>
      <c r="G1606" s="186" t="s">
        <v>1262</v>
      </c>
      <c r="H1606" s="179"/>
      <c r="I1606" s="179"/>
      <c r="J1606" s="179"/>
      <c r="K1606" s="160" t="s">
        <v>82</v>
      </c>
      <c r="L1606" s="175">
        <v>15.93</v>
      </c>
      <c r="M1606" s="179" t="s">
        <v>433</v>
      </c>
      <c r="N1606" s="179"/>
      <c r="O1606" s="170"/>
      <c r="P1606" s="223"/>
      <c r="Q1606" s="235" t="s">
        <v>31</v>
      </c>
      <c r="R1606" s="223">
        <v>15.93</v>
      </c>
      <c r="S1606" s="163"/>
      <c r="T1606" s="223"/>
      <c r="U1606" s="201"/>
    </row>
    <row r="1607" spans="1:21" ht="14.4" x14ac:dyDescent="0.3">
      <c r="A1607" s="192" t="s">
        <v>2548</v>
      </c>
      <c r="B1607" s="174">
        <v>1601</v>
      </c>
      <c r="C1607" s="165" t="s">
        <v>555</v>
      </c>
      <c r="D1607" s="179"/>
      <c r="E1607" s="164" t="s">
        <v>543</v>
      </c>
      <c r="F1607" s="167" t="s">
        <v>2516</v>
      </c>
      <c r="G1607" s="186" t="s">
        <v>1116</v>
      </c>
      <c r="H1607" s="179"/>
      <c r="I1607" s="179"/>
      <c r="J1607" s="179"/>
      <c r="K1607" s="160" t="s">
        <v>682</v>
      </c>
      <c r="L1607" s="175">
        <v>94.69</v>
      </c>
      <c r="M1607" s="179" t="s">
        <v>433</v>
      </c>
      <c r="N1607" s="164" t="s">
        <v>543</v>
      </c>
      <c r="O1607" s="168">
        <v>94.69</v>
      </c>
      <c r="P1607" s="223"/>
      <c r="Q1607" s="177"/>
      <c r="R1607" s="223"/>
      <c r="S1607" s="163"/>
      <c r="T1607" s="223"/>
      <c r="U1607" s="201"/>
    </row>
    <row r="1608" spans="1:21" ht="14.4" x14ac:dyDescent="0.3">
      <c r="A1608" s="192" t="s">
        <v>2548</v>
      </c>
      <c r="B1608" s="174">
        <v>1602</v>
      </c>
      <c r="C1608" s="165" t="s">
        <v>555</v>
      </c>
      <c r="D1608" s="179"/>
      <c r="E1608" s="164" t="s">
        <v>543</v>
      </c>
      <c r="F1608" s="167" t="s">
        <v>2517</v>
      </c>
      <c r="G1608" s="186" t="s">
        <v>1116</v>
      </c>
      <c r="H1608" s="179"/>
      <c r="I1608" s="179"/>
      <c r="J1608" s="179"/>
      <c r="K1608" s="160" t="s">
        <v>682</v>
      </c>
      <c r="L1608" s="175">
        <v>94.69</v>
      </c>
      <c r="M1608" s="179" t="s">
        <v>433</v>
      </c>
      <c r="N1608" s="164" t="s">
        <v>543</v>
      </c>
      <c r="O1608" s="168">
        <v>94.69</v>
      </c>
      <c r="P1608" s="223"/>
      <c r="Q1608" s="177"/>
      <c r="R1608" s="223"/>
      <c r="S1608" s="163"/>
      <c r="T1608" s="223"/>
      <c r="U1608" s="201"/>
    </row>
    <row r="1609" spans="1:21" ht="14.4" x14ac:dyDescent="0.3">
      <c r="A1609" s="192" t="s">
        <v>2548</v>
      </c>
      <c r="B1609" s="174">
        <v>1603</v>
      </c>
      <c r="C1609" s="165" t="s">
        <v>555</v>
      </c>
      <c r="D1609" s="179"/>
      <c r="E1609" s="164" t="s">
        <v>543</v>
      </c>
      <c r="F1609" s="167" t="s">
        <v>2518</v>
      </c>
      <c r="G1609" s="186" t="s">
        <v>1322</v>
      </c>
      <c r="H1609" s="167"/>
      <c r="I1609" s="167"/>
      <c r="J1609" s="167"/>
      <c r="K1609" s="160" t="s">
        <v>82</v>
      </c>
      <c r="L1609" s="175">
        <v>194.61</v>
      </c>
      <c r="M1609" s="179" t="s">
        <v>433</v>
      </c>
      <c r="N1609" s="179"/>
      <c r="O1609" s="170"/>
      <c r="P1609" s="223"/>
      <c r="Q1609" s="177"/>
      <c r="R1609" s="223"/>
      <c r="S1609" s="163" t="s">
        <v>543</v>
      </c>
      <c r="T1609" s="226">
        <v>194.61</v>
      </c>
      <c r="U1609" s="201"/>
    </row>
    <row r="1610" spans="1:21" ht="14.4" x14ac:dyDescent="0.3">
      <c r="A1610" s="192" t="s">
        <v>2548</v>
      </c>
      <c r="B1610" s="174">
        <v>1604</v>
      </c>
      <c r="C1610" s="165" t="s">
        <v>555</v>
      </c>
      <c r="D1610" s="179"/>
      <c r="E1610" s="164" t="s">
        <v>543</v>
      </c>
      <c r="F1610" s="167" t="s">
        <v>2519</v>
      </c>
      <c r="G1610" s="186" t="s">
        <v>1268</v>
      </c>
      <c r="H1610" s="167"/>
      <c r="I1610" s="167"/>
      <c r="J1610" s="167"/>
      <c r="K1610" s="160" t="s">
        <v>82</v>
      </c>
      <c r="L1610" s="175">
        <v>23.01</v>
      </c>
      <c r="M1610" s="179" t="s">
        <v>433</v>
      </c>
      <c r="N1610" s="179"/>
      <c r="O1610" s="170"/>
      <c r="P1610" s="223"/>
      <c r="Q1610" s="235" t="s">
        <v>31</v>
      </c>
      <c r="R1610" s="226">
        <v>23.01</v>
      </c>
      <c r="S1610" s="163"/>
      <c r="T1610" s="223"/>
      <c r="U1610" s="201"/>
    </row>
    <row r="1611" spans="1:21" ht="14.4" x14ac:dyDescent="0.3">
      <c r="A1611" s="192" t="s">
        <v>2548</v>
      </c>
      <c r="B1611" s="174">
        <v>1605</v>
      </c>
      <c r="C1611" s="165" t="s">
        <v>555</v>
      </c>
      <c r="D1611" s="179"/>
      <c r="E1611" s="164" t="s">
        <v>543</v>
      </c>
      <c r="F1611" s="167" t="s">
        <v>2520</v>
      </c>
      <c r="G1611" s="186" t="s">
        <v>1268</v>
      </c>
      <c r="H1611" s="167"/>
      <c r="I1611" s="167"/>
      <c r="J1611" s="167"/>
      <c r="K1611" s="160" t="s">
        <v>82</v>
      </c>
      <c r="L1611" s="175">
        <v>23.01</v>
      </c>
      <c r="M1611" s="179" t="s">
        <v>433</v>
      </c>
      <c r="N1611" s="179"/>
      <c r="O1611" s="170"/>
      <c r="P1611" s="223"/>
      <c r="Q1611" s="235" t="s">
        <v>31</v>
      </c>
      <c r="R1611" s="226">
        <v>23.01</v>
      </c>
      <c r="S1611" s="163"/>
      <c r="T1611" s="223"/>
      <c r="U1611" s="201"/>
    </row>
    <row r="1612" spans="1:21" ht="14.4" x14ac:dyDescent="0.3">
      <c r="A1612" s="192" t="s">
        <v>2548</v>
      </c>
      <c r="B1612" s="174">
        <v>1606</v>
      </c>
      <c r="C1612" s="165" t="s">
        <v>555</v>
      </c>
      <c r="D1612" s="179"/>
      <c r="E1612" s="164" t="s">
        <v>543</v>
      </c>
      <c r="F1612" s="167" t="s">
        <v>2521</v>
      </c>
      <c r="G1612" s="186" t="s">
        <v>1268</v>
      </c>
      <c r="H1612" s="167"/>
      <c r="I1612" s="167"/>
      <c r="J1612" s="167"/>
      <c r="K1612" s="160" t="s">
        <v>82</v>
      </c>
      <c r="L1612" s="175">
        <v>23.01</v>
      </c>
      <c r="M1612" s="179" t="s">
        <v>433</v>
      </c>
      <c r="N1612" s="179"/>
      <c r="O1612" s="170"/>
      <c r="P1612" s="223"/>
      <c r="Q1612" s="235" t="s">
        <v>31</v>
      </c>
      <c r="R1612" s="226">
        <v>23.01</v>
      </c>
      <c r="S1612" s="163"/>
      <c r="T1612" s="223"/>
      <c r="U1612" s="201"/>
    </row>
    <row r="1613" spans="1:21" ht="14.4" x14ac:dyDescent="0.3">
      <c r="A1613" s="192" t="s">
        <v>2548</v>
      </c>
      <c r="B1613" s="174">
        <v>1607</v>
      </c>
      <c r="C1613" s="165" t="s">
        <v>555</v>
      </c>
      <c r="D1613" s="179"/>
      <c r="E1613" s="164" t="s">
        <v>543</v>
      </c>
      <c r="F1613" s="167" t="s">
        <v>2522</v>
      </c>
      <c r="G1613" s="186" t="s">
        <v>1268</v>
      </c>
      <c r="H1613" s="167"/>
      <c r="I1613" s="167"/>
      <c r="J1613" s="167"/>
      <c r="K1613" s="160" t="s">
        <v>82</v>
      </c>
      <c r="L1613" s="175">
        <v>23.01</v>
      </c>
      <c r="M1613" s="179" t="s">
        <v>433</v>
      </c>
      <c r="N1613" s="179"/>
      <c r="O1613" s="170"/>
      <c r="P1613" s="223"/>
      <c r="Q1613" s="235" t="s">
        <v>31</v>
      </c>
      <c r="R1613" s="226">
        <v>23.01</v>
      </c>
      <c r="S1613" s="163"/>
      <c r="T1613" s="223"/>
      <c r="U1613" s="201"/>
    </row>
    <row r="1614" spans="1:21" ht="14.4" x14ac:dyDescent="0.3">
      <c r="A1614" s="192" t="s">
        <v>2548</v>
      </c>
      <c r="B1614" s="174">
        <v>1608</v>
      </c>
      <c r="C1614" s="165" t="s">
        <v>555</v>
      </c>
      <c r="D1614" s="179"/>
      <c r="E1614" s="164" t="s">
        <v>543</v>
      </c>
      <c r="F1614" s="167" t="s">
        <v>2523</v>
      </c>
      <c r="G1614" s="186" t="s">
        <v>1268</v>
      </c>
      <c r="H1614" s="167"/>
      <c r="I1614" s="167"/>
      <c r="J1614" s="167"/>
      <c r="K1614" s="160" t="s">
        <v>82</v>
      </c>
      <c r="L1614" s="175">
        <v>23.01</v>
      </c>
      <c r="M1614" s="179" t="s">
        <v>433</v>
      </c>
      <c r="N1614" s="179"/>
      <c r="O1614" s="170"/>
      <c r="P1614" s="223"/>
      <c r="Q1614" s="235" t="s">
        <v>31</v>
      </c>
      <c r="R1614" s="226">
        <v>23.01</v>
      </c>
      <c r="S1614" s="163"/>
      <c r="T1614" s="223"/>
      <c r="U1614" s="201"/>
    </row>
    <row r="1615" spans="1:21" ht="14.4" x14ac:dyDescent="0.3">
      <c r="A1615" s="192" t="s">
        <v>2548</v>
      </c>
      <c r="B1615" s="174">
        <v>1609</v>
      </c>
      <c r="C1615" s="165" t="s">
        <v>555</v>
      </c>
      <c r="D1615" s="179"/>
      <c r="E1615" s="164" t="s">
        <v>543</v>
      </c>
      <c r="F1615" s="167" t="s">
        <v>2524</v>
      </c>
      <c r="G1615" s="186" t="s">
        <v>1268</v>
      </c>
      <c r="H1615" s="167"/>
      <c r="I1615" s="167"/>
      <c r="J1615" s="167"/>
      <c r="K1615" s="160" t="s">
        <v>82</v>
      </c>
      <c r="L1615" s="175">
        <v>23.01</v>
      </c>
      <c r="M1615" s="179" t="s">
        <v>433</v>
      </c>
      <c r="N1615" s="179"/>
      <c r="O1615" s="170"/>
      <c r="P1615" s="223"/>
      <c r="Q1615" s="235" t="s">
        <v>31</v>
      </c>
      <c r="R1615" s="226">
        <v>23.01</v>
      </c>
      <c r="S1615" s="163"/>
      <c r="T1615" s="223"/>
      <c r="U1615" s="201"/>
    </row>
    <row r="1616" spans="1:21" ht="14.4" x14ac:dyDescent="0.3">
      <c r="A1616" s="192" t="s">
        <v>2548</v>
      </c>
      <c r="B1616" s="174">
        <v>1610</v>
      </c>
      <c r="C1616" s="165" t="s">
        <v>555</v>
      </c>
      <c r="D1616" s="179"/>
      <c r="E1616" s="164" t="s">
        <v>543</v>
      </c>
      <c r="F1616" s="167" t="s">
        <v>2525</v>
      </c>
      <c r="G1616" s="186" t="s">
        <v>1268</v>
      </c>
      <c r="H1616" s="167"/>
      <c r="I1616" s="167"/>
      <c r="J1616" s="167"/>
      <c r="K1616" s="160" t="s">
        <v>82</v>
      </c>
      <c r="L1616" s="175">
        <v>23.01</v>
      </c>
      <c r="M1616" s="179" t="s">
        <v>433</v>
      </c>
      <c r="N1616" s="179"/>
      <c r="O1616" s="170"/>
      <c r="P1616" s="223"/>
      <c r="Q1616" s="235" t="s">
        <v>31</v>
      </c>
      <c r="R1616" s="226">
        <v>23.01</v>
      </c>
      <c r="S1616" s="163"/>
      <c r="T1616" s="223"/>
      <c r="U1616" s="201"/>
    </row>
    <row r="1617" spans="1:21" ht="14.4" x14ac:dyDescent="0.3">
      <c r="A1617" s="192" t="s">
        <v>2548</v>
      </c>
      <c r="B1617" s="174">
        <v>1611</v>
      </c>
      <c r="C1617" s="165" t="s">
        <v>555</v>
      </c>
      <c r="D1617" s="179"/>
      <c r="E1617" s="164" t="s">
        <v>543</v>
      </c>
      <c r="F1617" s="167" t="s">
        <v>2526</v>
      </c>
      <c r="G1617" s="186" t="s">
        <v>1268</v>
      </c>
      <c r="H1617" s="167"/>
      <c r="I1617" s="167"/>
      <c r="J1617" s="167"/>
      <c r="K1617" s="160" t="s">
        <v>82</v>
      </c>
      <c r="L1617" s="175">
        <v>23.01</v>
      </c>
      <c r="M1617" s="179" t="s">
        <v>433</v>
      </c>
      <c r="N1617" s="179"/>
      <c r="O1617" s="170"/>
      <c r="P1617" s="223"/>
      <c r="Q1617" s="235" t="s">
        <v>31</v>
      </c>
      <c r="R1617" s="226">
        <v>23.01</v>
      </c>
      <c r="S1617" s="163"/>
      <c r="T1617" s="223"/>
      <c r="U1617" s="201"/>
    </row>
    <row r="1618" spans="1:21" ht="14.4" x14ac:dyDescent="0.3">
      <c r="A1618" s="192" t="s">
        <v>2548</v>
      </c>
      <c r="B1618" s="174">
        <v>1612</v>
      </c>
      <c r="C1618" s="165" t="s">
        <v>555</v>
      </c>
      <c r="D1618" s="179"/>
      <c r="E1618" s="164" t="s">
        <v>543</v>
      </c>
      <c r="F1618" s="167" t="s">
        <v>2527</v>
      </c>
      <c r="G1618" s="186" t="s">
        <v>1268</v>
      </c>
      <c r="H1618" s="167"/>
      <c r="I1618" s="167"/>
      <c r="J1618" s="167"/>
      <c r="K1618" s="160" t="s">
        <v>82</v>
      </c>
      <c r="L1618" s="175">
        <v>23.01</v>
      </c>
      <c r="M1618" s="179" t="s">
        <v>433</v>
      </c>
      <c r="N1618" s="179"/>
      <c r="O1618" s="170"/>
      <c r="P1618" s="223"/>
      <c r="Q1618" s="235" t="s">
        <v>31</v>
      </c>
      <c r="R1618" s="226">
        <v>23.01</v>
      </c>
      <c r="S1618" s="163"/>
      <c r="T1618" s="223"/>
      <c r="U1618" s="201"/>
    </row>
    <row r="1619" spans="1:21" ht="14.4" x14ac:dyDescent="0.3">
      <c r="A1619" s="192" t="s">
        <v>2548</v>
      </c>
      <c r="B1619" s="174">
        <v>1613</v>
      </c>
      <c r="C1619" s="165" t="s">
        <v>555</v>
      </c>
      <c r="D1619" s="179"/>
      <c r="E1619" s="164" t="s">
        <v>543</v>
      </c>
      <c r="F1619" s="167" t="s">
        <v>2528</v>
      </c>
      <c r="G1619" s="186" t="s">
        <v>1268</v>
      </c>
      <c r="H1619" s="167"/>
      <c r="I1619" s="167"/>
      <c r="J1619" s="167"/>
      <c r="K1619" s="160" t="s">
        <v>82</v>
      </c>
      <c r="L1619" s="175">
        <v>23.01</v>
      </c>
      <c r="M1619" s="179" t="s">
        <v>433</v>
      </c>
      <c r="N1619" s="179"/>
      <c r="O1619" s="170"/>
      <c r="P1619" s="223"/>
      <c r="Q1619" s="235" t="s">
        <v>31</v>
      </c>
      <c r="R1619" s="226">
        <v>23.01</v>
      </c>
      <c r="S1619" s="163"/>
      <c r="T1619" s="223"/>
      <c r="U1619" s="201"/>
    </row>
    <row r="1620" spans="1:21" ht="14.4" x14ac:dyDescent="0.3">
      <c r="A1620" s="192" t="s">
        <v>2548</v>
      </c>
      <c r="B1620" s="174">
        <v>1614</v>
      </c>
      <c r="C1620" s="165" t="s">
        <v>555</v>
      </c>
      <c r="D1620" s="179"/>
      <c r="E1620" s="164" t="s">
        <v>543</v>
      </c>
      <c r="F1620" s="167" t="s">
        <v>2529</v>
      </c>
      <c r="G1620" s="186" t="s">
        <v>1268</v>
      </c>
      <c r="H1620" s="167"/>
      <c r="I1620" s="167"/>
      <c r="J1620" s="167"/>
      <c r="K1620" s="160" t="s">
        <v>82</v>
      </c>
      <c r="L1620" s="175">
        <v>23.01</v>
      </c>
      <c r="M1620" s="179" t="s">
        <v>433</v>
      </c>
      <c r="N1620" s="179"/>
      <c r="O1620" s="170"/>
      <c r="P1620" s="223"/>
      <c r="Q1620" s="235" t="s">
        <v>31</v>
      </c>
      <c r="R1620" s="226">
        <v>23.01</v>
      </c>
      <c r="S1620" s="163"/>
      <c r="T1620" s="223"/>
      <c r="U1620" s="201"/>
    </row>
    <row r="1621" spans="1:21" ht="14.4" x14ac:dyDescent="0.3">
      <c r="A1621" s="192" t="s">
        <v>2548</v>
      </c>
      <c r="B1621" s="174">
        <v>1615</v>
      </c>
      <c r="C1621" s="165" t="s">
        <v>555</v>
      </c>
      <c r="D1621" s="179"/>
      <c r="E1621" s="164" t="s">
        <v>543</v>
      </c>
      <c r="F1621" s="167" t="s">
        <v>2530</v>
      </c>
      <c r="G1621" s="186" t="s">
        <v>1268</v>
      </c>
      <c r="H1621" s="167"/>
      <c r="I1621" s="167"/>
      <c r="J1621" s="167"/>
      <c r="K1621" s="160" t="s">
        <v>82</v>
      </c>
      <c r="L1621" s="175">
        <v>23.01</v>
      </c>
      <c r="M1621" s="179" t="s">
        <v>433</v>
      </c>
      <c r="N1621" s="179"/>
      <c r="O1621" s="170"/>
      <c r="P1621" s="223"/>
      <c r="Q1621" s="235" t="s">
        <v>31</v>
      </c>
      <c r="R1621" s="226">
        <v>23.01</v>
      </c>
      <c r="S1621" s="163"/>
      <c r="T1621" s="223"/>
      <c r="U1621" s="201"/>
    </row>
    <row r="1622" spans="1:21" ht="14.4" x14ac:dyDescent="0.3">
      <c r="A1622" s="192" t="s">
        <v>2548</v>
      </c>
      <c r="B1622" s="174">
        <v>1616</v>
      </c>
      <c r="C1622" s="165" t="s">
        <v>555</v>
      </c>
      <c r="D1622" s="179"/>
      <c r="E1622" s="164" t="s">
        <v>543</v>
      </c>
      <c r="F1622" s="167" t="s">
        <v>2531</v>
      </c>
      <c r="G1622" s="186" t="s">
        <v>1268</v>
      </c>
      <c r="H1622" s="167"/>
      <c r="I1622" s="167"/>
      <c r="J1622" s="167"/>
      <c r="K1622" s="160" t="s">
        <v>82</v>
      </c>
      <c r="L1622" s="175">
        <v>23.01</v>
      </c>
      <c r="M1622" s="179" t="s">
        <v>433</v>
      </c>
      <c r="N1622" s="179"/>
      <c r="O1622" s="170"/>
      <c r="P1622" s="223"/>
      <c r="Q1622" s="235" t="s">
        <v>31</v>
      </c>
      <c r="R1622" s="226">
        <v>23.01</v>
      </c>
      <c r="S1622" s="163"/>
      <c r="T1622" s="223"/>
      <c r="U1622" s="201"/>
    </row>
    <row r="1623" spans="1:21" ht="14.4" x14ac:dyDescent="0.3">
      <c r="A1623" s="192" t="s">
        <v>2548</v>
      </c>
      <c r="B1623" s="174">
        <v>1617</v>
      </c>
      <c r="C1623" s="165" t="s">
        <v>555</v>
      </c>
      <c r="D1623" s="179"/>
      <c r="E1623" s="164" t="s">
        <v>543</v>
      </c>
      <c r="F1623" s="167" t="s">
        <v>2532</v>
      </c>
      <c r="G1623" s="186" t="s">
        <v>1268</v>
      </c>
      <c r="H1623" s="167"/>
      <c r="I1623" s="167"/>
      <c r="J1623" s="167"/>
      <c r="K1623" s="160" t="s">
        <v>82</v>
      </c>
      <c r="L1623" s="175">
        <v>23.01</v>
      </c>
      <c r="M1623" s="179" t="s">
        <v>433</v>
      </c>
      <c r="N1623" s="179"/>
      <c r="O1623" s="170"/>
      <c r="P1623" s="223"/>
      <c r="Q1623" s="235" t="s">
        <v>31</v>
      </c>
      <c r="R1623" s="226">
        <v>23.01</v>
      </c>
      <c r="S1623" s="163"/>
      <c r="T1623" s="223"/>
      <c r="U1623" s="201"/>
    </row>
    <row r="1624" spans="1:21" ht="14.4" x14ac:dyDescent="0.3">
      <c r="A1624" s="192" t="s">
        <v>2548</v>
      </c>
      <c r="B1624" s="174">
        <v>1618</v>
      </c>
      <c r="C1624" s="165" t="s">
        <v>555</v>
      </c>
      <c r="D1624" s="179"/>
      <c r="E1624" s="164" t="s">
        <v>543</v>
      </c>
      <c r="F1624" s="167" t="s">
        <v>2533</v>
      </c>
      <c r="G1624" s="186" t="s">
        <v>1268</v>
      </c>
      <c r="H1624" s="167"/>
      <c r="I1624" s="167"/>
      <c r="J1624" s="167"/>
      <c r="K1624" s="160" t="s">
        <v>82</v>
      </c>
      <c r="L1624" s="175">
        <v>23.01</v>
      </c>
      <c r="M1624" s="179" t="s">
        <v>433</v>
      </c>
      <c r="N1624" s="179"/>
      <c r="O1624" s="170"/>
      <c r="P1624" s="223"/>
      <c r="Q1624" s="235" t="s">
        <v>31</v>
      </c>
      <c r="R1624" s="226">
        <v>23.01</v>
      </c>
      <c r="S1624" s="163"/>
      <c r="T1624" s="223"/>
      <c r="U1624" s="201"/>
    </row>
    <row r="1625" spans="1:21" ht="14.4" x14ac:dyDescent="0.3">
      <c r="A1625" s="192" t="s">
        <v>2548</v>
      </c>
      <c r="B1625" s="174">
        <v>1619</v>
      </c>
      <c r="C1625" s="165" t="s">
        <v>555</v>
      </c>
      <c r="D1625" s="179"/>
      <c r="E1625" s="164" t="s">
        <v>543</v>
      </c>
      <c r="F1625" s="167" t="s">
        <v>2534</v>
      </c>
      <c r="G1625" s="186" t="s">
        <v>2535</v>
      </c>
      <c r="H1625" s="179"/>
      <c r="I1625" s="179"/>
      <c r="J1625" s="179"/>
      <c r="K1625" s="160" t="s">
        <v>82</v>
      </c>
      <c r="L1625" s="175">
        <v>160</v>
      </c>
      <c r="M1625" s="179" t="s">
        <v>433</v>
      </c>
      <c r="N1625" s="179"/>
      <c r="O1625" s="170"/>
      <c r="P1625" s="223"/>
      <c r="Q1625" s="235" t="s">
        <v>31</v>
      </c>
      <c r="R1625" s="226">
        <v>160</v>
      </c>
      <c r="S1625" s="163"/>
      <c r="T1625" s="223"/>
      <c r="U1625" s="201"/>
    </row>
    <row r="1626" spans="1:21" ht="14.4" x14ac:dyDescent="0.3">
      <c r="A1626" s="192">
        <v>2017</v>
      </c>
      <c r="B1626" s="174">
        <v>1620</v>
      </c>
      <c r="C1626" s="246" t="s">
        <v>2555</v>
      </c>
      <c r="D1626" s="191" t="s">
        <v>25</v>
      </c>
      <c r="E1626" s="164" t="s">
        <v>19</v>
      </c>
      <c r="F1626" s="193" t="s">
        <v>694</v>
      </c>
      <c r="G1626" s="197" t="s">
        <v>266</v>
      </c>
      <c r="H1626" s="194" t="s">
        <v>81</v>
      </c>
      <c r="I1626" s="194" t="s">
        <v>81</v>
      </c>
      <c r="J1626" s="194" t="s">
        <v>81</v>
      </c>
      <c r="K1626" s="160" t="s">
        <v>82</v>
      </c>
      <c r="L1626" s="195">
        <v>442.48</v>
      </c>
      <c r="M1626" s="233" t="s">
        <v>437</v>
      </c>
      <c r="N1626" s="233"/>
      <c r="O1626" s="158"/>
      <c r="P1626" s="223"/>
      <c r="Q1626" s="233"/>
      <c r="R1626" s="223"/>
      <c r="S1626" s="195" t="s">
        <v>19</v>
      </c>
      <c r="T1626" s="228">
        <v>442.48</v>
      </c>
      <c r="U1626" s="201"/>
    </row>
    <row r="1627" spans="1:21" ht="43.2" x14ac:dyDescent="0.3">
      <c r="A1627" s="192">
        <v>2017</v>
      </c>
      <c r="B1627" s="174">
        <v>1621</v>
      </c>
      <c r="C1627" s="246" t="s">
        <v>2555</v>
      </c>
      <c r="D1627" s="196">
        <v>43067</v>
      </c>
      <c r="E1627" s="164" t="s">
        <v>19</v>
      </c>
      <c r="F1627" s="193">
        <v>3325</v>
      </c>
      <c r="G1627" s="197" t="s">
        <v>267</v>
      </c>
      <c r="H1627" s="194" t="s">
        <v>268</v>
      </c>
      <c r="I1627" s="194" t="s">
        <v>269</v>
      </c>
      <c r="J1627" s="194" t="s">
        <v>81</v>
      </c>
      <c r="K1627" s="160" t="s">
        <v>82</v>
      </c>
      <c r="L1627" s="195">
        <v>707.08</v>
      </c>
      <c r="M1627" s="233" t="s">
        <v>437</v>
      </c>
      <c r="N1627" s="233"/>
      <c r="O1627" s="158"/>
      <c r="P1627" s="223"/>
      <c r="Q1627" s="233"/>
      <c r="R1627" s="223"/>
      <c r="S1627" s="195" t="s">
        <v>19</v>
      </c>
      <c r="T1627" s="228">
        <v>707.08</v>
      </c>
      <c r="U1627" s="201"/>
    </row>
    <row r="1628" spans="1:21" ht="43.2" x14ac:dyDescent="0.3">
      <c r="A1628" s="192">
        <v>2017</v>
      </c>
      <c r="B1628" s="174">
        <v>1622</v>
      </c>
      <c r="C1628" s="246" t="s">
        <v>2555</v>
      </c>
      <c r="D1628" s="196">
        <v>43067</v>
      </c>
      <c r="E1628" s="164" t="s">
        <v>19</v>
      </c>
      <c r="F1628" s="193" t="s">
        <v>693</v>
      </c>
      <c r="G1628" s="197" t="s">
        <v>267</v>
      </c>
      <c r="H1628" s="194" t="s">
        <v>268</v>
      </c>
      <c r="I1628" s="194" t="s">
        <v>269</v>
      </c>
      <c r="J1628" s="194" t="s">
        <v>81</v>
      </c>
      <c r="K1628" s="160" t="s">
        <v>82</v>
      </c>
      <c r="L1628" s="195">
        <v>707.08</v>
      </c>
      <c r="M1628" s="233" t="s">
        <v>437</v>
      </c>
      <c r="N1628" s="233"/>
      <c r="O1628" s="158"/>
      <c r="P1628" s="223"/>
      <c r="Q1628" s="233"/>
      <c r="R1628" s="223"/>
      <c r="S1628" s="195" t="s">
        <v>19</v>
      </c>
      <c r="T1628" s="228">
        <v>707.08</v>
      </c>
      <c r="U1628" s="201"/>
    </row>
    <row r="1629" spans="1:21" ht="14.4" x14ac:dyDescent="0.3">
      <c r="A1629" s="192">
        <v>2017</v>
      </c>
      <c r="B1629" s="174">
        <v>1623</v>
      </c>
      <c r="C1629" s="246" t="s">
        <v>2555</v>
      </c>
      <c r="D1629" s="196">
        <v>42996</v>
      </c>
      <c r="E1629" s="164" t="s">
        <v>19</v>
      </c>
      <c r="F1629" s="193" t="s">
        <v>695</v>
      </c>
      <c r="G1629" s="197" t="s">
        <v>270</v>
      </c>
      <c r="H1629" s="194" t="s">
        <v>100</v>
      </c>
      <c r="I1629" s="194" t="s">
        <v>271</v>
      </c>
      <c r="J1629" s="194" t="s">
        <v>81</v>
      </c>
      <c r="K1629" s="160" t="s">
        <v>82</v>
      </c>
      <c r="L1629" s="195">
        <v>427.93</v>
      </c>
      <c r="M1629" s="233" t="s">
        <v>437</v>
      </c>
      <c r="N1629" s="233"/>
      <c r="O1629" s="158"/>
      <c r="P1629" s="223"/>
      <c r="Q1629" s="233"/>
      <c r="R1629" s="223"/>
      <c r="S1629" s="195" t="s">
        <v>19</v>
      </c>
      <c r="T1629" s="228">
        <v>427.93</v>
      </c>
      <c r="U1629" s="201"/>
    </row>
    <row r="1630" spans="1:21" ht="28.8" x14ac:dyDescent="0.3">
      <c r="A1630" s="192">
        <v>2017</v>
      </c>
      <c r="B1630" s="174">
        <v>1624</v>
      </c>
      <c r="C1630" s="246" t="s">
        <v>2555</v>
      </c>
      <c r="D1630" s="196">
        <v>43027</v>
      </c>
      <c r="E1630" s="159" t="s">
        <v>27</v>
      </c>
      <c r="F1630" s="193">
        <v>3352</v>
      </c>
      <c r="G1630" s="197" t="s">
        <v>272</v>
      </c>
      <c r="H1630" s="194" t="s">
        <v>273</v>
      </c>
      <c r="I1630" s="194" t="s">
        <v>274</v>
      </c>
      <c r="J1630" s="194" t="s">
        <v>81</v>
      </c>
      <c r="K1630" s="160" t="s">
        <v>82</v>
      </c>
      <c r="L1630" s="195">
        <v>950</v>
      </c>
      <c r="M1630" s="233" t="s">
        <v>437</v>
      </c>
      <c r="N1630" s="233"/>
      <c r="O1630" s="158"/>
      <c r="P1630" s="223"/>
      <c r="Q1630" s="233" t="s">
        <v>27</v>
      </c>
      <c r="R1630" s="228">
        <v>950</v>
      </c>
      <c r="S1630" s="158"/>
      <c r="T1630" s="223"/>
      <c r="U1630" s="201"/>
    </row>
    <row r="1631" spans="1:21" ht="28.8" x14ac:dyDescent="0.3">
      <c r="A1631" s="192">
        <v>2017</v>
      </c>
      <c r="B1631" s="174">
        <v>1625</v>
      </c>
      <c r="C1631" s="246" t="s">
        <v>2555</v>
      </c>
      <c r="D1631" s="196">
        <v>43067</v>
      </c>
      <c r="E1631" s="159" t="s">
        <v>27</v>
      </c>
      <c r="F1631" s="193" t="s">
        <v>703</v>
      </c>
      <c r="G1631" s="197" t="s">
        <v>702</v>
      </c>
      <c r="H1631" s="194" t="s">
        <v>268</v>
      </c>
      <c r="I1631" s="194" t="s">
        <v>275</v>
      </c>
      <c r="J1631" s="194" t="s">
        <v>81</v>
      </c>
      <c r="K1631" s="160" t="s">
        <v>82</v>
      </c>
      <c r="L1631" s="198">
        <v>530.09</v>
      </c>
      <c r="M1631" s="233" t="s">
        <v>437</v>
      </c>
      <c r="N1631" s="233"/>
      <c r="O1631" s="158"/>
      <c r="P1631" s="223"/>
      <c r="Q1631" s="233" t="s">
        <v>27</v>
      </c>
      <c r="R1631" s="228">
        <v>530.09</v>
      </c>
      <c r="S1631" s="158"/>
      <c r="T1631" s="223"/>
      <c r="U1631" s="201"/>
    </row>
    <row r="1632" spans="1:21" ht="28.8" x14ac:dyDescent="0.3">
      <c r="A1632" s="192">
        <v>2017</v>
      </c>
      <c r="B1632" s="174">
        <v>1626</v>
      </c>
      <c r="C1632" s="246" t="s">
        <v>2555</v>
      </c>
      <c r="D1632" s="196">
        <v>43067</v>
      </c>
      <c r="E1632" s="159" t="s">
        <v>27</v>
      </c>
      <c r="F1632" s="193" t="s">
        <v>704</v>
      </c>
      <c r="G1632" s="197" t="s">
        <v>701</v>
      </c>
      <c r="H1632" s="194" t="s">
        <v>268</v>
      </c>
      <c r="I1632" s="194" t="s">
        <v>269</v>
      </c>
      <c r="J1632" s="194" t="s">
        <v>81</v>
      </c>
      <c r="K1632" s="160" t="s">
        <v>82</v>
      </c>
      <c r="L1632" s="198">
        <v>707.08</v>
      </c>
      <c r="M1632" s="233" t="s">
        <v>437</v>
      </c>
      <c r="N1632" s="233"/>
      <c r="O1632" s="158"/>
      <c r="P1632" s="223"/>
      <c r="Q1632" s="233" t="s">
        <v>27</v>
      </c>
      <c r="R1632" s="228">
        <v>707.08</v>
      </c>
      <c r="S1632" s="158"/>
      <c r="T1632" s="223"/>
      <c r="U1632" s="201"/>
    </row>
    <row r="1633" spans="1:21" ht="28.8" x14ac:dyDescent="0.3">
      <c r="A1633" s="192">
        <v>2017</v>
      </c>
      <c r="B1633" s="174">
        <v>1627</v>
      </c>
      <c r="C1633" s="246" t="s">
        <v>2555</v>
      </c>
      <c r="D1633" s="191" t="s">
        <v>24</v>
      </c>
      <c r="E1633" s="159" t="s">
        <v>683</v>
      </c>
      <c r="F1633" s="193">
        <v>3351</v>
      </c>
      <c r="G1633" s="236" t="s">
        <v>276</v>
      </c>
      <c r="H1633" s="160" t="s">
        <v>81</v>
      </c>
      <c r="I1633" s="160" t="s">
        <v>81</v>
      </c>
      <c r="J1633" s="160" t="s">
        <v>81</v>
      </c>
      <c r="K1633" s="160" t="s">
        <v>82</v>
      </c>
      <c r="L1633" s="195">
        <v>1495</v>
      </c>
      <c r="M1633" s="233" t="s">
        <v>437</v>
      </c>
      <c r="N1633" s="233"/>
      <c r="O1633" s="158"/>
      <c r="P1633" s="223"/>
      <c r="Q1633" s="233" t="s">
        <v>683</v>
      </c>
      <c r="R1633" s="228">
        <v>1495</v>
      </c>
      <c r="S1633" s="158"/>
      <c r="T1633" s="223"/>
      <c r="U1633" s="201"/>
    </row>
    <row r="1634" spans="1:21" ht="14.4" x14ac:dyDescent="0.3">
      <c r="A1634" s="192">
        <v>2017</v>
      </c>
      <c r="B1634" s="174">
        <v>1628</v>
      </c>
      <c r="C1634" s="246" t="s">
        <v>2555</v>
      </c>
      <c r="D1634" s="196">
        <v>43049</v>
      </c>
      <c r="E1634" s="159" t="s">
        <v>683</v>
      </c>
      <c r="F1634" s="193">
        <v>3338</v>
      </c>
      <c r="G1634" s="236" t="s">
        <v>277</v>
      </c>
      <c r="H1634" s="160" t="s">
        <v>278</v>
      </c>
      <c r="I1634" s="160" t="s">
        <v>279</v>
      </c>
      <c r="J1634" s="160" t="s">
        <v>81</v>
      </c>
      <c r="K1634" s="160" t="s">
        <v>82</v>
      </c>
      <c r="L1634" s="195">
        <v>495.18</v>
      </c>
      <c r="M1634" s="233" t="s">
        <v>437</v>
      </c>
      <c r="N1634" s="233"/>
      <c r="O1634" s="158"/>
      <c r="P1634" s="223"/>
      <c r="Q1634" s="233" t="s">
        <v>683</v>
      </c>
      <c r="R1634" s="228">
        <v>495.18</v>
      </c>
      <c r="S1634" s="158"/>
      <c r="T1634" s="223"/>
      <c r="U1634" s="201"/>
    </row>
    <row r="1635" spans="1:21" ht="43.2" x14ac:dyDescent="0.3">
      <c r="A1635" s="192">
        <v>2017</v>
      </c>
      <c r="B1635" s="174">
        <v>1629</v>
      </c>
      <c r="C1635" s="246" t="s">
        <v>2555</v>
      </c>
      <c r="D1635" s="199">
        <v>43033</v>
      </c>
      <c r="E1635" s="164" t="s">
        <v>1037</v>
      </c>
      <c r="F1635" s="200">
        <v>3354</v>
      </c>
      <c r="G1635" s="197" t="s">
        <v>280</v>
      </c>
      <c r="H1635" s="194" t="s">
        <v>281</v>
      </c>
      <c r="I1635" s="194" t="s">
        <v>81</v>
      </c>
      <c r="J1635" s="194" t="s">
        <v>81</v>
      </c>
      <c r="K1635" s="160" t="s">
        <v>82</v>
      </c>
      <c r="L1635" s="195">
        <v>575</v>
      </c>
      <c r="M1635" s="233" t="s">
        <v>437</v>
      </c>
      <c r="N1635" s="233"/>
      <c r="O1635" s="158"/>
      <c r="P1635" s="223"/>
      <c r="Q1635" s="233" t="s">
        <v>1037</v>
      </c>
      <c r="R1635" s="228">
        <v>575</v>
      </c>
      <c r="S1635" s="158"/>
      <c r="T1635" s="223"/>
      <c r="U1635" s="201"/>
    </row>
    <row r="1636" spans="1:21" ht="28.8" x14ac:dyDescent="0.3">
      <c r="A1636" s="192">
        <v>2017</v>
      </c>
      <c r="B1636" s="174">
        <v>1630</v>
      </c>
      <c r="C1636" s="246" t="s">
        <v>2555</v>
      </c>
      <c r="D1636" s="199">
        <v>43033</v>
      </c>
      <c r="E1636" s="164" t="s">
        <v>1037</v>
      </c>
      <c r="F1636" s="200" t="s">
        <v>696</v>
      </c>
      <c r="G1636" s="197" t="s">
        <v>282</v>
      </c>
      <c r="H1636" s="194" t="s">
        <v>283</v>
      </c>
      <c r="I1636" s="194" t="s">
        <v>81</v>
      </c>
      <c r="J1636" s="194" t="s">
        <v>81</v>
      </c>
      <c r="K1636" s="160" t="s">
        <v>82</v>
      </c>
      <c r="L1636" s="195">
        <v>1150</v>
      </c>
      <c r="M1636" s="233" t="s">
        <v>437</v>
      </c>
      <c r="N1636" s="233"/>
      <c r="O1636" s="158"/>
      <c r="P1636" s="223"/>
      <c r="Q1636" s="233" t="s">
        <v>1037</v>
      </c>
      <c r="R1636" s="228">
        <v>1150</v>
      </c>
      <c r="S1636" s="158"/>
      <c r="T1636" s="223"/>
      <c r="U1636" s="201"/>
    </row>
    <row r="1637" spans="1:21" ht="43.2" x14ac:dyDescent="0.3">
      <c r="A1637" s="192">
        <v>2017</v>
      </c>
      <c r="B1637" s="174">
        <v>1631</v>
      </c>
      <c r="C1637" s="246" t="s">
        <v>2555</v>
      </c>
      <c r="D1637" s="199">
        <v>43033</v>
      </c>
      <c r="E1637" s="164" t="s">
        <v>1037</v>
      </c>
      <c r="F1637" s="200" t="s">
        <v>697</v>
      </c>
      <c r="G1637" s="197" t="s">
        <v>284</v>
      </c>
      <c r="H1637" s="194" t="s">
        <v>285</v>
      </c>
      <c r="I1637" s="194" t="s">
        <v>81</v>
      </c>
      <c r="J1637" s="194" t="s">
        <v>81</v>
      </c>
      <c r="K1637" s="160" t="s">
        <v>82</v>
      </c>
      <c r="L1637" s="195">
        <v>435</v>
      </c>
      <c r="M1637" s="233" t="s">
        <v>437</v>
      </c>
      <c r="N1637" s="233"/>
      <c r="O1637" s="158"/>
      <c r="P1637" s="223"/>
      <c r="Q1637" s="233" t="s">
        <v>1037</v>
      </c>
      <c r="R1637" s="228">
        <v>435</v>
      </c>
      <c r="S1637" s="158"/>
      <c r="T1637" s="223"/>
      <c r="U1637" s="201"/>
    </row>
    <row r="1638" spans="1:21" ht="14.4" x14ac:dyDescent="0.3">
      <c r="A1638" s="192">
        <v>2017</v>
      </c>
      <c r="B1638" s="174">
        <v>1632</v>
      </c>
      <c r="C1638" s="246" t="s">
        <v>2555</v>
      </c>
      <c r="D1638" s="199">
        <v>43024</v>
      </c>
      <c r="E1638" s="164" t="s">
        <v>1037</v>
      </c>
      <c r="F1638" s="200" t="s">
        <v>698</v>
      </c>
      <c r="G1638" s="197" t="s">
        <v>286</v>
      </c>
      <c r="H1638" s="194" t="s">
        <v>81</v>
      </c>
      <c r="I1638" s="194" t="s">
        <v>81</v>
      </c>
      <c r="J1638" s="194" t="s">
        <v>81</v>
      </c>
      <c r="K1638" s="160" t="s">
        <v>82</v>
      </c>
      <c r="L1638" s="195">
        <v>1228.4000000000001</v>
      </c>
      <c r="M1638" s="233" t="s">
        <v>437</v>
      </c>
      <c r="N1638" s="233"/>
      <c r="O1638" s="158"/>
      <c r="P1638" s="223"/>
      <c r="Q1638" s="233" t="s">
        <v>1037</v>
      </c>
      <c r="R1638" s="228">
        <v>1228.4000000000001</v>
      </c>
      <c r="S1638" s="158"/>
      <c r="T1638" s="223"/>
      <c r="U1638" s="201"/>
    </row>
    <row r="1639" spans="1:21" ht="28.8" x14ac:dyDescent="0.3">
      <c r="A1639" s="192">
        <v>2017</v>
      </c>
      <c r="B1639" s="174">
        <v>1633</v>
      </c>
      <c r="C1639" s="246" t="s">
        <v>2555</v>
      </c>
      <c r="D1639" s="196">
        <v>43067</v>
      </c>
      <c r="E1639" s="164" t="s">
        <v>543</v>
      </c>
      <c r="F1639" s="193">
        <v>3332</v>
      </c>
      <c r="G1639" s="197" t="s">
        <v>701</v>
      </c>
      <c r="H1639" s="165" t="s">
        <v>268</v>
      </c>
      <c r="I1639" s="194" t="s">
        <v>269</v>
      </c>
      <c r="J1639" s="165" t="s">
        <v>81</v>
      </c>
      <c r="K1639" s="160" t="s">
        <v>82</v>
      </c>
      <c r="L1639" s="198">
        <v>707.08</v>
      </c>
      <c r="M1639" s="233" t="s">
        <v>437</v>
      </c>
      <c r="N1639" s="233"/>
      <c r="O1639" s="158"/>
      <c r="P1639" s="223"/>
      <c r="Q1639" s="233"/>
      <c r="R1639" s="223"/>
      <c r="S1639" s="163" t="s">
        <v>543</v>
      </c>
      <c r="T1639" s="228">
        <v>707.08</v>
      </c>
      <c r="U1639" s="201"/>
    </row>
    <row r="1640" spans="1:21" ht="28.8" x14ac:dyDescent="0.3">
      <c r="A1640" s="192">
        <v>2017</v>
      </c>
      <c r="B1640" s="174">
        <v>1634</v>
      </c>
      <c r="C1640" s="246" t="s">
        <v>2555</v>
      </c>
      <c r="D1640" s="196">
        <v>43067</v>
      </c>
      <c r="E1640" s="164" t="s">
        <v>1037</v>
      </c>
      <c r="F1640" s="193" t="s">
        <v>699</v>
      </c>
      <c r="G1640" s="197" t="s">
        <v>701</v>
      </c>
      <c r="H1640" s="165" t="s">
        <v>268</v>
      </c>
      <c r="I1640" s="194" t="s">
        <v>269</v>
      </c>
      <c r="J1640" s="165" t="s">
        <v>81</v>
      </c>
      <c r="K1640" s="160" t="s">
        <v>82</v>
      </c>
      <c r="L1640" s="198">
        <v>707.08</v>
      </c>
      <c r="M1640" s="233" t="s">
        <v>437</v>
      </c>
      <c r="N1640" s="233"/>
      <c r="O1640" s="158"/>
      <c r="P1640" s="223"/>
      <c r="Q1640" s="233" t="s">
        <v>1037</v>
      </c>
      <c r="R1640" s="228">
        <v>707.08</v>
      </c>
      <c r="S1640" s="158"/>
      <c r="T1640" s="223"/>
      <c r="U1640" s="201"/>
    </row>
    <row r="1641" spans="1:21" ht="28.8" x14ac:dyDescent="0.3">
      <c r="A1641" s="192">
        <v>2017</v>
      </c>
      <c r="B1641" s="174">
        <v>1635</v>
      </c>
      <c r="C1641" s="246" t="s">
        <v>2555</v>
      </c>
      <c r="D1641" s="196">
        <v>43067</v>
      </c>
      <c r="E1641" s="164" t="s">
        <v>1037</v>
      </c>
      <c r="F1641" s="193" t="s">
        <v>700</v>
      </c>
      <c r="G1641" s="197" t="s">
        <v>702</v>
      </c>
      <c r="H1641" s="194" t="s">
        <v>268</v>
      </c>
      <c r="I1641" s="194" t="s">
        <v>275</v>
      </c>
      <c r="J1641" s="194" t="s">
        <v>81</v>
      </c>
      <c r="K1641" s="160" t="s">
        <v>82</v>
      </c>
      <c r="L1641" s="195">
        <v>530.09</v>
      </c>
      <c r="M1641" s="233" t="s">
        <v>437</v>
      </c>
      <c r="N1641" s="233"/>
      <c r="O1641" s="158"/>
      <c r="P1641" s="223"/>
      <c r="Q1641" s="233" t="s">
        <v>1037</v>
      </c>
      <c r="R1641" s="228">
        <v>530.09</v>
      </c>
      <c r="S1641" s="158"/>
      <c r="T1641" s="223"/>
      <c r="U1641" s="201"/>
    </row>
    <row r="1642" spans="1:21" ht="28.8" x14ac:dyDescent="0.3">
      <c r="A1642" s="192">
        <v>2017</v>
      </c>
      <c r="B1642" s="174">
        <v>1636</v>
      </c>
      <c r="C1642" s="246" t="s">
        <v>2555</v>
      </c>
      <c r="D1642" s="196">
        <v>43067</v>
      </c>
      <c r="E1642" s="164" t="s">
        <v>543</v>
      </c>
      <c r="F1642" s="193">
        <v>3321</v>
      </c>
      <c r="G1642" s="197" t="s">
        <v>702</v>
      </c>
      <c r="H1642" s="194" t="s">
        <v>268</v>
      </c>
      <c r="I1642" s="194" t="s">
        <v>275</v>
      </c>
      <c r="J1642" s="194" t="s">
        <v>81</v>
      </c>
      <c r="K1642" s="160" t="s">
        <v>82</v>
      </c>
      <c r="L1642" s="195">
        <v>530.09</v>
      </c>
      <c r="M1642" s="233" t="s">
        <v>437</v>
      </c>
      <c r="N1642" s="233"/>
      <c r="O1642" s="158"/>
      <c r="P1642" s="223"/>
      <c r="Q1642" s="233"/>
      <c r="R1642" s="223"/>
      <c r="S1642" s="163" t="s">
        <v>543</v>
      </c>
      <c r="T1642" s="228">
        <v>530.09</v>
      </c>
      <c r="U1642" s="201"/>
    </row>
    <row r="1643" spans="1:21" ht="14.4" x14ac:dyDescent="0.3">
      <c r="A1643" s="192">
        <v>2017</v>
      </c>
      <c r="B1643" s="174">
        <v>1637</v>
      </c>
      <c r="C1643" s="246" t="s">
        <v>2555</v>
      </c>
      <c r="D1643" s="196">
        <v>42996</v>
      </c>
      <c r="E1643" s="164" t="s">
        <v>543</v>
      </c>
      <c r="F1643" s="193">
        <v>3340</v>
      </c>
      <c r="G1643" s="197" t="s">
        <v>287</v>
      </c>
      <c r="H1643" s="194" t="s">
        <v>100</v>
      </c>
      <c r="I1643" s="194" t="s">
        <v>271</v>
      </c>
      <c r="J1643" s="194" t="s">
        <v>81</v>
      </c>
      <c r="K1643" s="160" t="s">
        <v>82</v>
      </c>
      <c r="L1643" s="195">
        <v>427.93</v>
      </c>
      <c r="M1643" s="233" t="s">
        <v>437</v>
      </c>
      <c r="N1643" s="233"/>
      <c r="O1643" s="158"/>
      <c r="P1643" s="223"/>
      <c r="Q1643" s="233"/>
      <c r="R1643" s="223"/>
      <c r="S1643" s="163" t="s">
        <v>543</v>
      </c>
      <c r="T1643" s="228">
        <v>427.93</v>
      </c>
      <c r="U1643" s="201"/>
    </row>
    <row r="1644" spans="1:21" ht="14.4" x14ac:dyDescent="0.3">
      <c r="A1644" s="192">
        <v>2017</v>
      </c>
      <c r="B1644" s="174">
        <v>1638</v>
      </c>
      <c r="C1644" s="246" t="s">
        <v>2555</v>
      </c>
      <c r="D1644" s="196">
        <v>43059</v>
      </c>
      <c r="E1644" s="164" t="s">
        <v>1033</v>
      </c>
      <c r="F1644" s="193">
        <v>3342</v>
      </c>
      <c r="G1644" s="236" t="s">
        <v>288</v>
      </c>
      <c r="H1644" s="160" t="s">
        <v>289</v>
      </c>
      <c r="I1644" s="160" t="s">
        <v>290</v>
      </c>
      <c r="J1644" s="160" t="s">
        <v>81</v>
      </c>
      <c r="K1644" s="160" t="s">
        <v>82</v>
      </c>
      <c r="L1644" s="198">
        <v>900</v>
      </c>
      <c r="M1644" s="233" t="s">
        <v>437</v>
      </c>
      <c r="N1644" s="233"/>
      <c r="O1644" s="158"/>
      <c r="P1644" s="223"/>
      <c r="Q1644" s="198"/>
      <c r="R1644" s="223"/>
      <c r="S1644" s="198" t="s">
        <v>1033</v>
      </c>
      <c r="T1644" s="228">
        <v>900</v>
      </c>
      <c r="U1644" s="201"/>
    </row>
    <row r="1645" spans="1:21" ht="14.4" x14ac:dyDescent="0.3">
      <c r="A1645" s="192">
        <v>2017</v>
      </c>
      <c r="B1645" s="174">
        <v>1639</v>
      </c>
      <c r="C1645" s="246" t="s">
        <v>2555</v>
      </c>
      <c r="D1645" s="196">
        <v>43059</v>
      </c>
      <c r="E1645" s="164" t="s">
        <v>1033</v>
      </c>
      <c r="F1645" s="193">
        <v>3343</v>
      </c>
      <c r="G1645" s="236" t="s">
        <v>291</v>
      </c>
      <c r="H1645" s="160" t="s">
        <v>292</v>
      </c>
      <c r="I1645" s="160">
        <v>757</v>
      </c>
      <c r="J1645" s="160" t="s">
        <v>81</v>
      </c>
      <c r="K1645" s="160" t="s">
        <v>82</v>
      </c>
      <c r="L1645" s="198">
        <v>450</v>
      </c>
      <c r="M1645" s="233" t="s">
        <v>437</v>
      </c>
      <c r="N1645" s="233"/>
      <c r="O1645" s="158"/>
      <c r="P1645" s="223"/>
      <c r="Q1645" s="198"/>
      <c r="R1645" s="223"/>
      <c r="S1645" s="198" t="s">
        <v>1033</v>
      </c>
      <c r="T1645" s="228">
        <v>450</v>
      </c>
      <c r="U1645" s="201"/>
    </row>
    <row r="1646" spans="1:21" ht="14.4" x14ac:dyDescent="0.3">
      <c r="A1646" s="192">
        <v>2017</v>
      </c>
      <c r="B1646" s="174">
        <v>1640</v>
      </c>
      <c r="C1646" s="246" t="s">
        <v>2555</v>
      </c>
      <c r="D1646" s="196">
        <v>43059</v>
      </c>
      <c r="E1646" s="164" t="s">
        <v>1033</v>
      </c>
      <c r="F1646" s="193">
        <v>3344</v>
      </c>
      <c r="G1646" s="236" t="s">
        <v>291</v>
      </c>
      <c r="H1646" s="160" t="s">
        <v>292</v>
      </c>
      <c r="I1646" s="160">
        <v>757</v>
      </c>
      <c r="J1646" s="160" t="s">
        <v>81</v>
      </c>
      <c r="K1646" s="160" t="s">
        <v>82</v>
      </c>
      <c r="L1646" s="198">
        <v>450</v>
      </c>
      <c r="M1646" s="233" t="s">
        <v>437</v>
      </c>
      <c r="N1646" s="233"/>
      <c r="O1646" s="158"/>
      <c r="P1646" s="223"/>
      <c r="Q1646" s="198"/>
      <c r="R1646" s="223"/>
      <c r="S1646" s="198" t="s">
        <v>1033</v>
      </c>
      <c r="T1646" s="228">
        <v>450</v>
      </c>
      <c r="U1646" s="201"/>
    </row>
    <row r="1647" spans="1:21" ht="14.4" x14ac:dyDescent="0.3">
      <c r="A1647" s="192">
        <v>2017</v>
      </c>
      <c r="B1647" s="174">
        <v>1641</v>
      </c>
      <c r="C1647" s="246" t="s">
        <v>2555</v>
      </c>
      <c r="D1647" s="196">
        <v>43059</v>
      </c>
      <c r="E1647" s="164" t="s">
        <v>1033</v>
      </c>
      <c r="F1647" s="193" t="s">
        <v>710</v>
      </c>
      <c r="G1647" s="236" t="s">
        <v>293</v>
      </c>
      <c r="H1647" s="160" t="s">
        <v>289</v>
      </c>
      <c r="I1647" s="160" t="s">
        <v>294</v>
      </c>
      <c r="J1647" s="160" t="s">
        <v>81</v>
      </c>
      <c r="K1647" s="160" t="s">
        <v>82</v>
      </c>
      <c r="L1647" s="198">
        <v>1600</v>
      </c>
      <c r="M1647" s="233" t="s">
        <v>437</v>
      </c>
      <c r="N1647" s="233"/>
      <c r="O1647" s="158"/>
      <c r="P1647" s="223"/>
      <c r="Q1647" s="198"/>
      <c r="R1647" s="223"/>
      <c r="S1647" s="198" t="s">
        <v>1033</v>
      </c>
      <c r="T1647" s="228">
        <v>1600</v>
      </c>
      <c r="U1647" s="201"/>
    </row>
    <row r="1648" spans="1:21" ht="14.4" x14ac:dyDescent="0.3">
      <c r="A1648" s="192">
        <v>2017</v>
      </c>
      <c r="B1648" s="174">
        <v>1642</v>
      </c>
      <c r="C1648" s="246" t="s">
        <v>2555</v>
      </c>
      <c r="D1648" s="196">
        <v>43059</v>
      </c>
      <c r="E1648" s="164" t="s">
        <v>1033</v>
      </c>
      <c r="F1648" s="193" t="s">
        <v>711</v>
      </c>
      <c r="G1648" s="236" t="s">
        <v>295</v>
      </c>
      <c r="H1648" s="160" t="s">
        <v>289</v>
      </c>
      <c r="I1648" s="160" t="s">
        <v>296</v>
      </c>
      <c r="J1648" s="160" t="s">
        <v>81</v>
      </c>
      <c r="K1648" s="160" t="s">
        <v>82</v>
      </c>
      <c r="L1648" s="198">
        <v>1350</v>
      </c>
      <c r="M1648" s="233" t="s">
        <v>437</v>
      </c>
      <c r="N1648" s="233"/>
      <c r="O1648" s="158"/>
      <c r="P1648" s="223"/>
      <c r="Q1648" s="198"/>
      <c r="R1648" s="223"/>
      <c r="S1648" s="198" t="s">
        <v>1033</v>
      </c>
      <c r="T1648" s="228">
        <v>1350</v>
      </c>
      <c r="U1648" s="201"/>
    </row>
    <row r="1649" spans="1:21" ht="28.8" x14ac:dyDescent="0.3">
      <c r="A1649" s="192">
        <v>2017</v>
      </c>
      <c r="B1649" s="174">
        <v>1643</v>
      </c>
      <c r="C1649" s="246" t="s">
        <v>2555</v>
      </c>
      <c r="D1649" s="202" t="s">
        <v>297</v>
      </c>
      <c r="E1649" s="164" t="s">
        <v>1033</v>
      </c>
      <c r="F1649" s="203" t="s">
        <v>712</v>
      </c>
      <c r="G1649" s="236" t="s">
        <v>298</v>
      </c>
      <c r="H1649" s="160" t="s">
        <v>299</v>
      </c>
      <c r="I1649" s="160" t="s">
        <v>300</v>
      </c>
      <c r="J1649" s="160" t="s">
        <v>301</v>
      </c>
      <c r="K1649" s="160" t="s">
        <v>82</v>
      </c>
      <c r="L1649" s="195">
        <v>8849.56</v>
      </c>
      <c r="M1649" s="233" t="s">
        <v>437</v>
      </c>
      <c r="N1649" s="233"/>
      <c r="O1649" s="158"/>
      <c r="P1649" s="223"/>
      <c r="Q1649" s="195"/>
      <c r="R1649" s="223"/>
      <c r="S1649" s="198" t="s">
        <v>1033</v>
      </c>
      <c r="T1649" s="228">
        <v>8849.56</v>
      </c>
      <c r="U1649" s="201"/>
    </row>
    <row r="1650" spans="1:21" ht="14.4" x14ac:dyDescent="0.3">
      <c r="A1650" s="192">
        <v>2017</v>
      </c>
      <c r="B1650" s="174">
        <v>1644</v>
      </c>
      <c r="C1650" s="246" t="s">
        <v>2555</v>
      </c>
      <c r="D1650" s="196">
        <v>43045</v>
      </c>
      <c r="E1650" s="159" t="s">
        <v>27</v>
      </c>
      <c r="F1650" s="193" t="s">
        <v>705</v>
      </c>
      <c r="G1650" s="240" t="s">
        <v>302</v>
      </c>
      <c r="H1650" s="247" t="s">
        <v>81</v>
      </c>
      <c r="I1650" s="247" t="s">
        <v>81</v>
      </c>
      <c r="J1650" s="247" t="s">
        <v>81</v>
      </c>
      <c r="K1650" s="160" t="s">
        <v>82</v>
      </c>
      <c r="L1650" s="204">
        <v>2787.61</v>
      </c>
      <c r="M1650" s="233" t="s">
        <v>437</v>
      </c>
      <c r="N1650" s="233"/>
      <c r="O1650" s="158"/>
      <c r="P1650" s="223"/>
      <c r="Q1650" s="233" t="s">
        <v>27</v>
      </c>
      <c r="R1650" s="225">
        <v>2787.61</v>
      </c>
      <c r="S1650" s="158"/>
      <c r="T1650" s="223"/>
      <c r="U1650" s="201"/>
    </row>
    <row r="1651" spans="1:21" ht="14.4" x14ac:dyDescent="0.3">
      <c r="A1651" s="192">
        <v>2017</v>
      </c>
      <c r="B1651" s="174">
        <v>1645</v>
      </c>
      <c r="C1651" s="246" t="s">
        <v>2555</v>
      </c>
      <c r="D1651" s="196">
        <v>43045</v>
      </c>
      <c r="E1651" s="159" t="s">
        <v>27</v>
      </c>
      <c r="F1651" s="193" t="s">
        <v>706</v>
      </c>
      <c r="G1651" s="240" t="s">
        <v>303</v>
      </c>
      <c r="H1651" s="247" t="s">
        <v>81</v>
      </c>
      <c r="I1651" s="247" t="s">
        <v>81</v>
      </c>
      <c r="J1651" s="247" t="s">
        <v>81</v>
      </c>
      <c r="K1651" s="160" t="s">
        <v>82</v>
      </c>
      <c r="L1651" s="204">
        <v>660.44</v>
      </c>
      <c r="M1651" s="233" t="s">
        <v>437</v>
      </c>
      <c r="N1651" s="233"/>
      <c r="O1651" s="158"/>
      <c r="P1651" s="223"/>
      <c r="Q1651" s="233" t="s">
        <v>27</v>
      </c>
      <c r="R1651" s="225">
        <v>660.44</v>
      </c>
      <c r="S1651" s="158"/>
      <c r="T1651" s="223"/>
      <c r="U1651" s="201"/>
    </row>
    <row r="1652" spans="1:21" ht="14.4" x14ac:dyDescent="0.3">
      <c r="A1652" s="192">
        <v>2017</v>
      </c>
      <c r="B1652" s="174">
        <v>1646</v>
      </c>
      <c r="C1652" s="246" t="s">
        <v>2555</v>
      </c>
      <c r="D1652" s="196">
        <v>43045</v>
      </c>
      <c r="E1652" s="159" t="s">
        <v>27</v>
      </c>
      <c r="F1652" s="193" t="s">
        <v>707</v>
      </c>
      <c r="G1652" s="240" t="s">
        <v>304</v>
      </c>
      <c r="H1652" s="247" t="s">
        <v>81</v>
      </c>
      <c r="I1652" s="247" t="s">
        <v>81</v>
      </c>
      <c r="J1652" s="247" t="s">
        <v>81</v>
      </c>
      <c r="K1652" s="160" t="s">
        <v>82</v>
      </c>
      <c r="L1652" s="204">
        <v>646.02</v>
      </c>
      <c r="M1652" s="233" t="s">
        <v>437</v>
      </c>
      <c r="N1652" s="233"/>
      <c r="O1652" s="158"/>
      <c r="P1652" s="223"/>
      <c r="Q1652" s="233" t="s">
        <v>27</v>
      </c>
      <c r="R1652" s="225">
        <v>646.02</v>
      </c>
      <c r="S1652" s="158"/>
      <c r="T1652" s="223"/>
      <c r="U1652" s="201"/>
    </row>
    <row r="1653" spans="1:21" ht="14.4" x14ac:dyDescent="0.3">
      <c r="A1653" s="192">
        <v>2017</v>
      </c>
      <c r="B1653" s="174">
        <v>1647</v>
      </c>
      <c r="C1653" s="246" t="s">
        <v>2555</v>
      </c>
      <c r="D1653" s="196">
        <v>43045</v>
      </c>
      <c r="E1653" s="159" t="s">
        <v>27</v>
      </c>
      <c r="F1653" s="193" t="s">
        <v>708</v>
      </c>
      <c r="G1653" s="240" t="s">
        <v>305</v>
      </c>
      <c r="H1653" s="247" t="s">
        <v>81</v>
      </c>
      <c r="I1653" s="247" t="s">
        <v>81</v>
      </c>
      <c r="J1653" s="247" t="s">
        <v>81</v>
      </c>
      <c r="K1653" s="160" t="s">
        <v>82</v>
      </c>
      <c r="L1653" s="204">
        <v>575.22</v>
      </c>
      <c r="M1653" s="233" t="s">
        <v>437</v>
      </c>
      <c r="N1653" s="233"/>
      <c r="O1653" s="158"/>
      <c r="P1653" s="223"/>
      <c r="Q1653" s="233" t="s">
        <v>27</v>
      </c>
      <c r="R1653" s="225">
        <v>575.22</v>
      </c>
      <c r="S1653" s="158"/>
      <c r="T1653" s="223"/>
      <c r="U1653" s="201"/>
    </row>
    <row r="1654" spans="1:21" ht="14.4" x14ac:dyDescent="0.3">
      <c r="A1654" s="192">
        <v>2017</v>
      </c>
      <c r="B1654" s="174">
        <v>1648</v>
      </c>
      <c r="C1654" s="246" t="s">
        <v>2555</v>
      </c>
      <c r="D1654" s="205">
        <v>43049</v>
      </c>
      <c r="E1654" s="164" t="s">
        <v>1029</v>
      </c>
      <c r="F1654" s="234">
        <v>3367</v>
      </c>
      <c r="G1654" s="241" t="s">
        <v>306</v>
      </c>
      <c r="H1654" s="233" t="s">
        <v>81</v>
      </c>
      <c r="I1654" s="233" t="s">
        <v>81</v>
      </c>
      <c r="J1654" s="233" t="s">
        <v>81</v>
      </c>
      <c r="K1654" s="160" t="s">
        <v>82</v>
      </c>
      <c r="L1654" s="206">
        <v>450</v>
      </c>
      <c r="M1654" s="233" t="s">
        <v>437</v>
      </c>
      <c r="N1654" s="233"/>
      <c r="O1654" s="158"/>
      <c r="P1654" s="223"/>
      <c r="Q1654" s="233"/>
      <c r="R1654" s="223"/>
      <c r="S1654" s="233" t="s">
        <v>1029</v>
      </c>
      <c r="T1654" s="226">
        <v>450</v>
      </c>
      <c r="U1654" s="201"/>
    </row>
    <row r="1655" spans="1:21" ht="14.4" x14ac:dyDescent="0.3">
      <c r="A1655" s="192">
        <v>2017</v>
      </c>
      <c r="B1655" s="174">
        <v>1649</v>
      </c>
      <c r="C1655" s="246" t="s">
        <v>2555</v>
      </c>
      <c r="D1655" s="205">
        <v>43003</v>
      </c>
      <c r="E1655" s="164" t="s">
        <v>1029</v>
      </c>
      <c r="F1655" s="234">
        <v>3341</v>
      </c>
      <c r="G1655" s="192" t="s">
        <v>307</v>
      </c>
      <c r="H1655" s="233" t="s">
        <v>100</v>
      </c>
      <c r="I1655" s="233" t="s">
        <v>308</v>
      </c>
      <c r="J1655" s="233" t="s">
        <v>81</v>
      </c>
      <c r="K1655" s="160" t="s">
        <v>82</v>
      </c>
      <c r="L1655" s="206">
        <v>441.8</v>
      </c>
      <c r="M1655" s="233" t="s">
        <v>437</v>
      </c>
      <c r="N1655" s="233" t="s">
        <v>1029</v>
      </c>
      <c r="O1655" s="158"/>
      <c r="P1655" s="226">
        <v>441.8</v>
      </c>
      <c r="Q1655" s="233"/>
      <c r="R1655" s="223"/>
      <c r="S1655" s="158"/>
      <c r="T1655" s="223"/>
      <c r="U1655" s="201" t="s">
        <v>2537</v>
      </c>
    </row>
    <row r="1656" spans="1:21" ht="14.4" x14ac:dyDescent="0.3">
      <c r="A1656" s="192">
        <v>2017</v>
      </c>
      <c r="B1656" s="174">
        <v>1650</v>
      </c>
      <c r="C1656" s="246" t="s">
        <v>2555</v>
      </c>
      <c r="D1656" s="205">
        <v>43004</v>
      </c>
      <c r="E1656" s="164" t="s">
        <v>1029</v>
      </c>
      <c r="F1656" s="234">
        <v>3334</v>
      </c>
      <c r="G1656" s="192" t="s">
        <v>309</v>
      </c>
      <c r="H1656" s="233" t="s">
        <v>81</v>
      </c>
      <c r="I1656" s="233" t="s">
        <v>310</v>
      </c>
      <c r="J1656" s="233" t="s">
        <v>81</v>
      </c>
      <c r="K1656" s="160" t="s">
        <v>82</v>
      </c>
      <c r="L1656" s="206">
        <v>544.25</v>
      </c>
      <c r="M1656" s="233" t="s">
        <v>437</v>
      </c>
      <c r="N1656" s="233" t="s">
        <v>1029</v>
      </c>
      <c r="O1656" s="158"/>
      <c r="P1656" s="223">
        <v>544.25</v>
      </c>
      <c r="Q1656" s="233"/>
      <c r="R1656" s="223"/>
      <c r="S1656" s="158"/>
      <c r="T1656" s="223"/>
      <c r="U1656" s="201" t="s">
        <v>709</v>
      </c>
    </row>
    <row r="1657" spans="1:21" ht="14.4" x14ac:dyDescent="0.3">
      <c r="A1657" s="192">
        <v>2017</v>
      </c>
      <c r="B1657" s="174">
        <v>1651</v>
      </c>
      <c r="C1657" s="246" t="s">
        <v>2555</v>
      </c>
      <c r="D1657" s="205">
        <v>43004</v>
      </c>
      <c r="E1657" s="164" t="s">
        <v>1029</v>
      </c>
      <c r="F1657" s="234">
        <v>3335</v>
      </c>
      <c r="G1657" s="192" t="s">
        <v>309</v>
      </c>
      <c r="H1657" s="233" t="s">
        <v>81</v>
      </c>
      <c r="I1657" s="233" t="s">
        <v>310</v>
      </c>
      <c r="J1657" s="233" t="s">
        <v>81</v>
      </c>
      <c r="K1657" s="160" t="s">
        <v>82</v>
      </c>
      <c r="L1657" s="206">
        <v>544.25</v>
      </c>
      <c r="M1657" s="233" t="s">
        <v>437</v>
      </c>
      <c r="N1657" s="233" t="s">
        <v>1029</v>
      </c>
      <c r="O1657" s="158"/>
      <c r="P1657" s="223">
        <v>544.25</v>
      </c>
      <c r="Q1657" s="233"/>
      <c r="R1657" s="223"/>
      <c r="S1657" s="158"/>
      <c r="T1657" s="223"/>
      <c r="U1657" s="201" t="s">
        <v>709</v>
      </c>
    </row>
    <row r="1658" spans="1:21" ht="43.2" x14ac:dyDescent="0.3">
      <c r="A1658" s="192">
        <v>2017</v>
      </c>
      <c r="B1658" s="174">
        <v>1652</v>
      </c>
      <c r="C1658" s="165" t="s">
        <v>555</v>
      </c>
      <c r="D1658" s="205">
        <v>43054</v>
      </c>
      <c r="E1658" s="159" t="s">
        <v>314</v>
      </c>
      <c r="F1658" s="233">
        <v>3361</v>
      </c>
      <c r="G1658" s="197" t="s">
        <v>311</v>
      </c>
      <c r="H1658" s="233"/>
      <c r="I1658" s="233" t="s">
        <v>312</v>
      </c>
      <c r="J1658" s="194" t="s">
        <v>313</v>
      </c>
      <c r="K1658" s="160" t="s">
        <v>82</v>
      </c>
      <c r="L1658" s="207">
        <v>1612</v>
      </c>
      <c r="M1658" s="233" t="s">
        <v>437</v>
      </c>
      <c r="N1658" s="233"/>
      <c r="O1658" s="158"/>
      <c r="P1658" s="223"/>
      <c r="Q1658" s="233" t="s">
        <v>314</v>
      </c>
      <c r="R1658" s="223">
        <v>1612</v>
      </c>
      <c r="S1658" s="158"/>
      <c r="T1658" s="223"/>
      <c r="U1658" s="201"/>
    </row>
    <row r="1659" spans="1:21" ht="43.2" x14ac:dyDescent="0.3">
      <c r="A1659" s="192">
        <v>2017</v>
      </c>
      <c r="B1659" s="174">
        <v>1653</v>
      </c>
      <c r="C1659" s="165" t="s">
        <v>555</v>
      </c>
      <c r="D1659" s="205">
        <v>43054</v>
      </c>
      <c r="E1659" s="159" t="s">
        <v>314</v>
      </c>
      <c r="F1659" s="233">
        <v>3364</v>
      </c>
      <c r="G1659" s="197" t="s">
        <v>311</v>
      </c>
      <c r="H1659" s="233"/>
      <c r="I1659" s="233" t="s">
        <v>312</v>
      </c>
      <c r="J1659" s="194" t="s">
        <v>313</v>
      </c>
      <c r="K1659" s="160" t="s">
        <v>82</v>
      </c>
      <c r="L1659" s="207">
        <v>1612</v>
      </c>
      <c r="M1659" s="233" t="s">
        <v>437</v>
      </c>
      <c r="N1659" s="233"/>
      <c r="O1659" s="158"/>
      <c r="P1659" s="223"/>
      <c r="Q1659" s="233" t="s">
        <v>314</v>
      </c>
      <c r="R1659" s="223">
        <v>1612</v>
      </c>
      <c r="S1659" s="158"/>
      <c r="T1659" s="223"/>
      <c r="U1659" s="201"/>
    </row>
    <row r="1660" spans="1:21" ht="43.2" x14ac:dyDescent="0.3">
      <c r="A1660" s="192">
        <v>2017</v>
      </c>
      <c r="B1660" s="174">
        <v>1654</v>
      </c>
      <c r="C1660" s="165" t="s">
        <v>555</v>
      </c>
      <c r="D1660" s="205">
        <v>43054</v>
      </c>
      <c r="E1660" s="159" t="s">
        <v>314</v>
      </c>
      <c r="F1660" s="233">
        <v>3363</v>
      </c>
      <c r="G1660" s="197" t="s">
        <v>311</v>
      </c>
      <c r="H1660" s="233"/>
      <c r="I1660" s="233" t="s">
        <v>312</v>
      </c>
      <c r="J1660" s="194" t="s">
        <v>313</v>
      </c>
      <c r="K1660" s="160" t="s">
        <v>82</v>
      </c>
      <c r="L1660" s="207">
        <v>1612</v>
      </c>
      <c r="M1660" s="233" t="s">
        <v>437</v>
      </c>
      <c r="N1660" s="233"/>
      <c r="O1660" s="158"/>
      <c r="P1660" s="223"/>
      <c r="Q1660" s="233" t="s">
        <v>314</v>
      </c>
      <c r="R1660" s="223">
        <v>1612</v>
      </c>
      <c r="S1660" s="158"/>
      <c r="T1660" s="223"/>
      <c r="U1660" s="201"/>
    </row>
    <row r="1661" spans="1:21" ht="28.8" x14ac:dyDescent="0.3">
      <c r="A1661" s="192">
        <v>2017</v>
      </c>
      <c r="B1661" s="174">
        <v>1655</v>
      </c>
      <c r="C1661" s="165" t="s">
        <v>555</v>
      </c>
      <c r="D1661" s="205">
        <v>43045</v>
      </c>
      <c r="E1661" s="159" t="s">
        <v>314</v>
      </c>
      <c r="F1661" s="233">
        <v>3368</v>
      </c>
      <c r="G1661" s="197" t="s">
        <v>315</v>
      </c>
      <c r="H1661" s="233"/>
      <c r="I1661" s="233" t="s">
        <v>316</v>
      </c>
      <c r="J1661" s="233" t="s">
        <v>317</v>
      </c>
      <c r="K1661" s="160" t="s">
        <v>82</v>
      </c>
      <c r="L1661" s="207">
        <v>922.53</v>
      </c>
      <c r="M1661" s="233" t="s">
        <v>437</v>
      </c>
      <c r="N1661" s="233"/>
      <c r="O1661" s="158"/>
      <c r="P1661" s="223"/>
      <c r="Q1661" s="233" t="s">
        <v>314</v>
      </c>
      <c r="R1661" s="223">
        <v>922.53</v>
      </c>
      <c r="S1661" s="158"/>
      <c r="T1661" s="223"/>
      <c r="U1661" s="201"/>
    </row>
    <row r="1662" spans="1:21" ht="57.6" x14ac:dyDescent="0.3">
      <c r="A1662" s="192">
        <v>2017</v>
      </c>
      <c r="B1662" s="174">
        <v>1656</v>
      </c>
      <c r="C1662" s="165" t="s">
        <v>555</v>
      </c>
      <c r="D1662" s="208">
        <v>42923</v>
      </c>
      <c r="E1662" s="159" t="s">
        <v>314</v>
      </c>
      <c r="F1662" s="234" t="s">
        <v>713</v>
      </c>
      <c r="G1662" s="197" t="s">
        <v>71</v>
      </c>
      <c r="H1662" s="233" t="s">
        <v>65</v>
      </c>
      <c r="I1662" s="194" t="s">
        <v>318</v>
      </c>
      <c r="J1662" s="194" t="s">
        <v>319</v>
      </c>
      <c r="K1662" s="160" t="s">
        <v>82</v>
      </c>
      <c r="L1662" s="209">
        <v>33958.410000000003</v>
      </c>
      <c r="M1662" s="233" t="s">
        <v>437</v>
      </c>
      <c r="N1662" s="233"/>
      <c r="O1662" s="158"/>
      <c r="P1662" s="223"/>
      <c r="Q1662" s="233" t="s">
        <v>314</v>
      </c>
      <c r="R1662" s="324">
        <v>33958.410000000003</v>
      </c>
      <c r="S1662" s="158"/>
      <c r="T1662" s="223"/>
      <c r="U1662" s="201" t="s">
        <v>2539</v>
      </c>
    </row>
    <row r="1663" spans="1:21" ht="14.4" x14ac:dyDescent="0.3">
      <c r="A1663" s="192">
        <v>2017</v>
      </c>
      <c r="B1663" s="174">
        <v>1657</v>
      </c>
      <c r="C1663" s="165" t="s">
        <v>555</v>
      </c>
      <c r="D1663" s="158"/>
      <c r="E1663" s="159" t="s">
        <v>314</v>
      </c>
      <c r="F1663" s="233"/>
      <c r="G1663" s="192" t="s">
        <v>684</v>
      </c>
      <c r="H1663" s="233"/>
      <c r="I1663" s="233"/>
      <c r="J1663" s="233" t="s">
        <v>81</v>
      </c>
      <c r="K1663" s="160" t="s">
        <v>682</v>
      </c>
      <c r="L1663" s="207">
        <v>25.66</v>
      </c>
      <c r="M1663" s="264" t="s">
        <v>2550</v>
      </c>
      <c r="N1663" s="159" t="s">
        <v>314</v>
      </c>
      <c r="O1663" s="207">
        <v>25.66</v>
      </c>
      <c r="P1663" s="223"/>
      <c r="Q1663" s="233"/>
      <c r="R1663" s="223"/>
      <c r="S1663" s="158"/>
      <c r="T1663" s="223"/>
      <c r="U1663" s="201"/>
    </row>
    <row r="1664" spans="1:21" ht="14.4" x14ac:dyDescent="0.3">
      <c r="A1664" s="192">
        <v>2017</v>
      </c>
      <c r="B1664" s="174">
        <v>1658</v>
      </c>
      <c r="C1664" s="165" t="s">
        <v>555</v>
      </c>
      <c r="D1664" s="158"/>
      <c r="E1664" s="159" t="s">
        <v>314</v>
      </c>
      <c r="F1664" s="233"/>
      <c r="G1664" s="192" t="s">
        <v>684</v>
      </c>
      <c r="H1664" s="233"/>
      <c r="I1664" s="233"/>
      <c r="J1664" s="233" t="s">
        <v>81</v>
      </c>
      <c r="K1664" s="160" t="s">
        <v>682</v>
      </c>
      <c r="L1664" s="207">
        <v>25.66</v>
      </c>
      <c r="M1664" s="264" t="s">
        <v>2550</v>
      </c>
      <c r="N1664" s="159" t="s">
        <v>314</v>
      </c>
      <c r="O1664" s="207">
        <v>25.66</v>
      </c>
      <c r="P1664" s="223"/>
      <c r="Q1664" s="233"/>
      <c r="R1664" s="223"/>
      <c r="S1664" s="158"/>
      <c r="T1664" s="223"/>
      <c r="U1664" s="201"/>
    </row>
    <row r="1665" spans="1:21" ht="14.4" x14ac:dyDescent="0.3">
      <c r="A1665" s="192">
        <v>2017</v>
      </c>
      <c r="B1665" s="174">
        <v>1659</v>
      </c>
      <c r="C1665" s="165" t="s">
        <v>555</v>
      </c>
      <c r="D1665" s="158"/>
      <c r="E1665" s="159" t="s">
        <v>314</v>
      </c>
      <c r="F1665" s="233"/>
      <c r="G1665" s="192" t="s">
        <v>684</v>
      </c>
      <c r="H1665" s="233"/>
      <c r="I1665" s="233"/>
      <c r="J1665" s="233" t="s">
        <v>81</v>
      </c>
      <c r="K1665" s="160" t="s">
        <v>682</v>
      </c>
      <c r="L1665" s="207">
        <v>25.66</v>
      </c>
      <c r="M1665" s="264" t="s">
        <v>2550</v>
      </c>
      <c r="N1665" s="159" t="s">
        <v>314</v>
      </c>
      <c r="O1665" s="207">
        <v>25.66</v>
      </c>
      <c r="P1665" s="223"/>
      <c r="Q1665" s="233"/>
      <c r="R1665" s="223"/>
      <c r="S1665" s="158"/>
      <c r="T1665" s="223"/>
      <c r="U1665" s="201"/>
    </row>
    <row r="1666" spans="1:21" ht="14.4" x14ac:dyDescent="0.3">
      <c r="A1666" s="192">
        <v>2017</v>
      </c>
      <c r="B1666" s="174">
        <v>1660</v>
      </c>
      <c r="C1666" s="165" t="s">
        <v>555</v>
      </c>
      <c r="D1666" s="158"/>
      <c r="E1666" s="159" t="s">
        <v>314</v>
      </c>
      <c r="F1666" s="233"/>
      <c r="G1666" s="242" t="s">
        <v>685</v>
      </c>
      <c r="H1666" s="233"/>
      <c r="I1666" s="233"/>
      <c r="J1666" s="233" t="s">
        <v>81</v>
      </c>
      <c r="K1666" s="160" t="s">
        <v>682</v>
      </c>
      <c r="L1666" s="207">
        <v>53.1</v>
      </c>
      <c r="M1666" s="264" t="s">
        <v>2550</v>
      </c>
      <c r="N1666" s="159" t="s">
        <v>314</v>
      </c>
      <c r="O1666" s="207">
        <v>53.1</v>
      </c>
      <c r="P1666" s="223"/>
      <c r="Q1666" s="233"/>
      <c r="R1666" s="223"/>
      <c r="S1666" s="158"/>
      <c r="T1666" s="223"/>
      <c r="U1666" s="201"/>
    </row>
    <row r="1667" spans="1:21" ht="14.4" x14ac:dyDescent="0.3">
      <c r="A1667" s="192">
        <v>2017</v>
      </c>
      <c r="B1667" s="174">
        <v>1661</v>
      </c>
      <c r="C1667" s="165" t="s">
        <v>555</v>
      </c>
      <c r="D1667" s="158"/>
      <c r="E1667" s="159" t="s">
        <v>314</v>
      </c>
      <c r="F1667" s="233">
        <v>3416</v>
      </c>
      <c r="G1667" s="242" t="s">
        <v>686</v>
      </c>
      <c r="H1667" s="233" t="s">
        <v>687</v>
      </c>
      <c r="I1667" s="233" t="s">
        <v>688</v>
      </c>
      <c r="J1667" s="233" t="s">
        <v>689</v>
      </c>
      <c r="K1667" s="160" t="s">
        <v>82</v>
      </c>
      <c r="L1667" s="207">
        <v>159.29</v>
      </c>
      <c r="M1667" s="264" t="s">
        <v>2550</v>
      </c>
      <c r="N1667" s="264"/>
      <c r="O1667" s="158"/>
      <c r="P1667" s="223"/>
      <c r="Q1667" s="233" t="s">
        <v>314</v>
      </c>
      <c r="R1667" s="223">
        <v>159.29</v>
      </c>
      <c r="S1667" s="158"/>
      <c r="T1667" s="223"/>
      <c r="U1667" s="201"/>
    </row>
    <row r="1668" spans="1:21" ht="43.2" x14ac:dyDescent="0.3">
      <c r="A1668" s="192">
        <v>2017</v>
      </c>
      <c r="B1668" s="174">
        <v>1662</v>
      </c>
      <c r="C1668" s="165" t="s">
        <v>555</v>
      </c>
      <c r="D1668" s="158"/>
      <c r="E1668" s="159" t="s">
        <v>314</v>
      </c>
      <c r="F1668" s="233">
        <v>3424</v>
      </c>
      <c r="G1668" s="242" t="s">
        <v>690</v>
      </c>
      <c r="H1668" s="233"/>
      <c r="I1668" s="233" t="s">
        <v>81</v>
      </c>
      <c r="J1668" s="233" t="s">
        <v>81</v>
      </c>
      <c r="K1668" s="160" t="s">
        <v>82</v>
      </c>
      <c r="L1668" s="207">
        <v>166</v>
      </c>
      <c r="M1668" s="264" t="s">
        <v>2550</v>
      </c>
      <c r="N1668" s="264"/>
      <c r="O1668" s="158"/>
      <c r="P1668" s="223"/>
      <c r="Q1668" s="233" t="s">
        <v>314</v>
      </c>
      <c r="R1668" s="223">
        <v>166</v>
      </c>
      <c r="S1668" s="158"/>
      <c r="T1668" s="223"/>
      <c r="U1668" s="201"/>
    </row>
    <row r="1669" spans="1:21" ht="43.2" x14ac:dyDescent="0.3">
      <c r="A1669" s="192">
        <v>2017</v>
      </c>
      <c r="B1669" s="174">
        <v>1663</v>
      </c>
      <c r="C1669" s="165" t="s">
        <v>555</v>
      </c>
      <c r="D1669" s="158"/>
      <c r="E1669" s="159" t="s">
        <v>314</v>
      </c>
      <c r="F1669" s="233">
        <v>3425</v>
      </c>
      <c r="G1669" s="242" t="s">
        <v>690</v>
      </c>
      <c r="H1669" s="233"/>
      <c r="I1669" s="233" t="s">
        <v>81</v>
      </c>
      <c r="J1669" s="233" t="s">
        <v>81</v>
      </c>
      <c r="K1669" s="160" t="s">
        <v>82</v>
      </c>
      <c r="L1669" s="207">
        <v>166</v>
      </c>
      <c r="M1669" s="264" t="s">
        <v>2550</v>
      </c>
      <c r="N1669" s="264"/>
      <c r="O1669" s="158"/>
      <c r="P1669" s="223"/>
      <c r="Q1669" s="233" t="s">
        <v>314</v>
      </c>
      <c r="R1669" s="223">
        <v>166</v>
      </c>
      <c r="S1669" s="158"/>
      <c r="T1669" s="223"/>
      <c r="U1669" s="201"/>
    </row>
    <row r="1670" spans="1:21" ht="43.2" x14ac:dyDescent="0.3">
      <c r="A1670" s="192">
        <v>2017</v>
      </c>
      <c r="B1670" s="174">
        <v>1664</v>
      </c>
      <c r="C1670" s="165" t="s">
        <v>555</v>
      </c>
      <c r="D1670" s="158"/>
      <c r="E1670" s="159" t="s">
        <v>314</v>
      </c>
      <c r="F1670" s="233">
        <v>3426</v>
      </c>
      <c r="G1670" s="242" t="s">
        <v>690</v>
      </c>
      <c r="H1670" s="233"/>
      <c r="I1670" s="233" t="s">
        <v>81</v>
      </c>
      <c r="J1670" s="233" t="s">
        <v>81</v>
      </c>
      <c r="K1670" s="160" t="s">
        <v>82</v>
      </c>
      <c r="L1670" s="207">
        <v>166</v>
      </c>
      <c r="M1670" s="264" t="s">
        <v>2550</v>
      </c>
      <c r="N1670" s="264"/>
      <c r="O1670" s="158"/>
      <c r="P1670" s="223"/>
      <c r="Q1670" s="233" t="s">
        <v>314</v>
      </c>
      <c r="R1670" s="223">
        <v>166</v>
      </c>
      <c r="S1670" s="158"/>
      <c r="T1670" s="223"/>
      <c r="U1670" s="201"/>
    </row>
    <row r="1671" spans="1:21" ht="43.2" x14ac:dyDescent="0.3">
      <c r="A1671" s="192">
        <v>2017</v>
      </c>
      <c r="B1671" s="174">
        <v>1665</v>
      </c>
      <c r="C1671" s="165" t="s">
        <v>555</v>
      </c>
      <c r="D1671" s="158"/>
      <c r="E1671" s="159" t="s">
        <v>314</v>
      </c>
      <c r="F1671" s="233">
        <v>3427</v>
      </c>
      <c r="G1671" s="242" t="s">
        <v>690</v>
      </c>
      <c r="H1671" s="233"/>
      <c r="I1671" s="233" t="s">
        <v>81</v>
      </c>
      <c r="J1671" s="233" t="s">
        <v>81</v>
      </c>
      <c r="K1671" s="160" t="s">
        <v>82</v>
      </c>
      <c r="L1671" s="207">
        <v>166</v>
      </c>
      <c r="M1671" s="264" t="s">
        <v>2550</v>
      </c>
      <c r="N1671" s="264"/>
      <c r="O1671" s="158"/>
      <c r="P1671" s="223"/>
      <c r="Q1671" s="233" t="s">
        <v>314</v>
      </c>
      <c r="R1671" s="223">
        <v>166</v>
      </c>
      <c r="S1671" s="158"/>
      <c r="T1671" s="223"/>
      <c r="U1671" s="201"/>
    </row>
    <row r="1672" spans="1:21" ht="43.2" x14ac:dyDescent="0.3">
      <c r="A1672" s="192">
        <v>2017</v>
      </c>
      <c r="B1672" s="174">
        <v>1666</v>
      </c>
      <c r="C1672" s="165" t="s">
        <v>555</v>
      </c>
      <c r="D1672" s="158"/>
      <c r="E1672" s="159" t="s">
        <v>314</v>
      </c>
      <c r="F1672" s="233">
        <v>3428</v>
      </c>
      <c r="G1672" s="242" t="s">
        <v>690</v>
      </c>
      <c r="H1672" s="233"/>
      <c r="I1672" s="233" t="s">
        <v>81</v>
      </c>
      <c r="J1672" s="233" t="s">
        <v>81</v>
      </c>
      <c r="K1672" s="160" t="s">
        <v>82</v>
      </c>
      <c r="L1672" s="207">
        <v>166</v>
      </c>
      <c r="M1672" s="264" t="s">
        <v>2550</v>
      </c>
      <c r="N1672" s="264"/>
      <c r="O1672" s="158"/>
      <c r="P1672" s="223"/>
      <c r="Q1672" s="233" t="s">
        <v>314</v>
      </c>
      <c r="R1672" s="223">
        <v>166</v>
      </c>
      <c r="S1672" s="158"/>
      <c r="T1672" s="223"/>
      <c r="U1672" s="201"/>
    </row>
    <row r="1673" spans="1:21" ht="43.2" x14ac:dyDescent="0.3">
      <c r="A1673" s="192">
        <v>2017</v>
      </c>
      <c r="B1673" s="174">
        <v>1667</v>
      </c>
      <c r="C1673" s="165" t="s">
        <v>555</v>
      </c>
      <c r="D1673" s="158"/>
      <c r="E1673" s="159" t="s">
        <v>314</v>
      </c>
      <c r="F1673" s="233">
        <v>3435</v>
      </c>
      <c r="G1673" s="242" t="s">
        <v>691</v>
      </c>
      <c r="H1673" s="233"/>
      <c r="I1673" s="233" t="s">
        <v>81</v>
      </c>
      <c r="J1673" s="233" t="s">
        <v>81</v>
      </c>
      <c r="K1673" s="160" t="s">
        <v>82</v>
      </c>
      <c r="L1673" s="207">
        <v>155</v>
      </c>
      <c r="M1673" s="264" t="s">
        <v>2550</v>
      </c>
      <c r="N1673" s="264"/>
      <c r="O1673" s="158"/>
      <c r="P1673" s="223"/>
      <c r="Q1673" s="233" t="s">
        <v>314</v>
      </c>
      <c r="R1673" s="223">
        <v>155</v>
      </c>
      <c r="S1673" s="158"/>
      <c r="T1673" s="223"/>
      <c r="U1673" s="201"/>
    </row>
    <row r="1674" spans="1:21" ht="43.2" x14ac:dyDescent="0.3">
      <c r="A1674" s="192">
        <v>2017</v>
      </c>
      <c r="B1674" s="174">
        <v>1668</v>
      </c>
      <c r="C1674" s="165" t="s">
        <v>555</v>
      </c>
      <c r="D1674" s="158"/>
      <c r="E1674" s="159" t="s">
        <v>314</v>
      </c>
      <c r="F1674" s="233">
        <v>3436</v>
      </c>
      <c r="G1674" s="242" t="s">
        <v>691</v>
      </c>
      <c r="H1674" s="233"/>
      <c r="I1674" s="233" t="s">
        <v>81</v>
      </c>
      <c r="J1674" s="233" t="s">
        <v>81</v>
      </c>
      <c r="K1674" s="160" t="s">
        <v>82</v>
      </c>
      <c r="L1674" s="207">
        <v>155</v>
      </c>
      <c r="M1674" s="264" t="s">
        <v>2550</v>
      </c>
      <c r="N1674" s="264"/>
      <c r="O1674" s="158"/>
      <c r="P1674" s="223"/>
      <c r="Q1674" s="233" t="s">
        <v>314</v>
      </c>
      <c r="R1674" s="223">
        <v>155</v>
      </c>
      <c r="S1674" s="158"/>
      <c r="T1674" s="223"/>
      <c r="U1674" s="201"/>
    </row>
    <row r="1675" spans="1:21" ht="28.8" x14ac:dyDescent="0.3">
      <c r="A1675" s="192">
        <v>2017</v>
      </c>
      <c r="B1675" s="174">
        <v>1669</v>
      </c>
      <c r="C1675" s="165" t="s">
        <v>555</v>
      </c>
      <c r="D1675" s="158"/>
      <c r="E1675" s="159" t="s">
        <v>314</v>
      </c>
      <c r="F1675" s="233">
        <v>3429</v>
      </c>
      <c r="G1675" s="242" t="s">
        <v>692</v>
      </c>
      <c r="H1675" s="233"/>
      <c r="I1675" s="233" t="s">
        <v>81</v>
      </c>
      <c r="J1675" s="233" t="s">
        <v>81</v>
      </c>
      <c r="K1675" s="160" t="s">
        <v>82</v>
      </c>
      <c r="L1675" s="207">
        <v>150</v>
      </c>
      <c r="M1675" s="264" t="s">
        <v>2550</v>
      </c>
      <c r="N1675" s="264"/>
      <c r="O1675" s="158"/>
      <c r="P1675" s="223"/>
      <c r="Q1675" s="233" t="s">
        <v>314</v>
      </c>
      <c r="R1675" s="223">
        <v>150</v>
      </c>
      <c r="S1675" s="158"/>
      <c r="T1675" s="223"/>
      <c r="U1675" s="201"/>
    </row>
    <row r="1676" spans="1:21" ht="28.8" x14ac:dyDescent="0.3">
      <c r="A1676" s="192">
        <v>2017</v>
      </c>
      <c r="B1676" s="174">
        <v>1670</v>
      </c>
      <c r="C1676" s="165" t="s">
        <v>555</v>
      </c>
      <c r="D1676" s="158"/>
      <c r="E1676" s="159" t="s">
        <v>314</v>
      </c>
      <c r="F1676" s="233">
        <v>3430</v>
      </c>
      <c r="G1676" s="242" t="s">
        <v>692</v>
      </c>
      <c r="H1676" s="233"/>
      <c r="I1676" s="233" t="s">
        <v>81</v>
      </c>
      <c r="J1676" s="233" t="s">
        <v>81</v>
      </c>
      <c r="K1676" s="160" t="s">
        <v>82</v>
      </c>
      <c r="L1676" s="207">
        <v>150</v>
      </c>
      <c r="M1676" s="264" t="s">
        <v>2550</v>
      </c>
      <c r="N1676" s="264"/>
      <c r="O1676" s="158"/>
      <c r="P1676" s="223"/>
      <c r="Q1676" s="233" t="s">
        <v>314</v>
      </c>
      <c r="R1676" s="223">
        <v>150</v>
      </c>
      <c r="S1676" s="158"/>
      <c r="T1676" s="223"/>
      <c r="U1676" s="201"/>
    </row>
    <row r="1677" spans="1:21" ht="14.4" x14ac:dyDescent="0.3">
      <c r="A1677" s="172">
        <v>2017</v>
      </c>
      <c r="B1677" s="174">
        <v>1671</v>
      </c>
      <c r="C1677" s="246" t="s">
        <v>2555</v>
      </c>
      <c r="D1677" s="192"/>
      <c r="E1677" s="164" t="s">
        <v>1029</v>
      </c>
      <c r="F1677" s="233">
        <v>98</v>
      </c>
      <c r="G1677" s="242" t="s">
        <v>714</v>
      </c>
      <c r="H1677" s="233" t="s">
        <v>715</v>
      </c>
      <c r="I1677" s="233" t="s">
        <v>716</v>
      </c>
      <c r="J1677" s="233" t="s">
        <v>717</v>
      </c>
      <c r="K1677" s="233" t="s">
        <v>682</v>
      </c>
      <c r="L1677" s="206">
        <v>46.23</v>
      </c>
      <c r="M1677" s="206" t="s">
        <v>2550</v>
      </c>
      <c r="N1677" s="164" t="s">
        <v>1029</v>
      </c>
      <c r="O1677" s="194"/>
      <c r="P1677" s="226">
        <v>46.23</v>
      </c>
      <c r="Q1677" s="194"/>
      <c r="R1677" s="229"/>
      <c r="S1677" s="197"/>
      <c r="T1677" s="229"/>
      <c r="U1677" s="201" t="s">
        <v>709</v>
      </c>
    </row>
    <row r="1678" spans="1:21" ht="14.4" x14ac:dyDescent="0.3">
      <c r="A1678" s="172">
        <v>2017</v>
      </c>
      <c r="B1678" s="174">
        <v>1672</v>
      </c>
      <c r="C1678" s="246" t="s">
        <v>2555</v>
      </c>
      <c r="D1678" s="192"/>
      <c r="E1678" s="164" t="s">
        <v>1029</v>
      </c>
      <c r="F1678" s="233">
        <v>3600</v>
      </c>
      <c r="G1678" s="192" t="s">
        <v>718</v>
      </c>
      <c r="H1678" s="233" t="s">
        <v>719</v>
      </c>
      <c r="I1678" s="233" t="s">
        <v>81</v>
      </c>
      <c r="J1678" s="233" t="s">
        <v>81</v>
      </c>
      <c r="K1678" s="233" t="s">
        <v>682</v>
      </c>
      <c r="L1678" s="206">
        <v>212.39</v>
      </c>
      <c r="M1678" s="206" t="s">
        <v>2550</v>
      </c>
      <c r="N1678" s="164" t="s">
        <v>1029</v>
      </c>
      <c r="O1678" s="194"/>
      <c r="P1678" s="226">
        <v>212.39</v>
      </c>
      <c r="Q1678" s="194"/>
      <c r="R1678" s="229"/>
      <c r="S1678" s="197"/>
      <c r="T1678" s="229"/>
      <c r="U1678" s="201" t="s">
        <v>709</v>
      </c>
    </row>
    <row r="1679" spans="1:21" ht="14.4" x14ac:dyDescent="0.3">
      <c r="A1679" s="172">
        <v>2017</v>
      </c>
      <c r="B1679" s="174">
        <v>1673</v>
      </c>
      <c r="C1679" s="246" t="s">
        <v>2555</v>
      </c>
      <c r="D1679" s="192"/>
      <c r="E1679" s="164" t="s">
        <v>1029</v>
      </c>
      <c r="F1679" s="233">
        <v>3601</v>
      </c>
      <c r="G1679" s="192" t="s">
        <v>718</v>
      </c>
      <c r="H1679" s="233" t="s">
        <v>719</v>
      </c>
      <c r="I1679" s="233" t="s">
        <v>81</v>
      </c>
      <c r="J1679" s="233" t="s">
        <v>81</v>
      </c>
      <c r="K1679" s="233" t="s">
        <v>682</v>
      </c>
      <c r="L1679" s="206">
        <v>212.39</v>
      </c>
      <c r="M1679" s="206" t="s">
        <v>2550</v>
      </c>
      <c r="N1679" s="164" t="s">
        <v>1029</v>
      </c>
      <c r="O1679" s="194"/>
      <c r="P1679" s="226">
        <v>212.39</v>
      </c>
      <c r="Q1679" s="194"/>
      <c r="R1679" s="229"/>
      <c r="S1679" s="197"/>
      <c r="T1679" s="229"/>
      <c r="U1679" s="201" t="s">
        <v>709</v>
      </c>
    </row>
    <row r="1680" spans="1:21" ht="14.4" x14ac:dyDescent="0.3">
      <c r="A1680" s="172">
        <v>2017</v>
      </c>
      <c r="B1680" s="174">
        <v>1674</v>
      </c>
      <c r="C1680" s="246" t="s">
        <v>2555</v>
      </c>
      <c r="D1680" s="192"/>
      <c r="E1680" s="164" t="s">
        <v>1029</v>
      </c>
      <c r="F1680" s="233">
        <v>3605</v>
      </c>
      <c r="G1680" s="192" t="s">
        <v>720</v>
      </c>
      <c r="H1680" s="233" t="s">
        <v>81</v>
      </c>
      <c r="I1680" s="233" t="s">
        <v>721</v>
      </c>
      <c r="J1680" s="233" t="s">
        <v>81</v>
      </c>
      <c r="K1680" s="233" t="s">
        <v>682</v>
      </c>
      <c r="L1680" s="206">
        <v>106.2</v>
      </c>
      <c r="M1680" s="206" t="s">
        <v>2550</v>
      </c>
      <c r="N1680" s="164" t="s">
        <v>1029</v>
      </c>
      <c r="O1680" s="194"/>
      <c r="P1680" s="226">
        <v>106.2</v>
      </c>
      <c r="Q1680" s="194"/>
      <c r="R1680" s="229"/>
      <c r="S1680" s="197"/>
      <c r="T1680" s="229"/>
      <c r="U1680" s="201" t="s">
        <v>709</v>
      </c>
    </row>
    <row r="1681" spans="1:21" ht="14.4" x14ac:dyDescent="0.3">
      <c r="A1681" s="172">
        <v>2017</v>
      </c>
      <c r="B1681" s="174">
        <v>1675</v>
      </c>
      <c r="C1681" s="246" t="s">
        <v>2555</v>
      </c>
      <c r="D1681" s="192"/>
      <c r="E1681" s="164" t="s">
        <v>1029</v>
      </c>
      <c r="F1681" s="233">
        <v>3606</v>
      </c>
      <c r="G1681" s="192" t="s">
        <v>720</v>
      </c>
      <c r="H1681" s="233" t="s">
        <v>81</v>
      </c>
      <c r="I1681" s="233" t="s">
        <v>721</v>
      </c>
      <c r="J1681" s="233" t="s">
        <v>81</v>
      </c>
      <c r="K1681" s="233" t="s">
        <v>682</v>
      </c>
      <c r="L1681" s="206">
        <v>106.2</v>
      </c>
      <c r="M1681" s="206" t="s">
        <v>2550</v>
      </c>
      <c r="N1681" s="164" t="s">
        <v>1029</v>
      </c>
      <c r="O1681" s="194"/>
      <c r="P1681" s="226">
        <v>106.2</v>
      </c>
      <c r="Q1681" s="194"/>
      <c r="R1681" s="229"/>
      <c r="S1681" s="197"/>
      <c r="T1681" s="229"/>
      <c r="U1681" s="201" t="s">
        <v>709</v>
      </c>
    </row>
    <row r="1682" spans="1:21" ht="14.4" x14ac:dyDescent="0.3">
      <c r="A1682" s="172">
        <v>2017</v>
      </c>
      <c r="B1682" s="174">
        <v>1676</v>
      </c>
      <c r="C1682" s="246" t="s">
        <v>2555</v>
      </c>
      <c r="D1682" s="192"/>
      <c r="E1682" s="164" t="s">
        <v>1029</v>
      </c>
      <c r="F1682" s="233">
        <v>3607</v>
      </c>
      <c r="G1682" s="192" t="s">
        <v>720</v>
      </c>
      <c r="H1682" s="233" t="s">
        <v>81</v>
      </c>
      <c r="I1682" s="233" t="s">
        <v>721</v>
      </c>
      <c r="J1682" s="233" t="s">
        <v>81</v>
      </c>
      <c r="K1682" s="233" t="s">
        <v>682</v>
      </c>
      <c r="L1682" s="206">
        <v>106.2</v>
      </c>
      <c r="M1682" s="206" t="s">
        <v>2550</v>
      </c>
      <c r="N1682" s="164" t="s">
        <v>1029</v>
      </c>
      <c r="O1682" s="194"/>
      <c r="P1682" s="226">
        <v>106.2</v>
      </c>
      <c r="Q1682" s="194"/>
      <c r="R1682" s="229"/>
      <c r="S1682" s="197"/>
      <c r="T1682" s="229"/>
      <c r="U1682" s="201" t="s">
        <v>709</v>
      </c>
    </row>
    <row r="1683" spans="1:21" ht="14.4" x14ac:dyDescent="0.3">
      <c r="A1683" s="172">
        <v>2017</v>
      </c>
      <c r="B1683" s="174">
        <v>1677</v>
      </c>
      <c r="C1683" s="246" t="s">
        <v>2555</v>
      </c>
      <c r="D1683" s="192"/>
      <c r="E1683" s="164" t="s">
        <v>1029</v>
      </c>
      <c r="F1683" s="233">
        <v>3602</v>
      </c>
      <c r="G1683" s="192" t="s">
        <v>722</v>
      </c>
      <c r="H1683" s="233" t="s">
        <v>723</v>
      </c>
      <c r="I1683" s="233" t="s">
        <v>724</v>
      </c>
      <c r="J1683" s="233" t="s">
        <v>81</v>
      </c>
      <c r="K1683" s="233" t="s">
        <v>682</v>
      </c>
      <c r="L1683" s="206">
        <v>221.24</v>
      </c>
      <c r="M1683" s="206" t="s">
        <v>2550</v>
      </c>
      <c r="N1683" s="164" t="s">
        <v>1029</v>
      </c>
      <c r="O1683" s="194"/>
      <c r="P1683" s="226">
        <v>221.24</v>
      </c>
      <c r="Q1683" s="194"/>
      <c r="R1683" s="229"/>
      <c r="S1683" s="197"/>
      <c r="T1683" s="229"/>
      <c r="U1683" s="201" t="s">
        <v>709</v>
      </c>
    </row>
    <row r="1684" spans="1:21" ht="14.4" x14ac:dyDescent="0.3">
      <c r="A1684" s="172">
        <v>2017</v>
      </c>
      <c r="B1684" s="174">
        <v>1678</v>
      </c>
      <c r="C1684" s="246" t="s">
        <v>2555</v>
      </c>
      <c r="D1684" s="192"/>
      <c r="E1684" s="164" t="s">
        <v>1029</v>
      </c>
      <c r="F1684" s="233">
        <v>3604</v>
      </c>
      <c r="G1684" s="192" t="s">
        <v>722</v>
      </c>
      <c r="H1684" s="233" t="s">
        <v>723</v>
      </c>
      <c r="I1684" s="233" t="s">
        <v>724</v>
      </c>
      <c r="J1684" s="233" t="s">
        <v>81</v>
      </c>
      <c r="K1684" s="233" t="s">
        <v>682</v>
      </c>
      <c r="L1684" s="206">
        <v>221.24</v>
      </c>
      <c r="M1684" s="206" t="s">
        <v>2550</v>
      </c>
      <c r="N1684" s="164" t="s">
        <v>1029</v>
      </c>
      <c r="O1684" s="194"/>
      <c r="P1684" s="226">
        <v>221.24</v>
      </c>
      <c r="Q1684" s="194"/>
      <c r="R1684" s="229"/>
      <c r="S1684" s="197"/>
      <c r="T1684" s="229"/>
      <c r="U1684" s="201" t="s">
        <v>709</v>
      </c>
    </row>
    <row r="1685" spans="1:21" ht="14.4" x14ac:dyDescent="0.3">
      <c r="A1685" s="172">
        <v>2017</v>
      </c>
      <c r="B1685" s="174">
        <v>1679</v>
      </c>
      <c r="C1685" s="246" t="s">
        <v>2555</v>
      </c>
      <c r="D1685" s="192"/>
      <c r="E1685" s="164" t="s">
        <v>19</v>
      </c>
      <c r="F1685" s="210">
        <v>3580</v>
      </c>
      <c r="G1685" s="197" t="s">
        <v>725</v>
      </c>
      <c r="H1685" s="194" t="s">
        <v>81</v>
      </c>
      <c r="I1685" s="194" t="s">
        <v>81</v>
      </c>
      <c r="J1685" s="194" t="s">
        <v>81</v>
      </c>
      <c r="K1685" s="194" t="s">
        <v>82</v>
      </c>
      <c r="L1685" s="211">
        <v>135</v>
      </c>
      <c r="M1685" s="206" t="s">
        <v>2550</v>
      </c>
      <c r="N1685" s="206"/>
      <c r="O1685" s="194"/>
      <c r="P1685" s="162"/>
      <c r="Q1685" s="233"/>
      <c r="R1685" s="162"/>
      <c r="S1685" s="211" t="s">
        <v>2551</v>
      </c>
      <c r="T1685" s="228">
        <v>135</v>
      </c>
      <c r="U1685" s="201"/>
    </row>
    <row r="1686" spans="1:21" ht="14.4" x14ac:dyDescent="0.3">
      <c r="A1686" s="172">
        <v>2017</v>
      </c>
      <c r="B1686" s="174">
        <v>1680</v>
      </c>
      <c r="C1686" s="246" t="s">
        <v>2555</v>
      </c>
      <c r="D1686" s="192"/>
      <c r="E1686" s="164" t="s">
        <v>19</v>
      </c>
      <c r="F1686" s="210">
        <v>3581</v>
      </c>
      <c r="G1686" s="197" t="s">
        <v>725</v>
      </c>
      <c r="H1686" s="194" t="s">
        <v>81</v>
      </c>
      <c r="I1686" s="194" t="s">
        <v>81</v>
      </c>
      <c r="J1686" s="194" t="s">
        <v>81</v>
      </c>
      <c r="K1686" s="194" t="s">
        <v>82</v>
      </c>
      <c r="L1686" s="211">
        <v>135</v>
      </c>
      <c r="M1686" s="206" t="s">
        <v>2550</v>
      </c>
      <c r="N1686" s="206"/>
      <c r="O1686" s="194"/>
      <c r="P1686" s="162"/>
      <c r="Q1686" s="233"/>
      <c r="R1686" s="162"/>
      <c r="S1686" s="211" t="s">
        <v>2551</v>
      </c>
      <c r="T1686" s="228">
        <v>135</v>
      </c>
      <c r="U1686" s="201"/>
    </row>
    <row r="1687" spans="1:21" ht="14.4" x14ac:dyDescent="0.3">
      <c r="A1687" s="172">
        <v>2017</v>
      </c>
      <c r="B1687" s="174">
        <v>1681</v>
      </c>
      <c r="C1687" s="246" t="s">
        <v>2555</v>
      </c>
      <c r="D1687" s="192"/>
      <c r="E1687" s="164" t="s">
        <v>19</v>
      </c>
      <c r="F1687" s="210">
        <v>3582</v>
      </c>
      <c r="G1687" s="197" t="s">
        <v>726</v>
      </c>
      <c r="H1687" s="194" t="s">
        <v>81</v>
      </c>
      <c r="I1687" s="194" t="s">
        <v>81</v>
      </c>
      <c r="J1687" s="194" t="s">
        <v>81</v>
      </c>
      <c r="K1687" s="194" t="s">
        <v>82</v>
      </c>
      <c r="L1687" s="211">
        <v>225</v>
      </c>
      <c r="M1687" s="206" t="s">
        <v>2550</v>
      </c>
      <c r="N1687" s="206"/>
      <c r="O1687" s="194"/>
      <c r="P1687" s="162"/>
      <c r="Q1687" s="233"/>
      <c r="R1687" s="162"/>
      <c r="S1687" s="211" t="s">
        <v>2551</v>
      </c>
      <c r="T1687" s="228">
        <v>225</v>
      </c>
      <c r="U1687" s="201"/>
    </row>
    <row r="1688" spans="1:21" ht="28.8" x14ac:dyDescent="0.3">
      <c r="A1688" s="172">
        <v>2017</v>
      </c>
      <c r="B1688" s="174">
        <v>1682</v>
      </c>
      <c r="C1688" s="246" t="s">
        <v>2555</v>
      </c>
      <c r="D1688" s="192"/>
      <c r="E1688" s="164" t="s">
        <v>19</v>
      </c>
      <c r="F1688" s="212" t="s">
        <v>727</v>
      </c>
      <c r="G1688" s="197" t="s">
        <v>728</v>
      </c>
      <c r="H1688" s="194" t="s">
        <v>715</v>
      </c>
      <c r="I1688" s="194" t="s">
        <v>729</v>
      </c>
      <c r="J1688" s="194" t="s">
        <v>717</v>
      </c>
      <c r="K1688" s="194" t="s">
        <v>82</v>
      </c>
      <c r="L1688" s="211">
        <v>41.02</v>
      </c>
      <c r="M1688" s="206" t="s">
        <v>2550</v>
      </c>
      <c r="N1688" s="206"/>
      <c r="O1688" s="194"/>
      <c r="P1688" s="162"/>
      <c r="Q1688" s="233"/>
      <c r="R1688" s="162"/>
      <c r="S1688" s="211" t="s">
        <v>2551</v>
      </c>
      <c r="T1688" s="228">
        <v>41.02</v>
      </c>
      <c r="U1688" s="201"/>
    </row>
    <row r="1689" spans="1:21" ht="28.8" x14ac:dyDescent="0.3">
      <c r="A1689" s="172">
        <v>2017</v>
      </c>
      <c r="B1689" s="174">
        <v>1683</v>
      </c>
      <c r="C1689" s="246" t="s">
        <v>2555</v>
      </c>
      <c r="D1689" s="192"/>
      <c r="E1689" s="164" t="s">
        <v>19</v>
      </c>
      <c r="F1689" s="210" t="s">
        <v>730</v>
      </c>
      <c r="G1689" s="197" t="s">
        <v>731</v>
      </c>
      <c r="H1689" s="194" t="s">
        <v>81</v>
      </c>
      <c r="I1689" s="194" t="s">
        <v>732</v>
      </c>
      <c r="J1689" s="194" t="s">
        <v>81</v>
      </c>
      <c r="K1689" s="194" t="s">
        <v>82</v>
      </c>
      <c r="L1689" s="211">
        <v>28.32</v>
      </c>
      <c r="M1689" s="206" t="s">
        <v>2550</v>
      </c>
      <c r="N1689" s="206"/>
      <c r="O1689" s="194"/>
      <c r="P1689" s="162"/>
      <c r="Q1689" s="233"/>
      <c r="R1689" s="162"/>
      <c r="S1689" s="211" t="s">
        <v>2551</v>
      </c>
      <c r="T1689" s="228">
        <v>28.32</v>
      </c>
      <c r="U1689" s="201"/>
    </row>
    <row r="1690" spans="1:21" ht="28.8" x14ac:dyDescent="0.3">
      <c r="A1690" s="172">
        <v>2017</v>
      </c>
      <c r="B1690" s="174">
        <v>1684</v>
      </c>
      <c r="C1690" s="246" t="s">
        <v>2555</v>
      </c>
      <c r="D1690" s="192"/>
      <c r="E1690" s="164" t="s">
        <v>19</v>
      </c>
      <c r="F1690" s="210" t="s">
        <v>733</v>
      </c>
      <c r="G1690" s="197" t="s">
        <v>731</v>
      </c>
      <c r="H1690" s="194" t="s">
        <v>81</v>
      </c>
      <c r="I1690" s="194" t="s">
        <v>732</v>
      </c>
      <c r="J1690" s="194" t="s">
        <v>81</v>
      </c>
      <c r="K1690" s="194" t="s">
        <v>82</v>
      </c>
      <c r="L1690" s="211">
        <v>28.32</v>
      </c>
      <c r="M1690" s="206" t="s">
        <v>2550</v>
      </c>
      <c r="N1690" s="206"/>
      <c r="O1690" s="194"/>
      <c r="P1690" s="162"/>
      <c r="Q1690" s="233"/>
      <c r="R1690" s="162"/>
      <c r="S1690" s="211" t="s">
        <v>2551</v>
      </c>
      <c r="T1690" s="228">
        <v>28.32</v>
      </c>
      <c r="U1690" s="201"/>
    </row>
    <row r="1691" spans="1:21" ht="28.8" x14ac:dyDescent="0.3">
      <c r="A1691" s="172">
        <v>2017</v>
      </c>
      <c r="B1691" s="174">
        <v>1685</v>
      </c>
      <c r="C1691" s="246" t="s">
        <v>2555</v>
      </c>
      <c r="D1691" s="192"/>
      <c r="E1691" s="164" t="s">
        <v>19</v>
      </c>
      <c r="F1691" s="210" t="s">
        <v>734</v>
      </c>
      <c r="G1691" s="197" t="s">
        <v>731</v>
      </c>
      <c r="H1691" s="194" t="s">
        <v>81</v>
      </c>
      <c r="I1691" s="194" t="s">
        <v>732</v>
      </c>
      <c r="J1691" s="194" t="s">
        <v>81</v>
      </c>
      <c r="K1691" s="194" t="s">
        <v>82</v>
      </c>
      <c r="L1691" s="211">
        <v>28.32</v>
      </c>
      <c r="M1691" s="206" t="s">
        <v>2550</v>
      </c>
      <c r="N1691" s="206"/>
      <c r="O1691" s="194"/>
      <c r="P1691" s="162"/>
      <c r="Q1691" s="233"/>
      <c r="R1691" s="162"/>
      <c r="S1691" s="211" t="s">
        <v>2551</v>
      </c>
      <c r="T1691" s="228">
        <v>28.32</v>
      </c>
      <c r="U1691" s="201"/>
    </row>
    <row r="1692" spans="1:21" ht="28.8" x14ac:dyDescent="0.3">
      <c r="A1692" s="172">
        <v>2017</v>
      </c>
      <c r="B1692" s="174">
        <v>1686</v>
      </c>
      <c r="C1692" s="246" t="s">
        <v>2555</v>
      </c>
      <c r="D1692" s="192"/>
      <c r="E1692" s="164" t="s">
        <v>19</v>
      </c>
      <c r="F1692" s="210" t="s">
        <v>735</v>
      </c>
      <c r="G1692" s="197" t="s">
        <v>731</v>
      </c>
      <c r="H1692" s="194" t="s">
        <v>81</v>
      </c>
      <c r="I1692" s="194" t="s">
        <v>732</v>
      </c>
      <c r="J1692" s="194" t="s">
        <v>81</v>
      </c>
      <c r="K1692" s="194" t="s">
        <v>82</v>
      </c>
      <c r="L1692" s="211">
        <v>28.32</v>
      </c>
      <c r="M1692" s="206" t="s">
        <v>2550</v>
      </c>
      <c r="N1692" s="206"/>
      <c r="O1692" s="194"/>
      <c r="P1692" s="162"/>
      <c r="Q1692" s="233"/>
      <c r="R1692" s="162"/>
      <c r="S1692" s="211" t="s">
        <v>2551</v>
      </c>
      <c r="T1692" s="228">
        <v>28.32</v>
      </c>
      <c r="U1692" s="201"/>
    </row>
    <row r="1693" spans="1:21" ht="28.8" x14ac:dyDescent="0.3">
      <c r="A1693" s="172">
        <v>2017</v>
      </c>
      <c r="B1693" s="174">
        <v>1687</v>
      </c>
      <c r="C1693" s="246" t="s">
        <v>2555</v>
      </c>
      <c r="D1693" s="192"/>
      <c r="E1693" s="164" t="s">
        <v>19</v>
      </c>
      <c r="F1693" s="210" t="s">
        <v>736</v>
      </c>
      <c r="G1693" s="197" t="s">
        <v>731</v>
      </c>
      <c r="H1693" s="194" t="s">
        <v>81</v>
      </c>
      <c r="I1693" s="194" t="s">
        <v>732</v>
      </c>
      <c r="J1693" s="194" t="s">
        <v>81</v>
      </c>
      <c r="K1693" s="194" t="s">
        <v>82</v>
      </c>
      <c r="L1693" s="211">
        <v>28.32</v>
      </c>
      <c r="M1693" s="206" t="s">
        <v>2550</v>
      </c>
      <c r="N1693" s="206"/>
      <c r="O1693" s="194"/>
      <c r="P1693" s="162"/>
      <c r="Q1693" s="233"/>
      <c r="R1693" s="162"/>
      <c r="S1693" s="211" t="s">
        <v>2551</v>
      </c>
      <c r="T1693" s="228">
        <v>28.32</v>
      </c>
      <c r="U1693" s="201"/>
    </row>
    <row r="1694" spans="1:21" ht="14.4" x14ac:dyDescent="0.3">
      <c r="A1694" s="172">
        <v>2017</v>
      </c>
      <c r="B1694" s="174">
        <v>1688</v>
      </c>
      <c r="C1694" s="246" t="s">
        <v>2555</v>
      </c>
      <c r="D1694" s="192"/>
      <c r="E1694" s="164" t="s">
        <v>19</v>
      </c>
      <c r="F1694" s="210" t="s">
        <v>737</v>
      </c>
      <c r="G1694" s="197" t="s">
        <v>738</v>
      </c>
      <c r="H1694" s="194" t="s">
        <v>81</v>
      </c>
      <c r="I1694" s="194" t="s">
        <v>81</v>
      </c>
      <c r="J1694" s="194" t="s">
        <v>81</v>
      </c>
      <c r="K1694" s="194" t="s">
        <v>82</v>
      </c>
      <c r="L1694" s="211">
        <v>53.09</v>
      </c>
      <c r="M1694" s="206" t="s">
        <v>2550</v>
      </c>
      <c r="N1694" s="206"/>
      <c r="O1694" s="194"/>
      <c r="P1694" s="162"/>
      <c r="Q1694" s="233"/>
      <c r="R1694" s="162"/>
      <c r="S1694" s="211" t="s">
        <v>2551</v>
      </c>
      <c r="T1694" s="228">
        <v>53.09</v>
      </c>
      <c r="U1694" s="201"/>
    </row>
    <row r="1695" spans="1:21" ht="14.4" x14ac:dyDescent="0.3">
      <c r="A1695" s="172">
        <v>2017</v>
      </c>
      <c r="B1695" s="174">
        <v>1689</v>
      </c>
      <c r="C1695" s="246" t="s">
        <v>2555</v>
      </c>
      <c r="D1695" s="192"/>
      <c r="E1695" s="164" t="s">
        <v>19</v>
      </c>
      <c r="F1695" s="210">
        <v>3591</v>
      </c>
      <c r="G1695" s="197" t="s">
        <v>739</v>
      </c>
      <c r="H1695" s="194" t="s">
        <v>81</v>
      </c>
      <c r="I1695" s="194" t="s">
        <v>81</v>
      </c>
      <c r="J1695" s="194" t="s">
        <v>81</v>
      </c>
      <c r="K1695" s="194" t="s">
        <v>82</v>
      </c>
      <c r="L1695" s="211">
        <v>100</v>
      </c>
      <c r="M1695" s="206" t="s">
        <v>2550</v>
      </c>
      <c r="N1695" s="206"/>
      <c r="O1695" s="194"/>
      <c r="P1695" s="162"/>
      <c r="Q1695" s="233"/>
      <c r="R1695" s="162"/>
      <c r="S1695" s="211" t="s">
        <v>2551</v>
      </c>
      <c r="T1695" s="228">
        <v>100</v>
      </c>
      <c r="U1695" s="201"/>
    </row>
    <row r="1696" spans="1:21" ht="28.8" x14ac:dyDescent="0.3">
      <c r="A1696" s="172">
        <v>2017</v>
      </c>
      <c r="B1696" s="174">
        <v>1690</v>
      </c>
      <c r="C1696" s="246" t="s">
        <v>2555</v>
      </c>
      <c r="D1696" s="192"/>
      <c r="E1696" s="164" t="s">
        <v>19</v>
      </c>
      <c r="F1696" s="210">
        <v>3569</v>
      </c>
      <c r="G1696" s="197" t="s">
        <v>740</v>
      </c>
      <c r="H1696" s="194" t="s">
        <v>741</v>
      </c>
      <c r="I1696" s="194" t="s">
        <v>742</v>
      </c>
      <c r="J1696" s="194" t="s">
        <v>81</v>
      </c>
      <c r="K1696" s="194" t="s">
        <v>82</v>
      </c>
      <c r="L1696" s="211">
        <v>156.37</v>
      </c>
      <c r="M1696" s="206" t="s">
        <v>2550</v>
      </c>
      <c r="N1696" s="206"/>
      <c r="O1696" s="194"/>
      <c r="P1696" s="162"/>
      <c r="Q1696" s="233"/>
      <c r="R1696" s="162"/>
      <c r="S1696" s="211" t="s">
        <v>2551</v>
      </c>
      <c r="T1696" s="228">
        <v>156.37</v>
      </c>
      <c r="U1696" s="201"/>
    </row>
    <row r="1697" spans="1:21" ht="14.4" x14ac:dyDescent="0.3">
      <c r="A1697" s="172">
        <v>2017</v>
      </c>
      <c r="B1697" s="174">
        <v>1691</v>
      </c>
      <c r="C1697" s="246" t="s">
        <v>2555</v>
      </c>
      <c r="D1697" s="192"/>
      <c r="E1697" s="164" t="s">
        <v>19</v>
      </c>
      <c r="F1697" s="210">
        <v>3584</v>
      </c>
      <c r="G1697" s="197" t="s">
        <v>743</v>
      </c>
      <c r="H1697" s="194" t="s">
        <v>81</v>
      </c>
      <c r="I1697" s="194" t="s">
        <v>81</v>
      </c>
      <c r="J1697" s="194" t="s">
        <v>81</v>
      </c>
      <c r="K1697" s="194" t="s">
        <v>82</v>
      </c>
      <c r="L1697" s="211">
        <v>190</v>
      </c>
      <c r="M1697" s="206" t="s">
        <v>2550</v>
      </c>
      <c r="N1697" s="206"/>
      <c r="O1697" s="194"/>
      <c r="P1697" s="162"/>
      <c r="Q1697" s="233"/>
      <c r="R1697" s="162"/>
      <c r="S1697" s="211" t="s">
        <v>2551</v>
      </c>
      <c r="T1697" s="228">
        <v>190</v>
      </c>
      <c r="U1697" s="201"/>
    </row>
    <row r="1698" spans="1:21" ht="14.4" x14ac:dyDescent="0.3">
      <c r="A1698" s="172">
        <v>2017</v>
      </c>
      <c r="B1698" s="174">
        <v>1692</v>
      </c>
      <c r="C1698" s="246" t="s">
        <v>2555</v>
      </c>
      <c r="D1698" s="192"/>
      <c r="E1698" s="159" t="s">
        <v>27</v>
      </c>
      <c r="F1698" s="210">
        <v>3638</v>
      </c>
      <c r="G1698" s="197" t="s">
        <v>744</v>
      </c>
      <c r="H1698" s="194" t="s">
        <v>745</v>
      </c>
      <c r="I1698" s="194" t="s">
        <v>81</v>
      </c>
      <c r="J1698" s="194" t="s">
        <v>81</v>
      </c>
      <c r="K1698" s="194" t="s">
        <v>82</v>
      </c>
      <c r="L1698" s="198">
        <v>165</v>
      </c>
      <c r="M1698" s="206" t="s">
        <v>2550</v>
      </c>
      <c r="N1698" s="206"/>
      <c r="O1698" s="194"/>
      <c r="P1698" s="162"/>
      <c r="Q1698" s="177" t="s">
        <v>27</v>
      </c>
      <c r="R1698" s="228">
        <v>165</v>
      </c>
      <c r="S1698" s="213"/>
      <c r="T1698" s="230"/>
      <c r="U1698" s="201"/>
    </row>
    <row r="1699" spans="1:21" ht="14.4" x14ac:dyDescent="0.3">
      <c r="A1699" s="172">
        <v>2017</v>
      </c>
      <c r="B1699" s="174">
        <v>1693</v>
      </c>
      <c r="C1699" s="246" t="s">
        <v>2555</v>
      </c>
      <c r="D1699" s="192"/>
      <c r="E1699" s="159" t="s">
        <v>27</v>
      </c>
      <c r="F1699" s="210">
        <v>3639</v>
      </c>
      <c r="G1699" s="197" t="s">
        <v>744</v>
      </c>
      <c r="H1699" s="194" t="s">
        <v>745</v>
      </c>
      <c r="I1699" s="194" t="s">
        <v>81</v>
      </c>
      <c r="J1699" s="194" t="s">
        <v>81</v>
      </c>
      <c r="K1699" s="194" t="s">
        <v>82</v>
      </c>
      <c r="L1699" s="198">
        <v>165</v>
      </c>
      <c r="M1699" s="206" t="s">
        <v>2550</v>
      </c>
      <c r="N1699" s="206"/>
      <c r="O1699" s="194"/>
      <c r="P1699" s="162"/>
      <c r="Q1699" s="177" t="s">
        <v>27</v>
      </c>
      <c r="R1699" s="228">
        <v>165</v>
      </c>
      <c r="S1699" s="213"/>
      <c r="T1699" s="230"/>
      <c r="U1699" s="201"/>
    </row>
    <row r="1700" spans="1:21" ht="14.4" x14ac:dyDescent="0.3">
      <c r="A1700" s="172">
        <v>2017</v>
      </c>
      <c r="B1700" s="174">
        <v>1694</v>
      </c>
      <c r="C1700" s="246" t="s">
        <v>2555</v>
      </c>
      <c r="D1700" s="192"/>
      <c r="E1700" s="159" t="s">
        <v>27</v>
      </c>
      <c r="F1700" s="210">
        <v>3640</v>
      </c>
      <c r="G1700" s="197" t="s">
        <v>744</v>
      </c>
      <c r="H1700" s="194" t="s">
        <v>745</v>
      </c>
      <c r="I1700" s="194" t="s">
        <v>81</v>
      </c>
      <c r="J1700" s="194" t="s">
        <v>81</v>
      </c>
      <c r="K1700" s="194" t="s">
        <v>82</v>
      </c>
      <c r="L1700" s="198">
        <v>165</v>
      </c>
      <c r="M1700" s="206" t="s">
        <v>2550</v>
      </c>
      <c r="N1700" s="206"/>
      <c r="O1700" s="194"/>
      <c r="P1700" s="162"/>
      <c r="Q1700" s="177" t="s">
        <v>27</v>
      </c>
      <c r="R1700" s="228">
        <v>165</v>
      </c>
      <c r="S1700" s="213"/>
      <c r="T1700" s="230"/>
      <c r="U1700" s="201"/>
    </row>
    <row r="1701" spans="1:21" ht="14.4" x14ac:dyDescent="0.3">
      <c r="A1701" s="172">
        <v>2017</v>
      </c>
      <c r="B1701" s="174">
        <v>1695</v>
      </c>
      <c r="C1701" s="246" t="s">
        <v>2555</v>
      </c>
      <c r="D1701" s="192"/>
      <c r="E1701" s="159" t="s">
        <v>27</v>
      </c>
      <c r="F1701" s="210">
        <v>3641</v>
      </c>
      <c r="G1701" s="197" t="s">
        <v>744</v>
      </c>
      <c r="H1701" s="194" t="s">
        <v>745</v>
      </c>
      <c r="I1701" s="194" t="s">
        <v>81</v>
      </c>
      <c r="J1701" s="194" t="s">
        <v>81</v>
      </c>
      <c r="K1701" s="194" t="s">
        <v>82</v>
      </c>
      <c r="L1701" s="198">
        <v>165</v>
      </c>
      <c r="M1701" s="206" t="s">
        <v>2550</v>
      </c>
      <c r="N1701" s="206"/>
      <c r="O1701" s="194"/>
      <c r="P1701" s="162"/>
      <c r="Q1701" s="177" t="s">
        <v>27</v>
      </c>
      <c r="R1701" s="228">
        <v>165</v>
      </c>
      <c r="S1701" s="213"/>
      <c r="T1701" s="230"/>
      <c r="U1701" s="201"/>
    </row>
    <row r="1702" spans="1:21" ht="14.4" x14ac:dyDescent="0.3">
      <c r="A1702" s="172">
        <v>2017</v>
      </c>
      <c r="B1702" s="174">
        <v>1696</v>
      </c>
      <c r="C1702" s="246" t="s">
        <v>2555</v>
      </c>
      <c r="D1702" s="192"/>
      <c r="E1702" s="159" t="s">
        <v>27</v>
      </c>
      <c r="F1702" s="210">
        <v>3642</v>
      </c>
      <c r="G1702" s="197" t="s">
        <v>746</v>
      </c>
      <c r="H1702" s="194" t="s">
        <v>745</v>
      </c>
      <c r="I1702" s="194" t="s">
        <v>81</v>
      </c>
      <c r="J1702" s="194" t="s">
        <v>81</v>
      </c>
      <c r="K1702" s="194" t="s">
        <v>82</v>
      </c>
      <c r="L1702" s="211">
        <v>335</v>
      </c>
      <c r="M1702" s="206" t="s">
        <v>2550</v>
      </c>
      <c r="N1702" s="206"/>
      <c r="O1702" s="194"/>
      <c r="P1702" s="162"/>
      <c r="Q1702" s="177" t="s">
        <v>27</v>
      </c>
      <c r="R1702" s="228">
        <v>335</v>
      </c>
      <c r="S1702" s="213"/>
      <c r="T1702" s="230"/>
      <c r="U1702" s="201"/>
    </row>
    <row r="1703" spans="1:21" ht="14.4" x14ac:dyDescent="0.3">
      <c r="A1703" s="172">
        <v>2017</v>
      </c>
      <c r="B1703" s="174">
        <v>1697</v>
      </c>
      <c r="C1703" s="246" t="s">
        <v>2555</v>
      </c>
      <c r="D1703" s="192"/>
      <c r="E1703" s="159" t="s">
        <v>27</v>
      </c>
      <c r="F1703" s="210" t="s">
        <v>747</v>
      </c>
      <c r="G1703" s="197" t="s">
        <v>748</v>
      </c>
      <c r="H1703" s="194" t="s">
        <v>749</v>
      </c>
      <c r="I1703" s="194" t="s">
        <v>81</v>
      </c>
      <c r="J1703" s="194" t="s">
        <v>81</v>
      </c>
      <c r="K1703" s="194" t="s">
        <v>82</v>
      </c>
      <c r="L1703" s="211">
        <v>44.25</v>
      </c>
      <c r="M1703" s="206" t="s">
        <v>2550</v>
      </c>
      <c r="N1703" s="206"/>
      <c r="O1703" s="194"/>
      <c r="P1703" s="162"/>
      <c r="Q1703" s="177" t="s">
        <v>27</v>
      </c>
      <c r="R1703" s="228">
        <v>44.25</v>
      </c>
      <c r="S1703" s="213"/>
      <c r="T1703" s="230"/>
      <c r="U1703" s="201"/>
    </row>
    <row r="1704" spans="1:21" ht="14.4" x14ac:dyDescent="0.3">
      <c r="A1704" s="172">
        <v>2017</v>
      </c>
      <c r="B1704" s="174">
        <v>1698</v>
      </c>
      <c r="C1704" s="246" t="s">
        <v>2555</v>
      </c>
      <c r="D1704" s="192"/>
      <c r="E1704" s="159" t="s">
        <v>27</v>
      </c>
      <c r="F1704" s="210" t="s">
        <v>750</v>
      </c>
      <c r="G1704" s="197" t="s">
        <v>751</v>
      </c>
      <c r="H1704" s="194" t="s">
        <v>81</v>
      </c>
      <c r="I1704" s="194" t="s">
        <v>81</v>
      </c>
      <c r="J1704" s="194" t="s">
        <v>81</v>
      </c>
      <c r="K1704" s="194" t="s">
        <v>82</v>
      </c>
      <c r="L1704" s="211">
        <v>78</v>
      </c>
      <c r="M1704" s="206" t="s">
        <v>2550</v>
      </c>
      <c r="N1704" s="206"/>
      <c r="O1704" s="194"/>
      <c r="P1704" s="162"/>
      <c r="Q1704" s="177" t="s">
        <v>27</v>
      </c>
      <c r="R1704" s="228">
        <v>78</v>
      </c>
      <c r="S1704" s="213"/>
      <c r="T1704" s="230"/>
      <c r="U1704" s="201"/>
    </row>
    <row r="1705" spans="1:21" ht="28.8" x14ac:dyDescent="0.3">
      <c r="A1705" s="172">
        <v>2017</v>
      </c>
      <c r="B1705" s="174">
        <v>1699</v>
      </c>
      <c r="C1705" s="246" t="s">
        <v>2555</v>
      </c>
      <c r="D1705" s="192"/>
      <c r="E1705" s="159" t="s">
        <v>27</v>
      </c>
      <c r="F1705" s="210">
        <v>3651</v>
      </c>
      <c r="G1705" s="197" t="s">
        <v>752</v>
      </c>
      <c r="H1705" s="194" t="s">
        <v>753</v>
      </c>
      <c r="I1705" s="194" t="s">
        <v>754</v>
      </c>
      <c r="J1705" s="194" t="s">
        <v>81</v>
      </c>
      <c r="K1705" s="194" t="s">
        <v>82</v>
      </c>
      <c r="L1705" s="211">
        <v>207.96</v>
      </c>
      <c r="M1705" s="206" t="s">
        <v>2550</v>
      </c>
      <c r="N1705" s="206"/>
      <c r="O1705" s="194"/>
      <c r="P1705" s="162"/>
      <c r="Q1705" s="177" t="s">
        <v>27</v>
      </c>
      <c r="R1705" s="228">
        <v>207.96</v>
      </c>
      <c r="S1705" s="213"/>
      <c r="T1705" s="230"/>
      <c r="U1705" s="201"/>
    </row>
    <row r="1706" spans="1:21" ht="14.4" x14ac:dyDescent="0.3">
      <c r="A1706" s="172">
        <v>2017</v>
      </c>
      <c r="B1706" s="174">
        <v>1700</v>
      </c>
      <c r="C1706" s="246" t="s">
        <v>2555</v>
      </c>
      <c r="D1706" s="192"/>
      <c r="E1706" s="159" t="s">
        <v>27</v>
      </c>
      <c r="F1706" s="210">
        <v>3652</v>
      </c>
      <c r="G1706" s="197" t="s">
        <v>755</v>
      </c>
      <c r="H1706" s="194" t="s">
        <v>753</v>
      </c>
      <c r="I1706" s="194" t="s">
        <v>81</v>
      </c>
      <c r="J1706" s="194" t="s">
        <v>81</v>
      </c>
      <c r="K1706" s="194" t="s">
        <v>82</v>
      </c>
      <c r="L1706" s="211">
        <v>265.91000000000003</v>
      </c>
      <c r="M1706" s="206" t="s">
        <v>2550</v>
      </c>
      <c r="N1706" s="206"/>
      <c r="O1706" s="194"/>
      <c r="P1706" s="162"/>
      <c r="Q1706" s="177" t="s">
        <v>27</v>
      </c>
      <c r="R1706" s="228">
        <v>265.91000000000003</v>
      </c>
      <c r="S1706" s="213"/>
      <c r="T1706" s="230"/>
      <c r="U1706" s="201"/>
    </row>
    <row r="1707" spans="1:21" ht="28.8" x14ac:dyDescent="0.3">
      <c r="A1707" s="172">
        <v>2017</v>
      </c>
      <c r="B1707" s="174">
        <v>1701</v>
      </c>
      <c r="C1707" s="246" t="s">
        <v>2555</v>
      </c>
      <c r="D1707" s="192"/>
      <c r="E1707" s="159" t="s">
        <v>27</v>
      </c>
      <c r="F1707" s="210" t="s">
        <v>756</v>
      </c>
      <c r="G1707" s="197" t="s">
        <v>757</v>
      </c>
      <c r="H1707" s="194" t="s">
        <v>758</v>
      </c>
      <c r="I1707" s="194" t="s">
        <v>759</v>
      </c>
      <c r="J1707" s="194" t="s">
        <v>81</v>
      </c>
      <c r="K1707" s="194" t="s">
        <v>82</v>
      </c>
      <c r="L1707" s="198">
        <v>63.72</v>
      </c>
      <c r="M1707" s="206" t="s">
        <v>2550</v>
      </c>
      <c r="N1707" s="206"/>
      <c r="O1707" s="194"/>
      <c r="P1707" s="162"/>
      <c r="Q1707" s="177" t="s">
        <v>27</v>
      </c>
      <c r="R1707" s="228">
        <v>63.72</v>
      </c>
      <c r="S1707" s="213"/>
      <c r="T1707" s="230"/>
      <c r="U1707" s="201"/>
    </row>
    <row r="1708" spans="1:21" ht="28.8" x14ac:dyDescent="0.3">
      <c r="A1708" s="172">
        <v>2017</v>
      </c>
      <c r="B1708" s="174">
        <v>1702</v>
      </c>
      <c r="C1708" s="246" t="s">
        <v>2555</v>
      </c>
      <c r="D1708" s="192"/>
      <c r="E1708" s="159" t="s">
        <v>27</v>
      </c>
      <c r="F1708" s="210" t="s">
        <v>760</v>
      </c>
      <c r="G1708" s="197" t="s">
        <v>757</v>
      </c>
      <c r="H1708" s="194" t="s">
        <v>758</v>
      </c>
      <c r="I1708" s="194" t="s">
        <v>759</v>
      </c>
      <c r="J1708" s="194" t="s">
        <v>81</v>
      </c>
      <c r="K1708" s="194" t="s">
        <v>82</v>
      </c>
      <c r="L1708" s="198">
        <v>63.72</v>
      </c>
      <c r="M1708" s="206" t="s">
        <v>2550</v>
      </c>
      <c r="N1708" s="206"/>
      <c r="O1708" s="194"/>
      <c r="P1708" s="162"/>
      <c r="Q1708" s="177" t="s">
        <v>27</v>
      </c>
      <c r="R1708" s="228">
        <v>63.72</v>
      </c>
      <c r="S1708" s="213"/>
      <c r="T1708" s="230"/>
      <c r="U1708" s="201"/>
    </row>
    <row r="1709" spans="1:21" ht="28.8" x14ac:dyDescent="0.3">
      <c r="A1709" s="172">
        <v>2017</v>
      </c>
      <c r="B1709" s="174">
        <v>1703</v>
      </c>
      <c r="C1709" s="246" t="s">
        <v>2555</v>
      </c>
      <c r="D1709" s="192"/>
      <c r="E1709" s="159" t="s">
        <v>27</v>
      </c>
      <c r="F1709" s="210" t="s">
        <v>761</v>
      </c>
      <c r="G1709" s="197" t="s">
        <v>757</v>
      </c>
      <c r="H1709" s="194" t="s">
        <v>758</v>
      </c>
      <c r="I1709" s="194" t="s">
        <v>759</v>
      </c>
      <c r="J1709" s="194" t="s">
        <v>81</v>
      </c>
      <c r="K1709" s="194" t="s">
        <v>82</v>
      </c>
      <c r="L1709" s="198">
        <v>63.72</v>
      </c>
      <c r="M1709" s="206" t="s">
        <v>2550</v>
      </c>
      <c r="N1709" s="206"/>
      <c r="O1709" s="194"/>
      <c r="P1709" s="162"/>
      <c r="Q1709" s="177" t="s">
        <v>27</v>
      </c>
      <c r="R1709" s="228">
        <v>63.72</v>
      </c>
      <c r="S1709" s="213"/>
      <c r="T1709" s="230"/>
      <c r="U1709" s="201"/>
    </row>
    <row r="1710" spans="1:21" ht="14.4" x14ac:dyDescent="0.3">
      <c r="A1710" s="172">
        <v>2017</v>
      </c>
      <c r="B1710" s="174">
        <v>1704</v>
      </c>
      <c r="C1710" s="246" t="s">
        <v>2555</v>
      </c>
      <c r="D1710" s="192"/>
      <c r="E1710" s="159" t="s">
        <v>27</v>
      </c>
      <c r="F1710" s="210" t="s">
        <v>762</v>
      </c>
      <c r="G1710" s="197" t="s">
        <v>763</v>
      </c>
      <c r="H1710" s="194" t="s">
        <v>81</v>
      </c>
      <c r="I1710" s="194" t="s">
        <v>81</v>
      </c>
      <c r="J1710" s="194" t="s">
        <v>81</v>
      </c>
      <c r="K1710" s="194" t="s">
        <v>82</v>
      </c>
      <c r="L1710" s="198">
        <v>42</v>
      </c>
      <c r="M1710" s="206" t="s">
        <v>2550</v>
      </c>
      <c r="N1710" s="206"/>
      <c r="O1710" s="194"/>
      <c r="P1710" s="162"/>
      <c r="Q1710" s="177" t="s">
        <v>27</v>
      </c>
      <c r="R1710" s="228">
        <v>42</v>
      </c>
      <c r="S1710" s="213"/>
      <c r="T1710" s="230"/>
      <c r="U1710" s="201"/>
    </row>
    <row r="1711" spans="1:21" ht="28.8" x14ac:dyDescent="0.3">
      <c r="A1711" s="172">
        <v>2017</v>
      </c>
      <c r="B1711" s="174">
        <v>1705</v>
      </c>
      <c r="C1711" s="246" t="s">
        <v>2555</v>
      </c>
      <c r="D1711" s="192"/>
      <c r="E1711" s="159" t="s">
        <v>27</v>
      </c>
      <c r="F1711" s="210" t="s">
        <v>764</v>
      </c>
      <c r="G1711" s="197" t="s">
        <v>765</v>
      </c>
      <c r="H1711" s="194" t="s">
        <v>81</v>
      </c>
      <c r="I1711" s="194" t="s">
        <v>81</v>
      </c>
      <c r="J1711" s="194" t="s">
        <v>81</v>
      </c>
      <c r="K1711" s="194" t="s">
        <v>82</v>
      </c>
      <c r="L1711" s="198">
        <v>95</v>
      </c>
      <c r="M1711" s="206" t="s">
        <v>2550</v>
      </c>
      <c r="N1711" s="206"/>
      <c r="O1711" s="194"/>
      <c r="P1711" s="162"/>
      <c r="Q1711" s="177" t="s">
        <v>27</v>
      </c>
      <c r="R1711" s="228">
        <v>95</v>
      </c>
      <c r="S1711" s="213"/>
      <c r="T1711" s="230"/>
      <c r="U1711" s="201"/>
    </row>
    <row r="1712" spans="1:21" ht="28.8" x14ac:dyDescent="0.3">
      <c r="A1712" s="172">
        <v>2017</v>
      </c>
      <c r="B1712" s="174">
        <v>1706</v>
      </c>
      <c r="C1712" s="246" t="s">
        <v>2555</v>
      </c>
      <c r="D1712" s="192"/>
      <c r="E1712" s="159" t="s">
        <v>27</v>
      </c>
      <c r="F1712" s="210" t="s">
        <v>766</v>
      </c>
      <c r="G1712" s="197" t="s">
        <v>765</v>
      </c>
      <c r="H1712" s="194" t="s">
        <v>81</v>
      </c>
      <c r="I1712" s="194" t="s">
        <v>81</v>
      </c>
      <c r="J1712" s="194" t="s">
        <v>81</v>
      </c>
      <c r="K1712" s="194" t="s">
        <v>82</v>
      </c>
      <c r="L1712" s="198">
        <v>95</v>
      </c>
      <c r="M1712" s="206" t="s">
        <v>2550</v>
      </c>
      <c r="N1712" s="206"/>
      <c r="O1712" s="194"/>
      <c r="P1712" s="162"/>
      <c r="Q1712" s="177" t="s">
        <v>27</v>
      </c>
      <c r="R1712" s="228">
        <v>95</v>
      </c>
      <c r="S1712" s="213"/>
      <c r="T1712" s="230"/>
      <c r="U1712" s="201"/>
    </row>
    <row r="1713" spans="1:21" ht="28.8" x14ac:dyDescent="0.3">
      <c r="A1713" s="172">
        <v>2017</v>
      </c>
      <c r="B1713" s="174">
        <v>1707</v>
      </c>
      <c r="C1713" s="246" t="s">
        <v>2555</v>
      </c>
      <c r="D1713" s="192"/>
      <c r="E1713" s="159" t="s">
        <v>27</v>
      </c>
      <c r="F1713" s="210" t="s">
        <v>767</v>
      </c>
      <c r="G1713" s="197" t="s">
        <v>765</v>
      </c>
      <c r="H1713" s="194" t="s">
        <v>81</v>
      </c>
      <c r="I1713" s="194" t="s">
        <v>81</v>
      </c>
      <c r="J1713" s="194"/>
      <c r="K1713" s="194" t="s">
        <v>82</v>
      </c>
      <c r="L1713" s="198">
        <v>95</v>
      </c>
      <c r="M1713" s="206" t="s">
        <v>2550</v>
      </c>
      <c r="N1713" s="206"/>
      <c r="O1713" s="194"/>
      <c r="P1713" s="162"/>
      <c r="Q1713" s="177" t="s">
        <v>27</v>
      </c>
      <c r="R1713" s="228">
        <v>95</v>
      </c>
      <c r="S1713" s="213"/>
      <c r="T1713" s="230"/>
      <c r="U1713" s="201"/>
    </row>
    <row r="1714" spans="1:21" ht="28.8" x14ac:dyDescent="0.3">
      <c r="A1714" s="172">
        <v>2017</v>
      </c>
      <c r="B1714" s="174">
        <v>1708</v>
      </c>
      <c r="C1714" s="246" t="s">
        <v>2555</v>
      </c>
      <c r="D1714" s="192"/>
      <c r="E1714" s="159" t="s">
        <v>27</v>
      </c>
      <c r="F1714" s="210" t="s">
        <v>768</v>
      </c>
      <c r="G1714" s="197" t="s">
        <v>769</v>
      </c>
      <c r="H1714" s="194" t="s">
        <v>770</v>
      </c>
      <c r="I1714" s="194" t="s">
        <v>771</v>
      </c>
      <c r="J1714" s="194" t="s">
        <v>81</v>
      </c>
      <c r="K1714" s="194" t="s">
        <v>82</v>
      </c>
      <c r="L1714" s="211">
        <v>55.75</v>
      </c>
      <c r="M1714" s="206" t="s">
        <v>2550</v>
      </c>
      <c r="N1714" s="206"/>
      <c r="O1714" s="194"/>
      <c r="P1714" s="162"/>
      <c r="Q1714" s="177" t="s">
        <v>27</v>
      </c>
      <c r="R1714" s="228">
        <v>55.75</v>
      </c>
      <c r="S1714" s="213"/>
      <c r="T1714" s="230"/>
      <c r="U1714" s="201"/>
    </row>
    <row r="1715" spans="1:21" ht="14.4" x14ac:dyDescent="0.3">
      <c r="A1715" s="172">
        <v>2017</v>
      </c>
      <c r="B1715" s="174">
        <v>1709</v>
      </c>
      <c r="C1715" s="246" t="s">
        <v>2555</v>
      </c>
      <c r="D1715" s="192"/>
      <c r="E1715" s="159" t="s">
        <v>27</v>
      </c>
      <c r="F1715" s="210" t="s">
        <v>772</v>
      </c>
      <c r="G1715" s="197" t="s">
        <v>773</v>
      </c>
      <c r="H1715" s="194" t="s">
        <v>81</v>
      </c>
      <c r="I1715" s="194" t="s">
        <v>81</v>
      </c>
      <c r="J1715" s="194" t="s">
        <v>81</v>
      </c>
      <c r="K1715" s="194" t="s">
        <v>82</v>
      </c>
      <c r="L1715" s="198">
        <v>42.5</v>
      </c>
      <c r="M1715" s="206" t="s">
        <v>2550</v>
      </c>
      <c r="N1715" s="206"/>
      <c r="O1715" s="194"/>
      <c r="P1715" s="162"/>
      <c r="Q1715" s="177" t="s">
        <v>27</v>
      </c>
      <c r="R1715" s="228">
        <v>42.5</v>
      </c>
      <c r="S1715" s="213"/>
      <c r="T1715" s="230"/>
      <c r="U1715" s="201"/>
    </row>
    <row r="1716" spans="1:21" ht="14.4" x14ac:dyDescent="0.3">
      <c r="A1716" s="172">
        <v>2017</v>
      </c>
      <c r="B1716" s="174">
        <v>1710</v>
      </c>
      <c r="C1716" s="246" t="s">
        <v>2555</v>
      </c>
      <c r="D1716" s="192"/>
      <c r="E1716" s="159" t="s">
        <v>27</v>
      </c>
      <c r="F1716" s="210" t="s">
        <v>774</v>
      </c>
      <c r="G1716" s="197" t="s">
        <v>773</v>
      </c>
      <c r="H1716" s="194" t="s">
        <v>81</v>
      </c>
      <c r="I1716" s="194" t="s">
        <v>81</v>
      </c>
      <c r="J1716" s="194" t="s">
        <v>81</v>
      </c>
      <c r="K1716" s="194" t="s">
        <v>82</v>
      </c>
      <c r="L1716" s="198">
        <v>42.5</v>
      </c>
      <c r="M1716" s="206" t="s">
        <v>2550</v>
      </c>
      <c r="N1716" s="206"/>
      <c r="O1716" s="194"/>
      <c r="P1716" s="162"/>
      <c r="Q1716" s="177" t="s">
        <v>27</v>
      </c>
      <c r="R1716" s="228">
        <v>42.5</v>
      </c>
      <c r="S1716" s="213"/>
      <c r="T1716" s="230"/>
      <c r="U1716" s="201"/>
    </row>
    <row r="1717" spans="1:21" ht="14.4" x14ac:dyDescent="0.3">
      <c r="A1717" s="172">
        <v>2017</v>
      </c>
      <c r="B1717" s="174">
        <v>1711</v>
      </c>
      <c r="C1717" s="246" t="s">
        <v>2555</v>
      </c>
      <c r="D1717" s="192"/>
      <c r="E1717" s="159" t="s">
        <v>27</v>
      </c>
      <c r="F1717" s="210" t="s">
        <v>775</v>
      </c>
      <c r="G1717" s="197" t="s">
        <v>773</v>
      </c>
      <c r="H1717" s="194" t="s">
        <v>81</v>
      </c>
      <c r="I1717" s="194" t="s">
        <v>81</v>
      </c>
      <c r="J1717" s="194" t="s">
        <v>81</v>
      </c>
      <c r="K1717" s="194" t="s">
        <v>82</v>
      </c>
      <c r="L1717" s="198">
        <v>42.5</v>
      </c>
      <c r="M1717" s="206" t="s">
        <v>2550</v>
      </c>
      <c r="N1717" s="206"/>
      <c r="O1717" s="194"/>
      <c r="P1717" s="162"/>
      <c r="Q1717" s="177" t="s">
        <v>27</v>
      </c>
      <c r="R1717" s="228">
        <v>42.5</v>
      </c>
      <c r="S1717" s="213"/>
      <c r="T1717" s="230"/>
      <c r="U1717" s="201"/>
    </row>
    <row r="1718" spans="1:21" ht="14.4" x14ac:dyDescent="0.3">
      <c r="A1718" s="172">
        <v>2017</v>
      </c>
      <c r="B1718" s="174">
        <v>1712</v>
      </c>
      <c r="C1718" s="246" t="s">
        <v>2555</v>
      </c>
      <c r="D1718" s="192"/>
      <c r="E1718" s="159" t="s">
        <v>27</v>
      </c>
      <c r="F1718" s="210" t="s">
        <v>776</v>
      </c>
      <c r="G1718" s="197" t="s">
        <v>773</v>
      </c>
      <c r="H1718" s="194" t="s">
        <v>81</v>
      </c>
      <c r="I1718" s="194" t="s">
        <v>81</v>
      </c>
      <c r="J1718" s="194" t="s">
        <v>81</v>
      </c>
      <c r="K1718" s="194" t="s">
        <v>82</v>
      </c>
      <c r="L1718" s="198">
        <v>42.5</v>
      </c>
      <c r="M1718" s="206" t="s">
        <v>2550</v>
      </c>
      <c r="N1718" s="206"/>
      <c r="O1718" s="194"/>
      <c r="P1718" s="162"/>
      <c r="Q1718" s="177" t="s">
        <v>27</v>
      </c>
      <c r="R1718" s="228">
        <v>42.5</v>
      </c>
      <c r="S1718" s="213"/>
      <c r="T1718" s="230"/>
      <c r="U1718" s="201"/>
    </row>
    <row r="1719" spans="1:21" ht="14.4" x14ac:dyDescent="0.3">
      <c r="A1719" s="172">
        <v>2017</v>
      </c>
      <c r="B1719" s="174">
        <v>1713</v>
      </c>
      <c r="C1719" s="246" t="s">
        <v>2555</v>
      </c>
      <c r="D1719" s="192"/>
      <c r="E1719" s="159" t="s">
        <v>27</v>
      </c>
      <c r="F1719" s="210" t="s">
        <v>777</v>
      </c>
      <c r="G1719" s="197" t="s">
        <v>773</v>
      </c>
      <c r="H1719" s="194" t="s">
        <v>81</v>
      </c>
      <c r="I1719" s="194" t="s">
        <v>81</v>
      </c>
      <c r="J1719" s="194" t="s">
        <v>81</v>
      </c>
      <c r="K1719" s="194" t="s">
        <v>82</v>
      </c>
      <c r="L1719" s="198">
        <v>42.5</v>
      </c>
      <c r="M1719" s="206" t="s">
        <v>2550</v>
      </c>
      <c r="N1719" s="206"/>
      <c r="O1719" s="194"/>
      <c r="P1719" s="162"/>
      <c r="Q1719" s="177" t="s">
        <v>27</v>
      </c>
      <c r="R1719" s="228">
        <v>42.5</v>
      </c>
      <c r="S1719" s="213"/>
      <c r="T1719" s="230"/>
      <c r="U1719" s="201"/>
    </row>
    <row r="1720" spans="1:21" ht="14.4" x14ac:dyDescent="0.3">
      <c r="A1720" s="172">
        <v>2017</v>
      </c>
      <c r="B1720" s="174">
        <v>1714</v>
      </c>
      <c r="C1720" s="246" t="s">
        <v>2555</v>
      </c>
      <c r="D1720" s="192"/>
      <c r="E1720" s="159" t="s">
        <v>27</v>
      </c>
      <c r="F1720" s="210" t="s">
        <v>778</v>
      </c>
      <c r="G1720" s="197" t="s">
        <v>779</v>
      </c>
      <c r="H1720" s="194" t="s">
        <v>780</v>
      </c>
      <c r="I1720" s="194" t="s">
        <v>781</v>
      </c>
      <c r="J1720" s="194" t="s">
        <v>81</v>
      </c>
      <c r="K1720" s="194" t="s">
        <v>82</v>
      </c>
      <c r="L1720" s="198">
        <v>22</v>
      </c>
      <c r="M1720" s="206" t="s">
        <v>2550</v>
      </c>
      <c r="N1720" s="206"/>
      <c r="O1720" s="194"/>
      <c r="P1720" s="162"/>
      <c r="Q1720" s="177" t="s">
        <v>27</v>
      </c>
      <c r="R1720" s="228">
        <v>22</v>
      </c>
      <c r="S1720" s="213"/>
      <c r="T1720" s="230"/>
      <c r="U1720" s="201"/>
    </row>
    <row r="1721" spans="1:21" ht="14.4" x14ac:dyDescent="0.3">
      <c r="A1721" s="172">
        <v>2017</v>
      </c>
      <c r="B1721" s="174">
        <v>1715</v>
      </c>
      <c r="C1721" s="246" t="s">
        <v>2555</v>
      </c>
      <c r="D1721" s="192"/>
      <c r="E1721" s="159" t="s">
        <v>27</v>
      </c>
      <c r="F1721" s="210" t="s">
        <v>782</v>
      </c>
      <c r="G1721" s="197" t="s">
        <v>783</v>
      </c>
      <c r="H1721" s="194" t="s">
        <v>780</v>
      </c>
      <c r="I1721" s="194" t="s">
        <v>781</v>
      </c>
      <c r="J1721" s="194" t="s">
        <v>81</v>
      </c>
      <c r="K1721" s="194" t="s">
        <v>82</v>
      </c>
      <c r="L1721" s="198">
        <v>22</v>
      </c>
      <c r="M1721" s="206" t="s">
        <v>2550</v>
      </c>
      <c r="N1721" s="206"/>
      <c r="O1721" s="194"/>
      <c r="P1721" s="162"/>
      <c r="Q1721" s="177" t="s">
        <v>27</v>
      </c>
      <c r="R1721" s="228">
        <v>22</v>
      </c>
      <c r="S1721" s="213"/>
      <c r="T1721" s="230"/>
      <c r="U1721" s="201"/>
    </row>
    <row r="1722" spans="1:21" ht="28.8" x14ac:dyDescent="0.3">
      <c r="A1722" s="172">
        <v>2017</v>
      </c>
      <c r="B1722" s="174">
        <v>1716</v>
      </c>
      <c r="C1722" s="246" t="s">
        <v>2555</v>
      </c>
      <c r="D1722" s="192"/>
      <c r="E1722" s="159" t="s">
        <v>27</v>
      </c>
      <c r="F1722" s="210">
        <v>3678</v>
      </c>
      <c r="G1722" s="197" t="s">
        <v>784</v>
      </c>
      <c r="H1722" s="194" t="s">
        <v>785</v>
      </c>
      <c r="I1722" s="194" t="s">
        <v>786</v>
      </c>
      <c r="J1722" s="194" t="s">
        <v>81</v>
      </c>
      <c r="K1722" s="194" t="s">
        <v>82</v>
      </c>
      <c r="L1722" s="198">
        <v>120</v>
      </c>
      <c r="M1722" s="206" t="s">
        <v>2550</v>
      </c>
      <c r="N1722" s="206"/>
      <c r="O1722" s="194"/>
      <c r="P1722" s="162"/>
      <c r="Q1722" s="177" t="s">
        <v>27</v>
      </c>
      <c r="R1722" s="228">
        <v>120</v>
      </c>
      <c r="S1722" s="213"/>
      <c r="T1722" s="230"/>
      <c r="U1722" s="201"/>
    </row>
    <row r="1723" spans="1:21" ht="28.8" x14ac:dyDescent="0.3">
      <c r="A1723" s="172">
        <v>2017</v>
      </c>
      <c r="B1723" s="174">
        <v>1717</v>
      </c>
      <c r="C1723" s="246" t="s">
        <v>2555</v>
      </c>
      <c r="D1723" s="192"/>
      <c r="E1723" s="159" t="s">
        <v>27</v>
      </c>
      <c r="F1723" s="210">
        <v>3679</v>
      </c>
      <c r="G1723" s="197" t="s">
        <v>784</v>
      </c>
      <c r="H1723" s="194" t="s">
        <v>785</v>
      </c>
      <c r="I1723" s="194" t="s">
        <v>786</v>
      </c>
      <c r="J1723" s="194" t="s">
        <v>81</v>
      </c>
      <c r="K1723" s="194" t="s">
        <v>82</v>
      </c>
      <c r="L1723" s="198">
        <v>120</v>
      </c>
      <c r="M1723" s="206" t="s">
        <v>2550</v>
      </c>
      <c r="N1723" s="206"/>
      <c r="O1723" s="194"/>
      <c r="P1723" s="162"/>
      <c r="Q1723" s="177" t="s">
        <v>27</v>
      </c>
      <c r="R1723" s="228">
        <v>120</v>
      </c>
      <c r="S1723" s="213"/>
      <c r="T1723" s="230"/>
      <c r="U1723" s="201"/>
    </row>
    <row r="1724" spans="1:21" ht="28.8" x14ac:dyDescent="0.3">
      <c r="A1724" s="172">
        <v>2017</v>
      </c>
      <c r="B1724" s="174">
        <v>1718</v>
      </c>
      <c r="C1724" s="246" t="s">
        <v>2555</v>
      </c>
      <c r="D1724" s="192"/>
      <c r="E1724" s="159" t="s">
        <v>27</v>
      </c>
      <c r="F1724" s="210">
        <v>3653</v>
      </c>
      <c r="G1724" s="197" t="s">
        <v>787</v>
      </c>
      <c r="H1724" s="194" t="s">
        <v>758</v>
      </c>
      <c r="I1724" s="194">
        <v>905</v>
      </c>
      <c r="J1724" s="194" t="s">
        <v>81</v>
      </c>
      <c r="K1724" s="194" t="s">
        <v>82</v>
      </c>
      <c r="L1724" s="211">
        <v>137.16999999999999</v>
      </c>
      <c r="M1724" s="206" t="s">
        <v>2550</v>
      </c>
      <c r="N1724" s="206"/>
      <c r="O1724" s="194"/>
      <c r="P1724" s="162"/>
      <c r="Q1724" s="177" t="s">
        <v>27</v>
      </c>
      <c r="R1724" s="228">
        <v>137.16999999999999</v>
      </c>
      <c r="S1724" s="213"/>
      <c r="T1724" s="230"/>
      <c r="U1724" s="201"/>
    </row>
    <row r="1725" spans="1:21" ht="14.4" x14ac:dyDescent="0.3">
      <c r="A1725" s="172">
        <v>2017</v>
      </c>
      <c r="B1725" s="174">
        <v>1719</v>
      </c>
      <c r="C1725" s="246" t="s">
        <v>2555</v>
      </c>
      <c r="D1725" s="192"/>
      <c r="E1725" s="159" t="s">
        <v>27</v>
      </c>
      <c r="F1725" s="210">
        <v>3654</v>
      </c>
      <c r="G1725" s="197" t="s">
        <v>788</v>
      </c>
      <c r="H1725" s="194" t="s">
        <v>789</v>
      </c>
      <c r="I1725" s="194" t="s">
        <v>81</v>
      </c>
      <c r="J1725" s="194" t="s">
        <v>81</v>
      </c>
      <c r="K1725" s="194" t="s">
        <v>82</v>
      </c>
      <c r="L1725" s="211">
        <v>141.59</v>
      </c>
      <c r="M1725" s="206" t="s">
        <v>2550</v>
      </c>
      <c r="N1725" s="206"/>
      <c r="O1725" s="194"/>
      <c r="P1725" s="162"/>
      <c r="Q1725" s="177" t="s">
        <v>27</v>
      </c>
      <c r="R1725" s="228">
        <v>141.59</v>
      </c>
      <c r="S1725" s="213"/>
      <c r="T1725" s="230"/>
      <c r="U1725" s="201"/>
    </row>
    <row r="1726" spans="1:21" ht="14.4" x14ac:dyDescent="0.3">
      <c r="A1726" s="172">
        <v>2017</v>
      </c>
      <c r="B1726" s="174">
        <v>1720</v>
      </c>
      <c r="C1726" s="246" t="s">
        <v>2555</v>
      </c>
      <c r="D1726" s="192"/>
      <c r="E1726" s="159" t="s">
        <v>27</v>
      </c>
      <c r="F1726" s="210" t="s">
        <v>790</v>
      </c>
      <c r="G1726" s="197" t="s">
        <v>791</v>
      </c>
      <c r="H1726" s="194" t="s">
        <v>792</v>
      </c>
      <c r="I1726" s="194" t="s">
        <v>793</v>
      </c>
      <c r="J1726" s="194" t="s">
        <v>81</v>
      </c>
      <c r="K1726" s="194" t="s">
        <v>82</v>
      </c>
      <c r="L1726" s="198">
        <v>45</v>
      </c>
      <c r="M1726" s="206" t="s">
        <v>2550</v>
      </c>
      <c r="N1726" s="206"/>
      <c r="O1726" s="194"/>
      <c r="P1726" s="162"/>
      <c r="Q1726" s="177" t="s">
        <v>27</v>
      </c>
      <c r="R1726" s="228">
        <v>45</v>
      </c>
      <c r="S1726" s="213"/>
      <c r="T1726" s="230"/>
      <c r="U1726" s="201"/>
    </row>
    <row r="1727" spans="1:21" ht="14.4" x14ac:dyDescent="0.3">
      <c r="A1727" s="172">
        <v>2017</v>
      </c>
      <c r="B1727" s="174">
        <v>1721</v>
      </c>
      <c r="C1727" s="246" t="s">
        <v>2555</v>
      </c>
      <c r="D1727" s="192"/>
      <c r="E1727" s="159" t="s">
        <v>27</v>
      </c>
      <c r="F1727" s="210" t="s">
        <v>794</v>
      </c>
      <c r="G1727" s="197" t="s">
        <v>791</v>
      </c>
      <c r="H1727" s="194" t="s">
        <v>792</v>
      </c>
      <c r="I1727" s="194" t="s">
        <v>793</v>
      </c>
      <c r="J1727" s="194" t="s">
        <v>81</v>
      </c>
      <c r="K1727" s="194" t="s">
        <v>82</v>
      </c>
      <c r="L1727" s="198">
        <v>45</v>
      </c>
      <c r="M1727" s="206" t="s">
        <v>2550</v>
      </c>
      <c r="N1727" s="206"/>
      <c r="O1727" s="194"/>
      <c r="P1727" s="162"/>
      <c r="Q1727" s="177" t="s">
        <v>27</v>
      </c>
      <c r="R1727" s="228">
        <v>45</v>
      </c>
      <c r="S1727" s="213"/>
      <c r="T1727" s="230"/>
      <c r="U1727" s="201"/>
    </row>
    <row r="1728" spans="1:21" ht="14.4" x14ac:dyDescent="0.3">
      <c r="A1728" s="172">
        <v>2017</v>
      </c>
      <c r="B1728" s="174">
        <v>1722</v>
      </c>
      <c r="C1728" s="246" t="s">
        <v>2555</v>
      </c>
      <c r="D1728" s="192"/>
      <c r="E1728" s="159" t="s">
        <v>27</v>
      </c>
      <c r="F1728" s="210" t="s">
        <v>795</v>
      </c>
      <c r="G1728" s="197" t="s">
        <v>791</v>
      </c>
      <c r="H1728" s="194" t="s">
        <v>792</v>
      </c>
      <c r="I1728" s="194" t="s">
        <v>793</v>
      </c>
      <c r="J1728" s="194" t="s">
        <v>81</v>
      </c>
      <c r="K1728" s="194" t="s">
        <v>82</v>
      </c>
      <c r="L1728" s="198">
        <v>45</v>
      </c>
      <c r="M1728" s="206" t="s">
        <v>2550</v>
      </c>
      <c r="N1728" s="206"/>
      <c r="O1728" s="194"/>
      <c r="P1728" s="162"/>
      <c r="Q1728" s="177" t="s">
        <v>27</v>
      </c>
      <c r="R1728" s="228">
        <v>45</v>
      </c>
      <c r="S1728" s="213"/>
      <c r="T1728" s="230"/>
      <c r="U1728" s="201"/>
    </row>
    <row r="1729" spans="1:21" ht="14.4" x14ac:dyDescent="0.3">
      <c r="A1729" s="172">
        <v>2017</v>
      </c>
      <c r="B1729" s="174">
        <v>1723</v>
      </c>
      <c r="C1729" s="246" t="s">
        <v>2555</v>
      </c>
      <c r="D1729" s="192"/>
      <c r="E1729" s="159" t="s">
        <v>27</v>
      </c>
      <c r="F1729" s="210" t="s">
        <v>796</v>
      </c>
      <c r="G1729" s="197" t="s">
        <v>797</v>
      </c>
      <c r="H1729" s="194" t="s">
        <v>792</v>
      </c>
      <c r="I1729" s="194" t="s">
        <v>793</v>
      </c>
      <c r="J1729" s="194" t="s">
        <v>81</v>
      </c>
      <c r="K1729" s="194" t="s">
        <v>82</v>
      </c>
      <c r="L1729" s="198">
        <v>45</v>
      </c>
      <c r="M1729" s="206" t="s">
        <v>2550</v>
      </c>
      <c r="N1729" s="206"/>
      <c r="O1729" s="194"/>
      <c r="P1729" s="162"/>
      <c r="Q1729" s="177" t="s">
        <v>27</v>
      </c>
      <c r="R1729" s="228">
        <v>45</v>
      </c>
      <c r="S1729" s="213"/>
      <c r="T1729" s="230"/>
      <c r="U1729" s="201"/>
    </row>
    <row r="1730" spans="1:21" ht="14.4" x14ac:dyDescent="0.3">
      <c r="A1730" s="172">
        <v>2017</v>
      </c>
      <c r="B1730" s="174">
        <v>1724</v>
      </c>
      <c r="C1730" s="246" t="s">
        <v>2555</v>
      </c>
      <c r="D1730" s="192"/>
      <c r="E1730" s="159" t="s">
        <v>27</v>
      </c>
      <c r="F1730" s="210">
        <v>3644</v>
      </c>
      <c r="G1730" s="197" t="s">
        <v>798</v>
      </c>
      <c r="H1730" s="194" t="s">
        <v>81</v>
      </c>
      <c r="I1730" s="194" t="s">
        <v>81</v>
      </c>
      <c r="J1730" s="194" t="s">
        <v>81</v>
      </c>
      <c r="K1730" s="194" t="s">
        <v>82</v>
      </c>
      <c r="L1730" s="211">
        <v>225</v>
      </c>
      <c r="M1730" s="206" t="s">
        <v>2550</v>
      </c>
      <c r="N1730" s="206"/>
      <c r="O1730" s="194"/>
      <c r="P1730" s="162"/>
      <c r="Q1730" s="177" t="s">
        <v>27</v>
      </c>
      <c r="R1730" s="228">
        <v>225</v>
      </c>
      <c r="S1730" s="213"/>
      <c r="T1730" s="230"/>
      <c r="U1730" s="201"/>
    </row>
    <row r="1731" spans="1:21" ht="14.4" x14ac:dyDescent="0.3">
      <c r="A1731" s="172">
        <v>2017</v>
      </c>
      <c r="B1731" s="174">
        <v>1725</v>
      </c>
      <c r="C1731" s="246" t="s">
        <v>2555</v>
      </c>
      <c r="D1731" s="192"/>
      <c r="E1731" s="159" t="s">
        <v>27</v>
      </c>
      <c r="F1731" s="210" t="s">
        <v>799</v>
      </c>
      <c r="G1731" s="197" t="s">
        <v>800</v>
      </c>
      <c r="H1731" s="194" t="s">
        <v>801</v>
      </c>
      <c r="I1731" s="194" t="s">
        <v>802</v>
      </c>
      <c r="J1731" s="194" t="s">
        <v>81</v>
      </c>
      <c r="K1731" s="194" t="s">
        <v>82</v>
      </c>
      <c r="L1731" s="198">
        <v>37</v>
      </c>
      <c r="M1731" s="206" t="s">
        <v>2550</v>
      </c>
      <c r="N1731" s="206"/>
      <c r="O1731" s="194"/>
      <c r="P1731" s="162"/>
      <c r="Q1731" s="177" t="s">
        <v>27</v>
      </c>
      <c r="R1731" s="228">
        <v>37</v>
      </c>
      <c r="S1731" s="213"/>
      <c r="T1731" s="230"/>
      <c r="U1731" s="201"/>
    </row>
    <row r="1732" spans="1:21" ht="14.4" x14ac:dyDescent="0.3">
      <c r="A1732" s="172">
        <v>2017</v>
      </c>
      <c r="B1732" s="174">
        <v>1726</v>
      </c>
      <c r="C1732" s="246" t="s">
        <v>2555</v>
      </c>
      <c r="D1732" s="192"/>
      <c r="E1732" s="159" t="s">
        <v>27</v>
      </c>
      <c r="F1732" s="210" t="s">
        <v>803</v>
      </c>
      <c r="G1732" s="197" t="s">
        <v>800</v>
      </c>
      <c r="H1732" s="194" t="s">
        <v>801</v>
      </c>
      <c r="I1732" s="194" t="s">
        <v>802</v>
      </c>
      <c r="J1732" s="194" t="s">
        <v>81</v>
      </c>
      <c r="K1732" s="194" t="s">
        <v>82</v>
      </c>
      <c r="L1732" s="198">
        <v>37</v>
      </c>
      <c r="M1732" s="206" t="s">
        <v>2550</v>
      </c>
      <c r="N1732" s="206"/>
      <c r="O1732" s="194"/>
      <c r="P1732" s="162"/>
      <c r="Q1732" s="177" t="s">
        <v>27</v>
      </c>
      <c r="R1732" s="228">
        <v>37</v>
      </c>
      <c r="S1732" s="213"/>
      <c r="T1732" s="230"/>
      <c r="U1732" s="201"/>
    </row>
    <row r="1733" spans="1:21" ht="14.4" x14ac:dyDescent="0.3">
      <c r="A1733" s="172">
        <v>2017</v>
      </c>
      <c r="B1733" s="174">
        <v>1727</v>
      </c>
      <c r="C1733" s="246" t="s">
        <v>2555</v>
      </c>
      <c r="D1733" s="192"/>
      <c r="E1733" s="159" t="s">
        <v>27</v>
      </c>
      <c r="F1733" s="210" t="s">
        <v>804</v>
      </c>
      <c r="G1733" s="197" t="s">
        <v>800</v>
      </c>
      <c r="H1733" s="194" t="s">
        <v>801</v>
      </c>
      <c r="I1733" s="194" t="s">
        <v>802</v>
      </c>
      <c r="J1733" s="194" t="s">
        <v>81</v>
      </c>
      <c r="K1733" s="194" t="s">
        <v>82</v>
      </c>
      <c r="L1733" s="198">
        <v>37</v>
      </c>
      <c r="M1733" s="206" t="s">
        <v>2550</v>
      </c>
      <c r="N1733" s="206"/>
      <c r="O1733" s="194"/>
      <c r="P1733" s="162"/>
      <c r="Q1733" s="177" t="s">
        <v>27</v>
      </c>
      <c r="R1733" s="228">
        <v>37</v>
      </c>
      <c r="S1733" s="213"/>
      <c r="T1733" s="230"/>
      <c r="U1733" s="201"/>
    </row>
    <row r="1734" spans="1:21" ht="14.4" x14ac:dyDescent="0.3">
      <c r="A1734" s="172">
        <v>2017</v>
      </c>
      <c r="B1734" s="174">
        <v>1728</v>
      </c>
      <c r="C1734" s="246" t="s">
        <v>2555</v>
      </c>
      <c r="D1734" s="192"/>
      <c r="E1734" s="159" t="s">
        <v>27</v>
      </c>
      <c r="F1734" s="210">
        <v>3655</v>
      </c>
      <c r="G1734" s="197" t="s">
        <v>805</v>
      </c>
      <c r="H1734" s="194" t="s">
        <v>81</v>
      </c>
      <c r="I1734" s="194" t="s">
        <v>81</v>
      </c>
      <c r="J1734" s="194" t="s">
        <v>81</v>
      </c>
      <c r="K1734" s="194" t="s">
        <v>82</v>
      </c>
      <c r="L1734" s="198">
        <v>170.26</v>
      </c>
      <c r="M1734" s="206" t="s">
        <v>2550</v>
      </c>
      <c r="N1734" s="206"/>
      <c r="O1734" s="194"/>
      <c r="P1734" s="162"/>
      <c r="Q1734" s="177" t="s">
        <v>27</v>
      </c>
      <c r="R1734" s="228">
        <v>170.26</v>
      </c>
      <c r="S1734" s="213"/>
      <c r="T1734" s="230"/>
      <c r="U1734" s="201"/>
    </row>
    <row r="1735" spans="1:21" ht="14.4" x14ac:dyDescent="0.3">
      <c r="A1735" s="172">
        <v>2017</v>
      </c>
      <c r="B1735" s="174">
        <v>1729</v>
      </c>
      <c r="C1735" s="246" t="s">
        <v>2555</v>
      </c>
      <c r="D1735" s="192"/>
      <c r="E1735" s="159" t="s">
        <v>27</v>
      </c>
      <c r="F1735" s="210">
        <v>3659</v>
      </c>
      <c r="G1735" s="197" t="s">
        <v>805</v>
      </c>
      <c r="H1735" s="194" t="s">
        <v>81</v>
      </c>
      <c r="I1735" s="194" t="s">
        <v>81</v>
      </c>
      <c r="J1735" s="194" t="s">
        <v>81</v>
      </c>
      <c r="K1735" s="194" t="s">
        <v>82</v>
      </c>
      <c r="L1735" s="198">
        <v>170.26</v>
      </c>
      <c r="M1735" s="206" t="s">
        <v>2550</v>
      </c>
      <c r="N1735" s="206"/>
      <c r="O1735" s="194"/>
      <c r="P1735" s="162"/>
      <c r="Q1735" s="177" t="s">
        <v>27</v>
      </c>
      <c r="R1735" s="228">
        <v>170.26</v>
      </c>
      <c r="S1735" s="213"/>
      <c r="T1735" s="230"/>
      <c r="U1735" s="201"/>
    </row>
    <row r="1736" spans="1:21" ht="14.4" x14ac:dyDescent="0.3">
      <c r="A1736" s="172">
        <v>2017</v>
      </c>
      <c r="B1736" s="174">
        <v>1730</v>
      </c>
      <c r="C1736" s="246" t="s">
        <v>2555</v>
      </c>
      <c r="D1736" s="192"/>
      <c r="E1736" s="159" t="s">
        <v>27</v>
      </c>
      <c r="F1736" s="210">
        <v>3660</v>
      </c>
      <c r="G1736" s="197" t="s">
        <v>805</v>
      </c>
      <c r="H1736" s="194" t="s">
        <v>81</v>
      </c>
      <c r="I1736" s="194" t="s">
        <v>81</v>
      </c>
      <c r="J1736" s="194" t="s">
        <v>81</v>
      </c>
      <c r="K1736" s="194" t="s">
        <v>82</v>
      </c>
      <c r="L1736" s="198">
        <v>170.26</v>
      </c>
      <c r="M1736" s="206" t="s">
        <v>2550</v>
      </c>
      <c r="N1736" s="206"/>
      <c r="O1736" s="194"/>
      <c r="P1736" s="162"/>
      <c r="Q1736" s="177" t="s">
        <v>27</v>
      </c>
      <c r="R1736" s="228">
        <v>170.26</v>
      </c>
      <c r="S1736" s="213"/>
      <c r="T1736" s="230"/>
      <c r="U1736" s="201"/>
    </row>
    <row r="1737" spans="1:21" ht="14.4" x14ac:dyDescent="0.3">
      <c r="A1737" s="172">
        <v>2017</v>
      </c>
      <c r="B1737" s="174">
        <v>1731</v>
      </c>
      <c r="C1737" s="246" t="s">
        <v>2555</v>
      </c>
      <c r="D1737" s="192"/>
      <c r="E1737" s="159" t="s">
        <v>27</v>
      </c>
      <c r="F1737" s="210">
        <v>3661</v>
      </c>
      <c r="G1737" s="197" t="s">
        <v>805</v>
      </c>
      <c r="H1737" s="194" t="s">
        <v>81</v>
      </c>
      <c r="I1737" s="194" t="s">
        <v>81</v>
      </c>
      <c r="J1737" s="194" t="s">
        <v>81</v>
      </c>
      <c r="K1737" s="194" t="s">
        <v>82</v>
      </c>
      <c r="L1737" s="198">
        <v>170.26</v>
      </c>
      <c r="M1737" s="206" t="s">
        <v>2550</v>
      </c>
      <c r="N1737" s="206"/>
      <c r="O1737" s="194"/>
      <c r="P1737" s="162"/>
      <c r="Q1737" s="177" t="s">
        <v>27</v>
      </c>
      <c r="R1737" s="228">
        <v>170.26</v>
      </c>
      <c r="S1737" s="213"/>
      <c r="T1737" s="230"/>
      <c r="U1737" s="201"/>
    </row>
    <row r="1738" spans="1:21" ht="14.4" x14ac:dyDescent="0.3">
      <c r="A1738" s="172">
        <v>2017</v>
      </c>
      <c r="B1738" s="174">
        <v>1732</v>
      </c>
      <c r="C1738" s="246" t="s">
        <v>2555</v>
      </c>
      <c r="D1738" s="192"/>
      <c r="E1738" s="159" t="s">
        <v>27</v>
      </c>
      <c r="F1738" s="210">
        <v>3662</v>
      </c>
      <c r="G1738" s="197" t="s">
        <v>805</v>
      </c>
      <c r="H1738" s="194" t="s">
        <v>81</v>
      </c>
      <c r="I1738" s="194" t="s">
        <v>81</v>
      </c>
      <c r="J1738" s="194" t="s">
        <v>81</v>
      </c>
      <c r="K1738" s="194" t="s">
        <v>82</v>
      </c>
      <c r="L1738" s="198">
        <v>170.26</v>
      </c>
      <c r="M1738" s="206" t="s">
        <v>2550</v>
      </c>
      <c r="N1738" s="206"/>
      <c r="O1738" s="194"/>
      <c r="P1738" s="162"/>
      <c r="Q1738" s="177" t="s">
        <v>27</v>
      </c>
      <c r="R1738" s="228">
        <v>170.26</v>
      </c>
      <c r="S1738" s="213"/>
      <c r="T1738" s="230"/>
      <c r="U1738" s="201"/>
    </row>
    <row r="1739" spans="1:21" ht="14.4" x14ac:dyDescent="0.3">
      <c r="A1739" s="172">
        <v>2017</v>
      </c>
      <c r="B1739" s="174">
        <v>1733</v>
      </c>
      <c r="C1739" s="246" t="s">
        <v>2555</v>
      </c>
      <c r="D1739" s="192"/>
      <c r="E1739" s="159" t="s">
        <v>27</v>
      </c>
      <c r="F1739" s="210">
        <v>3663</v>
      </c>
      <c r="G1739" s="197" t="s">
        <v>805</v>
      </c>
      <c r="H1739" s="194" t="s">
        <v>81</v>
      </c>
      <c r="I1739" s="194" t="s">
        <v>81</v>
      </c>
      <c r="J1739" s="194" t="s">
        <v>81</v>
      </c>
      <c r="K1739" s="194" t="s">
        <v>82</v>
      </c>
      <c r="L1739" s="198">
        <v>170.26</v>
      </c>
      <c r="M1739" s="206" t="s">
        <v>2550</v>
      </c>
      <c r="N1739" s="206"/>
      <c r="O1739" s="194"/>
      <c r="P1739" s="162"/>
      <c r="Q1739" s="177" t="s">
        <v>27</v>
      </c>
      <c r="R1739" s="228">
        <v>170.26</v>
      </c>
      <c r="S1739" s="213"/>
      <c r="T1739" s="230"/>
      <c r="U1739" s="201"/>
    </row>
    <row r="1740" spans="1:21" ht="14.4" x14ac:dyDescent="0.3">
      <c r="A1740" s="172">
        <v>2017</v>
      </c>
      <c r="B1740" s="174">
        <v>1734</v>
      </c>
      <c r="C1740" s="246" t="s">
        <v>2555</v>
      </c>
      <c r="D1740" s="192"/>
      <c r="E1740" s="159" t="s">
        <v>27</v>
      </c>
      <c r="F1740" s="210" t="s">
        <v>806</v>
      </c>
      <c r="G1740" s="197" t="s">
        <v>807</v>
      </c>
      <c r="H1740" s="194"/>
      <c r="I1740" s="194"/>
      <c r="J1740" s="194"/>
      <c r="K1740" s="194" t="s">
        <v>82</v>
      </c>
      <c r="L1740" s="198">
        <v>69.12</v>
      </c>
      <c r="M1740" s="206" t="s">
        <v>2550</v>
      </c>
      <c r="N1740" s="206"/>
      <c r="O1740" s="194"/>
      <c r="P1740" s="162"/>
      <c r="Q1740" s="177" t="s">
        <v>27</v>
      </c>
      <c r="R1740" s="228">
        <v>69.12</v>
      </c>
      <c r="S1740" s="213"/>
      <c r="T1740" s="230"/>
      <c r="U1740" s="201"/>
    </row>
    <row r="1741" spans="1:21" ht="14.4" x14ac:dyDescent="0.3">
      <c r="A1741" s="172">
        <v>2017</v>
      </c>
      <c r="B1741" s="174">
        <v>1735</v>
      </c>
      <c r="C1741" s="246" t="s">
        <v>2555</v>
      </c>
      <c r="D1741" s="192"/>
      <c r="E1741" s="159" t="s">
        <v>27</v>
      </c>
      <c r="F1741" s="210" t="s">
        <v>808</v>
      </c>
      <c r="G1741" s="197" t="s">
        <v>807</v>
      </c>
      <c r="H1741" s="194"/>
      <c r="I1741" s="194"/>
      <c r="J1741" s="194"/>
      <c r="K1741" s="194" t="s">
        <v>82</v>
      </c>
      <c r="L1741" s="198">
        <v>69.12</v>
      </c>
      <c r="M1741" s="206" t="s">
        <v>2550</v>
      </c>
      <c r="N1741" s="206"/>
      <c r="O1741" s="194"/>
      <c r="P1741" s="162"/>
      <c r="Q1741" s="177" t="s">
        <v>27</v>
      </c>
      <c r="R1741" s="228">
        <v>69.12</v>
      </c>
      <c r="S1741" s="213"/>
      <c r="T1741" s="230"/>
      <c r="U1741" s="201"/>
    </row>
    <row r="1742" spans="1:21" ht="14.4" x14ac:dyDescent="0.3">
      <c r="A1742" s="172">
        <v>2017</v>
      </c>
      <c r="B1742" s="174">
        <v>1736</v>
      </c>
      <c r="C1742" s="246" t="s">
        <v>2555</v>
      </c>
      <c r="D1742" s="192"/>
      <c r="E1742" s="159" t="s">
        <v>27</v>
      </c>
      <c r="F1742" s="210" t="s">
        <v>809</v>
      </c>
      <c r="G1742" s="197" t="s">
        <v>810</v>
      </c>
      <c r="H1742" s="194" t="s">
        <v>811</v>
      </c>
      <c r="I1742" s="194" t="s">
        <v>812</v>
      </c>
      <c r="J1742" s="194" t="s">
        <v>81</v>
      </c>
      <c r="K1742" s="194" t="s">
        <v>82</v>
      </c>
      <c r="L1742" s="211">
        <v>51</v>
      </c>
      <c r="M1742" s="206" t="s">
        <v>2550</v>
      </c>
      <c r="N1742" s="206"/>
      <c r="O1742" s="194"/>
      <c r="P1742" s="162"/>
      <c r="Q1742" s="177" t="s">
        <v>27</v>
      </c>
      <c r="R1742" s="228">
        <v>51</v>
      </c>
      <c r="S1742" s="213"/>
      <c r="T1742" s="230"/>
      <c r="U1742" s="201"/>
    </row>
    <row r="1743" spans="1:21" ht="14.4" x14ac:dyDescent="0.3">
      <c r="A1743" s="172">
        <v>2017</v>
      </c>
      <c r="B1743" s="174">
        <v>1737</v>
      </c>
      <c r="C1743" s="246" t="s">
        <v>2555</v>
      </c>
      <c r="D1743" s="192"/>
      <c r="E1743" s="159" t="s">
        <v>27</v>
      </c>
      <c r="F1743" s="210">
        <v>3656</v>
      </c>
      <c r="G1743" s="197" t="s">
        <v>813</v>
      </c>
      <c r="H1743" s="194" t="s">
        <v>81</v>
      </c>
      <c r="I1743" s="194" t="s">
        <v>814</v>
      </c>
      <c r="J1743" s="194"/>
      <c r="K1743" s="194" t="s">
        <v>82</v>
      </c>
      <c r="L1743" s="198">
        <v>144.07</v>
      </c>
      <c r="M1743" s="206" t="s">
        <v>2550</v>
      </c>
      <c r="N1743" s="206"/>
      <c r="O1743" s="194"/>
      <c r="P1743" s="162"/>
      <c r="Q1743" s="177" t="s">
        <v>27</v>
      </c>
      <c r="R1743" s="228">
        <v>144.07</v>
      </c>
      <c r="S1743" s="213"/>
      <c r="T1743" s="230"/>
      <c r="U1743" s="201"/>
    </row>
    <row r="1744" spans="1:21" ht="14.4" x14ac:dyDescent="0.3">
      <c r="A1744" s="172">
        <v>2017</v>
      </c>
      <c r="B1744" s="174">
        <v>1738</v>
      </c>
      <c r="C1744" s="246" t="s">
        <v>2555</v>
      </c>
      <c r="D1744" s="192"/>
      <c r="E1744" s="159" t="s">
        <v>27</v>
      </c>
      <c r="F1744" s="210">
        <v>3657</v>
      </c>
      <c r="G1744" s="197" t="s">
        <v>813</v>
      </c>
      <c r="H1744" s="194" t="s">
        <v>81</v>
      </c>
      <c r="I1744" s="194" t="s">
        <v>814</v>
      </c>
      <c r="J1744" s="194"/>
      <c r="K1744" s="194" t="s">
        <v>82</v>
      </c>
      <c r="L1744" s="198">
        <v>144.07</v>
      </c>
      <c r="M1744" s="206" t="s">
        <v>2550</v>
      </c>
      <c r="N1744" s="206"/>
      <c r="O1744" s="194"/>
      <c r="P1744" s="162"/>
      <c r="Q1744" s="177" t="s">
        <v>27</v>
      </c>
      <c r="R1744" s="228">
        <v>144.07</v>
      </c>
      <c r="S1744" s="213"/>
      <c r="T1744" s="230"/>
      <c r="U1744" s="201"/>
    </row>
    <row r="1745" spans="1:21" ht="14.4" x14ac:dyDescent="0.3">
      <c r="A1745" s="172">
        <v>2017</v>
      </c>
      <c r="B1745" s="174">
        <v>1739</v>
      </c>
      <c r="C1745" s="246" t="s">
        <v>2555</v>
      </c>
      <c r="D1745" s="192"/>
      <c r="E1745" s="159" t="s">
        <v>27</v>
      </c>
      <c r="F1745" s="210">
        <v>3658</v>
      </c>
      <c r="G1745" s="197" t="s">
        <v>813</v>
      </c>
      <c r="H1745" s="194" t="s">
        <v>81</v>
      </c>
      <c r="I1745" s="194" t="s">
        <v>814</v>
      </c>
      <c r="J1745" s="194"/>
      <c r="K1745" s="194" t="s">
        <v>82</v>
      </c>
      <c r="L1745" s="198">
        <v>144.07</v>
      </c>
      <c r="M1745" s="206" t="s">
        <v>2550</v>
      </c>
      <c r="N1745" s="206"/>
      <c r="O1745" s="194"/>
      <c r="P1745" s="162"/>
      <c r="Q1745" s="177" t="s">
        <v>27</v>
      </c>
      <c r="R1745" s="228">
        <v>144.07</v>
      </c>
      <c r="S1745" s="213"/>
      <c r="T1745" s="230"/>
      <c r="U1745" s="201"/>
    </row>
    <row r="1746" spans="1:21" ht="14.4" x14ac:dyDescent="0.3">
      <c r="A1746" s="172">
        <v>2017</v>
      </c>
      <c r="B1746" s="174">
        <v>1740</v>
      </c>
      <c r="C1746" s="246" t="s">
        <v>2555</v>
      </c>
      <c r="D1746" s="192"/>
      <c r="E1746" s="159" t="s">
        <v>27</v>
      </c>
      <c r="F1746" s="210"/>
      <c r="G1746" s="197" t="s">
        <v>815</v>
      </c>
      <c r="H1746" s="194" t="s">
        <v>81</v>
      </c>
      <c r="I1746" s="194" t="s">
        <v>81</v>
      </c>
      <c r="J1746" s="194"/>
      <c r="K1746" s="194" t="s">
        <v>82</v>
      </c>
      <c r="L1746" s="198">
        <v>14.88</v>
      </c>
      <c r="M1746" s="206" t="s">
        <v>2550</v>
      </c>
      <c r="N1746" s="206"/>
      <c r="O1746" s="194"/>
      <c r="P1746" s="162"/>
      <c r="Q1746" s="177" t="s">
        <v>27</v>
      </c>
      <c r="R1746" s="228">
        <v>14.88</v>
      </c>
      <c r="S1746" s="213"/>
      <c r="T1746" s="230"/>
      <c r="U1746" s="201"/>
    </row>
    <row r="1747" spans="1:21" ht="14.4" x14ac:dyDescent="0.3">
      <c r="A1747" s="172">
        <v>2017</v>
      </c>
      <c r="B1747" s="174">
        <v>1741</v>
      </c>
      <c r="C1747" s="246" t="s">
        <v>2555</v>
      </c>
      <c r="D1747" s="192"/>
      <c r="E1747" s="159" t="s">
        <v>27</v>
      </c>
      <c r="F1747" s="210"/>
      <c r="G1747" s="197" t="s">
        <v>815</v>
      </c>
      <c r="H1747" s="194" t="s">
        <v>81</v>
      </c>
      <c r="I1747" s="194" t="s">
        <v>81</v>
      </c>
      <c r="J1747" s="194"/>
      <c r="K1747" s="194" t="s">
        <v>82</v>
      </c>
      <c r="L1747" s="198">
        <v>14.88</v>
      </c>
      <c r="M1747" s="206" t="s">
        <v>2550</v>
      </c>
      <c r="N1747" s="206"/>
      <c r="O1747" s="194"/>
      <c r="P1747" s="162"/>
      <c r="Q1747" s="177" t="s">
        <v>27</v>
      </c>
      <c r="R1747" s="228">
        <v>14.88</v>
      </c>
      <c r="S1747" s="213"/>
      <c r="T1747" s="230"/>
      <c r="U1747" s="201"/>
    </row>
    <row r="1748" spans="1:21" ht="14.4" x14ac:dyDescent="0.3">
      <c r="A1748" s="172">
        <v>2017</v>
      </c>
      <c r="B1748" s="174">
        <v>1742</v>
      </c>
      <c r="C1748" s="246" t="s">
        <v>2555</v>
      </c>
      <c r="D1748" s="192"/>
      <c r="E1748" s="159" t="s">
        <v>27</v>
      </c>
      <c r="F1748" s="210"/>
      <c r="G1748" s="197" t="s">
        <v>815</v>
      </c>
      <c r="H1748" s="194" t="s">
        <v>81</v>
      </c>
      <c r="I1748" s="194" t="s">
        <v>81</v>
      </c>
      <c r="J1748" s="194"/>
      <c r="K1748" s="194" t="s">
        <v>82</v>
      </c>
      <c r="L1748" s="198">
        <v>14.88</v>
      </c>
      <c r="M1748" s="206" t="s">
        <v>2550</v>
      </c>
      <c r="N1748" s="206"/>
      <c r="O1748" s="194"/>
      <c r="P1748" s="162"/>
      <c r="Q1748" s="177" t="s">
        <v>27</v>
      </c>
      <c r="R1748" s="228">
        <v>14.88</v>
      </c>
      <c r="S1748" s="213"/>
      <c r="T1748" s="230"/>
      <c r="U1748" s="201"/>
    </row>
    <row r="1749" spans="1:21" ht="14.4" x14ac:dyDescent="0.3">
      <c r="A1749" s="172">
        <v>2017</v>
      </c>
      <c r="B1749" s="174">
        <v>1743</v>
      </c>
      <c r="C1749" s="246" t="s">
        <v>2555</v>
      </c>
      <c r="D1749" s="192"/>
      <c r="E1749" s="159" t="s">
        <v>27</v>
      </c>
      <c r="F1749" s="210"/>
      <c r="G1749" s="197" t="s">
        <v>815</v>
      </c>
      <c r="H1749" s="194" t="s">
        <v>81</v>
      </c>
      <c r="I1749" s="194" t="s">
        <v>81</v>
      </c>
      <c r="J1749" s="194"/>
      <c r="K1749" s="194" t="s">
        <v>82</v>
      </c>
      <c r="L1749" s="198">
        <v>14.88</v>
      </c>
      <c r="M1749" s="206" t="s">
        <v>2550</v>
      </c>
      <c r="N1749" s="206"/>
      <c r="O1749" s="194"/>
      <c r="P1749" s="162"/>
      <c r="Q1749" s="177" t="s">
        <v>27</v>
      </c>
      <c r="R1749" s="228">
        <v>14.88</v>
      </c>
      <c r="S1749" s="213"/>
      <c r="T1749" s="230"/>
      <c r="U1749" s="201"/>
    </row>
    <row r="1750" spans="1:21" ht="14.4" x14ac:dyDescent="0.3">
      <c r="A1750" s="172">
        <v>2017</v>
      </c>
      <c r="B1750" s="174">
        <v>1744</v>
      </c>
      <c r="C1750" s="246" t="s">
        <v>2555</v>
      </c>
      <c r="D1750" s="192"/>
      <c r="E1750" s="159" t="s">
        <v>27</v>
      </c>
      <c r="F1750" s="210"/>
      <c r="G1750" s="197" t="s">
        <v>815</v>
      </c>
      <c r="H1750" s="194" t="s">
        <v>81</v>
      </c>
      <c r="I1750" s="194" t="s">
        <v>81</v>
      </c>
      <c r="J1750" s="194"/>
      <c r="K1750" s="194" t="s">
        <v>82</v>
      </c>
      <c r="L1750" s="198">
        <v>14.88</v>
      </c>
      <c r="M1750" s="206" t="s">
        <v>2550</v>
      </c>
      <c r="N1750" s="206"/>
      <c r="O1750" s="194"/>
      <c r="P1750" s="162"/>
      <c r="Q1750" s="177" t="s">
        <v>27</v>
      </c>
      <c r="R1750" s="228">
        <v>14.88</v>
      </c>
      <c r="S1750" s="213"/>
      <c r="T1750" s="230"/>
      <c r="U1750" s="201"/>
    </row>
    <row r="1751" spans="1:21" ht="14.4" x14ac:dyDescent="0.3">
      <c r="A1751" s="172">
        <v>2017</v>
      </c>
      <c r="B1751" s="174">
        <v>1745</v>
      </c>
      <c r="C1751" s="246" t="s">
        <v>2555</v>
      </c>
      <c r="D1751" s="192"/>
      <c r="E1751" s="159" t="s">
        <v>27</v>
      </c>
      <c r="F1751" s="210">
        <v>3671</v>
      </c>
      <c r="G1751" s="197" t="s">
        <v>816</v>
      </c>
      <c r="H1751" s="194" t="s">
        <v>81</v>
      </c>
      <c r="I1751" s="194" t="s">
        <v>81</v>
      </c>
      <c r="J1751" s="194" t="s">
        <v>81</v>
      </c>
      <c r="K1751" s="194" t="s">
        <v>82</v>
      </c>
      <c r="L1751" s="211">
        <v>106.19</v>
      </c>
      <c r="M1751" s="206" t="s">
        <v>2550</v>
      </c>
      <c r="N1751" s="206"/>
      <c r="O1751" s="194"/>
      <c r="P1751" s="162"/>
      <c r="Q1751" s="177" t="s">
        <v>27</v>
      </c>
      <c r="R1751" s="228">
        <v>106.19</v>
      </c>
      <c r="S1751" s="213"/>
      <c r="T1751" s="230"/>
      <c r="U1751" s="201"/>
    </row>
    <row r="1752" spans="1:21" ht="28.8" x14ac:dyDescent="0.3">
      <c r="A1752" s="172">
        <v>2017</v>
      </c>
      <c r="B1752" s="174">
        <v>1746</v>
      </c>
      <c r="C1752" s="246" t="s">
        <v>2555</v>
      </c>
      <c r="D1752" s="192"/>
      <c r="E1752" s="159" t="s">
        <v>27</v>
      </c>
      <c r="F1752" s="210">
        <v>3643</v>
      </c>
      <c r="G1752" s="197" t="s">
        <v>817</v>
      </c>
      <c r="H1752" s="194" t="s">
        <v>758</v>
      </c>
      <c r="I1752" s="194" t="s">
        <v>818</v>
      </c>
      <c r="J1752" s="194" t="s">
        <v>81</v>
      </c>
      <c r="K1752" s="194" t="s">
        <v>82</v>
      </c>
      <c r="L1752" s="211">
        <v>305</v>
      </c>
      <c r="M1752" s="206" t="s">
        <v>2550</v>
      </c>
      <c r="N1752" s="206"/>
      <c r="O1752" s="194"/>
      <c r="P1752" s="162"/>
      <c r="Q1752" s="177" t="s">
        <v>27</v>
      </c>
      <c r="R1752" s="228">
        <v>305</v>
      </c>
      <c r="S1752" s="213"/>
      <c r="T1752" s="230"/>
      <c r="U1752" s="201" t="s">
        <v>2556</v>
      </c>
    </row>
    <row r="1753" spans="1:21" ht="14.4" x14ac:dyDescent="0.3">
      <c r="A1753" s="172">
        <v>2017</v>
      </c>
      <c r="B1753" s="174">
        <v>1747</v>
      </c>
      <c r="C1753" s="246" t="s">
        <v>2555</v>
      </c>
      <c r="D1753" s="192"/>
      <c r="E1753" s="159" t="s">
        <v>683</v>
      </c>
      <c r="F1753" s="210">
        <v>3570</v>
      </c>
      <c r="G1753" s="236" t="s">
        <v>819</v>
      </c>
      <c r="H1753" s="160" t="s">
        <v>81</v>
      </c>
      <c r="I1753" s="160" t="s">
        <v>81</v>
      </c>
      <c r="J1753" s="160" t="s">
        <v>81</v>
      </c>
      <c r="K1753" s="160" t="s">
        <v>82</v>
      </c>
      <c r="L1753" s="198">
        <v>263.5</v>
      </c>
      <c r="M1753" s="206" t="s">
        <v>2550</v>
      </c>
      <c r="N1753" s="206"/>
      <c r="O1753" s="194"/>
      <c r="P1753" s="162"/>
      <c r="Q1753" s="177" t="s">
        <v>683</v>
      </c>
      <c r="R1753" s="228">
        <v>263.5</v>
      </c>
      <c r="S1753" s="213"/>
      <c r="T1753" s="230"/>
      <c r="U1753" s="201"/>
    </row>
    <row r="1754" spans="1:21" ht="14.4" x14ac:dyDescent="0.3">
      <c r="A1754" s="172">
        <v>2017</v>
      </c>
      <c r="B1754" s="174">
        <v>1748</v>
      </c>
      <c r="C1754" s="246" t="s">
        <v>2555</v>
      </c>
      <c r="D1754" s="192"/>
      <c r="E1754" s="159" t="s">
        <v>683</v>
      </c>
      <c r="F1754" s="210">
        <v>3611</v>
      </c>
      <c r="G1754" s="236" t="s">
        <v>819</v>
      </c>
      <c r="H1754" s="160" t="s">
        <v>81</v>
      </c>
      <c r="I1754" s="160" t="s">
        <v>81</v>
      </c>
      <c r="J1754" s="160" t="s">
        <v>81</v>
      </c>
      <c r="K1754" s="160" t="s">
        <v>82</v>
      </c>
      <c r="L1754" s="198">
        <v>263.5</v>
      </c>
      <c r="M1754" s="206" t="s">
        <v>2550</v>
      </c>
      <c r="N1754" s="206"/>
      <c r="O1754" s="194"/>
      <c r="P1754" s="162"/>
      <c r="Q1754" s="177" t="s">
        <v>683</v>
      </c>
      <c r="R1754" s="228">
        <v>263.5</v>
      </c>
      <c r="S1754" s="213"/>
      <c r="T1754" s="230"/>
      <c r="U1754" s="201"/>
    </row>
    <row r="1755" spans="1:21" ht="28.8" x14ac:dyDescent="0.3">
      <c r="A1755" s="172">
        <v>2017</v>
      </c>
      <c r="B1755" s="174">
        <v>1749</v>
      </c>
      <c r="C1755" s="246" t="s">
        <v>2555</v>
      </c>
      <c r="D1755" s="192"/>
      <c r="E1755" s="159" t="s">
        <v>683</v>
      </c>
      <c r="F1755" s="210">
        <v>3635</v>
      </c>
      <c r="G1755" s="236" t="s">
        <v>820</v>
      </c>
      <c r="H1755" s="160" t="s">
        <v>81</v>
      </c>
      <c r="I1755" s="160" t="s">
        <v>81</v>
      </c>
      <c r="J1755" s="160" t="s">
        <v>81</v>
      </c>
      <c r="K1755" s="160" t="s">
        <v>82</v>
      </c>
      <c r="L1755" s="211">
        <v>250</v>
      </c>
      <c r="M1755" s="206" t="s">
        <v>2550</v>
      </c>
      <c r="N1755" s="206"/>
      <c r="O1755" s="194"/>
      <c r="P1755" s="162"/>
      <c r="Q1755" s="177" t="s">
        <v>683</v>
      </c>
      <c r="R1755" s="228">
        <v>250</v>
      </c>
      <c r="S1755" s="213"/>
      <c r="T1755" s="230"/>
      <c r="U1755" s="201"/>
    </row>
    <row r="1756" spans="1:21" ht="14.4" x14ac:dyDescent="0.3">
      <c r="A1756" s="172">
        <v>2017</v>
      </c>
      <c r="B1756" s="174">
        <v>1750</v>
      </c>
      <c r="C1756" s="246" t="s">
        <v>2555</v>
      </c>
      <c r="D1756" s="192"/>
      <c r="E1756" s="159" t="s">
        <v>683</v>
      </c>
      <c r="F1756" s="210">
        <v>3577</v>
      </c>
      <c r="G1756" s="236" t="s">
        <v>821</v>
      </c>
      <c r="H1756" s="160" t="s">
        <v>822</v>
      </c>
      <c r="I1756" s="160" t="s">
        <v>823</v>
      </c>
      <c r="J1756" s="160" t="s">
        <v>81</v>
      </c>
      <c r="K1756" s="160" t="s">
        <v>82</v>
      </c>
      <c r="L1756" s="211">
        <v>117.7</v>
      </c>
      <c r="M1756" s="206" t="s">
        <v>2550</v>
      </c>
      <c r="N1756" s="206"/>
      <c r="O1756" s="194"/>
      <c r="P1756" s="162"/>
      <c r="Q1756" s="177" t="s">
        <v>683</v>
      </c>
      <c r="R1756" s="228">
        <v>117.7</v>
      </c>
      <c r="S1756" s="213"/>
      <c r="T1756" s="230"/>
      <c r="U1756" s="201"/>
    </row>
    <row r="1757" spans="1:21" ht="14.4" x14ac:dyDescent="0.3">
      <c r="A1757" s="172">
        <v>2017</v>
      </c>
      <c r="B1757" s="174">
        <v>1751</v>
      </c>
      <c r="C1757" s="246" t="s">
        <v>2555</v>
      </c>
      <c r="D1757" s="192"/>
      <c r="E1757" s="159" t="s">
        <v>683</v>
      </c>
      <c r="F1757" s="210">
        <v>3578</v>
      </c>
      <c r="G1757" s="236" t="s">
        <v>824</v>
      </c>
      <c r="H1757" s="160" t="s">
        <v>100</v>
      </c>
      <c r="I1757" s="160" t="s">
        <v>825</v>
      </c>
      <c r="J1757" s="160" t="s">
        <v>81</v>
      </c>
      <c r="K1757" s="160" t="s">
        <v>82</v>
      </c>
      <c r="L1757" s="211">
        <v>143.36000000000001</v>
      </c>
      <c r="M1757" s="206" t="s">
        <v>2550</v>
      </c>
      <c r="N1757" s="206"/>
      <c r="O1757" s="194"/>
      <c r="P1757" s="162"/>
      <c r="Q1757" s="177" t="s">
        <v>683</v>
      </c>
      <c r="R1757" s="228">
        <v>143.36000000000001</v>
      </c>
      <c r="S1757" s="213"/>
      <c r="T1757" s="230"/>
      <c r="U1757" s="201"/>
    </row>
    <row r="1758" spans="1:21" ht="14.4" x14ac:dyDescent="0.3">
      <c r="A1758" s="172">
        <v>2017</v>
      </c>
      <c r="B1758" s="174">
        <v>1752</v>
      </c>
      <c r="C1758" s="246" t="s">
        <v>2555</v>
      </c>
      <c r="D1758" s="192"/>
      <c r="E1758" s="159" t="s">
        <v>683</v>
      </c>
      <c r="F1758" s="210">
        <v>3571</v>
      </c>
      <c r="G1758" s="243" t="s">
        <v>826</v>
      </c>
      <c r="H1758" s="177" t="s">
        <v>578</v>
      </c>
      <c r="I1758" s="177" t="s">
        <v>827</v>
      </c>
      <c r="J1758" s="177" t="s">
        <v>828</v>
      </c>
      <c r="K1758" s="177" t="s">
        <v>82</v>
      </c>
      <c r="L1758" s="211">
        <v>360.67</v>
      </c>
      <c r="M1758" s="206" t="s">
        <v>2550</v>
      </c>
      <c r="N1758" s="206"/>
      <c r="O1758" s="194"/>
      <c r="P1758" s="162"/>
      <c r="Q1758" s="177" t="s">
        <v>683</v>
      </c>
      <c r="R1758" s="228">
        <v>360.67</v>
      </c>
      <c r="S1758" s="213"/>
      <c r="T1758" s="230"/>
      <c r="U1758" s="201"/>
    </row>
    <row r="1759" spans="1:21" ht="14.4" x14ac:dyDescent="0.3">
      <c r="A1759" s="172">
        <v>2017</v>
      </c>
      <c r="B1759" s="174">
        <v>1753</v>
      </c>
      <c r="C1759" s="246" t="s">
        <v>2555</v>
      </c>
      <c r="D1759" s="192"/>
      <c r="E1759" s="159" t="s">
        <v>683</v>
      </c>
      <c r="F1759" s="210" t="s">
        <v>829</v>
      </c>
      <c r="G1759" s="236" t="s">
        <v>830</v>
      </c>
      <c r="H1759" s="177" t="s">
        <v>831</v>
      </c>
      <c r="I1759" s="177" t="s">
        <v>832</v>
      </c>
      <c r="J1759" s="177" t="s">
        <v>81</v>
      </c>
      <c r="K1759" s="177" t="s">
        <v>82</v>
      </c>
      <c r="L1759" s="211">
        <v>70.8</v>
      </c>
      <c r="M1759" s="206" t="s">
        <v>2550</v>
      </c>
      <c r="N1759" s="206"/>
      <c r="O1759" s="194"/>
      <c r="P1759" s="162"/>
      <c r="Q1759" s="177" t="s">
        <v>683</v>
      </c>
      <c r="R1759" s="228">
        <v>70.8</v>
      </c>
      <c r="S1759" s="213"/>
      <c r="T1759" s="230"/>
      <c r="U1759" s="201"/>
    </row>
    <row r="1760" spans="1:21" ht="14.4" x14ac:dyDescent="0.3">
      <c r="A1760" s="172">
        <v>2017</v>
      </c>
      <c r="B1760" s="174">
        <v>1754</v>
      </c>
      <c r="C1760" s="246" t="s">
        <v>2555</v>
      </c>
      <c r="D1760" s="192"/>
      <c r="E1760" s="159" t="s">
        <v>683</v>
      </c>
      <c r="F1760" s="210">
        <v>3579</v>
      </c>
      <c r="G1760" s="236" t="s">
        <v>833</v>
      </c>
      <c r="H1760" s="177" t="s">
        <v>578</v>
      </c>
      <c r="I1760" s="177" t="s">
        <v>834</v>
      </c>
      <c r="J1760" s="177" t="s">
        <v>81</v>
      </c>
      <c r="K1760" s="177" t="s">
        <v>82</v>
      </c>
      <c r="L1760" s="211">
        <v>116.386</v>
      </c>
      <c r="M1760" s="206" t="s">
        <v>2550</v>
      </c>
      <c r="N1760" s="206"/>
      <c r="O1760" s="194"/>
      <c r="P1760" s="162"/>
      <c r="Q1760" s="177" t="s">
        <v>683</v>
      </c>
      <c r="R1760" s="228">
        <v>116.386</v>
      </c>
      <c r="S1760" s="213"/>
      <c r="T1760" s="230"/>
      <c r="U1760" s="201"/>
    </row>
    <row r="1761" spans="1:21" ht="14.4" x14ac:dyDescent="0.3">
      <c r="A1761" s="172">
        <v>2017</v>
      </c>
      <c r="B1761" s="174">
        <v>1755</v>
      </c>
      <c r="C1761" s="246" t="s">
        <v>2555</v>
      </c>
      <c r="D1761" s="192"/>
      <c r="E1761" s="159" t="s">
        <v>683</v>
      </c>
      <c r="F1761" s="210" t="s">
        <v>829</v>
      </c>
      <c r="G1761" s="236" t="s">
        <v>835</v>
      </c>
      <c r="H1761" s="177" t="s">
        <v>836</v>
      </c>
      <c r="I1761" s="177" t="s">
        <v>81</v>
      </c>
      <c r="J1761" s="177" t="s">
        <v>81</v>
      </c>
      <c r="K1761" s="177" t="s">
        <v>82</v>
      </c>
      <c r="L1761" s="211">
        <v>80.53</v>
      </c>
      <c r="M1761" s="206" t="s">
        <v>2550</v>
      </c>
      <c r="N1761" s="206"/>
      <c r="O1761" s="194"/>
      <c r="P1761" s="162"/>
      <c r="Q1761" s="177" t="s">
        <v>683</v>
      </c>
      <c r="R1761" s="228">
        <v>80.53</v>
      </c>
      <c r="S1761" s="213"/>
      <c r="T1761" s="230"/>
      <c r="U1761" s="201"/>
    </row>
    <row r="1762" spans="1:21" ht="57.6" x14ac:dyDescent="0.3">
      <c r="A1762" s="172">
        <v>2017</v>
      </c>
      <c r="B1762" s="174">
        <v>1756</v>
      </c>
      <c r="C1762" s="246" t="s">
        <v>2555</v>
      </c>
      <c r="D1762" s="192"/>
      <c r="E1762" s="164" t="s">
        <v>1037</v>
      </c>
      <c r="F1762" s="214">
        <v>3573</v>
      </c>
      <c r="G1762" s="197" t="s">
        <v>837</v>
      </c>
      <c r="H1762" s="194" t="s">
        <v>758</v>
      </c>
      <c r="I1762" s="194" t="s">
        <v>81</v>
      </c>
      <c r="J1762" s="194" t="s">
        <v>81</v>
      </c>
      <c r="K1762" s="194" t="s">
        <v>82</v>
      </c>
      <c r="L1762" s="198">
        <v>143.36000000000001</v>
      </c>
      <c r="M1762" s="206" t="s">
        <v>2550</v>
      </c>
      <c r="N1762" s="206"/>
      <c r="O1762" s="194"/>
      <c r="P1762" s="162"/>
      <c r="Q1762" s="177" t="s">
        <v>1037</v>
      </c>
      <c r="R1762" s="228">
        <v>143.36000000000001</v>
      </c>
      <c r="S1762" s="163"/>
      <c r="T1762" s="230"/>
      <c r="U1762" s="201"/>
    </row>
    <row r="1763" spans="1:21" ht="57.6" x14ac:dyDescent="0.3">
      <c r="A1763" s="172">
        <v>2017</v>
      </c>
      <c r="B1763" s="174">
        <v>1757</v>
      </c>
      <c r="C1763" s="246" t="s">
        <v>2555</v>
      </c>
      <c r="D1763" s="192"/>
      <c r="E1763" s="164" t="s">
        <v>1037</v>
      </c>
      <c r="F1763" s="214">
        <v>3574</v>
      </c>
      <c r="G1763" s="197" t="s">
        <v>837</v>
      </c>
      <c r="H1763" s="194" t="s">
        <v>758</v>
      </c>
      <c r="I1763" s="194" t="s">
        <v>81</v>
      </c>
      <c r="J1763" s="194" t="s">
        <v>81</v>
      </c>
      <c r="K1763" s="194" t="s">
        <v>82</v>
      </c>
      <c r="L1763" s="198">
        <v>143.36000000000001</v>
      </c>
      <c r="M1763" s="206" t="s">
        <v>2550</v>
      </c>
      <c r="N1763" s="206"/>
      <c r="O1763" s="194"/>
      <c r="P1763" s="162"/>
      <c r="Q1763" s="249" t="s">
        <v>1037</v>
      </c>
      <c r="R1763" s="228">
        <v>143.36000000000001</v>
      </c>
      <c r="S1763" s="163"/>
      <c r="T1763" s="230"/>
      <c r="U1763" s="201"/>
    </row>
    <row r="1764" spans="1:21" ht="28.8" x14ac:dyDescent="0.3">
      <c r="A1764" s="172">
        <v>2017</v>
      </c>
      <c r="B1764" s="174">
        <v>1758</v>
      </c>
      <c r="C1764" s="246" t="s">
        <v>2555</v>
      </c>
      <c r="D1764" s="192"/>
      <c r="E1764" s="164" t="s">
        <v>1037</v>
      </c>
      <c r="F1764" s="214">
        <v>3666</v>
      </c>
      <c r="G1764" s="197" t="s">
        <v>838</v>
      </c>
      <c r="H1764" s="194" t="s">
        <v>839</v>
      </c>
      <c r="I1764" s="194" t="s">
        <v>81</v>
      </c>
      <c r="J1764" s="194" t="s">
        <v>81</v>
      </c>
      <c r="K1764" s="194" t="s">
        <v>82</v>
      </c>
      <c r="L1764" s="211">
        <v>198</v>
      </c>
      <c r="M1764" s="206" t="s">
        <v>2550</v>
      </c>
      <c r="N1764" s="206"/>
      <c r="O1764" s="194"/>
      <c r="P1764" s="162"/>
      <c r="Q1764" s="249" t="s">
        <v>1037</v>
      </c>
      <c r="R1764" s="228">
        <v>198</v>
      </c>
      <c r="S1764" s="163"/>
      <c r="T1764" s="230"/>
      <c r="U1764" s="201"/>
    </row>
    <row r="1765" spans="1:21" ht="28.8" x14ac:dyDescent="0.3">
      <c r="A1765" s="172">
        <v>2017</v>
      </c>
      <c r="B1765" s="174">
        <v>1759</v>
      </c>
      <c r="C1765" s="246" t="s">
        <v>2555</v>
      </c>
      <c r="D1765" s="192"/>
      <c r="E1765" s="164" t="s">
        <v>1037</v>
      </c>
      <c r="F1765" s="214" t="s">
        <v>840</v>
      </c>
      <c r="G1765" s="197" t="s">
        <v>841</v>
      </c>
      <c r="H1765" s="194" t="s">
        <v>842</v>
      </c>
      <c r="I1765" s="194" t="s">
        <v>81</v>
      </c>
      <c r="J1765" s="194" t="s">
        <v>81</v>
      </c>
      <c r="K1765" s="194" t="s">
        <v>82</v>
      </c>
      <c r="L1765" s="211">
        <v>38</v>
      </c>
      <c r="M1765" s="206" t="s">
        <v>2550</v>
      </c>
      <c r="N1765" s="206"/>
      <c r="O1765" s="194"/>
      <c r="P1765" s="162"/>
      <c r="Q1765" s="249" t="s">
        <v>1037</v>
      </c>
      <c r="R1765" s="228">
        <v>38</v>
      </c>
      <c r="S1765" s="163"/>
      <c r="T1765" s="230"/>
      <c r="U1765" s="201"/>
    </row>
    <row r="1766" spans="1:21" ht="14.4" x14ac:dyDescent="0.3">
      <c r="A1766" s="172">
        <v>2017</v>
      </c>
      <c r="B1766" s="174">
        <v>1760</v>
      </c>
      <c r="C1766" s="246" t="s">
        <v>2555</v>
      </c>
      <c r="D1766" s="192"/>
      <c r="E1766" s="164" t="s">
        <v>1037</v>
      </c>
      <c r="F1766" s="214" t="s">
        <v>843</v>
      </c>
      <c r="G1766" s="197" t="s">
        <v>844</v>
      </c>
      <c r="H1766" s="194" t="s">
        <v>845</v>
      </c>
      <c r="I1766" s="194" t="s">
        <v>81</v>
      </c>
      <c r="J1766" s="194" t="s">
        <v>81</v>
      </c>
      <c r="K1766" s="194" t="s">
        <v>82</v>
      </c>
      <c r="L1766" s="211">
        <v>42.5</v>
      </c>
      <c r="M1766" s="206" t="s">
        <v>2550</v>
      </c>
      <c r="N1766" s="206"/>
      <c r="O1766" s="194"/>
      <c r="P1766" s="162"/>
      <c r="Q1766" s="249" t="s">
        <v>1037</v>
      </c>
      <c r="R1766" s="228">
        <v>42.5</v>
      </c>
      <c r="S1766" s="163"/>
      <c r="T1766" s="230"/>
      <c r="U1766" s="201"/>
    </row>
    <row r="1767" spans="1:21" ht="14.4" x14ac:dyDescent="0.3">
      <c r="A1767" s="172">
        <v>2017</v>
      </c>
      <c r="B1767" s="174">
        <v>1761</v>
      </c>
      <c r="C1767" s="246" t="s">
        <v>2555</v>
      </c>
      <c r="D1767" s="192"/>
      <c r="E1767" s="164" t="s">
        <v>1037</v>
      </c>
      <c r="F1767" s="214" t="s">
        <v>846</v>
      </c>
      <c r="G1767" s="197" t="s">
        <v>847</v>
      </c>
      <c r="H1767" s="194" t="s">
        <v>848</v>
      </c>
      <c r="I1767" s="194" t="s">
        <v>81</v>
      </c>
      <c r="J1767" s="194" t="s">
        <v>81</v>
      </c>
      <c r="K1767" s="194" t="s">
        <v>82</v>
      </c>
      <c r="L1767" s="211">
        <v>45</v>
      </c>
      <c r="M1767" s="206" t="s">
        <v>2550</v>
      </c>
      <c r="N1767" s="206"/>
      <c r="O1767" s="194"/>
      <c r="P1767" s="162"/>
      <c r="Q1767" s="249" t="s">
        <v>1037</v>
      </c>
      <c r="R1767" s="228">
        <v>45</v>
      </c>
      <c r="S1767" s="163"/>
      <c r="T1767" s="230"/>
      <c r="U1767" s="201"/>
    </row>
    <row r="1768" spans="1:21" ht="28.8" x14ac:dyDescent="0.3">
      <c r="A1768" s="172">
        <v>2017</v>
      </c>
      <c r="B1768" s="174">
        <v>1762</v>
      </c>
      <c r="C1768" s="246" t="s">
        <v>2555</v>
      </c>
      <c r="D1768" s="192"/>
      <c r="E1768" s="164" t="s">
        <v>1037</v>
      </c>
      <c r="F1768" s="214">
        <v>3575</v>
      </c>
      <c r="G1768" s="197" t="s">
        <v>849</v>
      </c>
      <c r="H1768" s="194" t="s">
        <v>81</v>
      </c>
      <c r="I1768" s="194" t="s">
        <v>81</v>
      </c>
      <c r="J1768" s="194" t="s">
        <v>81</v>
      </c>
      <c r="K1768" s="194" t="s">
        <v>82</v>
      </c>
      <c r="L1768" s="198">
        <v>146.02000000000001</v>
      </c>
      <c r="M1768" s="206" t="s">
        <v>2550</v>
      </c>
      <c r="N1768" s="206"/>
      <c r="O1768" s="194"/>
      <c r="P1768" s="162"/>
      <c r="Q1768" s="249" t="s">
        <v>1037</v>
      </c>
      <c r="R1768" s="228">
        <v>146.02000000000001</v>
      </c>
      <c r="S1768" s="163"/>
      <c r="T1768" s="230"/>
      <c r="U1768" s="201"/>
    </row>
    <row r="1769" spans="1:21" ht="28.8" x14ac:dyDescent="0.3">
      <c r="A1769" s="172">
        <v>2017</v>
      </c>
      <c r="B1769" s="174">
        <v>1763</v>
      </c>
      <c r="C1769" s="246" t="s">
        <v>2555</v>
      </c>
      <c r="D1769" s="192"/>
      <c r="E1769" s="164" t="s">
        <v>1037</v>
      </c>
      <c r="F1769" s="214">
        <v>3576</v>
      </c>
      <c r="G1769" s="197" t="s">
        <v>849</v>
      </c>
      <c r="H1769" s="194" t="s">
        <v>81</v>
      </c>
      <c r="I1769" s="194" t="s">
        <v>81</v>
      </c>
      <c r="J1769" s="194" t="s">
        <v>81</v>
      </c>
      <c r="K1769" s="194" t="s">
        <v>82</v>
      </c>
      <c r="L1769" s="198">
        <v>146.02000000000001</v>
      </c>
      <c r="M1769" s="206" t="s">
        <v>2550</v>
      </c>
      <c r="N1769" s="206"/>
      <c r="O1769" s="194"/>
      <c r="P1769" s="162"/>
      <c r="Q1769" s="249" t="s">
        <v>1037</v>
      </c>
      <c r="R1769" s="228">
        <v>146.02000000000001</v>
      </c>
      <c r="S1769" s="163"/>
      <c r="T1769" s="230"/>
      <c r="U1769" s="201"/>
    </row>
    <row r="1770" spans="1:21" ht="14.4" x14ac:dyDescent="0.3">
      <c r="A1770" s="172">
        <v>2017</v>
      </c>
      <c r="B1770" s="174">
        <v>1764</v>
      </c>
      <c r="C1770" s="246" t="s">
        <v>2555</v>
      </c>
      <c r="D1770" s="192"/>
      <c r="E1770" s="164" t="s">
        <v>1037</v>
      </c>
      <c r="F1770" s="214" t="s">
        <v>850</v>
      </c>
      <c r="G1770" s="197" t="s">
        <v>851</v>
      </c>
      <c r="H1770" s="194" t="s">
        <v>81</v>
      </c>
      <c r="I1770" s="194" t="s">
        <v>81</v>
      </c>
      <c r="J1770" s="194" t="s">
        <v>81</v>
      </c>
      <c r="K1770" s="194" t="s">
        <v>82</v>
      </c>
      <c r="L1770" s="198">
        <v>90.27</v>
      </c>
      <c r="M1770" s="206" t="s">
        <v>2550</v>
      </c>
      <c r="N1770" s="206"/>
      <c r="O1770" s="194"/>
      <c r="P1770" s="162"/>
      <c r="Q1770" s="249" t="s">
        <v>1037</v>
      </c>
      <c r="R1770" s="228">
        <v>90.27</v>
      </c>
      <c r="S1770" s="163"/>
      <c r="T1770" s="230"/>
      <c r="U1770" s="201"/>
    </row>
    <row r="1771" spans="1:21" ht="14.4" x14ac:dyDescent="0.3">
      <c r="A1771" s="172">
        <v>2017</v>
      </c>
      <c r="B1771" s="174">
        <v>1765</v>
      </c>
      <c r="C1771" s="246" t="s">
        <v>2555</v>
      </c>
      <c r="D1771" s="192"/>
      <c r="E1771" s="164" t="s">
        <v>1037</v>
      </c>
      <c r="F1771" s="214" t="s">
        <v>852</v>
      </c>
      <c r="G1771" s="197" t="s">
        <v>851</v>
      </c>
      <c r="H1771" s="194" t="s">
        <v>81</v>
      </c>
      <c r="I1771" s="194" t="s">
        <v>81</v>
      </c>
      <c r="J1771" s="194" t="s">
        <v>81</v>
      </c>
      <c r="K1771" s="194" t="s">
        <v>82</v>
      </c>
      <c r="L1771" s="198">
        <v>90.27</v>
      </c>
      <c r="M1771" s="206" t="s">
        <v>2550</v>
      </c>
      <c r="N1771" s="206"/>
      <c r="O1771" s="194"/>
      <c r="P1771" s="162"/>
      <c r="Q1771" s="249" t="s">
        <v>1037</v>
      </c>
      <c r="R1771" s="228">
        <v>90.27</v>
      </c>
      <c r="S1771" s="163"/>
      <c r="T1771" s="230"/>
      <c r="U1771" s="201"/>
    </row>
    <row r="1772" spans="1:21" ht="14.4" x14ac:dyDescent="0.3">
      <c r="A1772" s="172">
        <v>2017</v>
      </c>
      <c r="B1772" s="174">
        <v>1766</v>
      </c>
      <c r="C1772" s="246" t="s">
        <v>2555</v>
      </c>
      <c r="D1772" s="192"/>
      <c r="E1772" s="164" t="s">
        <v>1037</v>
      </c>
      <c r="F1772" s="214" t="s">
        <v>853</v>
      </c>
      <c r="G1772" s="197" t="s">
        <v>854</v>
      </c>
      <c r="H1772" s="194" t="s">
        <v>855</v>
      </c>
      <c r="I1772" s="194" t="s">
        <v>856</v>
      </c>
      <c r="J1772" s="194" t="s">
        <v>81</v>
      </c>
      <c r="K1772" s="194" t="s">
        <v>82</v>
      </c>
      <c r="L1772" s="211">
        <v>92</v>
      </c>
      <c r="M1772" s="206" t="s">
        <v>2550</v>
      </c>
      <c r="N1772" s="206"/>
      <c r="O1772" s="194"/>
      <c r="P1772" s="162"/>
      <c r="Q1772" s="249" t="s">
        <v>1037</v>
      </c>
      <c r="R1772" s="228">
        <v>92</v>
      </c>
      <c r="S1772" s="163"/>
      <c r="T1772" s="230"/>
      <c r="U1772" s="201"/>
    </row>
    <row r="1773" spans="1:21" ht="72" x14ac:dyDescent="0.3">
      <c r="A1773" s="172">
        <v>2017</v>
      </c>
      <c r="B1773" s="174">
        <v>1767</v>
      </c>
      <c r="C1773" s="246" t="s">
        <v>2555</v>
      </c>
      <c r="D1773" s="192"/>
      <c r="E1773" s="164" t="s">
        <v>1037</v>
      </c>
      <c r="F1773" s="214">
        <v>3667</v>
      </c>
      <c r="G1773" s="197" t="s">
        <v>857</v>
      </c>
      <c r="H1773" s="194" t="s">
        <v>858</v>
      </c>
      <c r="I1773" s="194" t="s">
        <v>81</v>
      </c>
      <c r="J1773" s="194" t="s">
        <v>81</v>
      </c>
      <c r="K1773" s="194" t="s">
        <v>82</v>
      </c>
      <c r="L1773" s="198">
        <v>150</v>
      </c>
      <c r="M1773" s="206" t="s">
        <v>2550</v>
      </c>
      <c r="N1773" s="206"/>
      <c r="O1773" s="194"/>
      <c r="P1773" s="162"/>
      <c r="Q1773" s="249" t="s">
        <v>1037</v>
      </c>
      <c r="R1773" s="228">
        <v>150</v>
      </c>
      <c r="S1773" s="163"/>
      <c r="T1773" s="230"/>
      <c r="U1773" s="201"/>
    </row>
    <row r="1774" spans="1:21" ht="72" x14ac:dyDescent="0.3">
      <c r="A1774" s="172">
        <v>2017</v>
      </c>
      <c r="B1774" s="174">
        <v>1768</v>
      </c>
      <c r="C1774" s="246" t="s">
        <v>2555</v>
      </c>
      <c r="D1774" s="192"/>
      <c r="E1774" s="164" t="s">
        <v>1037</v>
      </c>
      <c r="F1774" s="214">
        <v>3668</v>
      </c>
      <c r="G1774" s="197" t="s">
        <v>857</v>
      </c>
      <c r="H1774" s="194" t="s">
        <v>858</v>
      </c>
      <c r="I1774" s="194" t="s">
        <v>81</v>
      </c>
      <c r="J1774" s="194" t="s">
        <v>81</v>
      </c>
      <c r="K1774" s="194" t="s">
        <v>82</v>
      </c>
      <c r="L1774" s="198">
        <v>150</v>
      </c>
      <c r="M1774" s="206" t="s">
        <v>2550</v>
      </c>
      <c r="N1774" s="206"/>
      <c r="O1774" s="194"/>
      <c r="P1774" s="162"/>
      <c r="Q1774" s="249" t="s">
        <v>1037</v>
      </c>
      <c r="R1774" s="228">
        <v>150</v>
      </c>
      <c r="S1774" s="163"/>
      <c r="T1774" s="230"/>
      <c r="U1774" s="201"/>
    </row>
    <row r="1775" spans="1:21" ht="72" x14ac:dyDescent="0.3">
      <c r="A1775" s="172">
        <v>2017</v>
      </c>
      <c r="B1775" s="174">
        <v>1769</v>
      </c>
      <c r="C1775" s="246" t="s">
        <v>2555</v>
      </c>
      <c r="D1775" s="192"/>
      <c r="E1775" s="164" t="s">
        <v>1037</v>
      </c>
      <c r="F1775" s="214">
        <v>3669</v>
      </c>
      <c r="G1775" s="197" t="s">
        <v>857</v>
      </c>
      <c r="H1775" s="194" t="s">
        <v>858</v>
      </c>
      <c r="I1775" s="194" t="s">
        <v>81</v>
      </c>
      <c r="J1775" s="194" t="s">
        <v>81</v>
      </c>
      <c r="K1775" s="194" t="s">
        <v>82</v>
      </c>
      <c r="L1775" s="198">
        <v>150</v>
      </c>
      <c r="M1775" s="206" t="s">
        <v>2550</v>
      </c>
      <c r="N1775" s="206"/>
      <c r="O1775" s="194"/>
      <c r="P1775" s="162"/>
      <c r="Q1775" s="249" t="s">
        <v>1037</v>
      </c>
      <c r="R1775" s="228">
        <v>150</v>
      </c>
      <c r="S1775" s="163"/>
      <c r="T1775" s="230"/>
      <c r="U1775" s="201"/>
    </row>
    <row r="1776" spans="1:21" ht="72" x14ac:dyDescent="0.3">
      <c r="A1776" s="172">
        <v>2017</v>
      </c>
      <c r="B1776" s="174">
        <v>1770</v>
      </c>
      <c r="C1776" s="246" t="s">
        <v>2555</v>
      </c>
      <c r="D1776" s="192"/>
      <c r="E1776" s="164" t="s">
        <v>1037</v>
      </c>
      <c r="F1776" s="214">
        <v>3670</v>
      </c>
      <c r="G1776" s="197" t="s">
        <v>857</v>
      </c>
      <c r="H1776" s="194" t="s">
        <v>858</v>
      </c>
      <c r="I1776" s="194" t="s">
        <v>81</v>
      </c>
      <c r="J1776" s="194" t="s">
        <v>81</v>
      </c>
      <c r="K1776" s="194" t="s">
        <v>82</v>
      </c>
      <c r="L1776" s="198">
        <v>150</v>
      </c>
      <c r="M1776" s="206" t="s">
        <v>2550</v>
      </c>
      <c r="N1776" s="206"/>
      <c r="O1776" s="194"/>
      <c r="P1776" s="162"/>
      <c r="Q1776" s="249" t="s">
        <v>1037</v>
      </c>
      <c r="R1776" s="228">
        <v>150</v>
      </c>
      <c r="S1776" s="163"/>
      <c r="T1776" s="230"/>
      <c r="U1776" s="201"/>
    </row>
    <row r="1777" spans="1:21" ht="28.8" x14ac:dyDescent="0.3">
      <c r="A1777" s="172">
        <v>2017</v>
      </c>
      <c r="B1777" s="174">
        <v>1771</v>
      </c>
      <c r="C1777" s="246" t="s">
        <v>2555</v>
      </c>
      <c r="D1777" s="192"/>
      <c r="E1777" s="164" t="s">
        <v>1037</v>
      </c>
      <c r="F1777" s="214" t="s">
        <v>859</v>
      </c>
      <c r="G1777" s="197" t="s">
        <v>860</v>
      </c>
      <c r="H1777" s="194" t="s">
        <v>861</v>
      </c>
      <c r="I1777" s="194" t="s">
        <v>862</v>
      </c>
      <c r="J1777" s="194" t="s">
        <v>81</v>
      </c>
      <c r="K1777" s="194" t="s">
        <v>82</v>
      </c>
      <c r="L1777" s="198">
        <v>23.888999999999999</v>
      </c>
      <c r="M1777" s="206" t="s">
        <v>2550</v>
      </c>
      <c r="N1777" s="206"/>
      <c r="O1777" s="194"/>
      <c r="P1777" s="162"/>
      <c r="Q1777" s="249" t="s">
        <v>1037</v>
      </c>
      <c r="R1777" s="228">
        <v>23.888999999999999</v>
      </c>
      <c r="S1777" s="163"/>
      <c r="T1777" s="230"/>
      <c r="U1777" s="201"/>
    </row>
    <row r="1778" spans="1:21" ht="28.8" x14ac:dyDescent="0.3">
      <c r="A1778" s="172">
        <v>2017</v>
      </c>
      <c r="B1778" s="174">
        <v>1772</v>
      </c>
      <c r="C1778" s="246" t="s">
        <v>2555</v>
      </c>
      <c r="D1778" s="192"/>
      <c r="E1778" s="164" t="s">
        <v>1037</v>
      </c>
      <c r="F1778" s="214" t="s">
        <v>863</v>
      </c>
      <c r="G1778" s="197" t="s">
        <v>860</v>
      </c>
      <c r="H1778" s="194" t="s">
        <v>861</v>
      </c>
      <c r="I1778" s="194" t="s">
        <v>862</v>
      </c>
      <c r="J1778" s="194" t="s">
        <v>81</v>
      </c>
      <c r="K1778" s="194" t="s">
        <v>82</v>
      </c>
      <c r="L1778" s="198">
        <v>23.888999999999999</v>
      </c>
      <c r="M1778" s="206" t="s">
        <v>2550</v>
      </c>
      <c r="N1778" s="206"/>
      <c r="O1778" s="194"/>
      <c r="P1778" s="162"/>
      <c r="Q1778" s="249" t="s">
        <v>1037</v>
      </c>
      <c r="R1778" s="228">
        <v>23.888999999999999</v>
      </c>
      <c r="S1778" s="163"/>
      <c r="T1778" s="230"/>
      <c r="U1778" s="201"/>
    </row>
    <row r="1779" spans="1:21" ht="28.8" x14ac:dyDescent="0.3">
      <c r="A1779" s="172">
        <v>2017</v>
      </c>
      <c r="B1779" s="174">
        <v>1773</v>
      </c>
      <c r="C1779" s="246" t="s">
        <v>2555</v>
      </c>
      <c r="D1779" s="192"/>
      <c r="E1779" s="164" t="s">
        <v>1037</v>
      </c>
      <c r="F1779" s="214" t="s">
        <v>864</v>
      </c>
      <c r="G1779" s="197" t="s">
        <v>860</v>
      </c>
      <c r="H1779" s="194" t="s">
        <v>861</v>
      </c>
      <c r="I1779" s="194" t="s">
        <v>862</v>
      </c>
      <c r="J1779" s="194" t="s">
        <v>81</v>
      </c>
      <c r="K1779" s="194" t="s">
        <v>82</v>
      </c>
      <c r="L1779" s="198">
        <v>23.888999999999999</v>
      </c>
      <c r="M1779" s="206" t="s">
        <v>2550</v>
      </c>
      <c r="N1779" s="206"/>
      <c r="O1779" s="194"/>
      <c r="P1779" s="162"/>
      <c r="Q1779" s="249" t="s">
        <v>1037</v>
      </c>
      <c r="R1779" s="228">
        <v>23.888999999999999</v>
      </c>
      <c r="S1779" s="163"/>
      <c r="T1779" s="230"/>
      <c r="U1779" s="201"/>
    </row>
    <row r="1780" spans="1:21" ht="28.8" x14ac:dyDescent="0.3">
      <c r="A1780" s="172">
        <v>2017</v>
      </c>
      <c r="B1780" s="174">
        <v>1774</v>
      </c>
      <c r="C1780" s="246" t="s">
        <v>2555</v>
      </c>
      <c r="D1780" s="192"/>
      <c r="E1780" s="164" t="s">
        <v>1037</v>
      </c>
      <c r="F1780" s="214" t="s">
        <v>865</v>
      </c>
      <c r="G1780" s="197" t="s">
        <v>860</v>
      </c>
      <c r="H1780" s="194" t="s">
        <v>861</v>
      </c>
      <c r="I1780" s="194" t="s">
        <v>862</v>
      </c>
      <c r="J1780" s="194" t="s">
        <v>81</v>
      </c>
      <c r="K1780" s="194" t="s">
        <v>82</v>
      </c>
      <c r="L1780" s="198">
        <v>23.888999999999999</v>
      </c>
      <c r="M1780" s="206" t="s">
        <v>2550</v>
      </c>
      <c r="N1780" s="206"/>
      <c r="O1780" s="194"/>
      <c r="P1780" s="162"/>
      <c r="Q1780" s="249" t="s">
        <v>1037</v>
      </c>
      <c r="R1780" s="228">
        <v>23.888999999999999</v>
      </c>
      <c r="S1780" s="163"/>
      <c r="T1780" s="230"/>
      <c r="U1780" s="201"/>
    </row>
    <row r="1781" spans="1:21" ht="28.8" x14ac:dyDescent="0.3">
      <c r="A1781" s="172">
        <v>2017</v>
      </c>
      <c r="B1781" s="174">
        <v>1775</v>
      </c>
      <c r="C1781" s="246" t="s">
        <v>2555</v>
      </c>
      <c r="D1781" s="192"/>
      <c r="E1781" s="164" t="s">
        <v>1037</v>
      </c>
      <c r="F1781" s="214" t="s">
        <v>866</v>
      </c>
      <c r="G1781" s="197" t="s">
        <v>860</v>
      </c>
      <c r="H1781" s="194" t="s">
        <v>861</v>
      </c>
      <c r="I1781" s="194" t="s">
        <v>862</v>
      </c>
      <c r="J1781" s="194" t="s">
        <v>81</v>
      </c>
      <c r="K1781" s="194" t="s">
        <v>82</v>
      </c>
      <c r="L1781" s="198">
        <v>23.888999999999999</v>
      </c>
      <c r="M1781" s="206" t="s">
        <v>2550</v>
      </c>
      <c r="N1781" s="206"/>
      <c r="O1781" s="194"/>
      <c r="P1781" s="162"/>
      <c r="Q1781" s="249" t="s">
        <v>1037</v>
      </c>
      <c r="R1781" s="228">
        <v>23.888999999999999</v>
      </c>
      <c r="S1781" s="163"/>
      <c r="T1781" s="230"/>
      <c r="U1781" s="201"/>
    </row>
    <row r="1782" spans="1:21" ht="28.8" x14ac:dyDescent="0.3">
      <c r="A1782" s="172">
        <v>2017</v>
      </c>
      <c r="B1782" s="174">
        <v>1776</v>
      </c>
      <c r="C1782" s="246" t="s">
        <v>2555</v>
      </c>
      <c r="D1782" s="192"/>
      <c r="E1782" s="164" t="s">
        <v>1037</v>
      </c>
      <c r="F1782" s="214" t="s">
        <v>867</v>
      </c>
      <c r="G1782" s="197" t="s">
        <v>860</v>
      </c>
      <c r="H1782" s="194" t="s">
        <v>861</v>
      </c>
      <c r="I1782" s="194" t="s">
        <v>862</v>
      </c>
      <c r="J1782" s="194" t="s">
        <v>81</v>
      </c>
      <c r="K1782" s="194" t="s">
        <v>82</v>
      </c>
      <c r="L1782" s="198">
        <v>23.888999999999999</v>
      </c>
      <c r="M1782" s="206" t="s">
        <v>2550</v>
      </c>
      <c r="N1782" s="206"/>
      <c r="O1782" s="194"/>
      <c r="P1782" s="162"/>
      <c r="Q1782" s="249" t="s">
        <v>1037</v>
      </c>
      <c r="R1782" s="228">
        <v>23.888999999999999</v>
      </c>
      <c r="S1782" s="163"/>
      <c r="T1782" s="230"/>
      <c r="U1782" s="201"/>
    </row>
    <row r="1783" spans="1:21" ht="28.8" x14ac:dyDescent="0.3">
      <c r="A1783" s="172">
        <v>2017</v>
      </c>
      <c r="B1783" s="174">
        <v>1777</v>
      </c>
      <c r="C1783" s="246" t="s">
        <v>2555</v>
      </c>
      <c r="D1783" s="192"/>
      <c r="E1783" s="164" t="s">
        <v>1037</v>
      </c>
      <c r="F1783" s="214" t="s">
        <v>868</v>
      </c>
      <c r="G1783" s="197" t="s">
        <v>860</v>
      </c>
      <c r="H1783" s="194" t="s">
        <v>861</v>
      </c>
      <c r="I1783" s="194" t="s">
        <v>862</v>
      </c>
      <c r="J1783" s="194" t="s">
        <v>81</v>
      </c>
      <c r="K1783" s="194" t="s">
        <v>82</v>
      </c>
      <c r="L1783" s="198">
        <v>23.888999999999999</v>
      </c>
      <c r="M1783" s="206" t="s">
        <v>2550</v>
      </c>
      <c r="N1783" s="206"/>
      <c r="O1783" s="194"/>
      <c r="P1783" s="162"/>
      <c r="Q1783" s="249" t="s">
        <v>1037</v>
      </c>
      <c r="R1783" s="228">
        <v>23.888999999999999</v>
      </c>
      <c r="S1783" s="163"/>
      <c r="T1783" s="230"/>
      <c r="U1783" s="201"/>
    </row>
    <row r="1784" spans="1:21" ht="28.8" x14ac:dyDescent="0.3">
      <c r="A1784" s="172">
        <v>2017</v>
      </c>
      <c r="B1784" s="174">
        <v>1778</v>
      </c>
      <c r="C1784" s="246" t="s">
        <v>2555</v>
      </c>
      <c r="D1784" s="192"/>
      <c r="E1784" s="164" t="s">
        <v>1037</v>
      </c>
      <c r="F1784" s="214" t="s">
        <v>869</v>
      </c>
      <c r="G1784" s="197" t="s">
        <v>860</v>
      </c>
      <c r="H1784" s="194" t="s">
        <v>861</v>
      </c>
      <c r="I1784" s="194" t="s">
        <v>862</v>
      </c>
      <c r="J1784" s="194" t="s">
        <v>81</v>
      </c>
      <c r="K1784" s="194" t="s">
        <v>82</v>
      </c>
      <c r="L1784" s="198">
        <v>23.888999999999999</v>
      </c>
      <c r="M1784" s="206" t="s">
        <v>2550</v>
      </c>
      <c r="N1784" s="206"/>
      <c r="O1784" s="194"/>
      <c r="P1784" s="162"/>
      <c r="Q1784" s="249" t="s">
        <v>1037</v>
      </c>
      <c r="R1784" s="228">
        <v>23.888999999999999</v>
      </c>
      <c r="S1784" s="163"/>
      <c r="T1784" s="230"/>
      <c r="U1784" s="201"/>
    </row>
    <row r="1785" spans="1:21" ht="28.8" x14ac:dyDescent="0.3">
      <c r="A1785" s="172">
        <v>2017</v>
      </c>
      <c r="B1785" s="174">
        <v>1779</v>
      </c>
      <c r="C1785" s="246" t="s">
        <v>2555</v>
      </c>
      <c r="D1785" s="192"/>
      <c r="E1785" s="164" t="s">
        <v>1037</v>
      </c>
      <c r="F1785" s="214" t="s">
        <v>870</v>
      </c>
      <c r="G1785" s="197" t="s">
        <v>860</v>
      </c>
      <c r="H1785" s="194" t="s">
        <v>861</v>
      </c>
      <c r="I1785" s="194" t="s">
        <v>862</v>
      </c>
      <c r="J1785" s="194" t="s">
        <v>81</v>
      </c>
      <c r="K1785" s="194" t="s">
        <v>82</v>
      </c>
      <c r="L1785" s="198">
        <v>23.888999999999999</v>
      </c>
      <c r="M1785" s="206" t="s">
        <v>2550</v>
      </c>
      <c r="N1785" s="206"/>
      <c r="O1785" s="194"/>
      <c r="P1785" s="162"/>
      <c r="Q1785" s="249" t="s">
        <v>1037</v>
      </c>
      <c r="R1785" s="228">
        <v>23.888999999999999</v>
      </c>
      <c r="S1785" s="163"/>
      <c r="T1785" s="230"/>
      <c r="U1785" s="201"/>
    </row>
    <row r="1786" spans="1:21" ht="28.8" x14ac:dyDescent="0.3">
      <c r="A1786" s="172">
        <v>2017</v>
      </c>
      <c r="B1786" s="174">
        <v>1780</v>
      </c>
      <c r="C1786" s="246" t="s">
        <v>2555</v>
      </c>
      <c r="D1786" s="192"/>
      <c r="E1786" s="164" t="s">
        <v>1037</v>
      </c>
      <c r="F1786" s="214" t="s">
        <v>871</v>
      </c>
      <c r="G1786" s="197" t="s">
        <v>860</v>
      </c>
      <c r="H1786" s="194" t="s">
        <v>861</v>
      </c>
      <c r="I1786" s="194" t="s">
        <v>862</v>
      </c>
      <c r="J1786" s="194" t="s">
        <v>81</v>
      </c>
      <c r="K1786" s="194" t="s">
        <v>82</v>
      </c>
      <c r="L1786" s="198">
        <v>23.888999999999999</v>
      </c>
      <c r="M1786" s="206" t="s">
        <v>2550</v>
      </c>
      <c r="N1786" s="206"/>
      <c r="O1786" s="194"/>
      <c r="P1786" s="162"/>
      <c r="Q1786" s="249" t="s">
        <v>1037</v>
      </c>
      <c r="R1786" s="228">
        <v>23.888999999999999</v>
      </c>
      <c r="S1786" s="163"/>
      <c r="T1786" s="230"/>
      <c r="U1786" s="201"/>
    </row>
    <row r="1787" spans="1:21" ht="28.8" x14ac:dyDescent="0.3">
      <c r="A1787" s="172">
        <v>2017</v>
      </c>
      <c r="B1787" s="174">
        <v>1781</v>
      </c>
      <c r="C1787" s="246" t="s">
        <v>2555</v>
      </c>
      <c r="D1787" s="192"/>
      <c r="E1787" s="164" t="s">
        <v>1037</v>
      </c>
      <c r="F1787" s="214" t="s">
        <v>872</v>
      </c>
      <c r="G1787" s="197" t="s">
        <v>860</v>
      </c>
      <c r="H1787" s="194" t="s">
        <v>861</v>
      </c>
      <c r="I1787" s="194" t="s">
        <v>862</v>
      </c>
      <c r="J1787" s="194" t="s">
        <v>81</v>
      </c>
      <c r="K1787" s="194" t="s">
        <v>82</v>
      </c>
      <c r="L1787" s="198">
        <v>23.888999999999999</v>
      </c>
      <c r="M1787" s="206" t="s">
        <v>2550</v>
      </c>
      <c r="N1787" s="206"/>
      <c r="O1787" s="194"/>
      <c r="P1787" s="162"/>
      <c r="Q1787" s="249" t="s">
        <v>1037</v>
      </c>
      <c r="R1787" s="228">
        <v>23.888999999999999</v>
      </c>
      <c r="S1787" s="163"/>
      <c r="T1787" s="230"/>
      <c r="U1787" s="201"/>
    </row>
    <row r="1788" spans="1:21" ht="28.8" x14ac:dyDescent="0.3">
      <c r="A1788" s="172">
        <v>2017</v>
      </c>
      <c r="B1788" s="174">
        <v>1782</v>
      </c>
      <c r="C1788" s="246" t="s">
        <v>2555</v>
      </c>
      <c r="D1788" s="192"/>
      <c r="E1788" s="164" t="s">
        <v>1037</v>
      </c>
      <c r="F1788" s="214" t="s">
        <v>873</v>
      </c>
      <c r="G1788" s="197" t="s">
        <v>860</v>
      </c>
      <c r="H1788" s="194" t="s">
        <v>861</v>
      </c>
      <c r="I1788" s="194" t="s">
        <v>862</v>
      </c>
      <c r="J1788" s="194" t="s">
        <v>81</v>
      </c>
      <c r="K1788" s="194" t="s">
        <v>82</v>
      </c>
      <c r="L1788" s="198">
        <v>23.888999999999999</v>
      </c>
      <c r="M1788" s="206" t="s">
        <v>2550</v>
      </c>
      <c r="N1788" s="206"/>
      <c r="O1788" s="194"/>
      <c r="P1788" s="162"/>
      <c r="Q1788" s="249" t="s">
        <v>1037</v>
      </c>
      <c r="R1788" s="228">
        <v>23.888999999999999</v>
      </c>
      <c r="S1788" s="163"/>
      <c r="T1788" s="230"/>
      <c r="U1788" s="201"/>
    </row>
    <row r="1789" spans="1:21" ht="28.8" x14ac:dyDescent="0.3">
      <c r="A1789" s="172">
        <v>2017</v>
      </c>
      <c r="B1789" s="174">
        <v>1783</v>
      </c>
      <c r="C1789" s="246" t="s">
        <v>2555</v>
      </c>
      <c r="D1789" s="192"/>
      <c r="E1789" s="164" t="s">
        <v>1037</v>
      </c>
      <c r="F1789" s="214" t="s">
        <v>874</v>
      </c>
      <c r="G1789" s="197" t="s">
        <v>860</v>
      </c>
      <c r="H1789" s="194" t="s">
        <v>861</v>
      </c>
      <c r="I1789" s="194" t="s">
        <v>862</v>
      </c>
      <c r="J1789" s="194" t="s">
        <v>81</v>
      </c>
      <c r="K1789" s="194" t="s">
        <v>82</v>
      </c>
      <c r="L1789" s="198">
        <v>23.888999999999999</v>
      </c>
      <c r="M1789" s="206" t="s">
        <v>2550</v>
      </c>
      <c r="N1789" s="206"/>
      <c r="O1789" s="194"/>
      <c r="P1789" s="162"/>
      <c r="Q1789" s="249" t="s">
        <v>1037</v>
      </c>
      <c r="R1789" s="228">
        <v>23.888999999999999</v>
      </c>
      <c r="S1789" s="163"/>
      <c r="T1789" s="230"/>
      <c r="U1789" s="201"/>
    </row>
    <row r="1790" spans="1:21" ht="28.8" x14ac:dyDescent="0.3">
      <c r="A1790" s="172">
        <v>2017</v>
      </c>
      <c r="B1790" s="174">
        <v>1784</v>
      </c>
      <c r="C1790" s="246" t="s">
        <v>2555</v>
      </c>
      <c r="D1790" s="192"/>
      <c r="E1790" s="164" t="s">
        <v>1037</v>
      </c>
      <c r="F1790" s="214" t="s">
        <v>875</v>
      </c>
      <c r="G1790" s="197" t="s">
        <v>860</v>
      </c>
      <c r="H1790" s="194" t="s">
        <v>861</v>
      </c>
      <c r="I1790" s="194" t="s">
        <v>862</v>
      </c>
      <c r="J1790" s="194" t="s">
        <v>81</v>
      </c>
      <c r="K1790" s="194" t="s">
        <v>82</v>
      </c>
      <c r="L1790" s="198">
        <v>23.888999999999999</v>
      </c>
      <c r="M1790" s="206" t="s">
        <v>2550</v>
      </c>
      <c r="N1790" s="206"/>
      <c r="O1790" s="194"/>
      <c r="P1790" s="162"/>
      <c r="Q1790" s="249" t="s">
        <v>1037</v>
      </c>
      <c r="R1790" s="228">
        <v>23.888999999999999</v>
      </c>
      <c r="S1790" s="163"/>
      <c r="T1790" s="230"/>
      <c r="U1790" s="201"/>
    </row>
    <row r="1791" spans="1:21" ht="43.2" x14ac:dyDescent="0.3">
      <c r="A1791" s="172">
        <v>2017</v>
      </c>
      <c r="B1791" s="174">
        <v>1785</v>
      </c>
      <c r="C1791" s="246" t="s">
        <v>2555</v>
      </c>
      <c r="D1791" s="192"/>
      <c r="E1791" s="164" t="s">
        <v>1037</v>
      </c>
      <c r="F1791" s="214">
        <v>3664</v>
      </c>
      <c r="G1791" s="197" t="s">
        <v>876</v>
      </c>
      <c r="H1791" s="194" t="s">
        <v>877</v>
      </c>
      <c r="I1791" s="194" t="s">
        <v>878</v>
      </c>
      <c r="J1791" s="194" t="s">
        <v>81</v>
      </c>
      <c r="K1791" s="194" t="s">
        <v>82</v>
      </c>
      <c r="L1791" s="211">
        <v>305</v>
      </c>
      <c r="M1791" s="206" t="s">
        <v>2550</v>
      </c>
      <c r="N1791" s="206"/>
      <c r="O1791" s="194"/>
      <c r="P1791" s="162"/>
      <c r="Q1791" s="249" t="s">
        <v>1037</v>
      </c>
      <c r="R1791" s="228">
        <v>305</v>
      </c>
      <c r="S1791" s="163"/>
      <c r="T1791" s="230"/>
      <c r="U1791" s="201"/>
    </row>
    <row r="1792" spans="1:21" ht="14.4" x14ac:dyDescent="0.3">
      <c r="A1792" s="172">
        <v>2017</v>
      </c>
      <c r="B1792" s="174">
        <v>1786</v>
      </c>
      <c r="C1792" s="246" t="s">
        <v>2555</v>
      </c>
      <c r="D1792" s="192"/>
      <c r="E1792" s="164" t="s">
        <v>1037</v>
      </c>
      <c r="F1792" s="214" t="s">
        <v>879</v>
      </c>
      <c r="G1792" s="197" t="s">
        <v>880</v>
      </c>
      <c r="H1792" s="194" t="s">
        <v>801</v>
      </c>
      <c r="I1792" s="194" t="s">
        <v>81</v>
      </c>
      <c r="J1792" s="194" t="s">
        <v>81</v>
      </c>
      <c r="K1792" s="194" t="s">
        <v>82</v>
      </c>
      <c r="L1792" s="211">
        <v>47</v>
      </c>
      <c r="M1792" s="206" t="s">
        <v>2550</v>
      </c>
      <c r="N1792" s="206"/>
      <c r="O1792" s="194"/>
      <c r="P1792" s="162"/>
      <c r="Q1792" s="249" t="s">
        <v>1037</v>
      </c>
      <c r="R1792" s="228">
        <v>47</v>
      </c>
      <c r="S1792" s="163"/>
      <c r="T1792" s="230"/>
      <c r="U1792" s="201"/>
    </row>
    <row r="1793" spans="1:21" ht="14.4" x14ac:dyDescent="0.3">
      <c r="A1793" s="172">
        <v>2017</v>
      </c>
      <c r="B1793" s="174">
        <v>1787</v>
      </c>
      <c r="C1793" s="246" t="s">
        <v>2555</v>
      </c>
      <c r="D1793" s="192"/>
      <c r="E1793" s="164" t="s">
        <v>1037</v>
      </c>
      <c r="F1793" s="210">
        <v>3610</v>
      </c>
      <c r="G1793" s="197" t="s">
        <v>881</v>
      </c>
      <c r="H1793" s="194" t="s">
        <v>278</v>
      </c>
      <c r="I1793" s="194" t="s">
        <v>882</v>
      </c>
      <c r="J1793" s="194" t="s">
        <v>81</v>
      </c>
      <c r="K1793" s="194" t="s">
        <v>82</v>
      </c>
      <c r="L1793" s="211">
        <v>159</v>
      </c>
      <c r="M1793" s="206" t="s">
        <v>2550</v>
      </c>
      <c r="N1793" s="206"/>
      <c r="O1793" s="194"/>
      <c r="P1793" s="162"/>
      <c r="Q1793" s="249" t="s">
        <v>1037</v>
      </c>
      <c r="R1793" s="228">
        <v>159</v>
      </c>
      <c r="S1793" s="163"/>
      <c r="T1793" s="230"/>
      <c r="U1793" s="201"/>
    </row>
    <row r="1794" spans="1:21" ht="14.4" x14ac:dyDescent="0.3">
      <c r="A1794" s="172">
        <v>2017</v>
      </c>
      <c r="B1794" s="174">
        <v>1788</v>
      </c>
      <c r="C1794" s="246" t="s">
        <v>2555</v>
      </c>
      <c r="D1794" s="192"/>
      <c r="E1794" s="164" t="s">
        <v>1037</v>
      </c>
      <c r="F1794" s="214">
        <v>3645</v>
      </c>
      <c r="G1794" s="197" t="s">
        <v>883</v>
      </c>
      <c r="H1794" s="194"/>
      <c r="I1794" s="194" t="s">
        <v>884</v>
      </c>
      <c r="J1794" s="194" t="s">
        <v>885</v>
      </c>
      <c r="K1794" s="194" t="s">
        <v>82</v>
      </c>
      <c r="L1794" s="211">
        <v>163.72</v>
      </c>
      <c r="M1794" s="206" t="s">
        <v>2550</v>
      </c>
      <c r="N1794" s="206"/>
      <c r="O1794" s="194"/>
      <c r="P1794" s="162"/>
      <c r="Q1794" s="249" t="s">
        <v>1037</v>
      </c>
      <c r="R1794" s="228">
        <v>163.72</v>
      </c>
      <c r="S1794" s="163"/>
      <c r="T1794" s="230"/>
      <c r="U1794" s="201"/>
    </row>
    <row r="1795" spans="1:21" ht="14.4" x14ac:dyDescent="0.3">
      <c r="A1795" s="172">
        <v>2017</v>
      </c>
      <c r="B1795" s="174">
        <v>1789</v>
      </c>
      <c r="C1795" s="246" t="s">
        <v>2555</v>
      </c>
      <c r="D1795" s="192"/>
      <c r="E1795" s="164" t="s">
        <v>1037</v>
      </c>
      <c r="F1795" s="214">
        <v>3646</v>
      </c>
      <c r="G1795" s="197" t="s">
        <v>886</v>
      </c>
      <c r="H1795" s="194" t="s">
        <v>81</v>
      </c>
      <c r="I1795" s="194" t="s">
        <v>81</v>
      </c>
      <c r="J1795" s="194" t="s">
        <v>81</v>
      </c>
      <c r="K1795" s="194" t="s">
        <v>82</v>
      </c>
      <c r="L1795" s="198">
        <v>168.14</v>
      </c>
      <c r="M1795" s="206" t="s">
        <v>2550</v>
      </c>
      <c r="N1795" s="206"/>
      <c r="O1795" s="194"/>
      <c r="P1795" s="162"/>
      <c r="Q1795" s="249" t="s">
        <v>1037</v>
      </c>
      <c r="R1795" s="228">
        <v>168.14</v>
      </c>
      <c r="S1795" s="163"/>
      <c r="T1795" s="230"/>
      <c r="U1795" s="201"/>
    </row>
    <row r="1796" spans="1:21" ht="14.4" x14ac:dyDescent="0.3">
      <c r="A1796" s="172">
        <v>2017</v>
      </c>
      <c r="B1796" s="174">
        <v>1790</v>
      </c>
      <c r="C1796" s="246" t="s">
        <v>2555</v>
      </c>
      <c r="D1796" s="192"/>
      <c r="E1796" s="164" t="s">
        <v>1037</v>
      </c>
      <c r="F1796" s="214">
        <v>3647</v>
      </c>
      <c r="G1796" s="197" t="s">
        <v>886</v>
      </c>
      <c r="H1796" s="194" t="s">
        <v>81</v>
      </c>
      <c r="I1796" s="194" t="s">
        <v>81</v>
      </c>
      <c r="J1796" s="194" t="s">
        <v>81</v>
      </c>
      <c r="K1796" s="194" t="s">
        <v>82</v>
      </c>
      <c r="L1796" s="198">
        <v>168.14</v>
      </c>
      <c r="M1796" s="206" t="s">
        <v>2550</v>
      </c>
      <c r="N1796" s="206"/>
      <c r="O1796" s="194"/>
      <c r="P1796" s="162"/>
      <c r="Q1796" s="249" t="s">
        <v>1037</v>
      </c>
      <c r="R1796" s="228">
        <v>168.14</v>
      </c>
      <c r="S1796" s="163"/>
      <c r="T1796" s="230"/>
      <c r="U1796" s="201"/>
    </row>
    <row r="1797" spans="1:21" ht="14.4" x14ac:dyDescent="0.3">
      <c r="A1797" s="172">
        <v>2017</v>
      </c>
      <c r="B1797" s="174">
        <v>1791</v>
      </c>
      <c r="C1797" s="246" t="s">
        <v>2555</v>
      </c>
      <c r="D1797" s="192"/>
      <c r="E1797" s="164" t="s">
        <v>1037</v>
      </c>
      <c r="F1797" s="214">
        <v>3648</v>
      </c>
      <c r="G1797" s="197" t="s">
        <v>887</v>
      </c>
      <c r="H1797" s="194" t="s">
        <v>81</v>
      </c>
      <c r="I1797" s="194" t="s">
        <v>862</v>
      </c>
      <c r="J1797" s="194"/>
      <c r="K1797" s="194" t="s">
        <v>82</v>
      </c>
      <c r="L1797" s="198">
        <v>132.74</v>
      </c>
      <c r="M1797" s="206" t="s">
        <v>2550</v>
      </c>
      <c r="N1797" s="206"/>
      <c r="O1797" s="194"/>
      <c r="P1797" s="162"/>
      <c r="Q1797" s="249" t="s">
        <v>1037</v>
      </c>
      <c r="R1797" s="228">
        <v>132.74</v>
      </c>
      <c r="S1797" s="163"/>
      <c r="T1797" s="230"/>
      <c r="U1797" s="201"/>
    </row>
    <row r="1798" spans="1:21" ht="14.4" x14ac:dyDescent="0.3">
      <c r="A1798" s="172">
        <v>2017</v>
      </c>
      <c r="B1798" s="174">
        <v>1792</v>
      </c>
      <c r="C1798" s="246" t="s">
        <v>2555</v>
      </c>
      <c r="D1798" s="192"/>
      <c r="E1798" s="164" t="s">
        <v>1037</v>
      </c>
      <c r="F1798" s="214">
        <v>3649</v>
      </c>
      <c r="G1798" s="197" t="s">
        <v>887</v>
      </c>
      <c r="H1798" s="194" t="s">
        <v>81</v>
      </c>
      <c r="I1798" s="194" t="s">
        <v>862</v>
      </c>
      <c r="J1798" s="194"/>
      <c r="K1798" s="194" t="s">
        <v>82</v>
      </c>
      <c r="L1798" s="198">
        <v>132.74</v>
      </c>
      <c r="M1798" s="206" t="s">
        <v>2550</v>
      </c>
      <c r="N1798" s="206"/>
      <c r="O1798" s="194"/>
      <c r="P1798" s="162"/>
      <c r="Q1798" s="249" t="s">
        <v>1037</v>
      </c>
      <c r="R1798" s="228">
        <v>132.74</v>
      </c>
      <c r="S1798" s="163"/>
      <c r="T1798" s="230"/>
      <c r="U1798" s="201"/>
    </row>
    <row r="1799" spans="1:21" ht="14.4" x14ac:dyDescent="0.3">
      <c r="A1799" s="172">
        <v>2017</v>
      </c>
      <c r="B1799" s="174">
        <v>1793</v>
      </c>
      <c r="C1799" s="246" t="s">
        <v>2555</v>
      </c>
      <c r="D1799" s="192"/>
      <c r="E1799" s="164" t="s">
        <v>1037</v>
      </c>
      <c r="F1799" s="214">
        <v>3650</v>
      </c>
      <c r="G1799" s="197" t="s">
        <v>887</v>
      </c>
      <c r="H1799" s="194" t="s">
        <v>81</v>
      </c>
      <c r="I1799" s="194" t="s">
        <v>862</v>
      </c>
      <c r="J1799" s="194"/>
      <c r="K1799" s="194" t="s">
        <v>82</v>
      </c>
      <c r="L1799" s="198">
        <v>132.74</v>
      </c>
      <c r="M1799" s="206" t="s">
        <v>2550</v>
      </c>
      <c r="N1799" s="206"/>
      <c r="O1799" s="194"/>
      <c r="P1799" s="162"/>
      <c r="Q1799" s="249" t="s">
        <v>1037</v>
      </c>
      <c r="R1799" s="228">
        <v>132.74</v>
      </c>
      <c r="S1799" s="163"/>
      <c r="T1799" s="230"/>
      <c r="U1799" s="201"/>
    </row>
    <row r="1800" spans="1:21" ht="72" x14ac:dyDescent="0.3">
      <c r="A1800" s="172">
        <v>2017</v>
      </c>
      <c r="B1800" s="174">
        <v>1794</v>
      </c>
      <c r="C1800" s="246" t="s">
        <v>2555</v>
      </c>
      <c r="D1800" s="192"/>
      <c r="E1800" s="164" t="s">
        <v>1037</v>
      </c>
      <c r="F1800" s="214">
        <v>3665</v>
      </c>
      <c r="G1800" s="197" t="s">
        <v>888</v>
      </c>
      <c r="H1800" s="194" t="s">
        <v>858</v>
      </c>
      <c r="I1800" s="194" t="s">
        <v>81</v>
      </c>
      <c r="J1800" s="194" t="s">
        <v>81</v>
      </c>
      <c r="K1800" s="194" t="s">
        <v>82</v>
      </c>
      <c r="L1800" s="211">
        <v>139</v>
      </c>
      <c r="M1800" s="206" t="s">
        <v>2550</v>
      </c>
      <c r="N1800" s="206"/>
      <c r="O1800" s="194"/>
      <c r="P1800" s="162"/>
      <c r="Q1800" s="249" t="s">
        <v>1037</v>
      </c>
      <c r="R1800" s="228">
        <v>139</v>
      </c>
      <c r="S1800" s="163"/>
      <c r="T1800" s="230"/>
      <c r="U1800" s="201"/>
    </row>
    <row r="1801" spans="1:21" ht="14.4" x14ac:dyDescent="0.3">
      <c r="A1801" s="172">
        <v>2017</v>
      </c>
      <c r="B1801" s="174">
        <v>1795</v>
      </c>
      <c r="C1801" s="246" t="s">
        <v>2555</v>
      </c>
      <c r="D1801" s="192"/>
      <c r="E1801" s="164" t="s">
        <v>543</v>
      </c>
      <c r="F1801" s="210">
        <v>3587</v>
      </c>
      <c r="G1801" s="197" t="s">
        <v>889</v>
      </c>
      <c r="H1801" s="194" t="s">
        <v>81</v>
      </c>
      <c r="I1801" s="194" t="s">
        <v>81</v>
      </c>
      <c r="J1801" s="194" t="s">
        <v>81</v>
      </c>
      <c r="K1801" s="194" t="s">
        <v>82</v>
      </c>
      <c r="L1801" s="198">
        <v>135</v>
      </c>
      <c r="M1801" s="206" t="s">
        <v>2550</v>
      </c>
      <c r="N1801" s="206"/>
      <c r="O1801" s="194"/>
      <c r="P1801" s="162"/>
      <c r="Q1801" s="177"/>
      <c r="R1801" s="162"/>
      <c r="S1801" s="163" t="s">
        <v>543</v>
      </c>
      <c r="T1801" s="228">
        <v>135</v>
      </c>
      <c r="U1801" s="201"/>
    </row>
    <row r="1802" spans="1:21" ht="14.4" x14ac:dyDescent="0.3">
      <c r="A1802" s="172">
        <v>2017</v>
      </c>
      <c r="B1802" s="174">
        <v>1796</v>
      </c>
      <c r="C1802" s="246" t="s">
        <v>2555</v>
      </c>
      <c r="D1802" s="192"/>
      <c r="E1802" s="164" t="s">
        <v>543</v>
      </c>
      <c r="F1802" s="210">
        <v>3626</v>
      </c>
      <c r="G1802" s="197" t="s">
        <v>452</v>
      </c>
      <c r="H1802" s="194" t="s">
        <v>81</v>
      </c>
      <c r="I1802" s="194" t="s">
        <v>81</v>
      </c>
      <c r="J1802" s="194" t="s">
        <v>81</v>
      </c>
      <c r="K1802" s="194" t="s">
        <v>82</v>
      </c>
      <c r="L1802" s="211">
        <v>135.80000000000001</v>
      </c>
      <c r="M1802" s="206" t="s">
        <v>2550</v>
      </c>
      <c r="N1802" s="206"/>
      <c r="O1802" s="194"/>
      <c r="P1802" s="162"/>
      <c r="Q1802" s="177"/>
      <c r="R1802" s="162"/>
      <c r="S1802" s="163" t="s">
        <v>543</v>
      </c>
      <c r="T1802" s="228">
        <v>135.80000000000001</v>
      </c>
      <c r="U1802" s="201"/>
    </row>
    <row r="1803" spans="1:21" ht="14.4" x14ac:dyDescent="0.3">
      <c r="A1803" s="172">
        <v>2017</v>
      </c>
      <c r="B1803" s="174">
        <v>1797</v>
      </c>
      <c r="C1803" s="246" t="s">
        <v>2555</v>
      </c>
      <c r="D1803" s="192"/>
      <c r="E1803" s="164" t="s">
        <v>543</v>
      </c>
      <c r="F1803" s="210">
        <v>3588</v>
      </c>
      <c r="G1803" s="197" t="s">
        <v>889</v>
      </c>
      <c r="H1803" s="194" t="s">
        <v>81</v>
      </c>
      <c r="I1803" s="194" t="s">
        <v>81</v>
      </c>
      <c r="J1803" s="194" t="s">
        <v>81</v>
      </c>
      <c r="K1803" s="194" t="s">
        <v>82</v>
      </c>
      <c r="L1803" s="198">
        <v>135</v>
      </c>
      <c r="M1803" s="206" t="s">
        <v>2550</v>
      </c>
      <c r="N1803" s="206"/>
      <c r="O1803" s="194"/>
      <c r="P1803" s="162"/>
      <c r="Q1803" s="177"/>
      <c r="R1803" s="162"/>
      <c r="S1803" s="163" t="s">
        <v>543</v>
      </c>
      <c r="T1803" s="228">
        <v>135</v>
      </c>
      <c r="U1803" s="201"/>
    </row>
    <row r="1804" spans="1:21" ht="14.4" x14ac:dyDescent="0.3">
      <c r="A1804" s="172">
        <v>2017</v>
      </c>
      <c r="B1804" s="174">
        <v>1798</v>
      </c>
      <c r="C1804" s="246" t="s">
        <v>2555</v>
      </c>
      <c r="D1804" s="192"/>
      <c r="E1804" s="164" t="s">
        <v>543</v>
      </c>
      <c r="F1804" s="210">
        <v>3589</v>
      </c>
      <c r="G1804" s="197" t="s">
        <v>889</v>
      </c>
      <c r="H1804" s="194" t="s">
        <v>81</v>
      </c>
      <c r="I1804" s="194" t="s">
        <v>81</v>
      </c>
      <c r="J1804" s="194" t="s">
        <v>81</v>
      </c>
      <c r="K1804" s="194" t="s">
        <v>82</v>
      </c>
      <c r="L1804" s="198">
        <v>135</v>
      </c>
      <c r="M1804" s="206" t="s">
        <v>2550</v>
      </c>
      <c r="N1804" s="206"/>
      <c r="O1804" s="194"/>
      <c r="P1804" s="162"/>
      <c r="Q1804" s="177"/>
      <c r="R1804" s="162"/>
      <c r="S1804" s="163" t="s">
        <v>543</v>
      </c>
      <c r="T1804" s="228">
        <v>135</v>
      </c>
      <c r="U1804" s="201"/>
    </row>
    <row r="1805" spans="1:21" ht="28.8" x14ac:dyDescent="0.3">
      <c r="A1805" s="172">
        <v>2017</v>
      </c>
      <c r="B1805" s="174">
        <v>1799</v>
      </c>
      <c r="C1805" s="246" t="s">
        <v>2555</v>
      </c>
      <c r="D1805" s="192"/>
      <c r="E1805" s="164" t="s">
        <v>543</v>
      </c>
      <c r="F1805" s="210" t="s">
        <v>890</v>
      </c>
      <c r="G1805" s="197" t="s">
        <v>891</v>
      </c>
      <c r="H1805" s="194" t="s">
        <v>81</v>
      </c>
      <c r="I1805" s="194" t="s">
        <v>81</v>
      </c>
      <c r="J1805" s="194" t="s">
        <v>81</v>
      </c>
      <c r="K1805" s="194" t="s">
        <v>82</v>
      </c>
      <c r="L1805" s="198">
        <v>40</v>
      </c>
      <c r="M1805" s="206" t="s">
        <v>2550</v>
      </c>
      <c r="N1805" s="206"/>
      <c r="O1805" s="194"/>
      <c r="P1805" s="162"/>
      <c r="Q1805" s="177"/>
      <c r="R1805" s="162"/>
      <c r="S1805" s="163" t="s">
        <v>543</v>
      </c>
      <c r="T1805" s="228">
        <v>40</v>
      </c>
      <c r="U1805" s="201"/>
    </row>
    <row r="1806" spans="1:21" ht="28.8" x14ac:dyDescent="0.3">
      <c r="A1806" s="172">
        <v>2017</v>
      </c>
      <c r="B1806" s="174">
        <v>1800</v>
      </c>
      <c r="C1806" s="246" t="s">
        <v>2555</v>
      </c>
      <c r="D1806" s="192"/>
      <c r="E1806" s="164" t="s">
        <v>543</v>
      </c>
      <c r="F1806" s="210" t="s">
        <v>892</v>
      </c>
      <c r="G1806" s="197" t="s">
        <v>891</v>
      </c>
      <c r="H1806" s="194" t="s">
        <v>81</v>
      </c>
      <c r="I1806" s="194" t="s">
        <v>81</v>
      </c>
      <c r="J1806" s="194" t="s">
        <v>81</v>
      </c>
      <c r="K1806" s="194" t="s">
        <v>82</v>
      </c>
      <c r="L1806" s="198">
        <v>40</v>
      </c>
      <c r="M1806" s="206" t="s">
        <v>2550</v>
      </c>
      <c r="N1806" s="206"/>
      <c r="O1806" s="194"/>
      <c r="P1806" s="162"/>
      <c r="Q1806" s="177"/>
      <c r="R1806" s="162"/>
      <c r="S1806" s="163" t="s">
        <v>543</v>
      </c>
      <c r="T1806" s="228">
        <v>40</v>
      </c>
      <c r="U1806" s="201"/>
    </row>
    <row r="1807" spans="1:21" ht="14.4" x14ac:dyDescent="0.3">
      <c r="A1807" s="172">
        <v>2017</v>
      </c>
      <c r="B1807" s="174">
        <v>1801</v>
      </c>
      <c r="C1807" s="246" t="s">
        <v>2555</v>
      </c>
      <c r="D1807" s="192"/>
      <c r="E1807" s="164" t="s">
        <v>543</v>
      </c>
      <c r="F1807" s="210">
        <v>3590</v>
      </c>
      <c r="G1807" s="197" t="s">
        <v>893</v>
      </c>
      <c r="H1807" s="194" t="s">
        <v>81</v>
      </c>
      <c r="I1807" s="194" t="s">
        <v>81</v>
      </c>
      <c r="J1807" s="194" t="s">
        <v>81</v>
      </c>
      <c r="K1807" s="194" t="s">
        <v>82</v>
      </c>
      <c r="L1807" s="211">
        <v>225</v>
      </c>
      <c r="M1807" s="206" t="s">
        <v>2550</v>
      </c>
      <c r="N1807" s="206"/>
      <c r="O1807" s="194"/>
      <c r="P1807" s="162"/>
      <c r="Q1807" s="177"/>
      <c r="R1807" s="162"/>
      <c r="S1807" s="163" t="s">
        <v>543</v>
      </c>
      <c r="T1807" s="228">
        <v>225</v>
      </c>
      <c r="U1807" s="201"/>
    </row>
    <row r="1808" spans="1:21" ht="14.4" x14ac:dyDescent="0.3">
      <c r="A1808" s="172">
        <v>2017</v>
      </c>
      <c r="B1808" s="174">
        <v>1802</v>
      </c>
      <c r="C1808" s="246" t="s">
        <v>2555</v>
      </c>
      <c r="D1808" s="192"/>
      <c r="E1808" s="164" t="s">
        <v>543</v>
      </c>
      <c r="F1808" s="177">
        <v>3633</v>
      </c>
      <c r="G1808" s="197" t="s">
        <v>446</v>
      </c>
      <c r="H1808" s="194" t="s">
        <v>81</v>
      </c>
      <c r="I1808" s="194" t="s">
        <v>81</v>
      </c>
      <c r="J1808" s="194" t="s">
        <v>81</v>
      </c>
      <c r="K1808" s="194" t="s">
        <v>82</v>
      </c>
      <c r="L1808" s="211">
        <v>350</v>
      </c>
      <c r="M1808" s="206" t="s">
        <v>2550</v>
      </c>
      <c r="N1808" s="206"/>
      <c r="O1808" s="194"/>
      <c r="P1808" s="162"/>
      <c r="Q1808" s="177"/>
      <c r="R1808" s="162"/>
      <c r="S1808" s="163" t="s">
        <v>543</v>
      </c>
      <c r="T1808" s="228">
        <v>350</v>
      </c>
      <c r="U1808" s="201"/>
    </row>
    <row r="1809" spans="1:21" ht="14.4" x14ac:dyDescent="0.3">
      <c r="A1809" s="172">
        <v>2017</v>
      </c>
      <c r="B1809" s="174">
        <v>1803</v>
      </c>
      <c r="C1809" s="246" t="s">
        <v>2555</v>
      </c>
      <c r="D1809" s="192"/>
      <c r="E1809" s="164" t="s">
        <v>543</v>
      </c>
      <c r="F1809" s="210">
        <v>3585</v>
      </c>
      <c r="G1809" s="197" t="s">
        <v>894</v>
      </c>
      <c r="H1809" s="194" t="s">
        <v>81</v>
      </c>
      <c r="I1809" s="194" t="s">
        <v>81</v>
      </c>
      <c r="J1809" s="194" t="s">
        <v>81</v>
      </c>
      <c r="K1809" s="194" t="s">
        <v>82</v>
      </c>
      <c r="L1809" s="211">
        <v>215</v>
      </c>
      <c r="M1809" s="206" t="s">
        <v>2550</v>
      </c>
      <c r="N1809" s="206"/>
      <c r="O1809" s="194"/>
      <c r="P1809" s="162"/>
      <c r="Q1809" s="177"/>
      <c r="R1809" s="162"/>
      <c r="S1809" s="163" t="s">
        <v>543</v>
      </c>
      <c r="T1809" s="228">
        <v>215</v>
      </c>
      <c r="U1809" s="201"/>
    </row>
    <row r="1810" spans="1:21" ht="14.4" x14ac:dyDescent="0.3">
      <c r="A1810" s="172">
        <v>2017</v>
      </c>
      <c r="B1810" s="174">
        <v>1804</v>
      </c>
      <c r="C1810" s="246" t="s">
        <v>2555</v>
      </c>
      <c r="D1810" s="192"/>
      <c r="E1810" s="164" t="s">
        <v>543</v>
      </c>
      <c r="F1810" s="210">
        <v>3572</v>
      </c>
      <c r="G1810" s="197" t="s">
        <v>895</v>
      </c>
      <c r="H1810" s="194" t="s">
        <v>578</v>
      </c>
      <c r="I1810" s="194" t="s">
        <v>896</v>
      </c>
      <c r="J1810" s="194" t="s">
        <v>81</v>
      </c>
      <c r="K1810" s="194" t="s">
        <v>82</v>
      </c>
      <c r="L1810" s="211">
        <v>117</v>
      </c>
      <c r="M1810" s="206" t="s">
        <v>2550</v>
      </c>
      <c r="N1810" s="206"/>
      <c r="O1810" s="194"/>
      <c r="P1810" s="162"/>
      <c r="Q1810" s="177"/>
      <c r="R1810" s="162"/>
      <c r="S1810" s="163" t="s">
        <v>543</v>
      </c>
      <c r="T1810" s="228">
        <v>117</v>
      </c>
      <c r="U1810" s="201"/>
    </row>
    <row r="1811" spans="1:21" ht="14.4" x14ac:dyDescent="0.3">
      <c r="A1811" s="172">
        <v>2017</v>
      </c>
      <c r="B1811" s="174">
        <v>1805</v>
      </c>
      <c r="C1811" s="246" t="s">
        <v>2555</v>
      </c>
      <c r="D1811" s="192"/>
      <c r="E1811" s="164" t="s">
        <v>543</v>
      </c>
      <c r="F1811" s="210">
        <v>3593</v>
      </c>
      <c r="G1811" s="197" t="s">
        <v>887</v>
      </c>
      <c r="H1811" s="194" t="s">
        <v>81</v>
      </c>
      <c r="I1811" s="194" t="s">
        <v>862</v>
      </c>
      <c r="J1811" s="194" t="s">
        <v>81</v>
      </c>
      <c r="K1811" s="194" t="s">
        <v>82</v>
      </c>
      <c r="L1811" s="211">
        <v>132.74</v>
      </c>
      <c r="M1811" s="206" t="s">
        <v>2550</v>
      </c>
      <c r="N1811" s="206"/>
      <c r="O1811" s="194"/>
      <c r="P1811" s="162"/>
      <c r="Q1811" s="177"/>
      <c r="R1811" s="162"/>
      <c r="S1811" s="163" t="s">
        <v>543</v>
      </c>
      <c r="T1811" s="228">
        <v>132.74</v>
      </c>
      <c r="U1811" s="201"/>
    </row>
    <row r="1812" spans="1:21" ht="28.8" x14ac:dyDescent="0.3">
      <c r="A1812" s="172">
        <v>2017</v>
      </c>
      <c r="B1812" s="174">
        <v>1806</v>
      </c>
      <c r="C1812" s="246" t="s">
        <v>2555</v>
      </c>
      <c r="D1812" s="192"/>
      <c r="E1812" s="164" t="s">
        <v>543</v>
      </c>
      <c r="F1812" s="210" t="s">
        <v>897</v>
      </c>
      <c r="G1812" s="197" t="s">
        <v>898</v>
      </c>
      <c r="H1812" s="194" t="s">
        <v>899</v>
      </c>
      <c r="I1812" s="194" t="s">
        <v>717</v>
      </c>
      <c r="J1812" s="194" t="s">
        <v>81</v>
      </c>
      <c r="K1812" s="194" t="s">
        <v>82</v>
      </c>
      <c r="L1812" s="211">
        <v>41</v>
      </c>
      <c r="M1812" s="206" t="s">
        <v>2550</v>
      </c>
      <c r="N1812" s="206"/>
      <c r="O1812" s="194"/>
      <c r="P1812" s="162"/>
      <c r="Q1812" s="177"/>
      <c r="R1812" s="162"/>
      <c r="S1812" s="163" t="s">
        <v>543</v>
      </c>
      <c r="T1812" s="228">
        <v>41</v>
      </c>
      <c r="U1812" s="201"/>
    </row>
    <row r="1813" spans="1:21" ht="14.4" x14ac:dyDescent="0.3">
      <c r="A1813" s="172">
        <v>2017</v>
      </c>
      <c r="B1813" s="174">
        <v>1807</v>
      </c>
      <c r="C1813" s="246" t="s">
        <v>2555</v>
      </c>
      <c r="D1813" s="192"/>
      <c r="E1813" s="164" t="s">
        <v>543</v>
      </c>
      <c r="F1813" s="210" t="s">
        <v>900</v>
      </c>
      <c r="G1813" s="197" t="s">
        <v>738</v>
      </c>
      <c r="H1813" s="194" t="s">
        <v>81</v>
      </c>
      <c r="I1813" s="194" t="s">
        <v>81</v>
      </c>
      <c r="J1813" s="194" t="s">
        <v>81</v>
      </c>
      <c r="K1813" s="194" t="s">
        <v>82</v>
      </c>
      <c r="L1813" s="211">
        <v>53.09</v>
      </c>
      <c r="M1813" s="206" t="s">
        <v>2550</v>
      </c>
      <c r="N1813" s="206"/>
      <c r="O1813" s="194"/>
      <c r="P1813" s="162"/>
      <c r="Q1813" s="177"/>
      <c r="R1813" s="162"/>
      <c r="S1813" s="163" t="s">
        <v>543</v>
      </c>
      <c r="T1813" s="228">
        <v>53.09</v>
      </c>
      <c r="U1813" s="201"/>
    </row>
    <row r="1814" spans="1:21" ht="14.4" x14ac:dyDescent="0.3">
      <c r="A1814" s="172">
        <v>2017</v>
      </c>
      <c r="B1814" s="174">
        <v>1808</v>
      </c>
      <c r="C1814" s="246" t="s">
        <v>2555</v>
      </c>
      <c r="D1814" s="192"/>
      <c r="E1814" s="164" t="s">
        <v>543</v>
      </c>
      <c r="F1814" s="210">
        <v>3599</v>
      </c>
      <c r="G1814" s="197" t="s">
        <v>901</v>
      </c>
      <c r="H1814" s="194" t="s">
        <v>81</v>
      </c>
      <c r="I1814" s="194" t="s">
        <v>81</v>
      </c>
      <c r="J1814" s="194" t="s">
        <v>81</v>
      </c>
      <c r="K1814" s="194" t="s">
        <v>82</v>
      </c>
      <c r="L1814" s="211">
        <v>190</v>
      </c>
      <c r="M1814" s="206" t="s">
        <v>2550</v>
      </c>
      <c r="N1814" s="206"/>
      <c r="O1814" s="194"/>
      <c r="P1814" s="162"/>
      <c r="Q1814" s="177"/>
      <c r="R1814" s="162"/>
      <c r="S1814" s="163" t="s">
        <v>543</v>
      </c>
      <c r="T1814" s="228">
        <v>190</v>
      </c>
      <c r="U1814" s="201"/>
    </row>
    <row r="1815" spans="1:21" ht="14.4" x14ac:dyDescent="0.3">
      <c r="A1815" s="172">
        <v>2017</v>
      </c>
      <c r="B1815" s="174">
        <v>1809</v>
      </c>
      <c r="C1815" s="246" t="s">
        <v>2555</v>
      </c>
      <c r="D1815" s="192"/>
      <c r="E1815" s="164" t="s">
        <v>543</v>
      </c>
      <c r="F1815" s="210">
        <v>3596</v>
      </c>
      <c r="G1815" s="197" t="s">
        <v>902</v>
      </c>
      <c r="H1815" s="194" t="s">
        <v>81</v>
      </c>
      <c r="I1815" s="194" t="s">
        <v>81</v>
      </c>
      <c r="J1815" s="194" t="s">
        <v>81</v>
      </c>
      <c r="K1815" s="194" t="s">
        <v>82</v>
      </c>
      <c r="L1815" s="211">
        <v>100</v>
      </c>
      <c r="M1815" s="206" t="s">
        <v>2550</v>
      </c>
      <c r="N1815" s="206"/>
      <c r="O1815" s="194"/>
      <c r="P1815" s="162"/>
      <c r="Q1815" s="177"/>
      <c r="R1815" s="162"/>
      <c r="S1815" s="163" t="s">
        <v>543</v>
      </c>
      <c r="T1815" s="228">
        <v>100</v>
      </c>
      <c r="U1815" s="201"/>
    </row>
    <row r="1816" spans="1:21" ht="28.8" x14ac:dyDescent="0.3">
      <c r="A1816" s="172">
        <v>2017</v>
      </c>
      <c r="B1816" s="174">
        <v>1810</v>
      </c>
      <c r="C1816" s="246" t="s">
        <v>2555</v>
      </c>
      <c r="D1816" s="192"/>
      <c r="E1816" s="164" t="s">
        <v>543</v>
      </c>
      <c r="F1816" s="210" t="s">
        <v>903</v>
      </c>
      <c r="G1816" s="197" t="s">
        <v>904</v>
      </c>
      <c r="H1816" s="194" t="s">
        <v>741</v>
      </c>
      <c r="I1816" s="194" t="s">
        <v>742</v>
      </c>
      <c r="J1816" s="194" t="s">
        <v>81</v>
      </c>
      <c r="K1816" s="194" t="s">
        <v>82</v>
      </c>
      <c r="L1816" s="211">
        <v>156.37</v>
      </c>
      <c r="M1816" s="206" t="s">
        <v>2550</v>
      </c>
      <c r="N1816" s="206"/>
      <c r="O1816" s="194"/>
      <c r="P1816" s="162"/>
      <c r="Q1816" s="177"/>
      <c r="R1816" s="162"/>
      <c r="S1816" s="163" t="s">
        <v>543</v>
      </c>
      <c r="T1816" s="228">
        <v>156.37</v>
      </c>
      <c r="U1816" s="201"/>
    </row>
    <row r="1817" spans="1:21" ht="14.4" x14ac:dyDescent="0.3">
      <c r="A1817" s="172">
        <v>2017</v>
      </c>
      <c r="B1817" s="174">
        <v>1811</v>
      </c>
      <c r="C1817" s="246" t="s">
        <v>2555</v>
      </c>
      <c r="D1817" s="192"/>
      <c r="E1817" s="164" t="s">
        <v>1033</v>
      </c>
      <c r="F1817" s="210">
        <v>3612</v>
      </c>
      <c r="G1817" s="236" t="s">
        <v>905</v>
      </c>
      <c r="H1817" s="160" t="s">
        <v>289</v>
      </c>
      <c r="I1817" s="160" t="s">
        <v>906</v>
      </c>
      <c r="J1817" s="160" t="s">
        <v>81</v>
      </c>
      <c r="K1817" s="160" t="s">
        <v>82</v>
      </c>
      <c r="L1817" s="198">
        <v>300</v>
      </c>
      <c r="M1817" s="206" t="s">
        <v>2550</v>
      </c>
      <c r="N1817" s="206"/>
      <c r="O1817" s="194"/>
      <c r="P1817" s="162"/>
      <c r="Q1817" s="249"/>
      <c r="R1817" s="162"/>
      <c r="S1817" s="198" t="s">
        <v>1033</v>
      </c>
      <c r="T1817" s="228">
        <v>300</v>
      </c>
      <c r="U1817" s="201"/>
    </row>
    <row r="1818" spans="1:21" ht="14.4" x14ac:dyDescent="0.3">
      <c r="A1818" s="172">
        <v>2017</v>
      </c>
      <c r="B1818" s="174">
        <v>1812</v>
      </c>
      <c r="C1818" s="246" t="s">
        <v>2555</v>
      </c>
      <c r="D1818" s="192"/>
      <c r="E1818" s="164" t="s">
        <v>1033</v>
      </c>
      <c r="F1818" s="210">
        <v>3613</v>
      </c>
      <c r="G1818" s="236" t="s">
        <v>905</v>
      </c>
      <c r="H1818" s="160" t="s">
        <v>289</v>
      </c>
      <c r="I1818" s="160" t="s">
        <v>906</v>
      </c>
      <c r="J1818" s="160" t="s">
        <v>81</v>
      </c>
      <c r="K1818" s="160" t="s">
        <v>82</v>
      </c>
      <c r="L1818" s="198">
        <v>300</v>
      </c>
      <c r="M1818" s="206" t="s">
        <v>2550</v>
      </c>
      <c r="N1818" s="206"/>
      <c r="O1818" s="194"/>
      <c r="P1818" s="162"/>
      <c r="Q1818" s="249"/>
      <c r="R1818" s="162"/>
      <c r="S1818" s="198" t="s">
        <v>1033</v>
      </c>
      <c r="T1818" s="228">
        <v>300</v>
      </c>
      <c r="U1818" s="201"/>
    </row>
    <row r="1819" spans="1:21" ht="14.4" x14ac:dyDescent="0.3">
      <c r="A1819" s="172">
        <v>2017</v>
      </c>
      <c r="B1819" s="174">
        <v>1813</v>
      </c>
      <c r="C1819" s="246" t="s">
        <v>2555</v>
      </c>
      <c r="D1819" s="192"/>
      <c r="E1819" s="164" t="s">
        <v>1033</v>
      </c>
      <c r="F1819" s="210">
        <v>3614</v>
      </c>
      <c r="G1819" s="236" t="s">
        <v>907</v>
      </c>
      <c r="H1819" s="160" t="s">
        <v>908</v>
      </c>
      <c r="I1819" s="160" t="s">
        <v>909</v>
      </c>
      <c r="J1819" s="160" t="s">
        <v>81</v>
      </c>
      <c r="K1819" s="160" t="s">
        <v>82</v>
      </c>
      <c r="L1819" s="198">
        <v>375</v>
      </c>
      <c r="M1819" s="206" t="s">
        <v>2550</v>
      </c>
      <c r="N1819" s="206"/>
      <c r="O1819" s="194"/>
      <c r="P1819" s="162"/>
      <c r="Q1819" s="249"/>
      <c r="R1819" s="162"/>
      <c r="S1819" s="198" t="s">
        <v>1033</v>
      </c>
      <c r="T1819" s="228">
        <v>375</v>
      </c>
      <c r="U1819" s="201"/>
    </row>
    <row r="1820" spans="1:21" ht="14.4" x14ac:dyDescent="0.3">
      <c r="A1820" s="172">
        <v>2017</v>
      </c>
      <c r="B1820" s="174">
        <v>1814</v>
      </c>
      <c r="C1820" s="246" t="s">
        <v>2555</v>
      </c>
      <c r="D1820" s="192"/>
      <c r="E1820" s="159" t="s">
        <v>27</v>
      </c>
      <c r="F1820" s="210">
        <v>3672</v>
      </c>
      <c r="G1820" s="240" t="s">
        <v>910</v>
      </c>
      <c r="H1820" s="247" t="s">
        <v>81</v>
      </c>
      <c r="I1820" s="247" t="s">
        <v>81</v>
      </c>
      <c r="J1820" s="247" t="s">
        <v>81</v>
      </c>
      <c r="K1820" s="247" t="s">
        <v>82</v>
      </c>
      <c r="L1820" s="215">
        <v>234.51</v>
      </c>
      <c r="M1820" s="206" t="s">
        <v>2550</v>
      </c>
      <c r="N1820" s="206"/>
      <c r="O1820" s="194"/>
      <c r="P1820" s="162"/>
      <c r="Q1820" s="177" t="s">
        <v>27</v>
      </c>
      <c r="R1820" s="225">
        <v>234.51</v>
      </c>
      <c r="S1820" s="213"/>
      <c r="T1820" s="230"/>
      <c r="U1820" s="201"/>
    </row>
    <row r="1821" spans="1:21" ht="14.4" x14ac:dyDescent="0.3">
      <c r="A1821" s="172">
        <v>2017</v>
      </c>
      <c r="B1821" s="174">
        <v>1815</v>
      </c>
      <c r="C1821" s="246" t="s">
        <v>2555</v>
      </c>
      <c r="D1821" s="192"/>
      <c r="E1821" s="159" t="s">
        <v>27</v>
      </c>
      <c r="F1821" s="210">
        <v>3673</v>
      </c>
      <c r="G1821" s="240" t="s">
        <v>911</v>
      </c>
      <c r="H1821" s="247" t="s">
        <v>81</v>
      </c>
      <c r="I1821" s="247" t="s">
        <v>81</v>
      </c>
      <c r="J1821" s="247" t="s">
        <v>81</v>
      </c>
      <c r="K1821" s="247" t="s">
        <v>82</v>
      </c>
      <c r="L1821" s="215">
        <v>331.86</v>
      </c>
      <c r="M1821" s="206" t="s">
        <v>2550</v>
      </c>
      <c r="N1821" s="206"/>
      <c r="O1821" s="194"/>
      <c r="P1821" s="162"/>
      <c r="Q1821" s="177" t="s">
        <v>27</v>
      </c>
      <c r="R1821" s="225">
        <v>331.86</v>
      </c>
      <c r="S1821" s="213"/>
      <c r="T1821" s="230"/>
      <c r="U1821" s="201"/>
    </row>
    <row r="1822" spans="1:21" ht="14.4" x14ac:dyDescent="0.3">
      <c r="A1822" s="172">
        <v>2017</v>
      </c>
      <c r="B1822" s="174">
        <v>1816</v>
      </c>
      <c r="C1822" s="246" t="s">
        <v>2555</v>
      </c>
      <c r="D1822" s="192"/>
      <c r="E1822" s="159" t="s">
        <v>27</v>
      </c>
      <c r="F1822" s="210">
        <v>3674</v>
      </c>
      <c r="G1822" s="240" t="s">
        <v>912</v>
      </c>
      <c r="H1822" s="247" t="s">
        <v>81</v>
      </c>
      <c r="I1822" s="247" t="s">
        <v>81</v>
      </c>
      <c r="J1822" s="247" t="s">
        <v>81</v>
      </c>
      <c r="K1822" s="247" t="s">
        <v>82</v>
      </c>
      <c r="L1822" s="215">
        <v>368.14</v>
      </c>
      <c r="M1822" s="206" t="s">
        <v>2550</v>
      </c>
      <c r="N1822" s="206"/>
      <c r="O1822" s="194"/>
      <c r="P1822" s="162"/>
      <c r="Q1822" s="177" t="s">
        <v>27</v>
      </c>
      <c r="R1822" s="225">
        <v>368.14</v>
      </c>
      <c r="S1822" s="213"/>
      <c r="T1822" s="230"/>
      <c r="U1822" s="201"/>
    </row>
    <row r="1823" spans="1:21" ht="14.4" x14ac:dyDescent="0.3">
      <c r="A1823" s="172">
        <v>2017</v>
      </c>
      <c r="B1823" s="174">
        <v>1817</v>
      </c>
      <c r="C1823" s="246" t="s">
        <v>2555</v>
      </c>
      <c r="D1823" s="192"/>
      <c r="E1823" s="159" t="s">
        <v>27</v>
      </c>
      <c r="F1823" s="210">
        <v>3675</v>
      </c>
      <c r="G1823" s="240" t="s">
        <v>913</v>
      </c>
      <c r="H1823" s="247" t="s">
        <v>81</v>
      </c>
      <c r="I1823" s="247" t="s">
        <v>81</v>
      </c>
      <c r="J1823" s="247" t="s">
        <v>81</v>
      </c>
      <c r="K1823" s="247" t="s">
        <v>82</v>
      </c>
      <c r="L1823" s="215">
        <v>172.57</v>
      </c>
      <c r="M1823" s="206" t="s">
        <v>2550</v>
      </c>
      <c r="N1823" s="206"/>
      <c r="O1823" s="194"/>
      <c r="P1823" s="162"/>
      <c r="Q1823" s="177" t="s">
        <v>27</v>
      </c>
      <c r="R1823" s="225">
        <v>172.57</v>
      </c>
      <c r="S1823" s="213"/>
      <c r="T1823" s="230"/>
      <c r="U1823" s="201"/>
    </row>
    <row r="1824" spans="1:21" ht="14.4" x14ac:dyDescent="0.3">
      <c r="A1824" s="172">
        <v>2017</v>
      </c>
      <c r="B1824" s="174">
        <v>1818</v>
      </c>
      <c r="C1824" s="246" t="s">
        <v>2555</v>
      </c>
      <c r="D1824" s="192"/>
      <c r="E1824" s="159" t="s">
        <v>27</v>
      </c>
      <c r="F1824" s="210" t="s">
        <v>914</v>
      </c>
      <c r="G1824" s="240" t="s">
        <v>915</v>
      </c>
      <c r="H1824" s="247" t="s">
        <v>81</v>
      </c>
      <c r="I1824" s="247" t="s">
        <v>81</v>
      </c>
      <c r="J1824" s="247" t="s">
        <v>81</v>
      </c>
      <c r="K1824" s="247" t="s">
        <v>82</v>
      </c>
      <c r="L1824" s="215">
        <v>23.89</v>
      </c>
      <c r="M1824" s="206" t="s">
        <v>2550</v>
      </c>
      <c r="N1824" s="206"/>
      <c r="O1824" s="194"/>
      <c r="P1824" s="162"/>
      <c r="Q1824" s="177" t="s">
        <v>27</v>
      </c>
      <c r="R1824" s="225">
        <v>23.89</v>
      </c>
      <c r="S1824" s="213"/>
      <c r="T1824" s="230"/>
      <c r="U1824" s="201"/>
    </row>
    <row r="1825" spans="1:21" ht="14.4" x14ac:dyDescent="0.3">
      <c r="A1825" s="172">
        <v>2017</v>
      </c>
      <c r="B1825" s="174">
        <v>1819</v>
      </c>
      <c r="C1825" s="246" t="s">
        <v>2555</v>
      </c>
      <c r="D1825" s="192"/>
      <c r="E1825" s="159" t="s">
        <v>27</v>
      </c>
      <c r="F1825" s="210">
        <v>3676</v>
      </c>
      <c r="G1825" s="240" t="s">
        <v>916</v>
      </c>
      <c r="H1825" s="247" t="s">
        <v>81</v>
      </c>
      <c r="I1825" s="247" t="s">
        <v>81</v>
      </c>
      <c r="J1825" s="247" t="s">
        <v>81</v>
      </c>
      <c r="K1825" s="247" t="s">
        <v>82</v>
      </c>
      <c r="L1825" s="215">
        <v>110.62</v>
      </c>
      <c r="M1825" s="206" t="s">
        <v>2550</v>
      </c>
      <c r="N1825" s="206"/>
      <c r="O1825" s="194"/>
      <c r="P1825" s="162"/>
      <c r="Q1825" s="177" t="s">
        <v>27</v>
      </c>
      <c r="R1825" s="225">
        <v>110.62</v>
      </c>
      <c r="S1825" s="213"/>
      <c r="T1825" s="230"/>
      <c r="U1825" s="201"/>
    </row>
    <row r="1826" spans="1:21" ht="14.4" x14ac:dyDescent="0.3">
      <c r="A1826" s="172">
        <v>2017</v>
      </c>
      <c r="B1826" s="174">
        <v>1820</v>
      </c>
      <c r="C1826" s="246" t="s">
        <v>2555</v>
      </c>
      <c r="D1826" s="192"/>
      <c r="E1826" s="159" t="s">
        <v>27</v>
      </c>
      <c r="F1826" s="210" t="s">
        <v>917</v>
      </c>
      <c r="G1826" s="240" t="s">
        <v>918</v>
      </c>
      <c r="H1826" s="247" t="s">
        <v>81</v>
      </c>
      <c r="I1826" s="247" t="s">
        <v>81</v>
      </c>
      <c r="J1826" s="247" t="s">
        <v>81</v>
      </c>
      <c r="K1826" s="247" t="s">
        <v>82</v>
      </c>
      <c r="L1826" s="215">
        <f>22.12+35</f>
        <v>57.120000000000005</v>
      </c>
      <c r="M1826" s="206" t="s">
        <v>2550</v>
      </c>
      <c r="N1826" s="206"/>
      <c r="O1826" s="194"/>
      <c r="P1826" s="162"/>
      <c r="Q1826" s="177" t="s">
        <v>27</v>
      </c>
      <c r="R1826" s="225">
        <f>22.12+35</f>
        <v>57.120000000000005</v>
      </c>
      <c r="S1826" s="213"/>
      <c r="T1826" s="230"/>
      <c r="U1826" s="201"/>
    </row>
    <row r="1827" spans="1:21" ht="14.4" x14ac:dyDescent="0.3">
      <c r="A1827" s="172">
        <v>2017</v>
      </c>
      <c r="B1827" s="174">
        <v>1821</v>
      </c>
      <c r="C1827" s="246" t="s">
        <v>2555</v>
      </c>
      <c r="D1827" s="192"/>
      <c r="E1827" s="159" t="s">
        <v>27</v>
      </c>
      <c r="F1827" s="210">
        <v>3677</v>
      </c>
      <c r="G1827" s="240" t="s">
        <v>919</v>
      </c>
      <c r="H1827" s="247" t="s">
        <v>81</v>
      </c>
      <c r="I1827" s="247" t="s">
        <v>81</v>
      </c>
      <c r="J1827" s="247" t="s">
        <v>81</v>
      </c>
      <c r="K1827" s="247" t="s">
        <v>82</v>
      </c>
      <c r="L1827" s="215">
        <v>110.62</v>
      </c>
      <c r="M1827" s="206" t="s">
        <v>2550</v>
      </c>
      <c r="N1827" s="206"/>
      <c r="O1827" s="194"/>
      <c r="P1827" s="162"/>
      <c r="Q1827" s="177" t="s">
        <v>27</v>
      </c>
      <c r="R1827" s="225">
        <v>110.62</v>
      </c>
      <c r="S1827" s="213"/>
      <c r="T1827" s="230"/>
      <c r="U1827" s="201"/>
    </row>
    <row r="1828" spans="1:21" ht="14.4" x14ac:dyDescent="0.3">
      <c r="A1828" s="172">
        <v>2017</v>
      </c>
      <c r="B1828" s="174">
        <v>1822</v>
      </c>
      <c r="C1828" s="246" t="s">
        <v>2555</v>
      </c>
      <c r="D1828" s="192"/>
      <c r="E1828" s="159" t="s">
        <v>27</v>
      </c>
      <c r="F1828" s="210" t="s">
        <v>920</v>
      </c>
      <c r="G1828" s="240" t="s">
        <v>921</v>
      </c>
      <c r="H1828" s="247" t="s">
        <v>81</v>
      </c>
      <c r="I1828" s="247" t="s">
        <v>81</v>
      </c>
      <c r="J1828" s="247" t="s">
        <v>81</v>
      </c>
      <c r="K1828" s="247" t="s">
        <v>82</v>
      </c>
      <c r="L1828" s="215">
        <v>84.07</v>
      </c>
      <c r="M1828" s="206" t="s">
        <v>2550</v>
      </c>
      <c r="N1828" s="206"/>
      <c r="O1828" s="194"/>
      <c r="P1828" s="162"/>
      <c r="Q1828" s="177" t="s">
        <v>27</v>
      </c>
      <c r="R1828" s="225">
        <v>84.07</v>
      </c>
      <c r="S1828" s="213"/>
      <c r="T1828" s="230"/>
      <c r="U1828" s="201"/>
    </row>
    <row r="1829" spans="1:21" ht="14.4" x14ac:dyDescent="0.3">
      <c r="A1829" s="172">
        <v>2017</v>
      </c>
      <c r="B1829" s="174">
        <v>1823</v>
      </c>
      <c r="C1829" s="246" t="s">
        <v>2555</v>
      </c>
      <c r="D1829" s="192"/>
      <c r="E1829" s="159" t="s">
        <v>27</v>
      </c>
      <c r="F1829" s="210" t="s">
        <v>922</v>
      </c>
      <c r="G1829" s="240" t="s">
        <v>923</v>
      </c>
      <c r="H1829" s="247" t="s">
        <v>81</v>
      </c>
      <c r="I1829" s="247" t="s">
        <v>81</v>
      </c>
      <c r="J1829" s="247" t="s">
        <v>81</v>
      </c>
      <c r="K1829" s="247" t="s">
        <v>82</v>
      </c>
      <c r="L1829" s="215">
        <v>45</v>
      </c>
      <c r="M1829" s="206" t="s">
        <v>2550</v>
      </c>
      <c r="N1829" s="206"/>
      <c r="O1829" s="194"/>
      <c r="P1829" s="162"/>
      <c r="Q1829" s="177" t="s">
        <v>27</v>
      </c>
      <c r="R1829" s="225">
        <v>45</v>
      </c>
      <c r="S1829" s="213"/>
      <c r="T1829" s="230"/>
      <c r="U1829" s="201"/>
    </row>
    <row r="1830" spans="1:21" ht="14.4" x14ac:dyDescent="0.3">
      <c r="A1830" s="172">
        <v>2017</v>
      </c>
      <c r="B1830" s="174">
        <v>1824</v>
      </c>
      <c r="C1830" s="246" t="s">
        <v>2555</v>
      </c>
      <c r="D1830" s="192"/>
      <c r="E1830" s="159" t="s">
        <v>27</v>
      </c>
      <c r="F1830" s="210" t="s">
        <v>924</v>
      </c>
      <c r="G1830" s="240" t="s">
        <v>925</v>
      </c>
      <c r="H1830" s="247" t="s">
        <v>81</v>
      </c>
      <c r="I1830" s="247" t="s">
        <v>81</v>
      </c>
      <c r="J1830" s="247" t="s">
        <v>81</v>
      </c>
      <c r="K1830" s="247" t="s">
        <v>82</v>
      </c>
      <c r="L1830" s="215">
        <v>75.22</v>
      </c>
      <c r="M1830" s="206" t="s">
        <v>2550</v>
      </c>
      <c r="N1830" s="206"/>
      <c r="O1830" s="194"/>
      <c r="P1830" s="162"/>
      <c r="Q1830" s="177" t="s">
        <v>27</v>
      </c>
      <c r="R1830" s="225">
        <v>75.22</v>
      </c>
      <c r="S1830" s="213"/>
      <c r="T1830" s="230"/>
      <c r="U1830" s="201"/>
    </row>
    <row r="1831" spans="1:21" ht="14.4" x14ac:dyDescent="0.3">
      <c r="A1831" s="172">
        <v>2017</v>
      </c>
      <c r="B1831" s="174">
        <v>1825</v>
      </c>
      <c r="C1831" s="246" t="s">
        <v>2555</v>
      </c>
      <c r="D1831" s="192"/>
      <c r="E1831" s="164" t="s">
        <v>1029</v>
      </c>
      <c r="F1831" s="233">
        <v>3609</v>
      </c>
      <c r="G1831" s="241" t="s">
        <v>926</v>
      </c>
      <c r="H1831" s="233" t="s">
        <v>587</v>
      </c>
      <c r="I1831" s="233" t="s">
        <v>927</v>
      </c>
      <c r="J1831" s="233" t="s">
        <v>81</v>
      </c>
      <c r="K1831" s="233" t="s">
        <v>82</v>
      </c>
      <c r="L1831" s="206">
        <v>301.81</v>
      </c>
      <c r="M1831" s="206" t="s">
        <v>2550</v>
      </c>
      <c r="N1831" s="206"/>
      <c r="O1831" s="194"/>
      <c r="P1831" s="162"/>
      <c r="Q1831" s="177"/>
      <c r="R1831" s="162"/>
      <c r="S1831" s="233" t="s">
        <v>1029</v>
      </c>
      <c r="T1831" s="226">
        <v>301.81</v>
      </c>
      <c r="U1831" s="201"/>
    </row>
    <row r="1832" spans="1:21" ht="14.4" x14ac:dyDescent="0.3">
      <c r="A1832" s="172">
        <v>2017</v>
      </c>
      <c r="B1832" s="174">
        <v>1826</v>
      </c>
      <c r="C1832" s="246" t="s">
        <v>2555</v>
      </c>
      <c r="D1832" s="192"/>
      <c r="E1832" s="164" t="s">
        <v>1029</v>
      </c>
      <c r="F1832" s="233">
        <v>3595</v>
      </c>
      <c r="G1832" s="242" t="s">
        <v>928</v>
      </c>
      <c r="H1832" s="233" t="s">
        <v>81</v>
      </c>
      <c r="I1832" s="233" t="s">
        <v>81</v>
      </c>
      <c r="J1832" s="233" t="s">
        <v>81</v>
      </c>
      <c r="K1832" s="233" t="s">
        <v>82</v>
      </c>
      <c r="L1832" s="206">
        <v>190</v>
      </c>
      <c r="M1832" s="206" t="s">
        <v>2550</v>
      </c>
      <c r="N1832" s="206"/>
      <c r="O1832" s="194"/>
      <c r="P1832" s="162"/>
      <c r="Q1832" s="177"/>
      <c r="R1832" s="162"/>
      <c r="S1832" s="233" t="s">
        <v>1029</v>
      </c>
      <c r="T1832" s="226">
        <v>190</v>
      </c>
      <c r="U1832" s="201"/>
    </row>
    <row r="1833" spans="1:21" ht="14.4" x14ac:dyDescent="0.3">
      <c r="A1833" s="172">
        <v>2017</v>
      </c>
      <c r="B1833" s="174">
        <v>1827</v>
      </c>
      <c r="C1833" s="246" t="s">
        <v>2555</v>
      </c>
      <c r="D1833" s="192"/>
      <c r="E1833" s="164" t="s">
        <v>1029</v>
      </c>
      <c r="F1833" s="233">
        <v>84</v>
      </c>
      <c r="G1833" s="242" t="s">
        <v>929</v>
      </c>
      <c r="H1833" s="233" t="s">
        <v>81</v>
      </c>
      <c r="I1833" s="233" t="s">
        <v>81</v>
      </c>
      <c r="J1833" s="233" t="s">
        <v>81</v>
      </c>
      <c r="K1833" s="233" t="s">
        <v>82</v>
      </c>
      <c r="L1833" s="206">
        <v>180</v>
      </c>
      <c r="M1833" s="206" t="s">
        <v>2550</v>
      </c>
      <c r="N1833" s="206"/>
      <c r="O1833" s="194"/>
      <c r="P1833" s="162"/>
      <c r="Q1833" s="177"/>
      <c r="R1833" s="162"/>
      <c r="S1833" s="233" t="s">
        <v>1029</v>
      </c>
      <c r="T1833" s="226">
        <v>180</v>
      </c>
      <c r="U1833" s="201"/>
    </row>
    <row r="1834" spans="1:21" ht="28.8" x14ac:dyDescent="0.3">
      <c r="A1834" s="172">
        <v>2017</v>
      </c>
      <c r="B1834" s="174">
        <v>1828</v>
      </c>
      <c r="C1834" s="246" t="s">
        <v>2555</v>
      </c>
      <c r="D1834" s="192"/>
      <c r="E1834" s="164" t="s">
        <v>1029</v>
      </c>
      <c r="F1834" s="233">
        <v>3608</v>
      </c>
      <c r="G1834" s="242" t="s">
        <v>930</v>
      </c>
      <c r="H1834" s="233" t="s">
        <v>81</v>
      </c>
      <c r="I1834" s="233" t="s">
        <v>931</v>
      </c>
      <c r="J1834" s="233" t="s">
        <v>81</v>
      </c>
      <c r="K1834" s="233" t="s">
        <v>82</v>
      </c>
      <c r="L1834" s="206">
        <v>385.88</v>
      </c>
      <c r="M1834" s="206" t="s">
        <v>2550</v>
      </c>
      <c r="N1834" s="206"/>
      <c r="O1834" s="194"/>
      <c r="P1834" s="162"/>
      <c r="Q1834" s="177"/>
      <c r="R1834" s="162"/>
      <c r="S1834" s="233" t="s">
        <v>1029</v>
      </c>
      <c r="T1834" s="226">
        <v>385.88</v>
      </c>
      <c r="U1834" s="201"/>
    </row>
    <row r="1835" spans="1:21" ht="14.4" x14ac:dyDescent="0.3">
      <c r="A1835" s="172">
        <v>2017</v>
      </c>
      <c r="B1835" s="174">
        <v>1829</v>
      </c>
      <c r="C1835" s="246" t="s">
        <v>2555</v>
      </c>
      <c r="D1835" s="192"/>
      <c r="E1835" s="164" t="s">
        <v>1029</v>
      </c>
      <c r="F1835" s="233">
        <v>82</v>
      </c>
      <c r="G1835" s="242" t="s">
        <v>932</v>
      </c>
      <c r="H1835" s="233" t="s">
        <v>81</v>
      </c>
      <c r="I1835" s="233" t="s">
        <v>81</v>
      </c>
      <c r="J1835" s="233" t="s">
        <v>81</v>
      </c>
      <c r="K1835" s="233" t="s">
        <v>82</v>
      </c>
      <c r="L1835" s="206">
        <v>60</v>
      </c>
      <c r="M1835" s="206" t="s">
        <v>2550</v>
      </c>
      <c r="N1835" s="206"/>
      <c r="O1835" s="194"/>
      <c r="P1835" s="162"/>
      <c r="Q1835" s="177"/>
      <c r="R1835" s="162"/>
      <c r="S1835" s="233" t="s">
        <v>1029</v>
      </c>
      <c r="T1835" s="226">
        <v>60</v>
      </c>
      <c r="U1835" s="201"/>
    </row>
    <row r="1836" spans="1:21" ht="14.4" x14ac:dyDescent="0.3">
      <c r="A1836" s="172">
        <v>2017</v>
      </c>
      <c r="B1836" s="174">
        <v>1830</v>
      </c>
      <c r="C1836" s="246" t="s">
        <v>2555</v>
      </c>
      <c r="D1836" s="192"/>
      <c r="E1836" s="164" t="s">
        <v>1029</v>
      </c>
      <c r="F1836" s="233">
        <v>83</v>
      </c>
      <c r="G1836" s="242" t="s">
        <v>932</v>
      </c>
      <c r="H1836" s="233" t="s">
        <v>81</v>
      </c>
      <c r="I1836" s="233" t="s">
        <v>81</v>
      </c>
      <c r="J1836" s="233" t="s">
        <v>81</v>
      </c>
      <c r="K1836" s="233" t="s">
        <v>82</v>
      </c>
      <c r="L1836" s="206">
        <v>60</v>
      </c>
      <c r="M1836" s="206" t="s">
        <v>2550</v>
      </c>
      <c r="N1836" s="206"/>
      <c r="O1836" s="194"/>
      <c r="P1836" s="162"/>
      <c r="Q1836" s="177"/>
      <c r="R1836" s="162"/>
      <c r="S1836" s="233" t="s">
        <v>1029</v>
      </c>
      <c r="T1836" s="226">
        <v>60</v>
      </c>
      <c r="U1836" s="201"/>
    </row>
    <row r="1837" spans="1:21" ht="14.4" x14ac:dyDescent="0.3">
      <c r="A1837" s="172">
        <v>2017</v>
      </c>
      <c r="B1837" s="174">
        <v>1831</v>
      </c>
      <c r="C1837" s="246" t="s">
        <v>2555</v>
      </c>
      <c r="D1837" s="192"/>
      <c r="E1837" s="164" t="s">
        <v>1029</v>
      </c>
      <c r="F1837" s="233">
        <v>3597</v>
      </c>
      <c r="G1837" s="242" t="s">
        <v>933</v>
      </c>
      <c r="H1837" s="233" t="s">
        <v>81</v>
      </c>
      <c r="I1837" s="233" t="s">
        <v>81</v>
      </c>
      <c r="J1837" s="233" t="s">
        <v>81</v>
      </c>
      <c r="K1837" s="233" t="s">
        <v>82</v>
      </c>
      <c r="L1837" s="206">
        <v>100</v>
      </c>
      <c r="M1837" s="206" t="s">
        <v>2550</v>
      </c>
      <c r="N1837" s="206"/>
      <c r="O1837" s="194"/>
      <c r="P1837" s="162"/>
      <c r="Q1837" s="177"/>
      <c r="R1837" s="162"/>
      <c r="S1837" s="233" t="s">
        <v>1029</v>
      </c>
      <c r="T1837" s="226">
        <v>100</v>
      </c>
      <c r="U1837" s="201"/>
    </row>
    <row r="1838" spans="1:21" ht="14.4" x14ac:dyDescent="0.3">
      <c r="A1838" s="172">
        <v>2017</v>
      </c>
      <c r="B1838" s="174">
        <v>1832</v>
      </c>
      <c r="C1838" s="246" t="s">
        <v>2555</v>
      </c>
      <c r="D1838" s="192"/>
      <c r="E1838" s="164" t="s">
        <v>1029</v>
      </c>
      <c r="F1838" s="233">
        <v>3583</v>
      </c>
      <c r="G1838" s="242" t="s">
        <v>933</v>
      </c>
      <c r="H1838" s="233" t="s">
        <v>81</v>
      </c>
      <c r="I1838" s="233" t="s">
        <v>81</v>
      </c>
      <c r="J1838" s="233" t="s">
        <v>81</v>
      </c>
      <c r="K1838" s="233" t="s">
        <v>82</v>
      </c>
      <c r="L1838" s="206">
        <v>100</v>
      </c>
      <c r="M1838" s="206" t="s">
        <v>2550</v>
      </c>
      <c r="N1838" s="206"/>
      <c r="O1838" s="194"/>
      <c r="P1838" s="162"/>
      <c r="Q1838" s="177"/>
      <c r="R1838" s="162"/>
      <c r="S1838" s="233" t="s">
        <v>1029</v>
      </c>
      <c r="T1838" s="226">
        <v>100</v>
      </c>
      <c r="U1838" s="201"/>
    </row>
    <row r="1839" spans="1:21" ht="14.4" x14ac:dyDescent="0.3">
      <c r="A1839" s="172">
        <v>2017</v>
      </c>
      <c r="B1839" s="174">
        <v>1833</v>
      </c>
      <c r="C1839" s="246" t="s">
        <v>2555</v>
      </c>
      <c r="D1839" s="192"/>
      <c r="E1839" s="164" t="s">
        <v>1029</v>
      </c>
      <c r="F1839" s="233">
        <v>92</v>
      </c>
      <c r="G1839" s="242" t="s">
        <v>934</v>
      </c>
      <c r="H1839" s="233" t="s">
        <v>81</v>
      </c>
      <c r="I1839" s="233" t="s">
        <v>935</v>
      </c>
      <c r="J1839" s="233" t="s">
        <v>81</v>
      </c>
      <c r="K1839" s="233" t="s">
        <v>82</v>
      </c>
      <c r="L1839" s="206">
        <v>24.78</v>
      </c>
      <c r="M1839" s="206" t="s">
        <v>2550</v>
      </c>
      <c r="N1839" s="206"/>
      <c r="O1839" s="194"/>
      <c r="P1839" s="162"/>
      <c r="Q1839" s="177"/>
      <c r="R1839" s="162"/>
      <c r="S1839" s="233" t="s">
        <v>1029</v>
      </c>
      <c r="T1839" s="226">
        <v>24.78</v>
      </c>
      <c r="U1839" s="201"/>
    </row>
    <row r="1840" spans="1:21" ht="14.4" x14ac:dyDescent="0.3">
      <c r="A1840" s="172">
        <v>2017</v>
      </c>
      <c r="B1840" s="174">
        <v>1834</v>
      </c>
      <c r="C1840" s="246" t="s">
        <v>2555</v>
      </c>
      <c r="D1840" s="192"/>
      <c r="E1840" s="164" t="s">
        <v>1029</v>
      </c>
      <c r="F1840" s="233" t="s">
        <v>936</v>
      </c>
      <c r="G1840" s="192" t="s">
        <v>937</v>
      </c>
      <c r="H1840" s="233" t="s">
        <v>578</v>
      </c>
      <c r="I1840" s="233" t="s">
        <v>81</v>
      </c>
      <c r="J1840" s="233" t="s">
        <v>938</v>
      </c>
      <c r="K1840" s="233" t="s">
        <v>82</v>
      </c>
      <c r="L1840" s="206">
        <v>32.79</v>
      </c>
      <c r="M1840" s="206" t="s">
        <v>2550</v>
      </c>
      <c r="N1840" s="206"/>
      <c r="O1840" s="194"/>
      <c r="P1840" s="162"/>
      <c r="Q1840" s="177"/>
      <c r="R1840" s="162"/>
      <c r="S1840" s="233" t="s">
        <v>1029</v>
      </c>
      <c r="T1840" s="226">
        <v>32.79</v>
      </c>
      <c r="U1840" s="201"/>
    </row>
    <row r="1841" spans="1:21" ht="14.4" x14ac:dyDescent="0.3">
      <c r="A1841" s="172">
        <v>2017</v>
      </c>
      <c r="B1841" s="174">
        <v>1835</v>
      </c>
      <c r="C1841" s="246" t="s">
        <v>2555</v>
      </c>
      <c r="D1841" s="192"/>
      <c r="E1841" s="164" t="s">
        <v>1029</v>
      </c>
      <c r="F1841" s="233">
        <v>101</v>
      </c>
      <c r="G1841" s="242" t="s">
        <v>939</v>
      </c>
      <c r="H1841" s="233" t="s">
        <v>81</v>
      </c>
      <c r="I1841" s="233" t="s">
        <v>81</v>
      </c>
      <c r="J1841" s="233" t="s">
        <v>81</v>
      </c>
      <c r="K1841" s="233" t="s">
        <v>82</v>
      </c>
      <c r="L1841" s="206">
        <v>53.01</v>
      </c>
      <c r="M1841" s="206" t="s">
        <v>2550</v>
      </c>
      <c r="N1841" s="206"/>
      <c r="O1841" s="194"/>
      <c r="P1841" s="162"/>
      <c r="Q1841" s="177"/>
      <c r="R1841" s="162"/>
      <c r="S1841" s="233" t="s">
        <v>1029</v>
      </c>
      <c r="T1841" s="226">
        <v>53.01</v>
      </c>
      <c r="U1841" s="201"/>
    </row>
    <row r="1842" spans="1:21" ht="14.4" x14ac:dyDescent="0.3">
      <c r="A1842" s="172">
        <v>2017</v>
      </c>
      <c r="B1842" s="174">
        <v>1836</v>
      </c>
      <c r="C1842" s="246" t="s">
        <v>2555</v>
      </c>
      <c r="D1842" s="192"/>
      <c r="E1842" s="164" t="s">
        <v>1029</v>
      </c>
      <c r="F1842" s="233">
        <v>102</v>
      </c>
      <c r="G1842" s="242" t="s">
        <v>939</v>
      </c>
      <c r="H1842" s="233" t="s">
        <v>81</v>
      </c>
      <c r="I1842" s="233" t="s">
        <v>81</v>
      </c>
      <c r="J1842" s="233" t="s">
        <v>81</v>
      </c>
      <c r="K1842" s="233" t="s">
        <v>82</v>
      </c>
      <c r="L1842" s="206">
        <v>53.01</v>
      </c>
      <c r="M1842" s="206" t="s">
        <v>2550</v>
      </c>
      <c r="N1842" s="206"/>
      <c r="O1842" s="194"/>
      <c r="P1842" s="162"/>
      <c r="Q1842" s="177"/>
      <c r="R1842" s="162"/>
      <c r="S1842" s="233" t="s">
        <v>1029</v>
      </c>
      <c r="T1842" s="226">
        <v>53.01</v>
      </c>
      <c r="U1842" s="201"/>
    </row>
    <row r="1843" spans="1:21" ht="14.4" x14ac:dyDescent="0.3">
      <c r="A1843" s="172">
        <v>2017</v>
      </c>
      <c r="B1843" s="174">
        <v>1837</v>
      </c>
      <c r="C1843" s="246" t="s">
        <v>2555</v>
      </c>
      <c r="D1843" s="192"/>
      <c r="E1843" s="164" t="s">
        <v>1029</v>
      </c>
      <c r="F1843" s="233">
        <v>3604</v>
      </c>
      <c r="G1843" s="192" t="s">
        <v>722</v>
      </c>
      <c r="H1843" s="233" t="s">
        <v>723</v>
      </c>
      <c r="I1843" s="233" t="s">
        <v>724</v>
      </c>
      <c r="J1843" s="233" t="s">
        <v>81</v>
      </c>
      <c r="K1843" s="233" t="s">
        <v>82</v>
      </c>
      <c r="L1843" s="206">
        <v>221.24</v>
      </c>
      <c r="M1843" s="206" t="s">
        <v>2550</v>
      </c>
      <c r="N1843" s="206"/>
      <c r="O1843" s="194"/>
      <c r="P1843" s="162"/>
      <c r="Q1843" s="177"/>
      <c r="R1843" s="162"/>
      <c r="S1843" s="233" t="s">
        <v>1029</v>
      </c>
      <c r="T1843" s="226">
        <v>221.24</v>
      </c>
      <c r="U1843" s="201"/>
    </row>
    <row r="1844" spans="1:21" ht="14.4" x14ac:dyDescent="0.3">
      <c r="A1844" s="172">
        <v>2017</v>
      </c>
      <c r="B1844" s="174">
        <v>1838</v>
      </c>
      <c r="C1844" s="246" t="s">
        <v>2555</v>
      </c>
      <c r="D1844" s="192"/>
      <c r="E1844" s="164" t="s">
        <v>1029</v>
      </c>
      <c r="F1844" s="233">
        <v>3598</v>
      </c>
      <c r="G1844" s="192" t="s">
        <v>940</v>
      </c>
      <c r="H1844" s="233" t="s">
        <v>81</v>
      </c>
      <c r="I1844" s="233" t="s">
        <v>81</v>
      </c>
      <c r="J1844" s="233" t="s">
        <v>81</v>
      </c>
      <c r="K1844" s="233" t="s">
        <v>82</v>
      </c>
      <c r="L1844" s="206">
        <v>275</v>
      </c>
      <c r="M1844" s="206" t="s">
        <v>2550</v>
      </c>
      <c r="N1844" s="206"/>
      <c r="O1844" s="194"/>
      <c r="P1844" s="162"/>
      <c r="Q1844" s="177"/>
      <c r="R1844" s="162"/>
      <c r="S1844" s="233" t="s">
        <v>1029</v>
      </c>
      <c r="T1844" s="226">
        <v>275</v>
      </c>
      <c r="U1844" s="201"/>
    </row>
    <row r="1845" spans="1:21" ht="14.4" x14ac:dyDescent="0.3">
      <c r="A1845" s="172">
        <v>2017</v>
      </c>
      <c r="B1845" s="174">
        <v>1839</v>
      </c>
      <c r="C1845" s="246" t="s">
        <v>2555</v>
      </c>
      <c r="D1845" s="192"/>
      <c r="E1845" s="164" t="s">
        <v>1029</v>
      </c>
      <c r="F1845" s="233">
        <v>93</v>
      </c>
      <c r="G1845" s="242" t="s">
        <v>934</v>
      </c>
      <c r="H1845" s="233" t="s">
        <v>81</v>
      </c>
      <c r="I1845" s="233" t="s">
        <v>935</v>
      </c>
      <c r="J1845" s="233" t="s">
        <v>81</v>
      </c>
      <c r="K1845" s="233" t="s">
        <v>82</v>
      </c>
      <c r="L1845" s="206">
        <v>24.78</v>
      </c>
      <c r="M1845" s="206" t="s">
        <v>2550</v>
      </c>
      <c r="N1845" s="206"/>
      <c r="O1845" s="194"/>
      <c r="P1845" s="162"/>
      <c r="Q1845" s="177"/>
      <c r="R1845" s="162"/>
      <c r="S1845" s="233" t="s">
        <v>1029</v>
      </c>
      <c r="T1845" s="226">
        <v>24.78</v>
      </c>
      <c r="U1845" s="201"/>
    </row>
    <row r="1846" spans="1:21" ht="14.4" x14ac:dyDescent="0.3">
      <c r="A1846" s="172">
        <v>2017</v>
      </c>
      <c r="B1846" s="174">
        <v>1840</v>
      </c>
      <c r="C1846" s="246" t="s">
        <v>2555</v>
      </c>
      <c r="D1846" s="192"/>
      <c r="E1846" s="164" t="s">
        <v>1029</v>
      </c>
      <c r="F1846" s="233">
        <v>94</v>
      </c>
      <c r="G1846" s="242" t="s">
        <v>934</v>
      </c>
      <c r="H1846" s="233" t="s">
        <v>81</v>
      </c>
      <c r="I1846" s="233" t="s">
        <v>935</v>
      </c>
      <c r="J1846" s="233" t="s">
        <v>81</v>
      </c>
      <c r="K1846" s="233" t="s">
        <v>82</v>
      </c>
      <c r="L1846" s="206">
        <v>24.78</v>
      </c>
      <c r="M1846" s="206" t="s">
        <v>2550</v>
      </c>
      <c r="N1846" s="206"/>
      <c r="O1846" s="194"/>
      <c r="P1846" s="162"/>
      <c r="Q1846" s="177"/>
      <c r="R1846" s="162"/>
      <c r="S1846" s="233" t="s">
        <v>1029</v>
      </c>
      <c r="T1846" s="226">
        <v>24.78</v>
      </c>
      <c r="U1846" s="201"/>
    </row>
    <row r="1847" spans="1:21" ht="14.4" x14ac:dyDescent="0.3">
      <c r="A1847" s="172">
        <v>2017</v>
      </c>
      <c r="B1847" s="174">
        <v>1841</v>
      </c>
      <c r="C1847" s="246" t="s">
        <v>2555</v>
      </c>
      <c r="D1847" s="192"/>
      <c r="E1847" s="164" t="s">
        <v>1029</v>
      </c>
      <c r="F1847" s="233">
        <v>95</v>
      </c>
      <c r="G1847" s="242" t="s">
        <v>934</v>
      </c>
      <c r="H1847" s="233" t="s">
        <v>81</v>
      </c>
      <c r="I1847" s="233" t="s">
        <v>935</v>
      </c>
      <c r="J1847" s="233" t="s">
        <v>81</v>
      </c>
      <c r="K1847" s="233" t="s">
        <v>82</v>
      </c>
      <c r="L1847" s="206">
        <v>24.78</v>
      </c>
      <c r="M1847" s="206" t="s">
        <v>2550</v>
      </c>
      <c r="N1847" s="206"/>
      <c r="O1847" s="194"/>
      <c r="P1847" s="162"/>
      <c r="Q1847" s="177"/>
      <c r="R1847" s="162"/>
      <c r="S1847" s="233" t="s">
        <v>1029</v>
      </c>
      <c r="T1847" s="226">
        <v>24.78</v>
      </c>
      <c r="U1847" s="201"/>
    </row>
    <row r="1848" spans="1:21" ht="14.4" x14ac:dyDescent="0.3">
      <c r="A1848" s="172">
        <v>2017</v>
      </c>
      <c r="B1848" s="174">
        <v>1842</v>
      </c>
      <c r="C1848" s="246" t="s">
        <v>2555</v>
      </c>
      <c r="D1848" s="192"/>
      <c r="E1848" s="164" t="s">
        <v>1029</v>
      </c>
      <c r="F1848" s="233">
        <v>96</v>
      </c>
      <c r="G1848" s="242" t="s">
        <v>934</v>
      </c>
      <c r="H1848" s="233" t="s">
        <v>81</v>
      </c>
      <c r="I1848" s="233" t="s">
        <v>935</v>
      </c>
      <c r="J1848" s="233" t="s">
        <v>81</v>
      </c>
      <c r="K1848" s="233" t="s">
        <v>82</v>
      </c>
      <c r="L1848" s="206">
        <v>24.78</v>
      </c>
      <c r="M1848" s="206" t="s">
        <v>2550</v>
      </c>
      <c r="N1848" s="206"/>
      <c r="O1848" s="194"/>
      <c r="P1848" s="162"/>
      <c r="Q1848" s="177"/>
      <c r="R1848" s="162"/>
      <c r="S1848" s="233" t="s">
        <v>1029</v>
      </c>
      <c r="T1848" s="226">
        <v>24.78</v>
      </c>
      <c r="U1848" s="201"/>
    </row>
    <row r="1849" spans="1:21" ht="14.4" x14ac:dyDescent="0.3">
      <c r="A1849" s="172">
        <v>2017</v>
      </c>
      <c r="B1849" s="174">
        <v>1843</v>
      </c>
      <c r="C1849" s="246" t="s">
        <v>2555</v>
      </c>
      <c r="D1849" s="192"/>
      <c r="E1849" s="164" t="s">
        <v>1029</v>
      </c>
      <c r="F1849" s="233">
        <v>97</v>
      </c>
      <c r="G1849" s="242" t="s">
        <v>934</v>
      </c>
      <c r="H1849" s="233" t="s">
        <v>81</v>
      </c>
      <c r="I1849" s="233" t="s">
        <v>935</v>
      </c>
      <c r="J1849" s="233" t="s">
        <v>81</v>
      </c>
      <c r="K1849" s="233" t="s">
        <v>82</v>
      </c>
      <c r="L1849" s="206">
        <v>24.77</v>
      </c>
      <c r="M1849" s="206" t="s">
        <v>2550</v>
      </c>
      <c r="N1849" s="206"/>
      <c r="O1849" s="194"/>
      <c r="P1849" s="162"/>
      <c r="Q1849" s="177"/>
      <c r="R1849" s="162"/>
      <c r="S1849" s="233" t="s">
        <v>1029</v>
      </c>
      <c r="T1849" s="226">
        <v>24.77</v>
      </c>
      <c r="U1849" s="201"/>
    </row>
    <row r="1850" spans="1:21" ht="14.4" x14ac:dyDescent="0.3">
      <c r="A1850" s="172">
        <v>2017</v>
      </c>
      <c r="B1850" s="174">
        <v>1844</v>
      </c>
      <c r="C1850" s="246" t="s">
        <v>2555</v>
      </c>
      <c r="D1850" s="192"/>
      <c r="E1850" s="164" t="s">
        <v>1029</v>
      </c>
      <c r="F1850" s="233">
        <v>100</v>
      </c>
      <c r="G1850" s="192" t="s">
        <v>937</v>
      </c>
      <c r="H1850" s="233" t="s">
        <v>578</v>
      </c>
      <c r="I1850" s="233" t="s">
        <v>81</v>
      </c>
      <c r="J1850" s="233" t="s">
        <v>938</v>
      </c>
      <c r="K1850" s="233" t="s">
        <v>82</v>
      </c>
      <c r="L1850" s="206">
        <v>32.79</v>
      </c>
      <c r="M1850" s="206" t="s">
        <v>2550</v>
      </c>
      <c r="N1850" s="206"/>
      <c r="O1850" s="194"/>
      <c r="P1850" s="162"/>
      <c r="Q1850" s="177"/>
      <c r="R1850" s="162"/>
      <c r="S1850" s="233" t="s">
        <v>1029</v>
      </c>
      <c r="T1850" s="226">
        <v>32.79</v>
      </c>
      <c r="U1850" s="201"/>
    </row>
    <row r="1851" spans="1:21" ht="14.4" x14ac:dyDescent="0.3">
      <c r="A1851" s="172">
        <v>2017</v>
      </c>
      <c r="B1851" s="174">
        <v>1845</v>
      </c>
      <c r="C1851" s="246" t="s">
        <v>2555</v>
      </c>
      <c r="D1851" s="192"/>
      <c r="E1851" s="164" t="s">
        <v>1029</v>
      </c>
      <c r="F1851" s="233">
        <v>3594</v>
      </c>
      <c r="G1851" s="242" t="s">
        <v>941</v>
      </c>
      <c r="H1851" s="233" t="s">
        <v>81</v>
      </c>
      <c r="I1851" s="233" t="s">
        <v>81</v>
      </c>
      <c r="J1851" s="233" t="s">
        <v>81</v>
      </c>
      <c r="K1851" s="233" t="s">
        <v>82</v>
      </c>
      <c r="L1851" s="216">
        <v>265.49</v>
      </c>
      <c r="M1851" s="206" t="s">
        <v>2550</v>
      </c>
      <c r="N1851" s="206"/>
      <c r="O1851" s="194"/>
      <c r="P1851" s="162"/>
      <c r="Q1851" s="177"/>
      <c r="R1851" s="162"/>
      <c r="S1851" s="233" t="s">
        <v>1029</v>
      </c>
      <c r="T1851" s="223">
        <v>265.49</v>
      </c>
      <c r="U1851" s="201"/>
    </row>
    <row r="1852" spans="1:21" ht="14.4" x14ac:dyDescent="0.3">
      <c r="A1852" s="172">
        <v>2017</v>
      </c>
      <c r="B1852" s="174">
        <v>1846</v>
      </c>
      <c r="C1852" s="246" t="s">
        <v>2555</v>
      </c>
      <c r="D1852" s="192"/>
      <c r="E1852" s="159" t="s">
        <v>683</v>
      </c>
      <c r="F1852" s="210">
        <v>3686</v>
      </c>
      <c r="G1852" s="243" t="s">
        <v>942</v>
      </c>
      <c r="H1852" s="177" t="s">
        <v>81</v>
      </c>
      <c r="I1852" s="177" t="s">
        <v>81</v>
      </c>
      <c r="J1852" s="177" t="s">
        <v>81</v>
      </c>
      <c r="K1852" s="177" t="s">
        <v>82</v>
      </c>
      <c r="L1852" s="211">
        <v>219.99</v>
      </c>
      <c r="M1852" s="206" t="s">
        <v>2550</v>
      </c>
      <c r="N1852" s="206"/>
      <c r="O1852" s="194"/>
      <c r="P1852" s="162"/>
      <c r="Q1852" s="177" t="s">
        <v>683</v>
      </c>
      <c r="R1852" s="228">
        <v>219.99</v>
      </c>
      <c r="S1852" s="213"/>
      <c r="T1852" s="230"/>
      <c r="U1852" s="201"/>
    </row>
    <row r="1853" spans="1:21" ht="14.4" x14ac:dyDescent="0.3">
      <c r="A1853" s="172">
        <v>2017</v>
      </c>
      <c r="B1853" s="174">
        <v>1847</v>
      </c>
      <c r="C1853" s="246" t="s">
        <v>2555</v>
      </c>
      <c r="D1853" s="192"/>
      <c r="E1853" s="159" t="s">
        <v>683</v>
      </c>
      <c r="F1853" s="210">
        <v>3683</v>
      </c>
      <c r="G1853" s="243" t="s">
        <v>943</v>
      </c>
      <c r="H1853" s="177" t="s">
        <v>81</v>
      </c>
      <c r="I1853" s="177" t="s">
        <v>81</v>
      </c>
      <c r="J1853" s="177" t="s">
        <v>81</v>
      </c>
      <c r="K1853" s="177" t="s">
        <v>82</v>
      </c>
      <c r="L1853" s="198">
        <v>124.99</v>
      </c>
      <c r="M1853" s="206" t="s">
        <v>2550</v>
      </c>
      <c r="N1853" s="206"/>
      <c r="O1853" s="194"/>
      <c r="P1853" s="162"/>
      <c r="Q1853" s="177" t="s">
        <v>683</v>
      </c>
      <c r="R1853" s="228">
        <v>124.99</v>
      </c>
      <c r="S1853" s="213"/>
      <c r="T1853" s="230"/>
      <c r="U1853" s="201"/>
    </row>
    <row r="1854" spans="1:21" ht="14.4" x14ac:dyDescent="0.3">
      <c r="A1854" s="172">
        <v>2017</v>
      </c>
      <c r="B1854" s="174">
        <v>1848</v>
      </c>
      <c r="C1854" s="246" t="s">
        <v>2555</v>
      </c>
      <c r="D1854" s="192"/>
      <c r="E1854" s="159" t="s">
        <v>683</v>
      </c>
      <c r="F1854" s="210">
        <v>3684</v>
      </c>
      <c r="G1854" s="243" t="s">
        <v>943</v>
      </c>
      <c r="H1854" s="177" t="s">
        <v>81</v>
      </c>
      <c r="I1854" s="177" t="s">
        <v>81</v>
      </c>
      <c r="J1854" s="177" t="s">
        <v>81</v>
      </c>
      <c r="K1854" s="177" t="s">
        <v>82</v>
      </c>
      <c r="L1854" s="198">
        <v>124.99</v>
      </c>
      <c r="M1854" s="206" t="s">
        <v>2550</v>
      </c>
      <c r="N1854" s="206"/>
      <c r="O1854" s="194"/>
      <c r="P1854" s="162"/>
      <c r="Q1854" s="177" t="s">
        <v>683</v>
      </c>
      <c r="R1854" s="228">
        <v>124.99</v>
      </c>
      <c r="S1854" s="213"/>
      <c r="T1854" s="230"/>
      <c r="U1854" s="201"/>
    </row>
    <row r="1855" spans="1:21" ht="14.4" x14ac:dyDescent="0.3">
      <c r="A1855" s="172">
        <v>2017</v>
      </c>
      <c r="B1855" s="174">
        <v>1849</v>
      </c>
      <c r="C1855" s="246" t="s">
        <v>2555</v>
      </c>
      <c r="D1855" s="192"/>
      <c r="E1855" s="159" t="s">
        <v>683</v>
      </c>
      <c r="F1855" s="210">
        <v>3685</v>
      </c>
      <c r="G1855" s="243" t="s">
        <v>943</v>
      </c>
      <c r="H1855" s="177" t="s">
        <v>81</v>
      </c>
      <c r="I1855" s="177" t="s">
        <v>81</v>
      </c>
      <c r="J1855" s="177" t="s">
        <v>81</v>
      </c>
      <c r="K1855" s="177" t="s">
        <v>82</v>
      </c>
      <c r="L1855" s="198">
        <v>124.99</v>
      </c>
      <c r="M1855" s="206" t="s">
        <v>2550</v>
      </c>
      <c r="N1855" s="206"/>
      <c r="O1855" s="194"/>
      <c r="P1855" s="162"/>
      <c r="Q1855" s="177" t="s">
        <v>683</v>
      </c>
      <c r="R1855" s="228">
        <v>124.99</v>
      </c>
      <c r="S1855" s="213"/>
      <c r="T1855" s="230"/>
      <c r="U1855" s="201"/>
    </row>
    <row r="1856" spans="1:21" ht="14.4" x14ac:dyDescent="0.3">
      <c r="A1856" s="232">
        <v>2018</v>
      </c>
      <c r="B1856" s="174">
        <v>1850</v>
      </c>
      <c r="C1856" s="246" t="s">
        <v>2555</v>
      </c>
      <c r="D1856" s="217"/>
      <c r="E1856" s="159" t="s">
        <v>683</v>
      </c>
      <c r="F1856" s="219">
        <v>3636</v>
      </c>
      <c r="G1856" s="218" t="s">
        <v>432</v>
      </c>
      <c r="H1856" s="194"/>
      <c r="I1856" s="194"/>
      <c r="J1856" s="194"/>
      <c r="K1856" s="160" t="s">
        <v>82</v>
      </c>
      <c r="L1856" s="221">
        <v>129.19999999999999</v>
      </c>
      <c r="M1856" s="248" t="s">
        <v>433</v>
      </c>
      <c r="N1856" s="248"/>
      <c r="O1856" s="217"/>
      <c r="P1856" s="162"/>
      <c r="Q1856" s="221" t="s">
        <v>683</v>
      </c>
      <c r="R1856" s="221">
        <v>129.19999999999999</v>
      </c>
      <c r="S1856" s="217"/>
      <c r="T1856" s="162"/>
      <c r="U1856" s="201"/>
    </row>
    <row r="1857" spans="1:21" ht="14.4" x14ac:dyDescent="0.3">
      <c r="A1857" s="232">
        <v>2018</v>
      </c>
      <c r="B1857" s="174">
        <v>1851</v>
      </c>
      <c r="C1857" s="246" t="s">
        <v>2555</v>
      </c>
      <c r="D1857" s="217"/>
      <c r="E1857" s="159" t="s">
        <v>683</v>
      </c>
      <c r="F1857" s="219">
        <v>3637</v>
      </c>
      <c r="G1857" s="218" t="s">
        <v>434</v>
      </c>
      <c r="H1857" s="194"/>
      <c r="I1857" s="194"/>
      <c r="J1857" s="194"/>
      <c r="K1857" s="160" t="s">
        <v>82</v>
      </c>
      <c r="L1857" s="221">
        <v>336.2</v>
      </c>
      <c r="M1857" s="248" t="s">
        <v>433</v>
      </c>
      <c r="N1857" s="248"/>
      <c r="O1857" s="217"/>
      <c r="P1857" s="162"/>
      <c r="Q1857" s="221" t="s">
        <v>683</v>
      </c>
      <c r="R1857" s="221">
        <v>336.2</v>
      </c>
      <c r="S1857" s="217"/>
      <c r="T1857" s="162"/>
      <c r="U1857" s="201"/>
    </row>
    <row r="1858" spans="1:21" ht="14.4" x14ac:dyDescent="0.3">
      <c r="A1858" s="232">
        <v>2018</v>
      </c>
      <c r="B1858" s="174">
        <v>1852</v>
      </c>
      <c r="C1858" s="246" t="s">
        <v>2555</v>
      </c>
      <c r="D1858" s="217"/>
      <c r="E1858" s="164" t="s">
        <v>1037</v>
      </c>
      <c r="F1858" s="219">
        <v>3634</v>
      </c>
      <c r="G1858" s="218" t="s">
        <v>435</v>
      </c>
      <c r="H1858" s="194"/>
      <c r="I1858" s="194"/>
      <c r="J1858" s="194"/>
      <c r="K1858" s="160" t="s">
        <v>82</v>
      </c>
      <c r="L1858" s="221">
        <v>140</v>
      </c>
      <c r="M1858" s="248" t="s">
        <v>433</v>
      </c>
      <c r="N1858" s="248"/>
      <c r="O1858" s="217"/>
      <c r="P1858" s="162"/>
      <c r="Q1858" s="221" t="s">
        <v>1037</v>
      </c>
      <c r="R1858" s="221">
        <v>140</v>
      </c>
      <c r="S1858" s="217"/>
      <c r="T1858" s="162"/>
      <c r="U1858" s="201"/>
    </row>
    <row r="1859" spans="1:21" ht="14.4" x14ac:dyDescent="0.3">
      <c r="A1859" s="232">
        <v>2018</v>
      </c>
      <c r="B1859" s="174">
        <v>1853</v>
      </c>
      <c r="C1859" s="246" t="s">
        <v>2555</v>
      </c>
      <c r="D1859" s="217"/>
      <c r="E1859" s="164" t="s">
        <v>1037</v>
      </c>
      <c r="F1859" s="219">
        <v>3350</v>
      </c>
      <c r="G1859" s="218" t="s">
        <v>436</v>
      </c>
      <c r="H1859" s="194"/>
      <c r="I1859" s="194"/>
      <c r="J1859" s="194"/>
      <c r="K1859" s="160" t="s">
        <v>82</v>
      </c>
      <c r="L1859" s="221">
        <v>441.59</v>
      </c>
      <c r="M1859" s="248" t="s">
        <v>437</v>
      </c>
      <c r="N1859" s="248"/>
      <c r="O1859" s="217"/>
      <c r="P1859" s="162"/>
      <c r="Q1859" s="221" t="s">
        <v>1037</v>
      </c>
      <c r="R1859" s="221">
        <v>441.59</v>
      </c>
      <c r="S1859" s="217"/>
      <c r="T1859" s="162"/>
      <c r="U1859" s="201"/>
    </row>
    <row r="1860" spans="1:21" ht="14.4" x14ac:dyDescent="0.3">
      <c r="A1860" s="232">
        <v>2018</v>
      </c>
      <c r="B1860" s="174">
        <v>1854</v>
      </c>
      <c r="C1860" s="246" t="s">
        <v>2555</v>
      </c>
      <c r="D1860" s="217"/>
      <c r="E1860" s="164" t="s">
        <v>1037</v>
      </c>
      <c r="F1860" s="219">
        <v>3615</v>
      </c>
      <c r="G1860" s="218" t="s">
        <v>438</v>
      </c>
      <c r="H1860" s="194"/>
      <c r="I1860" s="194"/>
      <c r="J1860" s="194"/>
      <c r="K1860" s="160" t="s">
        <v>82</v>
      </c>
      <c r="L1860" s="221">
        <v>103.73</v>
      </c>
      <c r="M1860" s="248" t="s">
        <v>433</v>
      </c>
      <c r="N1860" s="248"/>
      <c r="O1860" s="217"/>
      <c r="P1860" s="162"/>
      <c r="Q1860" s="221" t="s">
        <v>1037</v>
      </c>
      <c r="R1860" s="221">
        <v>103.73</v>
      </c>
      <c r="S1860" s="217"/>
      <c r="T1860" s="162"/>
      <c r="U1860" s="201"/>
    </row>
    <row r="1861" spans="1:21" ht="14.4" x14ac:dyDescent="0.3">
      <c r="A1861" s="232">
        <v>2018</v>
      </c>
      <c r="B1861" s="174">
        <v>1855</v>
      </c>
      <c r="C1861" s="246" t="s">
        <v>2555</v>
      </c>
      <c r="D1861" s="217"/>
      <c r="E1861" s="164" t="s">
        <v>1037</v>
      </c>
      <c r="F1861" s="219">
        <v>3616</v>
      </c>
      <c r="G1861" s="218" t="s">
        <v>438</v>
      </c>
      <c r="H1861" s="194"/>
      <c r="I1861" s="194"/>
      <c r="J1861" s="194"/>
      <c r="K1861" s="160" t="s">
        <v>82</v>
      </c>
      <c r="L1861" s="221">
        <v>103.73</v>
      </c>
      <c r="M1861" s="248" t="s">
        <v>433</v>
      </c>
      <c r="N1861" s="248"/>
      <c r="O1861" s="217"/>
      <c r="P1861" s="162"/>
      <c r="Q1861" s="221" t="s">
        <v>1037</v>
      </c>
      <c r="R1861" s="221">
        <v>103.73</v>
      </c>
      <c r="S1861" s="217"/>
      <c r="T1861" s="162"/>
      <c r="U1861" s="201"/>
    </row>
    <row r="1862" spans="1:21" ht="14.4" x14ac:dyDescent="0.3">
      <c r="A1862" s="232">
        <v>2018</v>
      </c>
      <c r="B1862" s="174">
        <v>1856</v>
      </c>
      <c r="C1862" s="246" t="s">
        <v>2555</v>
      </c>
      <c r="D1862" s="217"/>
      <c r="E1862" s="164" t="s">
        <v>1037</v>
      </c>
      <c r="F1862" s="219">
        <v>3331</v>
      </c>
      <c r="G1862" s="218" t="s">
        <v>439</v>
      </c>
      <c r="H1862" s="248"/>
      <c r="I1862" s="248"/>
      <c r="J1862" s="248"/>
      <c r="K1862" s="160" t="s">
        <v>82</v>
      </c>
      <c r="L1862" s="221">
        <v>707.08</v>
      </c>
      <c r="M1862" s="248" t="s">
        <v>437</v>
      </c>
      <c r="N1862" s="248"/>
      <c r="O1862" s="217"/>
      <c r="P1862" s="162"/>
      <c r="Q1862" s="221" t="s">
        <v>1037</v>
      </c>
      <c r="R1862" s="221">
        <v>707.08</v>
      </c>
      <c r="S1862" s="217"/>
      <c r="T1862" s="162"/>
      <c r="U1862" s="201"/>
    </row>
    <row r="1863" spans="1:21" ht="14.4" x14ac:dyDescent="0.3">
      <c r="A1863" s="232">
        <v>2018</v>
      </c>
      <c r="B1863" s="174">
        <v>1857</v>
      </c>
      <c r="C1863" s="246" t="s">
        <v>2555</v>
      </c>
      <c r="D1863" s="217"/>
      <c r="E1863" s="164" t="s">
        <v>1037</v>
      </c>
      <c r="F1863" s="219">
        <v>3346</v>
      </c>
      <c r="G1863" s="218" t="s">
        <v>440</v>
      </c>
      <c r="H1863" s="219"/>
      <c r="I1863" s="219"/>
      <c r="J1863" s="219"/>
      <c r="K1863" s="160" t="s">
        <v>82</v>
      </c>
      <c r="L1863" s="221">
        <v>411.09</v>
      </c>
      <c r="M1863" s="248" t="s">
        <v>437</v>
      </c>
      <c r="N1863" s="248"/>
      <c r="O1863" s="217"/>
      <c r="P1863" s="162"/>
      <c r="Q1863" s="221" t="s">
        <v>1037</v>
      </c>
      <c r="R1863" s="221">
        <v>411.09</v>
      </c>
      <c r="S1863" s="217"/>
      <c r="T1863" s="162"/>
      <c r="U1863" s="201"/>
    </row>
    <row r="1864" spans="1:21" ht="14.4" x14ac:dyDescent="0.3">
      <c r="A1864" s="232">
        <v>2018</v>
      </c>
      <c r="B1864" s="174">
        <v>1858</v>
      </c>
      <c r="C1864" s="246" t="s">
        <v>2555</v>
      </c>
      <c r="D1864" s="217"/>
      <c r="E1864" s="164" t="s">
        <v>19</v>
      </c>
      <c r="F1864" s="219">
        <v>3347</v>
      </c>
      <c r="G1864" s="218" t="s">
        <v>441</v>
      </c>
      <c r="H1864" s="219"/>
      <c r="I1864" s="219"/>
      <c r="J1864" s="219"/>
      <c r="K1864" s="160" t="s">
        <v>82</v>
      </c>
      <c r="L1864" s="221">
        <v>459.33</v>
      </c>
      <c r="M1864" s="248" t="s">
        <v>437</v>
      </c>
      <c r="N1864" s="248"/>
      <c r="O1864" s="217"/>
      <c r="P1864" s="162"/>
      <c r="Q1864" s="235"/>
      <c r="R1864" s="162"/>
      <c r="S1864" s="217" t="s">
        <v>2551</v>
      </c>
      <c r="T1864" s="221">
        <v>459.33</v>
      </c>
      <c r="U1864" s="201"/>
    </row>
    <row r="1865" spans="1:21" ht="14.4" x14ac:dyDescent="0.3">
      <c r="A1865" s="232">
        <v>2018</v>
      </c>
      <c r="B1865" s="174">
        <v>1859</v>
      </c>
      <c r="C1865" s="246" t="s">
        <v>2555</v>
      </c>
      <c r="D1865" s="217"/>
      <c r="E1865" s="159" t="s">
        <v>27</v>
      </c>
      <c r="F1865" s="219">
        <v>3617</v>
      </c>
      <c r="G1865" s="244" t="s">
        <v>442</v>
      </c>
      <c r="H1865" s="219"/>
      <c r="I1865" s="219"/>
      <c r="J1865" s="219"/>
      <c r="K1865" s="160" t="s">
        <v>82</v>
      </c>
      <c r="L1865" s="221">
        <v>178.72</v>
      </c>
      <c r="M1865" s="248" t="s">
        <v>433</v>
      </c>
      <c r="N1865" s="248"/>
      <c r="O1865" s="217"/>
      <c r="P1865" s="162"/>
      <c r="Q1865" s="221" t="s">
        <v>27</v>
      </c>
      <c r="R1865" s="221">
        <v>178.72</v>
      </c>
      <c r="S1865" s="217"/>
      <c r="T1865" s="162"/>
      <c r="U1865" s="201"/>
    </row>
    <row r="1866" spans="1:21" ht="14.4" x14ac:dyDescent="0.3">
      <c r="A1866" s="232">
        <v>2018</v>
      </c>
      <c r="B1866" s="174">
        <v>1860</v>
      </c>
      <c r="C1866" s="246" t="s">
        <v>2555</v>
      </c>
      <c r="D1866" s="217"/>
      <c r="E1866" s="159" t="s">
        <v>27</v>
      </c>
      <c r="F1866" s="219">
        <v>3643</v>
      </c>
      <c r="G1866" s="244" t="s">
        <v>443</v>
      </c>
      <c r="H1866" s="219"/>
      <c r="I1866" s="219"/>
      <c r="J1866" s="219"/>
      <c r="K1866" s="160" t="s">
        <v>82</v>
      </c>
      <c r="L1866" s="221">
        <v>305</v>
      </c>
      <c r="M1866" s="248" t="s">
        <v>433</v>
      </c>
      <c r="N1866" s="248"/>
      <c r="O1866" s="217"/>
      <c r="P1866" s="162"/>
      <c r="Q1866" s="221" t="s">
        <v>27</v>
      </c>
      <c r="R1866" s="221">
        <v>305</v>
      </c>
      <c r="S1866" s="217"/>
      <c r="T1866" s="162"/>
      <c r="U1866" s="201"/>
    </row>
    <row r="1867" spans="1:21" ht="28.8" x14ac:dyDescent="0.3">
      <c r="A1867" s="232">
        <v>2018</v>
      </c>
      <c r="B1867" s="174">
        <v>1861</v>
      </c>
      <c r="C1867" s="246" t="s">
        <v>2555</v>
      </c>
      <c r="D1867" s="217"/>
      <c r="E1867" s="159" t="s">
        <v>27</v>
      </c>
      <c r="F1867" s="219">
        <v>3328</v>
      </c>
      <c r="G1867" s="244" t="s">
        <v>444</v>
      </c>
      <c r="H1867" s="248"/>
      <c r="I1867" s="248"/>
      <c r="J1867" s="248"/>
      <c r="K1867" s="160" t="s">
        <v>82</v>
      </c>
      <c r="L1867" s="221">
        <v>707.08</v>
      </c>
      <c r="M1867" s="248" t="s">
        <v>437</v>
      </c>
      <c r="N1867" s="248"/>
      <c r="O1867" s="217"/>
      <c r="P1867" s="162"/>
      <c r="Q1867" s="221" t="s">
        <v>27</v>
      </c>
      <c r="R1867" s="221">
        <v>707.08</v>
      </c>
      <c r="S1867" s="217"/>
      <c r="T1867" s="162"/>
      <c r="U1867" s="201"/>
    </row>
    <row r="1868" spans="1:21" ht="28.8" x14ac:dyDescent="0.3">
      <c r="A1868" s="232">
        <v>2018</v>
      </c>
      <c r="B1868" s="174">
        <v>1862</v>
      </c>
      <c r="C1868" s="246" t="s">
        <v>2555</v>
      </c>
      <c r="D1868" s="217"/>
      <c r="E1868" s="159" t="s">
        <v>27</v>
      </c>
      <c r="F1868" s="219">
        <v>3329</v>
      </c>
      <c r="G1868" s="244" t="s">
        <v>444</v>
      </c>
      <c r="H1868" s="248"/>
      <c r="I1868" s="248"/>
      <c r="J1868" s="248"/>
      <c r="K1868" s="160" t="s">
        <v>82</v>
      </c>
      <c r="L1868" s="221">
        <v>707.08</v>
      </c>
      <c r="M1868" s="248" t="s">
        <v>437</v>
      </c>
      <c r="N1868" s="248"/>
      <c r="O1868" s="217"/>
      <c r="P1868" s="162"/>
      <c r="Q1868" s="221" t="s">
        <v>27</v>
      </c>
      <c r="R1868" s="221">
        <v>707.08</v>
      </c>
      <c r="S1868" s="217"/>
      <c r="T1868" s="162"/>
      <c r="U1868" s="201"/>
    </row>
    <row r="1869" spans="1:21" ht="28.8" x14ac:dyDescent="0.3">
      <c r="A1869" s="232">
        <v>2018</v>
      </c>
      <c r="B1869" s="174">
        <v>1863</v>
      </c>
      <c r="C1869" s="246" t="s">
        <v>2555</v>
      </c>
      <c r="D1869" s="217"/>
      <c r="E1869" s="159" t="s">
        <v>27</v>
      </c>
      <c r="F1869" s="219">
        <v>3320</v>
      </c>
      <c r="G1869" s="244" t="s">
        <v>445</v>
      </c>
      <c r="H1869" s="248"/>
      <c r="I1869" s="248"/>
      <c r="J1869" s="248"/>
      <c r="K1869" s="160" t="s">
        <v>82</v>
      </c>
      <c r="L1869" s="221">
        <v>530.09</v>
      </c>
      <c r="M1869" s="248" t="s">
        <v>437</v>
      </c>
      <c r="N1869" s="248"/>
      <c r="O1869" s="217"/>
      <c r="P1869" s="162"/>
      <c r="Q1869" s="221" t="s">
        <v>27</v>
      </c>
      <c r="R1869" s="221">
        <v>530.09</v>
      </c>
      <c r="S1869" s="217"/>
      <c r="T1869" s="162"/>
      <c r="U1869" s="201"/>
    </row>
    <row r="1870" spans="1:21" ht="28.8" x14ac:dyDescent="0.3">
      <c r="A1870" s="232">
        <v>2018</v>
      </c>
      <c r="B1870" s="174">
        <v>1864</v>
      </c>
      <c r="C1870" s="246" t="s">
        <v>2555</v>
      </c>
      <c r="D1870" s="217"/>
      <c r="E1870" s="159" t="s">
        <v>27</v>
      </c>
      <c r="F1870" s="219">
        <v>3323</v>
      </c>
      <c r="G1870" s="244" t="s">
        <v>445</v>
      </c>
      <c r="H1870" s="248"/>
      <c r="I1870" s="248"/>
      <c r="J1870" s="248"/>
      <c r="K1870" s="160" t="s">
        <v>82</v>
      </c>
      <c r="L1870" s="221">
        <v>530.09</v>
      </c>
      <c r="M1870" s="248" t="s">
        <v>437</v>
      </c>
      <c r="N1870" s="248"/>
      <c r="O1870" s="217"/>
      <c r="P1870" s="162"/>
      <c r="Q1870" s="221" t="s">
        <v>27</v>
      </c>
      <c r="R1870" s="221">
        <v>530.09</v>
      </c>
      <c r="S1870" s="217"/>
      <c r="T1870" s="162"/>
      <c r="U1870" s="201"/>
    </row>
    <row r="1871" spans="1:21" ht="28.8" x14ac:dyDescent="0.3">
      <c r="A1871" s="232">
        <v>2018</v>
      </c>
      <c r="B1871" s="174">
        <v>1865</v>
      </c>
      <c r="C1871" s="246" t="s">
        <v>2555</v>
      </c>
      <c r="D1871" s="217"/>
      <c r="E1871" s="159" t="s">
        <v>27</v>
      </c>
      <c r="F1871" s="219">
        <v>3318</v>
      </c>
      <c r="G1871" s="244" t="s">
        <v>445</v>
      </c>
      <c r="H1871" s="248"/>
      <c r="I1871" s="248"/>
      <c r="J1871" s="248"/>
      <c r="K1871" s="160" t="s">
        <v>82</v>
      </c>
      <c r="L1871" s="221">
        <v>530.09</v>
      </c>
      <c r="M1871" s="248" t="s">
        <v>437</v>
      </c>
      <c r="N1871" s="248"/>
      <c r="O1871" s="217"/>
      <c r="P1871" s="162"/>
      <c r="Q1871" s="221" t="s">
        <v>27</v>
      </c>
      <c r="R1871" s="221">
        <v>530.09</v>
      </c>
      <c r="S1871" s="217"/>
      <c r="T1871" s="162"/>
      <c r="U1871" s="201"/>
    </row>
    <row r="1872" spans="1:21" ht="28.8" x14ac:dyDescent="0.3">
      <c r="A1872" s="232">
        <v>2018</v>
      </c>
      <c r="B1872" s="174">
        <v>1866</v>
      </c>
      <c r="C1872" s="246" t="s">
        <v>2555</v>
      </c>
      <c r="D1872" s="217"/>
      <c r="E1872" s="159" t="s">
        <v>27</v>
      </c>
      <c r="F1872" s="219">
        <v>3319</v>
      </c>
      <c r="G1872" s="244" t="s">
        <v>445</v>
      </c>
      <c r="H1872" s="248"/>
      <c r="I1872" s="248"/>
      <c r="J1872" s="248"/>
      <c r="K1872" s="160" t="s">
        <v>82</v>
      </c>
      <c r="L1872" s="221">
        <v>530.09</v>
      </c>
      <c r="M1872" s="248" t="s">
        <v>437</v>
      </c>
      <c r="N1872" s="248"/>
      <c r="O1872" s="217"/>
      <c r="P1872" s="162"/>
      <c r="Q1872" s="221" t="s">
        <v>27</v>
      </c>
      <c r="R1872" s="221">
        <v>530.09</v>
      </c>
      <c r="S1872" s="217"/>
      <c r="T1872" s="162"/>
      <c r="U1872" s="201"/>
    </row>
    <row r="1873" spans="1:21" ht="14.4" x14ac:dyDescent="0.3">
      <c r="A1873" s="232">
        <v>2018</v>
      </c>
      <c r="B1873" s="174">
        <v>1867</v>
      </c>
      <c r="C1873" s="246" t="s">
        <v>2555</v>
      </c>
      <c r="D1873" s="217"/>
      <c r="E1873" s="164" t="s">
        <v>19</v>
      </c>
      <c r="F1873" s="219">
        <v>3631</v>
      </c>
      <c r="G1873" s="218" t="s">
        <v>446</v>
      </c>
      <c r="H1873" s="248"/>
      <c r="I1873" s="248"/>
      <c r="J1873" s="248"/>
      <c r="K1873" s="160" t="s">
        <v>82</v>
      </c>
      <c r="L1873" s="221">
        <v>350</v>
      </c>
      <c r="M1873" s="248" t="s">
        <v>433</v>
      </c>
      <c r="N1873" s="248"/>
      <c r="O1873" s="217"/>
      <c r="P1873" s="162"/>
      <c r="Q1873" s="235"/>
      <c r="R1873" s="162"/>
      <c r="S1873" s="217" t="s">
        <v>2551</v>
      </c>
      <c r="T1873" s="221">
        <v>350</v>
      </c>
      <c r="U1873" s="201"/>
    </row>
    <row r="1874" spans="1:21" ht="14.4" x14ac:dyDescent="0.3">
      <c r="A1874" s="232">
        <v>2018</v>
      </c>
      <c r="B1874" s="174">
        <v>1868</v>
      </c>
      <c r="C1874" s="246" t="s">
        <v>2555</v>
      </c>
      <c r="D1874" s="217"/>
      <c r="E1874" s="164" t="s">
        <v>19</v>
      </c>
      <c r="F1874" s="219">
        <v>3632</v>
      </c>
      <c r="G1874" s="218" t="s">
        <v>446</v>
      </c>
      <c r="H1874" s="248"/>
      <c r="I1874" s="248"/>
      <c r="J1874" s="248"/>
      <c r="K1874" s="160" t="s">
        <v>82</v>
      </c>
      <c r="L1874" s="221">
        <v>350</v>
      </c>
      <c r="M1874" s="248" t="s">
        <v>433</v>
      </c>
      <c r="N1874" s="248"/>
      <c r="O1874" s="217"/>
      <c r="P1874" s="162"/>
      <c r="Q1874" s="235"/>
      <c r="R1874" s="162"/>
      <c r="S1874" s="217" t="s">
        <v>2551</v>
      </c>
      <c r="T1874" s="221">
        <v>350</v>
      </c>
      <c r="U1874" s="201"/>
    </row>
    <row r="1875" spans="1:21" ht="14.4" x14ac:dyDescent="0.3">
      <c r="A1875" s="232">
        <v>2018</v>
      </c>
      <c r="B1875" s="174">
        <v>1869</v>
      </c>
      <c r="C1875" s="246" t="s">
        <v>2555</v>
      </c>
      <c r="D1875" s="217"/>
      <c r="E1875" s="164" t="s">
        <v>543</v>
      </c>
      <c r="F1875" s="219">
        <v>3586</v>
      </c>
      <c r="G1875" s="218" t="s">
        <v>446</v>
      </c>
      <c r="H1875" s="248"/>
      <c r="I1875" s="248"/>
      <c r="J1875" s="248"/>
      <c r="K1875" s="160" t="s">
        <v>82</v>
      </c>
      <c r="L1875" s="221">
        <v>350</v>
      </c>
      <c r="M1875" s="248" t="s">
        <v>433</v>
      </c>
      <c r="N1875" s="248"/>
      <c r="O1875" s="217"/>
      <c r="P1875" s="162"/>
      <c r="Q1875" s="235"/>
      <c r="R1875" s="162"/>
      <c r="S1875" s="163" t="s">
        <v>543</v>
      </c>
      <c r="T1875" s="221">
        <v>350</v>
      </c>
      <c r="U1875" s="201"/>
    </row>
    <row r="1876" spans="1:21" ht="28.8" x14ac:dyDescent="0.3">
      <c r="A1876" s="232">
        <v>2018</v>
      </c>
      <c r="B1876" s="174">
        <v>1870</v>
      </c>
      <c r="C1876" s="246" t="s">
        <v>2555</v>
      </c>
      <c r="D1876" s="217"/>
      <c r="E1876" s="159" t="s">
        <v>27</v>
      </c>
      <c r="F1876" s="160" t="s">
        <v>945</v>
      </c>
      <c r="G1876" s="218" t="s">
        <v>447</v>
      </c>
      <c r="H1876" s="248"/>
      <c r="I1876" s="248"/>
      <c r="J1876" s="248"/>
      <c r="K1876" s="160" t="s">
        <v>82</v>
      </c>
      <c r="L1876" s="221">
        <v>452</v>
      </c>
      <c r="M1876" s="248" t="s">
        <v>437</v>
      </c>
      <c r="N1876" s="248"/>
      <c r="O1876" s="217"/>
      <c r="P1876" s="162"/>
      <c r="Q1876" s="221" t="s">
        <v>27</v>
      </c>
      <c r="R1876" s="221">
        <v>452</v>
      </c>
      <c r="S1876" s="217"/>
      <c r="T1876" s="162"/>
      <c r="U1876" s="201"/>
    </row>
    <row r="1877" spans="1:21" ht="57.6" x14ac:dyDescent="0.3">
      <c r="A1877" s="232">
        <v>2018</v>
      </c>
      <c r="B1877" s="174">
        <v>1871</v>
      </c>
      <c r="C1877" s="246" t="s">
        <v>2555</v>
      </c>
      <c r="D1877" s="217"/>
      <c r="E1877" s="159" t="s">
        <v>27</v>
      </c>
      <c r="F1877" s="160" t="s">
        <v>955</v>
      </c>
      <c r="G1877" s="244" t="s">
        <v>448</v>
      </c>
      <c r="H1877" s="248"/>
      <c r="I1877" s="248"/>
      <c r="J1877" s="248"/>
      <c r="K1877" s="160" t="s">
        <v>82</v>
      </c>
      <c r="L1877" s="221">
        <v>326.57</v>
      </c>
      <c r="M1877" s="248" t="s">
        <v>433</v>
      </c>
      <c r="N1877" s="248"/>
      <c r="O1877" s="217"/>
      <c r="P1877" s="162"/>
      <c r="Q1877" s="221" t="s">
        <v>27</v>
      </c>
      <c r="R1877" s="221">
        <v>326.57</v>
      </c>
      <c r="S1877" s="217"/>
      <c r="T1877" s="162"/>
      <c r="U1877" s="201"/>
    </row>
    <row r="1878" spans="1:21" ht="14.4" x14ac:dyDescent="0.3">
      <c r="A1878" s="232">
        <v>2018</v>
      </c>
      <c r="B1878" s="174">
        <v>1872</v>
      </c>
      <c r="C1878" s="246" t="s">
        <v>2555</v>
      </c>
      <c r="D1878" s="217"/>
      <c r="E1878" s="164" t="s">
        <v>19</v>
      </c>
      <c r="F1878" s="219">
        <v>3348</v>
      </c>
      <c r="G1878" s="244" t="s">
        <v>449</v>
      </c>
      <c r="H1878" s="248"/>
      <c r="I1878" s="248"/>
      <c r="J1878" s="248"/>
      <c r="K1878" s="160" t="s">
        <v>682</v>
      </c>
      <c r="L1878" s="221">
        <v>442.48</v>
      </c>
      <c r="M1878" s="248" t="s">
        <v>437</v>
      </c>
      <c r="N1878" s="164" t="s">
        <v>19</v>
      </c>
      <c r="O1878" s="221">
        <v>442.48</v>
      </c>
      <c r="P1878" s="162"/>
      <c r="Q1878" s="235"/>
      <c r="R1878" s="162"/>
      <c r="S1878" s="217"/>
      <c r="T1878" s="162"/>
      <c r="U1878" s="201" t="s">
        <v>2556</v>
      </c>
    </row>
    <row r="1879" spans="1:21" ht="14.4" x14ac:dyDescent="0.3">
      <c r="A1879" s="232">
        <v>2018</v>
      </c>
      <c r="B1879" s="174">
        <v>1873</v>
      </c>
      <c r="C1879" s="246" t="s">
        <v>2555</v>
      </c>
      <c r="D1879" s="217"/>
      <c r="E1879" s="164" t="s">
        <v>19</v>
      </c>
      <c r="F1879" s="219">
        <v>3619</v>
      </c>
      <c r="G1879" s="218" t="s">
        <v>450</v>
      </c>
      <c r="H1879" s="248"/>
      <c r="I1879" s="248"/>
      <c r="J1879" s="248"/>
      <c r="K1879" s="160" t="s">
        <v>82</v>
      </c>
      <c r="L1879" s="221">
        <v>145.41</v>
      </c>
      <c r="M1879" s="248" t="s">
        <v>433</v>
      </c>
      <c r="N1879" s="248"/>
      <c r="O1879" s="217"/>
      <c r="P1879" s="162"/>
      <c r="Q1879" s="235"/>
      <c r="R1879" s="162"/>
      <c r="S1879" s="217" t="s">
        <v>2551</v>
      </c>
      <c r="T1879" s="221">
        <v>145.41</v>
      </c>
      <c r="U1879" s="201"/>
    </row>
    <row r="1880" spans="1:21" ht="14.4" x14ac:dyDescent="0.3">
      <c r="A1880" s="232">
        <v>2018</v>
      </c>
      <c r="B1880" s="174">
        <v>1874</v>
      </c>
      <c r="C1880" s="246" t="s">
        <v>2555</v>
      </c>
      <c r="D1880" s="217"/>
      <c r="E1880" s="164" t="s">
        <v>19</v>
      </c>
      <c r="F1880" s="219">
        <v>3620</v>
      </c>
      <c r="G1880" s="218" t="s">
        <v>450</v>
      </c>
      <c r="H1880" s="248"/>
      <c r="I1880" s="248"/>
      <c r="J1880" s="248"/>
      <c r="K1880" s="160" t="s">
        <v>82</v>
      </c>
      <c r="L1880" s="221">
        <v>145.41</v>
      </c>
      <c r="M1880" s="248" t="s">
        <v>433</v>
      </c>
      <c r="N1880" s="248"/>
      <c r="O1880" s="217"/>
      <c r="P1880" s="162"/>
      <c r="Q1880" s="235"/>
      <c r="R1880" s="162"/>
      <c r="S1880" s="217" t="s">
        <v>2551</v>
      </c>
      <c r="T1880" s="221">
        <v>145.41</v>
      </c>
      <c r="U1880" s="201"/>
    </row>
    <row r="1881" spans="1:21" ht="14.4" x14ac:dyDescent="0.3">
      <c r="A1881" s="232">
        <v>2018</v>
      </c>
      <c r="B1881" s="174">
        <v>1875</v>
      </c>
      <c r="C1881" s="246" t="s">
        <v>2555</v>
      </c>
      <c r="D1881" s="217"/>
      <c r="E1881" s="164" t="s">
        <v>19</v>
      </c>
      <c r="F1881" s="219">
        <v>2624</v>
      </c>
      <c r="G1881" s="218" t="s">
        <v>451</v>
      </c>
      <c r="H1881" s="248"/>
      <c r="I1881" s="248"/>
      <c r="J1881" s="248"/>
      <c r="K1881" s="160" t="s">
        <v>82</v>
      </c>
      <c r="L1881" s="221">
        <v>184.25</v>
      </c>
      <c r="M1881" s="248" t="s">
        <v>433</v>
      </c>
      <c r="N1881" s="248"/>
      <c r="O1881" s="217"/>
      <c r="P1881" s="162"/>
      <c r="Q1881" s="235"/>
      <c r="R1881" s="162"/>
      <c r="S1881" s="217" t="s">
        <v>2551</v>
      </c>
      <c r="T1881" s="221">
        <v>184.25</v>
      </c>
      <c r="U1881" s="201"/>
    </row>
    <row r="1882" spans="1:21" ht="14.4" x14ac:dyDescent="0.3">
      <c r="A1882" s="232">
        <v>2018</v>
      </c>
      <c r="B1882" s="174">
        <v>1876</v>
      </c>
      <c r="C1882" s="246" t="s">
        <v>2555</v>
      </c>
      <c r="D1882" s="217"/>
      <c r="E1882" s="164" t="s">
        <v>19</v>
      </c>
      <c r="F1882" s="219">
        <v>3625</v>
      </c>
      <c r="G1882" s="218" t="s">
        <v>452</v>
      </c>
      <c r="H1882" s="248"/>
      <c r="I1882" s="248"/>
      <c r="J1882" s="248"/>
      <c r="K1882" s="160" t="s">
        <v>82</v>
      </c>
      <c r="L1882" s="221">
        <v>135.80000000000001</v>
      </c>
      <c r="M1882" s="248" t="s">
        <v>433</v>
      </c>
      <c r="N1882" s="248"/>
      <c r="O1882" s="217"/>
      <c r="P1882" s="162"/>
      <c r="Q1882" s="235"/>
      <c r="R1882" s="162"/>
      <c r="S1882" s="217" t="s">
        <v>2551</v>
      </c>
      <c r="T1882" s="221">
        <v>135.80000000000001</v>
      </c>
      <c r="U1882" s="201"/>
    </row>
    <row r="1883" spans="1:21" ht="14.4" x14ac:dyDescent="0.3">
      <c r="A1883" s="232">
        <v>2018</v>
      </c>
      <c r="B1883" s="174">
        <v>1877</v>
      </c>
      <c r="C1883" s="246" t="s">
        <v>2555</v>
      </c>
      <c r="D1883" s="217"/>
      <c r="E1883" s="164" t="s">
        <v>19</v>
      </c>
      <c r="F1883" s="219">
        <v>3627</v>
      </c>
      <c r="G1883" s="218" t="s">
        <v>453</v>
      </c>
      <c r="H1883" s="248"/>
      <c r="I1883" s="248"/>
      <c r="J1883" s="248"/>
      <c r="K1883" s="160" t="s">
        <v>82</v>
      </c>
      <c r="L1883" s="221">
        <v>250.58</v>
      </c>
      <c r="M1883" s="248" t="s">
        <v>433</v>
      </c>
      <c r="N1883" s="248"/>
      <c r="O1883" s="217"/>
      <c r="P1883" s="162"/>
      <c r="Q1883" s="235"/>
      <c r="R1883" s="162"/>
      <c r="S1883" s="217" t="s">
        <v>2551</v>
      </c>
      <c r="T1883" s="221">
        <v>250.58</v>
      </c>
      <c r="U1883" s="201"/>
    </row>
    <row r="1884" spans="1:21" ht="14.4" x14ac:dyDescent="0.3">
      <c r="A1884" s="232">
        <v>2018</v>
      </c>
      <c r="B1884" s="174">
        <v>1878</v>
      </c>
      <c r="C1884" s="246" t="s">
        <v>2555</v>
      </c>
      <c r="D1884" s="217"/>
      <c r="E1884" s="164" t="s">
        <v>543</v>
      </c>
      <c r="F1884" s="219">
        <v>3628</v>
      </c>
      <c r="G1884" s="218" t="s">
        <v>453</v>
      </c>
      <c r="H1884" s="248"/>
      <c r="I1884" s="248"/>
      <c r="J1884" s="248"/>
      <c r="K1884" s="160" t="s">
        <v>82</v>
      </c>
      <c r="L1884" s="221">
        <v>250.58</v>
      </c>
      <c r="M1884" s="248" t="s">
        <v>433</v>
      </c>
      <c r="N1884" s="248"/>
      <c r="O1884" s="217"/>
      <c r="P1884" s="162"/>
      <c r="Q1884" s="235"/>
      <c r="R1884" s="162"/>
      <c r="S1884" s="163" t="s">
        <v>543</v>
      </c>
      <c r="T1884" s="221">
        <v>250.58</v>
      </c>
      <c r="U1884" s="201"/>
    </row>
    <row r="1885" spans="1:21" ht="14.4" x14ac:dyDescent="0.3">
      <c r="A1885" s="232">
        <v>2018</v>
      </c>
      <c r="B1885" s="174">
        <v>1879</v>
      </c>
      <c r="C1885" s="246" t="s">
        <v>2555</v>
      </c>
      <c r="D1885" s="217"/>
      <c r="E1885" s="164" t="s">
        <v>543</v>
      </c>
      <c r="F1885" s="219">
        <v>3349</v>
      </c>
      <c r="G1885" s="244" t="s">
        <v>449</v>
      </c>
      <c r="H1885" s="248"/>
      <c r="I1885" s="248"/>
      <c r="J1885" s="248"/>
      <c r="K1885" s="160" t="s">
        <v>82</v>
      </c>
      <c r="L1885" s="221">
        <v>442.48</v>
      </c>
      <c r="M1885" s="248" t="s">
        <v>437</v>
      </c>
      <c r="N1885" s="248"/>
      <c r="O1885" s="217"/>
      <c r="P1885" s="162"/>
      <c r="Q1885" s="235"/>
      <c r="R1885" s="162"/>
      <c r="S1885" s="163" t="s">
        <v>543</v>
      </c>
      <c r="T1885" s="221">
        <v>442.48</v>
      </c>
      <c r="U1885" s="201"/>
    </row>
    <row r="1886" spans="1:21" ht="14.4" x14ac:dyDescent="0.3">
      <c r="A1886" s="232">
        <v>2018</v>
      </c>
      <c r="B1886" s="174">
        <v>1880</v>
      </c>
      <c r="C1886" s="246" t="s">
        <v>2555</v>
      </c>
      <c r="D1886" s="217"/>
      <c r="E1886" s="164" t="s">
        <v>543</v>
      </c>
      <c r="F1886" s="219">
        <v>3622</v>
      </c>
      <c r="G1886" s="245" t="s">
        <v>984</v>
      </c>
      <c r="H1886" s="248"/>
      <c r="I1886" s="248"/>
      <c r="J1886" s="248"/>
      <c r="K1886" s="160" t="s">
        <v>82</v>
      </c>
      <c r="L1886" s="221">
        <v>145.41</v>
      </c>
      <c r="M1886" s="248" t="s">
        <v>433</v>
      </c>
      <c r="N1886" s="248"/>
      <c r="O1886" s="217"/>
      <c r="P1886" s="162"/>
      <c r="Q1886" s="235"/>
      <c r="R1886" s="162"/>
      <c r="S1886" s="163" t="s">
        <v>543</v>
      </c>
      <c r="T1886" s="221">
        <v>145.41</v>
      </c>
      <c r="U1886" s="201"/>
    </row>
    <row r="1887" spans="1:21" ht="14.4" x14ac:dyDescent="0.3">
      <c r="A1887" s="232">
        <v>2018</v>
      </c>
      <c r="B1887" s="174">
        <v>1881</v>
      </c>
      <c r="C1887" s="246" t="s">
        <v>2555</v>
      </c>
      <c r="D1887" s="217"/>
      <c r="E1887" s="164" t="s">
        <v>543</v>
      </c>
      <c r="F1887" s="219">
        <v>3621</v>
      </c>
      <c r="G1887" s="245" t="s">
        <v>984</v>
      </c>
      <c r="H1887" s="248"/>
      <c r="I1887" s="248"/>
      <c r="J1887" s="248"/>
      <c r="K1887" s="160" t="s">
        <v>82</v>
      </c>
      <c r="L1887" s="221">
        <v>145.41</v>
      </c>
      <c r="M1887" s="248" t="s">
        <v>433</v>
      </c>
      <c r="N1887" s="248"/>
      <c r="O1887" s="217"/>
      <c r="P1887" s="162"/>
      <c r="Q1887" s="235"/>
      <c r="R1887" s="162"/>
      <c r="S1887" s="163" t="s">
        <v>543</v>
      </c>
      <c r="T1887" s="221">
        <v>145.41</v>
      </c>
      <c r="U1887" s="201"/>
    </row>
    <row r="1888" spans="1:21" ht="14.4" x14ac:dyDescent="0.3">
      <c r="A1888" s="232">
        <v>2018</v>
      </c>
      <c r="B1888" s="174">
        <v>1882</v>
      </c>
      <c r="C1888" s="246" t="s">
        <v>2555</v>
      </c>
      <c r="D1888" s="217"/>
      <c r="E1888" s="164" t="s">
        <v>543</v>
      </c>
      <c r="F1888" s="219">
        <v>3618</v>
      </c>
      <c r="G1888" s="218" t="s">
        <v>450</v>
      </c>
      <c r="H1888" s="248"/>
      <c r="I1888" s="248"/>
      <c r="J1888" s="248"/>
      <c r="K1888" s="160" t="s">
        <v>82</v>
      </c>
      <c r="L1888" s="221">
        <v>145.41</v>
      </c>
      <c r="M1888" s="248" t="s">
        <v>433</v>
      </c>
      <c r="N1888" s="248"/>
      <c r="O1888" s="217"/>
      <c r="P1888" s="162"/>
      <c r="Q1888" s="235"/>
      <c r="R1888" s="162"/>
      <c r="S1888" s="163" t="s">
        <v>543</v>
      </c>
      <c r="T1888" s="221">
        <v>145.41</v>
      </c>
      <c r="U1888" s="201"/>
    </row>
    <row r="1889" spans="1:21" ht="14.4" x14ac:dyDescent="0.3">
      <c r="A1889" s="232">
        <v>2018</v>
      </c>
      <c r="B1889" s="174">
        <v>1883</v>
      </c>
      <c r="C1889" s="246" t="s">
        <v>2555</v>
      </c>
      <c r="D1889" s="217"/>
      <c r="E1889" s="164" t="s">
        <v>543</v>
      </c>
      <c r="F1889" s="219">
        <v>3623</v>
      </c>
      <c r="G1889" s="218" t="s">
        <v>451</v>
      </c>
      <c r="H1889" s="248"/>
      <c r="I1889" s="248"/>
      <c r="J1889" s="248"/>
      <c r="K1889" s="160" t="s">
        <v>82</v>
      </c>
      <c r="L1889" s="221">
        <v>184.25</v>
      </c>
      <c r="M1889" s="248" t="s">
        <v>433</v>
      </c>
      <c r="N1889" s="248"/>
      <c r="O1889" s="217"/>
      <c r="P1889" s="162"/>
      <c r="Q1889" s="235"/>
      <c r="R1889" s="162"/>
      <c r="S1889" s="163" t="s">
        <v>543</v>
      </c>
      <c r="T1889" s="221">
        <v>184.25</v>
      </c>
      <c r="U1889" s="201"/>
    </row>
    <row r="1890" spans="1:21" ht="14.4" x14ac:dyDescent="0.3">
      <c r="A1890" s="232">
        <v>2018</v>
      </c>
      <c r="B1890" s="174">
        <v>1884</v>
      </c>
      <c r="C1890" s="246" t="s">
        <v>2555</v>
      </c>
      <c r="D1890" s="217"/>
      <c r="E1890" s="164" t="s">
        <v>543</v>
      </c>
      <c r="F1890" s="219">
        <v>3629</v>
      </c>
      <c r="G1890" s="218" t="s">
        <v>453</v>
      </c>
      <c r="H1890" s="248"/>
      <c r="I1890" s="248"/>
      <c r="J1890" s="248"/>
      <c r="K1890" s="160" t="s">
        <v>82</v>
      </c>
      <c r="L1890" s="221">
        <v>250.58</v>
      </c>
      <c r="M1890" s="248" t="s">
        <v>433</v>
      </c>
      <c r="N1890" s="248"/>
      <c r="O1890" s="217"/>
      <c r="P1890" s="162"/>
      <c r="Q1890" s="235"/>
      <c r="R1890" s="162"/>
      <c r="S1890" s="163" t="s">
        <v>543</v>
      </c>
      <c r="T1890" s="221">
        <v>250.58</v>
      </c>
      <c r="U1890" s="201"/>
    </row>
    <row r="1891" spans="1:21" ht="14.4" x14ac:dyDescent="0.3">
      <c r="A1891" s="232">
        <v>2018</v>
      </c>
      <c r="B1891" s="174">
        <v>1885</v>
      </c>
      <c r="C1891" s="246" t="s">
        <v>2555</v>
      </c>
      <c r="D1891" s="217"/>
      <c r="E1891" s="164" t="s">
        <v>543</v>
      </c>
      <c r="F1891" s="219">
        <v>3626</v>
      </c>
      <c r="G1891" s="218" t="s">
        <v>452</v>
      </c>
      <c r="H1891" s="248"/>
      <c r="I1891" s="248"/>
      <c r="J1891" s="248"/>
      <c r="K1891" s="160" t="s">
        <v>682</v>
      </c>
      <c r="L1891" s="221">
        <v>135.80000000000001</v>
      </c>
      <c r="M1891" s="248" t="s">
        <v>433</v>
      </c>
      <c r="N1891" s="164" t="s">
        <v>543</v>
      </c>
      <c r="O1891" s="217"/>
      <c r="P1891" s="221">
        <v>135.80000000000001</v>
      </c>
      <c r="Q1891" s="235"/>
      <c r="R1891" s="162"/>
      <c r="S1891" s="217"/>
      <c r="T1891" s="162"/>
      <c r="U1891" s="201" t="s">
        <v>2556</v>
      </c>
    </row>
    <row r="1892" spans="1:21" ht="14.4" x14ac:dyDescent="0.3">
      <c r="A1892" s="232">
        <v>2018</v>
      </c>
      <c r="B1892" s="174">
        <v>1886</v>
      </c>
      <c r="C1892" s="246" t="s">
        <v>2555</v>
      </c>
      <c r="D1892" s="217"/>
      <c r="E1892" s="164" t="s">
        <v>543</v>
      </c>
      <c r="F1892" s="219">
        <v>3630</v>
      </c>
      <c r="G1892" s="218" t="s">
        <v>454</v>
      </c>
      <c r="H1892" s="248"/>
      <c r="I1892" s="248"/>
      <c r="J1892" s="248"/>
      <c r="K1892" s="160" t="s">
        <v>82</v>
      </c>
      <c r="L1892" s="221">
        <v>220.88</v>
      </c>
      <c r="M1892" s="248" t="s">
        <v>433</v>
      </c>
      <c r="N1892" s="248"/>
      <c r="O1892" s="217"/>
      <c r="P1892" s="162"/>
      <c r="Q1892" s="235"/>
      <c r="R1892" s="162"/>
      <c r="S1892" s="163" t="s">
        <v>543</v>
      </c>
      <c r="T1892" s="221">
        <v>220.88</v>
      </c>
      <c r="U1892" s="201"/>
    </row>
    <row r="1893" spans="1:21" ht="28.8" x14ac:dyDescent="0.3">
      <c r="A1893" s="232">
        <v>2018</v>
      </c>
      <c r="B1893" s="174">
        <v>1887</v>
      </c>
      <c r="C1893" s="246" t="s">
        <v>2555</v>
      </c>
      <c r="D1893" s="217"/>
      <c r="E1893" s="159" t="s">
        <v>27</v>
      </c>
      <c r="F1893" s="219">
        <v>3369</v>
      </c>
      <c r="G1893" s="218" t="s">
        <v>455</v>
      </c>
      <c r="H1893" s="248"/>
      <c r="I1893" s="248"/>
      <c r="J1893" s="248"/>
      <c r="K1893" s="160" t="s">
        <v>82</v>
      </c>
      <c r="L1893" s="221">
        <v>1287.08</v>
      </c>
      <c r="M1893" s="248" t="s">
        <v>437</v>
      </c>
      <c r="N1893" s="248"/>
      <c r="O1893" s="217"/>
      <c r="P1893" s="162"/>
      <c r="Q1893" s="221" t="s">
        <v>27</v>
      </c>
      <c r="R1893" s="221">
        <v>1287.08</v>
      </c>
      <c r="S1893" s="217"/>
      <c r="T1893" s="162"/>
      <c r="U1893" s="201"/>
    </row>
    <row r="1894" spans="1:21" ht="14.4" x14ac:dyDescent="0.3">
      <c r="A1894" s="232">
        <v>2018</v>
      </c>
      <c r="B1894" s="174">
        <v>1888</v>
      </c>
      <c r="C1894" s="246" t="s">
        <v>2555</v>
      </c>
      <c r="D1894" s="217"/>
      <c r="E1894" s="164" t="s">
        <v>543</v>
      </c>
      <c r="F1894" s="160" t="s">
        <v>985</v>
      </c>
      <c r="G1894" s="218" t="s">
        <v>456</v>
      </c>
      <c r="H1894" s="248"/>
      <c r="I1894" s="248"/>
      <c r="J1894" s="248"/>
      <c r="K1894" s="160" t="s">
        <v>82</v>
      </c>
      <c r="L1894" s="221">
        <v>216.8</v>
      </c>
      <c r="M1894" s="248" t="s">
        <v>433</v>
      </c>
      <c r="N1894" s="248"/>
      <c r="O1894" s="217"/>
      <c r="P1894" s="162"/>
      <c r="Q1894" s="235"/>
      <c r="R1894" s="162"/>
      <c r="S1894" s="163" t="s">
        <v>543</v>
      </c>
      <c r="T1894" s="221">
        <v>216.8</v>
      </c>
      <c r="U1894" s="201"/>
    </row>
    <row r="1895" spans="1:21" ht="14.4" x14ac:dyDescent="0.3">
      <c r="A1895" s="232">
        <v>2018</v>
      </c>
      <c r="B1895" s="174">
        <v>1889</v>
      </c>
      <c r="C1895" s="246" t="s">
        <v>2555</v>
      </c>
      <c r="D1895" s="217"/>
      <c r="E1895" s="164" t="s">
        <v>543</v>
      </c>
      <c r="F1895" s="160" t="s">
        <v>986</v>
      </c>
      <c r="G1895" s="218" t="s">
        <v>457</v>
      </c>
      <c r="H1895" s="248"/>
      <c r="I1895" s="248"/>
      <c r="J1895" s="248"/>
      <c r="K1895" s="160" t="s">
        <v>82</v>
      </c>
      <c r="L1895" s="221">
        <v>229.2</v>
      </c>
      <c r="M1895" s="248" t="s">
        <v>433</v>
      </c>
      <c r="N1895" s="248"/>
      <c r="O1895" s="217"/>
      <c r="P1895" s="162"/>
      <c r="Q1895" s="235"/>
      <c r="R1895" s="162"/>
      <c r="S1895" s="163" t="s">
        <v>543</v>
      </c>
      <c r="T1895" s="221">
        <v>229.2</v>
      </c>
      <c r="U1895" s="201"/>
    </row>
    <row r="1896" spans="1:21" ht="14.4" x14ac:dyDescent="0.3">
      <c r="A1896" s="232">
        <v>2018</v>
      </c>
      <c r="B1896" s="174">
        <v>1890</v>
      </c>
      <c r="C1896" s="246" t="s">
        <v>2555</v>
      </c>
      <c r="D1896" s="217"/>
      <c r="E1896" s="164" t="s">
        <v>543</v>
      </c>
      <c r="F1896" s="160" t="s">
        <v>987</v>
      </c>
      <c r="G1896" s="218" t="s">
        <v>458</v>
      </c>
      <c r="H1896" s="248"/>
      <c r="I1896" s="248"/>
      <c r="J1896" s="248"/>
      <c r="K1896" s="160" t="s">
        <v>82</v>
      </c>
      <c r="L1896" s="221">
        <v>308.85000000000002</v>
      </c>
      <c r="M1896" s="248" t="s">
        <v>433</v>
      </c>
      <c r="N1896" s="248"/>
      <c r="O1896" s="217"/>
      <c r="P1896" s="162"/>
      <c r="Q1896" s="235"/>
      <c r="R1896" s="162"/>
      <c r="S1896" s="163" t="s">
        <v>543</v>
      </c>
      <c r="T1896" s="221">
        <v>308.85000000000002</v>
      </c>
      <c r="U1896" s="201"/>
    </row>
    <row r="1897" spans="1:21" ht="28.8" x14ac:dyDescent="0.3">
      <c r="A1897" s="232">
        <v>2018</v>
      </c>
      <c r="B1897" s="174">
        <v>1891</v>
      </c>
      <c r="C1897" s="246" t="s">
        <v>2555</v>
      </c>
      <c r="D1897" s="217"/>
      <c r="E1897" s="164" t="s">
        <v>543</v>
      </c>
      <c r="F1897" s="160" t="s">
        <v>988</v>
      </c>
      <c r="G1897" s="218" t="s">
        <v>459</v>
      </c>
      <c r="H1897" s="248"/>
      <c r="I1897" s="248"/>
      <c r="J1897" s="248"/>
      <c r="K1897" s="160" t="s">
        <v>82</v>
      </c>
      <c r="L1897" s="221">
        <v>194</v>
      </c>
      <c r="M1897" s="248" t="s">
        <v>433</v>
      </c>
      <c r="N1897" s="248"/>
      <c r="O1897" s="217"/>
      <c r="P1897" s="162"/>
      <c r="Q1897" s="235"/>
      <c r="R1897" s="162"/>
      <c r="S1897" s="163" t="s">
        <v>543</v>
      </c>
      <c r="T1897" s="221">
        <v>194</v>
      </c>
      <c r="U1897" s="201"/>
    </row>
    <row r="1898" spans="1:21" ht="28.8" x14ac:dyDescent="0.3">
      <c r="A1898" s="232">
        <v>2018</v>
      </c>
      <c r="B1898" s="174">
        <v>1892</v>
      </c>
      <c r="C1898" s="246" t="s">
        <v>2555</v>
      </c>
      <c r="D1898" s="217"/>
      <c r="E1898" s="164" t="s">
        <v>543</v>
      </c>
      <c r="F1898" s="160" t="s">
        <v>989</v>
      </c>
      <c r="G1898" s="218" t="s">
        <v>460</v>
      </c>
      <c r="H1898" s="248"/>
      <c r="I1898" s="248"/>
      <c r="J1898" s="248"/>
      <c r="K1898" s="160" t="s">
        <v>82</v>
      </c>
      <c r="L1898" s="221">
        <v>301</v>
      </c>
      <c r="M1898" s="248" t="s">
        <v>433</v>
      </c>
      <c r="N1898" s="248"/>
      <c r="O1898" s="220"/>
      <c r="P1898" s="231"/>
      <c r="Q1898" s="235"/>
      <c r="R1898" s="162"/>
      <c r="S1898" s="163" t="s">
        <v>543</v>
      </c>
      <c r="T1898" s="221">
        <v>301</v>
      </c>
      <c r="U1898" s="201"/>
    </row>
    <row r="1899" spans="1:21" ht="14.4" x14ac:dyDescent="0.3">
      <c r="A1899" s="232">
        <v>2018</v>
      </c>
      <c r="B1899" s="174">
        <v>1893</v>
      </c>
      <c r="C1899" s="246" t="s">
        <v>2555</v>
      </c>
      <c r="D1899" s="217"/>
      <c r="E1899" s="164" t="s">
        <v>543</v>
      </c>
      <c r="F1899" s="160" t="s">
        <v>990</v>
      </c>
      <c r="G1899" s="218" t="s">
        <v>461</v>
      </c>
      <c r="H1899" s="248"/>
      <c r="I1899" s="248"/>
      <c r="J1899" s="248"/>
      <c r="K1899" s="160" t="s">
        <v>82</v>
      </c>
      <c r="L1899" s="221">
        <v>235</v>
      </c>
      <c r="M1899" s="248" t="s">
        <v>433</v>
      </c>
      <c r="N1899" s="248"/>
      <c r="O1899" s="220"/>
      <c r="P1899" s="231"/>
      <c r="Q1899" s="235"/>
      <c r="R1899" s="162"/>
      <c r="S1899" s="163" t="s">
        <v>543</v>
      </c>
      <c r="T1899" s="221">
        <v>235</v>
      </c>
      <c r="U1899" s="201"/>
    </row>
    <row r="1900" spans="1:21" ht="28.8" x14ac:dyDescent="0.3">
      <c r="A1900" s="232">
        <v>2018</v>
      </c>
      <c r="B1900" s="174">
        <v>1894</v>
      </c>
      <c r="C1900" s="246" t="s">
        <v>2555</v>
      </c>
      <c r="D1900" s="217"/>
      <c r="E1900" s="164" t="s">
        <v>543</v>
      </c>
      <c r="F1900" s="160" t="s">
        <v>991</v>
      </c>
      <c r="G1900" s="218" t="s">
        <v>462</v>
      </c>
      <c r="H1900" s="194"/>
      <c r="I1900" s="194"/>
      <c r="J1900" s="194"/>
      <c r="K1900" s="160" t="s">
        <v>82</v>
      </c>
      <c r="L1900" s="221">
        <v>274.33</v>
      </c>
      <c r="M1900" s="248" t="s">
        <v>433</v>
      </c>
      <c r="N1900" s="248"/>
      <c r="O1900" s="220"/>
      <c r="P1900" s="231"/>
      <c r="Q1900" s="235"/>
      <c r="R1900" s="162"/>
      <c r="S1900" s="163" t="s">
        <v>543</v>
      </c>
      <c r="T1900" s="221">
        <v>274.33</v>
      </c>
      <c r="U1900" s="201"/>
    </row>
    <row r="1901" spans="1:21" ht="14.4" x14ac:dyDescent="0.3">
      <c r="A1901" s="232">
        <v>2018</v>
      </c>
      <c r="B1901" s="174">
        <v>1895</v>
      </c>
      <c r="C1901" s="246" t="s">
        <v>2555</v>
      </c>
      <c r="D1901" s="217"/>
      <c r="E1901" s="164" t="s">
        <v>543</v>
      </c>
      <c r="F1901" s="160" t="s">
        <v>992</v>
      </c>
      <c r="G1901" s="218" t="s">
        <v>463</v>
      </c>
      <c r="H1901" s="194"/>
      <c r="I1901" s="194"/>
      <c r="J1901" s="194"/>
      <c r="K1901" s="160" t="s">
        <v>82</v>
      </c>
      <c r="L1901" s="221">
        <v>194.69</v>
      </c>
      <c r="M1901" s="248" t="s">
        <v>433</v>
      </c>
      <c r="N1901" s="248"/>
      <c r="O1901" s="220"/>
      <c r="P1901" s="231"/>
      <c r="Q1901" s="235"/>
      <c r="R1901" s="162"/>
      <c r="S1901" s="163" t="s">
        <v>543</v>
      </c>
      <c r="T1901" s="221">
        <v>194.69</v>
      </c>
      <c r="U1901" s="201"/>
    </row>
    <row r="1902" spans="1:21" ht="14.4" x14ac:dyDescent="0.3">
      <c r="A1902" s="232">
        <v>2018</v>
      </c>
      <c r="B1902" s="174">
        <v>1896</v>
      </c>
      <c r="C1902" s="246" t="s">
        <v>2555</v>
      </c>
      <c r="D1902" s="217"/>
      <c r="E1902" s="164" t="s">
        <v>543</v>
      </c>
      <c r="F1902" s="160" t="s">
        <v>993</v>
      </c>
      <c r="G1902" s="218" t="s">
        <v>464</v>
      </c>
      <c r="H1902" s="194"/>
      <c r="I1902" s="194"/>
      <c r="J1902" s="194"/>
      <c r="K1902" s="160" t="s">
        <v>82</v>
      </c>
      <c r="L1902" s="221">
        <v>338</v>
      </c>
      <c r="M1902" s="248" t="s">
        <v>433</v>
      </c>
      <c r="N1902" s="248"/>
      <c r="O1902" s="220"/>
      <c r="P1902" s="231"/>
      <c r="Q1902" s="235"/>
      <c r="R1902" s="162"/>
      <c r="S1902" s="163" t="s">
        <v>543</v>
      </c>
      <c r="T1902" s="221">
        <v>338</v>
      </c>
      <c r="U1902" s="201"/>
    </row>
    <row r="1903" spans="1:21" ht="28.8" x14ac:dyDescent="0.3">
      <c r="A1903" s="232">
        <v>2018</v>
      </c>
      <c r="B1903" s="174">
        <v>1897</v>
      </c>
      <c r="C1903" s="246" t="s">
        <v>2555</v>
      </c>
      <c r="D1903" s="217"/>
      <c r="E1903" s="159" t="s">
        <v>683</v>
      </c>
      <c r="F1903" s="219"/>
      <c r="G1903" s="218" t="s">
        <v>465</v>
      </c>
      <c r="H1903" s="235"/>
      <c r="I1903" s="235"/>
      <c r="J1903" s="235"/>
      <c r="K1903" s="160" t="s">
        <v>82</v>
      </c>
      <c r="L1903" s="221">
        <v>12940.44</v>
      </c>
      <c r="M1903" s="248" t="s">
        <v>437</v>
      </c>
      <c r="N1903" s="248"/>
      <c r="O1903" s="220"/>
      <c r="P1903" s="231"/>
      <c r="Q1903" s="221" t="s">
        <v>683</v>
      </c>
      <c r="R1903" s="221">
        <v>12940.44</v>
      </c>
      <c r="S1903" s="217"/>
      <c r="T1903" s="162"/>
      <c r="U1903" s="201"/>
    </row>
    <row r="1904" spans="1:21" ht="14.4" x14ac:dyDescent="0.3">
      <c r="A1904" s="232">
        <v>2018</v>
      </c>
      <c r="B1904" s="174">
        <v>1898</v>
      </c>
      <c r="C1904" s="165" t="s">
        <v>555</v>
      </c>
      <c r="D1904" s="217"/>
      <c r="E1904" s="159" t="s">
        <v>314</v>
      </c>
      <c r="F1904" s="235"/>
      <c r="G1904" s="218" t="s">
        <v>466</v>
      </c>
      <c r="H1904" s="235"/>
      <c r="I1904" s="235"/>
      <c r="J1904" s="235"/>
      <c r="K1904" s="160" t="s">
        <v>82</v>
      </c>
      <c r="L1904" s="221">
        <v>168.15</v>
      </c>
      <c r="M1904" s="248" t="s">
        <v>433</v>
      </c>
      <c r="N1904" s="248"/>
      <c r="O1904" s="220"/>
      <c r="P1904" s="231"/>
      <c r="Q1904" s="221" t="s">
        <v>314</v>
      </c>
      <c r="R1904" s="221">
        <v>168.15</v>
      </c>
      <c r="S1904" s="217"/>
      <c r="T1904" s="162"/>
      <c r="U1904" s="201"/>
    </row>
    <row r="1905" spans="1:21" ht="43.2" x14ac:dyDescent="0.3">
      <c r="A1905" s="232">
        <v>2018</v>
      </c>
      <c r="B1905" s="174">
        <v>1899</v>
      </c>
      <c r="C1905" s="165" t="s">
        <v>555</v>
      </c>
      <c r="D1905" s="217"/>
      <c r="E1905" s="164" t="s">
        <v>543</v>
      </c>
      <c r="F1905" s="160" t="s">
        <v>946</v>
      </c>
      <c r="G1905" s="218" t="s">
        <v>948</v>
      </c>
      <c r="H1905" s="235"/>
      <c r="I1905" s="235"/>
      <c r="J1905" s="235"/>
      <c r="K1905" s="160" t="s">
        <v>82</v>
      </c>
      <c r="L1905" s="221">
        <v>495</v>
      </c>
      <c r="M1905" s="248" t="s">
        <v>437</v>
      </c>
      <c r="N1905" s="248"/>
      <c r="O1905" s="220"/>
      <c r="P1905" s="231"/>
      <c r="Q1905" s="235" t="s">
        <v>31</v>
      </c>
      <c r="R1905" s="221">
        <v>495</v>
      </c>
      <c r="S1905" s="221"/>
      <c r="T1905" s="162"/>
      <c r="U1905" s="201"/>
    </row>
    <row r="1906" spans="1:21" ht="43.2" x14ac:dyDescent="0.3">
      <c r="A1906" s="232">
        <v>2018</v>
      </c>
      <c r="B1906" s="174">
        <v>1900</v>
      </c>
      <c r="C1906" s="165" t="s">
        <v>555</v>
      </c>
      <c r="D1906" s="217"/>
      <c r="E1906" s="164" t="s">
        <v>543</v>
      </c>
      <c r="F1906" s="160" t="s">
        <v>947</v>
      </c>
      <c r="G1906" s="218" t="s">
        <v>948</v>
      </c>
      <c r="H1906" s="235"/>
      <c r="I1906" s="235"/>
      <c r="J1906" s="235"/>
      <c r="K1906" s="160" t="s">
        <v>82</v>
      </c>
      <c r="L1906" s="221">
        <v>495</v>
      </c>
      <c r="M1906" s="248" t="s">
        <v>437</v>
      </c>
      <c r="N1906" s="248"/>
      <c r="O1906" s="220"/>
      <c r="P1906" s="231"/>
      <c r="Q1906" s="235" t="s">
        <v>31</v>
      </c>
      <c r="R1906" s="221">
        <v>495</v>
      </c>
      <c r="S1906" s="221"/>
      <c r="T1906" s="162"/>
      <c r="U1906" s="201"/>
    </row>
    <row r="1907" spans="1:21" ht="14.4" x14ac:dyDescent="0.3">
      <c r="A1907" s="232">
        <v>2018</v>
      </c>
      <c r="B1907" s="174">
        <v>1901</v>
      </c>
      <c r="C1907" s="165" t="s">
        <v>555</v>
      </c>
      <c r="D1907" s="217"/>
      <c r="E1907" s="164" t="s">
        <v>543</v>
      </c>
      <c r="F1907" s="235" t="s">
        <v>467</v>
      </c>
      <c r="G1907" s="218" t="s">
        <v>468</v>
      </c>
      <c r="H1907" s="235"/>
      <c r="I1907" s="235"/>
      <c r="J1907" s="235"/>
      <c r="K1907" s="160" t="s">
        <v>82</v>
      </c>
      <c r="L1907" s="221">
        <v>34.5</v>
      </c>
      <c r="M1907" s="248" t="s">
        <v>433</v>
      </c>
      <c r="N1907" s="248"/>
      <c r="O1907" s="220"/>
      <c r="P1907" s="231"/>
      <c r="Q1907" s="235" t="s">
        <v>31</v>
      </c>
      <c r="R1907" s="221">
        <v>34.5</v>
      </c>
      <c r="S1907" s="221"/>
      <c r="T1907" s="162"/>
      <c r="U1907" s="201"/>
    </row>
    <row r="1908" spans="1:21" ht="14.4" x14ac:dyDescent="0.3">
      <c r="A1908" s="232">
        <v>2018</v>
      </c>
      <c r="B1908" s="174">
        <v>1902</v>
      </c>
      <c r="C1908" s="165" t="s">
        <v>555</v>
      </c>
      <c r="D1908" s="217"/>
      <c r="E1908" s="164" t="s">
        <v>543</v>
      </c>
      <c r="F1908" s="235" t="s">
        <v>469</v>
      </c>
      <c r="G1908" s="232" t="s">
        <v>468</v>
      </c>
      <c r="H1908" s="235"/>
      <c r="I1908" s="235"/>
      <c r="J1908" s="235"/>
      <c r="K1908" s="160" t="s">
        <v>82</v>
      </c>
      <c r="L1908" s="221">
        <v>34.5</v>
      </c>
      <c r="M1908" s="248" t="s">
        <v>433</v>
      </c>
      <c r="N1908" s="248"/>
      <c r="O1908" s="220"/>
      <c r="P1908" s="231"/>
      <c r="Q1908" s="235" t="s">
        <v>31</v>
      </c>
      <c r="R1908" s="221">
        <v>34.5</v>
      </c>
      <c r="S1908" s="221"/>
      <c r="T1908" s="162"/>
      <c r="U1908" s="201"/>
    </row>
    <row r="1909" spans="1:21" ht="14.4" x14ac:dyDescent="0.3">
      <c r="A1909" s="232">
        <v>2018</v>
      </c>
      <c r="B1909" s="174">
        <v>1903</v>
      </c>
      <c r="C1909" s="165" t="s">
        <v>555</v>
      </c>
      <c r="D1909" s="217"/>
      <c r="E1909" s="164" t="s">
        <v>543</v>
      </c>
      <c r="F1909" s="160" t="s">
        <v>994</v>
      </c>
      <c r="G1909" s="218" t="s">
        <v>468</v>
      </c>
      <c r="H1909" s="235"/>
      <c r="I1909" s="235"/>
      <c r="J1909" s="235"/>
      <c r="K1909" s="160" t="s">
        <v>82</v>
      </c>
      <c r="L1909" s="221">
        <v>34.5</v>
      </c>
      <c r="M1909" s="248" t="s">
        <v>433</v>
      </c>
      <c r="N1909" s="248"/>
      <c r="O1909" s="220"/>
      <c r="P1909" s="231"/>
      <c r="Q1909" s="235" t="s">
        <v>31</v>
      </c>
      <c r="R1909" s="221">
        <v>34.5</v>
      </c>
      <c r="S1909" s="221"/>
      <c r="T1909" s="162"/>
      <c r="U1909" s="201"/>
    </row>
    <row r="1910" spans="1:21" ht="14.4" x14ac:dyDescent="0.3">
      <c r="A1910" s="232">
        <v>2018</v>
      </c>
      <c r="B1910" s="174">
        <v>1904</v>
      </c>
      <c r="C1910" s="165" t="s">
        <v>555</v>
      </c>
      <c r="D1910" s="217"/>
      <c r="E1910" s="164" t="s">
        <v>543</v>
      </c>
      <c r="F1910" s="160" t="s">
        <v>995</v>
      </c>
      <c r="G1910" s="218" t="s">
        <v>468</v>
      </c>
      <c r="H1910" s="235"/>
      <c r="I1910" s="235"/>
      <c r="J1910" s="235"/>
      <c r="K1910" s="160" t="s">
        <v>82</v>
      </c>
      <c r="L1910" s="221">
        <v>34.5</v>
      </c>
      <c r="M1910" s="248" t="s">
        <v>433</v>
      </c>
      <c r="N1910" s="248"/>
      <c r="O1910" s="220"/>
      <c r="P1910" s="231"/>
      <c r="Q1910" s="235" t="s">
        <v>31</v>
      </c>
      <c r="R1910" s="221">
        <v>34.5</v>
      </c>
      <c r="S1910" s="221"/>
      <c r="T1910" s="162"/>
      <c r="U1910" s="201"/>
    </row>
    <row r="1911" spans="1:21" ht="14.4" x14ac:dyDescent="0.3">
      <c r="A1911" s="232">
        <v>2018</v>
      </c>
      <c r="B1911" s="174">
        <v>1905</v>
      </c>
      <c r="C1911" s="165" t="s">
        <v>555</v>
      </c>
      <c r="D1911" s="217"/>
      <c r="E1911" s="164" t="s">
        <v>543</v>
      </c>
      <c r="F1911" s="160" t="s">
        <v>996</v>
      </c>
      <c r="G1911" s="218" t="s">
        <v>468</v>
      </c>
      <c r="H1911" s="235"/>
      <c r="I1911" s="235"/>
      <c r="J1911" s="235"/>
      <c r="K1911" s="160" t="s">
        <v>82</v>
      </c>
      <c r="L1911" s="221">
        <v>34.5</v>
      </c>
      <c r="M1911" s="248" t="s">
        <v>433</v>
      </c>
      <c r="N1911" s="248"/>
      <c r="O1911" s="220"/>
      <c r="P1911" s="231"/>
      <c r="Q1911" s="235" t="s">
        <v>31</v>
      </c>
      <c r="R1911" s="221">
        <v>34.5</v>
      </c>
      <c r="S1911" s="221"/>
      <c r="T1911" s="162"/>
      <c r="U1911" s="201"/>
    </row>
    <row r="1912" spans="1:21" ht="14.4" x14ac:dyDescent="0.3">
      <c r="A1912" s="232">
        <v>2018</v>
      </c>
      <c r="B1912" s="174">
        <v>1906</v>
      </c>
      <c r="C1912" s="165" t="s">
        <v>555</v>
      </c>
      <c r="D1912" s="217"/>
      <c r="E1912" s="164" t="s">
        <v>543</v>
      </c>
      <c r="F1912" s="160" t="s">
        <v>997</v>
      </c>
      <c r="G1912" s="218" t="s">
        <v>468</v>
      </c>
      <c r="H1912" s="235"/>
      <c r="I1912" s="235"/>
      <c r="J1912" s="235"/>
      <c r="K1912" s="160" t="s">
        <v>82</v>
      </c>
      <c r="L1912" s="221">
        <v>34.5</v>
      </c>
      <c r="M1912" s="248" t="s">
        <v>433</v>
      </c>
      <c r="N1912" s="248"/>
      <c r="O1912" s="220"/>
      <c r="P1912" s="231"/>
      <c r="Q1912" s="235" t="s">
        <v>31</v>
      </c>
      <c r="R1912" s="221">
        <v>34.5</v>
      </c>
      <c r="S1912" s="221"/>
      <c r="T1912" s="162"/>
      <c r="U1912" s="201"/>
    </row>
    <row r="1913" spans="1:21" ht="14.4" x14ac:dyDescent="0.3">
      <c r="A1913" s="232">
        <v>2018</v>
      </c>
      <c r="B1913" s="174">
        <v>1907</v>
      </c>
      <c r="C1913" s="165" t="s">
        <v>555</v>
      </c>
      <c r="D1913" s="217"/>
      <c r="E1913" s="164" t="s">
        <v>543</v>
      </c>
      <c r="F1913" s="160" t="s">
        <v>998</v>
      </c>
      <c r="G1913" s="218" t="s">
        <v>468</v>
      </c>
      <c r="H1913" s="235"/>
      <c r="I1913" s="235"/>
      <c r="J1913" s="235"/>
      <c r="K1913" s="160" t="s">
        <v>82</v>
      </c>
      <c r="L1913" s="221">
        <v>34.5</v>
      </c>
      <c r="M1913" s="248" t="s">
        <v>433</v>
      </c>
      <c r="N1913" s="248"/>
      <c r="O1913" s="220"/>
      <c r="P1913" s="231"/>
      <c r="Q1913" s="235" t="s">
        <v>31</v>
      </c>
      <c r="R1913" s="221">
        <v>34.5</v>
      </c>
      <c r="S1913" s="221"/>
      <c r="T1913" s="162"/>
      <c r="U1913" s="201"/>
    </row>
    <row r="1914" spans="1:21" ht="14.4" x14ac:dyDescent="0.3">
      <c r="A1914" s="232">
        <v>2018</v>
      </c>
      <c r="B1914" s="174">
        <v>1908</v>
      </c>
      <c r="C1914" s="165" t="s">
        <v>555</v>
      </c>
      <c r="D1914" s="217"/>
      <c r="E1914" s="164" t="s">
        <v>543</v>
      </c>
      <c r="F1914" s="177" t="s">
        <v>999</v>
      </c>
      <c r="G1914" s="218" t="s">
        <v>468</v>
      </c>
      <c r="H1914" s="235"/>
      <c r="I1914" s="235"/>
      <c r="J1914" s="235"/>
      <c r="K1914" s="160" t="s">
        <v>82</v>
      </c>
      <c r="L1914" s="221">
        <v>34.5</v>
      </c>
      <c r="M1914" s="248" t="s">
        <v>433</v>
      </c>
      <c r="N1914" s="248"/>
      <c r="O1914" s="220"/>
      <c r="P1914" s="231"/>
      <c r="Q1914" s="235" t="s">
        <v>31</v>
      </c>
      <c r="R1914" s="221">
        <v>34.5</v>
      </c>
      <c r="S1914" s="221"/>
      <c r="T1914" s="162"/>
      <c r="U1914" s="201"/>
    </row>
    <row r="1915" spans="1:21" ht="14.4" x14ac:dyDescent="0.3">
      <c r="A1915" s="232">
        <v>2018</v>
      </c>
      <c r="B1915" s="174">
        <v>1909</v>
      </c>
      <c r="C1915" s="165" t="s">
        <v>555</v>
      </c>
      <c r="D1915" s="217"/>
      <c r="E1915" s="164" t="s">
        <v>543</v>
      </c>
      <c r="F1915" s="177" t="s">
        <v>1000</v>
      </c>
      <c r="G1915" s="218" t="s">
        <v>468</v>
      </c>
      <c r="H1915" s="235"/>
      <c r="I1915" s="235"/>
      <c r="J1915" s="235"/>
      <c r="K1915" s="160" t="s">
        <v>82</v>
      </c>
      <c r="L1915" s="221">
        <v>34.5</v>
      </c>
      <c r="M1915" s="248" t="s">
        <v>433</v>
      </c>
      <c r="N1915" s="248"/>
      <c r="O1915" s="220"/>
      <c r="P1915" s="231"/>
      <c r="Q1915" s="235" t="s">
        <v>31</v>
      </c>
      <c r="R1915" s="221">
        <v>34.5</v>
      </c>
      <c r="S1915" s="221"/>
      <c r="T1915" s="162"/>
      <c r="U1915" s="201"/>
    </row>
    <row r="1916" spans="1:21" ht="14.4" x14ac:dyDescent="0.3">
      <c r="A1916" s="232">
        <v>2018</v>
      </c>
      <c r="B1916" s="174">
        <v>1910</v>
      </c>
      <c r="C1916" s="165" t="s">
        <v>555</v>
      </c>
      <c r="D1916" s="217"/>
      <c r="E1916" s="164" t="s">
        <v>543</v>
      </c>
      <c r="F1916" s="177" t="s">
        <v>1001</v>
      </c>
      <c r="G1916" s="244" t="s">
        <v>468</v>
      </c>
      <c r="H1916" s="235"/>
      <c r="I1916" s="235"/>
      <c r="J1916" s="235"/>
      <c r="K1916" s="160" t="s">
        <v>82</v>
      </c>
      <c r="L1916" s="221">
        <v>34.5</v>
      </c>
      <c r="M1916" s="248" t="s">
        <v>433</v>
      </c>
      <c r="N1916" s="248"/>
      <c r="O1916" s="220"/>
      <c r="P1916" s="231"/>
      <c r="Q1916" s="235" t="s">
        <v>31</v>
      </c>
      <c r="R1916" s="221">
        <v>34.5</v>
      </c>
      <c r="S1916" s="221"/>
      <c r="T1916" s="162"/>
      <c r="U1916" s="201"/>
    </row>
    <row r="1917" spans="1:21" ht="14.4" x14ac:dyDescent="0.3">
      <c r="A1917" s="232">
        <v>2018</v>
      </c>
      <c r="B1917" s="174">
        <v>1911</v>
      </c>
      <c r="C1917" s="165" t="s">
        <v>555</v>
      </c>
      <c r="D1917" s="217"/>
      <c r="E1917" s="164" t="s">
        <v>543</v>
      </c>
      <c r="F1917" s="177" t="s">
        <v>1002</v>
      </c>
      <c r="G1917" s="244" t="s">
        <v>468</v>
      </c>
      <c r="H1917" s="235"/>
      <c r="I1917" s="235"/>
      <c r="J1917" s="235"/>
      <c r="K1917" s="160" t="s">
        <v>82</v>
      </c>
      <c r="L1917" s="221">
        <v>34.5</v>
      </c>
      <c r="M1917" s="248" t="s">
        <v>433</v>
      </c>
      <c r="N1917" s="248"/>
      <c r="O1917" s="220"/>
      <c r="P1917" s="231"/>
      <c r="Q1917" s="235" t="s">
        <v>31</v>
      </c>
      <c r="R1917" s="221">
        <v>34.5</v>
      </c>
      <c r="S1917" s="221"/>
      <c r="T1917" s="162"/>
      <c r="U1917" s="201"/>
    </row>
    <row r="1918" spans="1:21" ht="14.4" x14ac:dyDescent="0.3">
      <c r="A1918" s="232">
        <v>2018</v>
      </c>
      <c r="B1918" s="174">
        <v>1912</v>
      </c>
      <c r="C1918" s="165" t="s">
        <v>555</v>
      </c>
      <c r="D1918" s="217"/>
      <c r="E1918" s="164" t="s">
        <v>543</v>
      </c>
      <c r="F1918" s="177" t="s">
        <v>1003</v>
      </c>
      <c r="G1918" s="244" t="s">
        <v>468</v>
      </c>
      <c r="H1918" s="235"/>
      <c r="I1918" s="235"/>
      <c r="J1918" s="235"/>
      <c r="K1918" s="160" t="s">
        <v>82</v>
      </c>
      <c r="L1918" s="221">
        <v>34.5</v>
      </c>
      <c r="M1918" s="248" t="s">
        <v>433</v>
      </c>
      <c r="N1918" s="248"/>
      <c r="O1918" s="220"/>
      <c r="P1918" s="231"/>
      <c r="Q1918" s="235" t="s">
        <v>31</v>
      </c>
      <c r="R1918" s="221">
        <v>34.5</v>
      </c>
      <c r="S1918" s="221"/>
      <c r="T1918" s="162"/>
      <c r="U1918" s="201"/>
    </row>
    <row r="1919" spans="1:21" ht="14.4" x14ac:dyDescent="0.3">
      <c r="A1919" s="232">
        <v>2018</v>
      </c>
      <c r="B1919" s="174">
        <v>1913</v>
      </c>
      <c r="C1919" s="165" t="s">
        <v>555</v>
      </c>
      <c r="D1919" s="217"/>
      <c r="E1919" s="164" t="s">
        <v>543</v>
      </c>
      <c r="F1919" s="235" t="s">
        <v>470</v>
      </c>
      <c r="G1919" s="244" t="s">
        <v>471</v>
      </c>
      <c r="H1919" s="235"/>
      <c r="I1919" s="235"/>
      <c r="J1919" s="235"/>
      <c r="K1919" s="160" t="s">
        <v>82</v>
      </c>
      <c r="L1919" s="221">
        <v>169.91200000000001</v>
      </c>
      <c r="M1919" s="248" t="s">
        <v>433</v>
      </c>
      <c r="N1919" s="248"/>
      <c r="O1919" s="220"/>
      <c r="P1919" s="231"/>
      <c r="Q1919" s="235" t="s">
        <v>31</v>
      </c>
      <c r="R1919" s="221">
        <v>169.91200000000001</v>
      </c>
      <c r="S1919" s="221"/>
      <c r="T1919" s="162"/>
      <c r="U1919" s="201"/>
    </row>
    <row r="1920" spans="1:21" ht="14.4" x14ac:dyDescent="0.3">
      <c r="A1920" s="232">
        <v>2018</v>
      </c>
      <c r="B1920" s="174">
        <v>1914</v>
      </c>
      <c r="C1920" s="165" t="s">
        <v>555</v>
      </c>
      <c r="D1920" s="217"/>
      <c r="E1920" s="164" t="s">
        <v>543</v>
      </c>
      <c r="F1920" s="233" t="s">
        <v>1004</v>
      </c>
      <c r="G1920" s="244" t="s">
        <v>471</v>
      </c>
      <c r="H1920" s="235"/>
      <c r="I1920" s="235"/>
      <c r="J1920" s="235"/>
      <c r="K1920" s="160" t="s">
        <v>82</v>
      </c>
      <c r="L1920" s="221">
        <v>169.91200000000001</v>
      </c>
      <c r="M1920" s="248" t="s">
        <v>433</v>
      </c>
      <c r="N1920" s="248"/>
      <c r="O1920" s="220"/>
      <c r="P1920" s="231"/>
      <c r="Q1920" s="235" t="s">
        <v>31</v>
      </c>
      <c r="R1920" s="221">
        <v>169.91200000000001</v>
      </c>
      <c r="S1920" s="221"/>
      <c r="T1920" s="162"/>
      <c r="U1920" s="201"/>
    </row>
    <row r="1921" spans="1:21" ht="14.4" x14ac:dyDescent="0.3">
      <c r="A1921" s="232">
        <v>2018</v>
      </c>
      <c r="B1921" s="174">
        <v>1915</v>
      </c>
      <c r="C1921" s="165" t="s">
        <v>555</v>
      </c>
      <c r="D1921" s="217"/>
      <c r="E1921" s="164" t="s">
        <v>543</v>
      </c>
      <c r="F1921" s="177" t="s">
        <v>1005</v>
      </c>
      <c r="G1921" s="244" t="s">
        <v>472</v>
      </c>
      <c r="H1921" s="235"/>
      <c r="I1921" s="235"/>
      <c r="J1921" s="235"/>
      <c r="K1921" s="160" t="s">
        <v>82</v>
      </c>
      <c r="L1921" s="221">
        <v>247.79</v>
      </c>
      <c r="M1921" s="248" t="s">
        <v>433</v>
      </c>
      <c r="N1921" s="248"/>
      <c r="O1921" s="220"/>
      <c r="P1921" s="231"/>
      <c r="Q1921" s="235" t="s">
        <v>31</v>
      </c>
      <c r="R1921" s="221">
        <v>247.79</v>
      </c>
      <c r="S1921" s="221"/>
      <c r="T1921" s="162"/>
      <c r="U1921" s="201"/>
    </row>
    <row r="1922" spans="1:21" ht="14.4" x14ac:dyDescent="0.3">
      <c r="A1922" s="232">
        <v>2018</v>
      </c>
      <c r="B1922" s="174">
        <v>1916</v>
      </c>
      <c r="C1922" s="165" t="s">
        <v>555</v>
      </c>
      <c r="D1922" s="217"/>
      <c r="E1922" s="164" t="s">
        <v>543</v>
      </c>
      <c r="F1922" s="177" t="s">
        <v>1006</v>
      </c>
      <c r="G1922" s="244" t="s">
        <v>473</v>
      </c>
      <c r="H1922" s="235"/>
      <c r="I1922" s="235"/>
      <c r="J1922" s="235"/>
      <c r="K1922" s="160" t="s">
        <v>82</v>
      </c>
      <c r="L1922" s="221">
        <v>169.03</v>
      </c>
      <c r="M1922" s="248" t="s">
        <v>433</v>
      </c>
      <c r="N1922" s="248"/>
      <c r="O1922" s="220"/>
      <c r="P1922" s="231"/>
      <c r="Q1922" s="235" t="s">
        <v>31</v>
      </c>
      <c r="R1922" s="221">
        <v>169.03</v>
      </c>
      <c r="S1922" s="221"/>
      <c r="T1922" s="162"/>
      <c r="U1922" s="201"/>
    </row>
    <row r="1923" spans="1:21" ht="14.4" x14ac:dyDescent="0.3">
      <c r="A1923" s="232">
        <v>2018</v>
      </c>
      <c r="B1923" s="174">
        <v>1917</v>
      </c>
      <c r="C1923" s="165" t="s">
        <v>555</v>
      </c>
      <c r="D1923" s="217"/>
      <c r="E1923" s="164" t="s">
        <v>543</v>
      </c>
      <c r="F1923" s="177" t="s">
        <v>1007</v>
      </c>
      <c r="G1923" s="244" t="s">
        <v>473</v>
      </c>
      <c r="H1923" s="235"/>
      <c r="I1923" s="235"/>
      <c r="J1923" s="235"/>
      <c r="K1923" s="160" t="s">
        <v>82</v>
      </c>
      <c r="L1923" s="221">
        <v>169.03</v>
      </c>
      <c r="M1923" s="248" t="s">
        <v>433</v>
      </c>
      <c r="N1923" s="248"/>
      <c r="O1923" s="220"/>
      <c r="P1923" s="231"/>
      <c r="Q1923" s="235" t="s">
        <v>31</v>
      </c>
      <c r="R1923" s="221">
        <v>169.03</v>
      </c>
      <c r="S1923" s="221"/>
      <c r="T1923" s="162"/>
      <c r="U1923" s="201"/>
    </row>
    <row r="1924" spans="1:21" ht="14.4" x14ac:dyDescent="0.3">
      <c r="A1924" s="232">
        <v>2018</v>
      </c>
      <c r="B1924" s="174">
        <v>1918</v>
      </c>
      <c r="C1924" s="165" t="s">
        <v>555</v>
      </c>
      <c r="D1924" s="217"/>
      <c r="E1924" s="164" t="s">
        <v>543</v>
      </c>
      <c r="F1924" s="177" t="s">
        <v>1008</v>
      </c>
      <c r="G1924" s="244" t="s">
        <v>473</v>
      </c>
      <c r="H1924" s="235"/>
      <c r="I1924" s="235"/>
      <c r="J1924" s="235"/>
      <c r="K1924" s="160" t="s">
        <v>82</v>
      </c>
      <c r="L1924" s="221">
        <v>155.75</v>
      </c>
      <c r="M1924" s="248" t="s">
        <v>433</v>
      </c>
      <c r="N1924" s="248"/>
      <c r="O1924" s="220"/>
      <c r="P1924" s="231"/>
      <c r="Q1924" s="235" t="s">
        <v>31</v>
      </c>
      <c r="R1924" s="221">
        <v>155.75</v>
      </c>
      <c r="S1924" s="221"/>
      <c r="T1924" s="162"/>
      <c r="U1924" s="201"/>
    </row>
    <row r="1925" spans="1:21" ht="28.8" x14ac:dyDescent="0.3">
      <c r="A1925" s="232">
        <v>2018</v>
      </c>
      <c r="B1925" s="174">
        <v>1919</v>
      </c>
      <c r="C1925" s="165" t="s">
        <v>555</v>
      </c>
      <c r="D1925" s="217"/>
      <c r="E1925" s="164" t="s">
        <v>543</v>
      </c>
      <c r="F1925" s="177" t="s">
        <v>949</v>
      </c>
      <c r="G1925" s="218" t="s">
        <v>474</v>
      </c>
      <c r="H1925" s="235"/>
      <c r="I1925" s="235"/>
      <c r="J1925" s="235"/>
      <c r="K1925" s="160" t="s">
        <v>82</v>
      </c>
      <c r="L1925" s="221">
        <v>1200</v>
      </c>
      <c r="M1925" s="248" t="s">
        <v>437</v>
      </c>
      <c r="N1925" s="248"/>
      <c r="O1925" s="220"/>
      <c r="P1925" s="231"/>
      <c r="Q1925" s="235" t="s">
        <v>31</v>
      </c>
      <c r="R1925" s="221">
        <v>1200</v>
      </c>
      <c r="S1925" s="221"/>
      <c r="T1925" s="162"/>
      <c r="U1925" s="201"/>
    </row>
    <row r="1926" spans="1:21" ht="14.4" x14ac:dyDescent="0.3">
      <c r="A1926" s="232">
        <v>2018</v>
      </c>
      <c r="B1926" s="174">
        <v>1920</v>
      </c>
      <c r="C1926" s="165" t="s">
        <v>555</v>
      </c>
      <c r="D1926" s="217"/>
      <c r="E1926" s="164" t="s">
        <v>543</v>
      </c>
      <c r="F1926" s="177" t="s">
        <v>1009</v>
      </c>
      <c r="G1926" s="218" t="s">
        <v>475</v>
      </c>
      <c r="H1926" s="235"/>
      <c r="I1926" s="235"/>
      <c r="J1926" s="235"/>
      <c r="K1926" s="160" t="s">
        <v>82</v>
      </c>
      <c r="L1926" s="221">
        <v>317.45999999999998</v>
      </c>
      <c r="M1926" s="248" t="s">
        <v>433</v>
      </c>
      <c r="N1926" s="248"/>
      <c r="O1926" s="220"/>
      <c r="P1926" s="231"/>
      <c r="Q1926" s="235" t="s">
        <v>31</v>
      </c>
      <c r="R1926" s="221">
        <v>317.45999999999998</v>
      </c>
      <c r="S1926" s="221"/>
      <c r="T1926" s="162"/>
      <c r="U1926" s="201"/>
    </row>
    <row r="1927" spans="1:21" ht="14.4" x14ac:dyDescent="0.3">
      <c r="A1927" s="232">
        <v>2018</v>
      </c>
      <c r="B1927" s="174">
        <v>1921</v>
      </c>
      <c r="C1927" s="165" t="s">
        <v>555</v>
      </c>
      <c r="D1927" s="217"/>
      <c r="E1927" s="164" t="s">
        <v>543</v>
      </c>
      <c r="F1927" s="177" t="s">
        <v>1010</v>
      </c>
      <c r="G1927" s="218" t="s">
        <v>476</v>
      </c>
      <c r="H1927" s="235"/>
      <c r="I1927" s="235"/>
      <c r="J1927" s="235"/>
      <c r="K1927" s="160" t="s">
        <v>82</v>
      </c>
      <c r="L1927" s="221">
        <v>181.31</v>
      </c>
      <c r="M1927" s="248" t="s">
        <v>433</v>
      </c>
      <c r="N1927" s="248"/>
      <c r="O1927" s="220"/>
      <c r="P1927" s="231"/>
      <c r="Q1927" s="235" t="s">
        <v>31</v>
      </c>
      <c r="R1927" s="221">
        <v>181.31</v>
      </c>
      <c r="S1927" s="221"/>
      <c r="T1927" s="162"/>
      <c r="U1927" s="201"/>
    </row>
    <row r="1928" spans="1:21" ht="14.4" x14ac:dyDescent="0.3">
      <c r="A1928" s="232">
        <v>2018</v>
      </c>
      <c r="B1928" s="174">
        <v>1922</v>
      </c>
      <c r="C1928" s="165" t="s">
        <v>555</v>
      </c>
      <c r="D1928" s="217"/>
      <c r="E1928" s="164" t="s">
        <v>543</v>
      </c>
      <c r="F1928" s="177" t="s">
        <v>1011</v>
      </c>
      <c r="G1928" s="218" t="s">
        <v>476</v>
      </c>
      <c r="H1928" s="235"/>
      <c r="I1928" s="235"/>
      <c r="J1928" s="235"/>
      <c r="K1928" s="160" t="s">
        <v>82</v>
      </c>
      <c r="L1928" s="221">
        <v>181.31</v>
      </c>
      <c r="M1928" s="248" t="s">
        <v>433</v>
      </c>
      <c r="N1928" s="248"/>
      <c r="O1928" s="220"/>
      <c r="P1928" s="231"/>
      <c r="Q1928" s="235" t="s">
        <v>31</v>
      </c>
      <c r="R1928" s="221">
        <v>181.31</v>
      </c>
      <c r="S1928" s="221"/>
      <c r="T1928" s="162"/>
      <c r="U1928" s="201"/>
    </row>
    <row r="1929" spans="1:21" ht="14.4" x14ac:dyDescent="0.3">
      <c r="A1929" s="232">
        <v>2018</v>
      </c>
      <c r="B1929" s="174">
        <v>1923</v>
      </c>
      <c r="C1929" s="165" t="s">
        <v>555</v>
      </c>
      <c r="D1929" s="217"/>
      <c r="E1929" s="164" t="s">
        <v>543</v>
      </c>
      <c r="F1929" s="177" t="s">
        <v>1012</v>
      </c>
      <c r="G1929" s="218" t="s">
        <v>476</v>
      </c>
      <c r="H1929" s="235"/>
      <c r="I1929" s="235"/>
      <c r="J1929" s="235"/>
      <c r="K1929" s="160" t="s">
        <v>82</v>
      </c>
      <c r="L1929" s="221">
        <v>181.31</v>
      </c>
      <c r="M1929" s="248" t="s">
        <v>433</v>
      </c>
      <c r="N1929" s="248"/>
      <c r="O1929" s="220"/>
      <c r="P1929" s="231"/>
      <c r="Q1929" s="235" t="s">
        <v>31</v>
      </c>
      <c r="R1929" s="221">
        <v>181.31</v>
      </c>
      <c r="S1929" s="221"/>
      <c r="T1929" s="162"/>
      <c r="U1929" s="201"/>
    </row>
    <row r="1930" spans="1:21" ht="14.4" x14ac:dyDescent="0.3">
      <c r="A1930" s="232">
        <v>2018</v>
      </c>
      <c r="B1930" s="174">
        <v>1924</v>
      </c>
      <c r="C1930" s="165" t="s">
        <v>555</v>
      </c>
      <c r="D1930" s="217"/>
      <c r="E1930" s="164" t="s">
        <v>543</v>
      </c>
      <c r="F1930" s="177" t="s">
        <v>1013</v>
      </c>
      <c r="G1930" s="218" t="s">
        <v>476</v>
      </c>
      <c r="H1930" s="235"/>
      <c r="I1930" s="235"/>
      <c r="J1930" s="235"/>
      <c r="K1930" s="160" t="s">
        <v>82</v>
      </c>
      <c r="L1930" s="221">
        <v>181.31</v>
      </c>
      <c r="M1930" s="248" t="s">
        <v>433</v>
      </c>
      <c r="N1930" s="248"/>
      <c r="O1930" s="220"/>
      <c r="P1930" s="231"/>
      <c r="Q1930" s="235" t="s">
        <v>31</v>
      </c>
      <c r="R1930" s="221">
        <v>181.31</v>
      </c>
      <c r="S1930" s="221"/>
      <c r="T1930" s="162"/>
      <c r="U1930" s="201"/>
    </row>
    <row r="1931" spans="1:21" ht="14.4" x14ac:dyDescent="0.3">
      <c r="A1931" s="232">
        <v>2018</v>
      </c>
      <c r="B1931" s="174">
        <v>1925</v>
      </c>
      <c r="C1931" s="165" t="s">
        <v>555</v>
      </c>
      <c r="D1931" s="217"/>
      <c r="E1931" s="164" t="s">
        <v>543</v>
      </c>
      <c r="F1931" s="177" t="s">
        <v>1014</v>
      </c>
      <c r="G1931" s="218" t="s">
        <v>476</v>
      </c>
      <c r="H1931" s="235"/>
      <c r="I1931" s="235"/>
      <c r="J1931" s="235"/>
      <c r="K1931" s="160" t="s">
        <v>82</v>
      </c>
      <c r="L1931" s="221">
        <v>181.31</v>
      </c>
      <c r="M1931" s="248" t="s">
        <v>433</v>
      </c>
      <c r="N1931" s="248"/>
      <c r="O1931" s="220"/>
      <c r="P1931" s="231"/>
      <c r="Q1931" s="235" t="s">
        <v>31</v>
      </c>
      <c r="R1931" s="221">
        <v>181.31</v>
      </c>
      <c r="S1931" s="221"/>
      <c r="T1931" s="162"/>
      <c r="U1931" s="201"/>
    </row>
    <row r="1932" spans="1:21" ht="14.4" x14ac:dyDescent="0.3">
      <c r="A1932" s="232">
        <v>2018</v>
      </c>
      <c r="B1932" s="174">
        <v>1926</v>
      </c>
      <c r="C1932" s="165" t="s">
        <v>555</v>
      </c>
      <c r="D1932" s="217"/>
      <c r="E1932" s="164" t="s">
        <v>543</v>
      </c>
      <c r="F1932" s="177" t="s">
        <v>1015</v>
      </c>
      <c r="G1932" s="218" t="s">
        <v>476</v>
      </c>
      <c r="H1932" s="235"/>
      <c r="I1932" s="235"/>
      <c r="J1932" s="235"/>
      <c r="K1932" s="160" t="s">
        <v>82</v>
      </c>
      <c r="L1932" s="221">
        <v>181.31</v>
      </c>
      <c r="M1932" s="248" t="s">
        <v>433</v>
      </c>
      <c r="N1932" s="248"/>
      <c r="O1932" s="220"/>
      <c r="P1932" s="231"/>
      <c r="Q1932" s="235" t="s">
        <v>31</v>
      </c>
      <c r="R1932" s="221">
        <v>181.31</v>
      </c>
      <c r="S1932" s="221"/>
      <c r="T1932" s="162"/>
      <c r="U1932" s="201"/>
    </row>
    <row r="1933" spans="1:21" ht="14.4" x14ac:dyDescent="0.3">
      <c r="A1933" s="232">
        <v>2018</v>
      </c>
      <c r="B1933" s="174">
        <v>1927</v>
      </c>
      <c r="C1933" s="165" t="s">
        <v>555</v>
      </c>
      <c r="D1933" s="217"/>
      <c r="E1933" s="164" t="s">
        <v>543</v>
      </c>
      <c r="F1933" s="177" t="s">
        <v>1016</v>
      </c>
      <c r="G1933" s="218" t="s">
        <v>476</v>
      </c>
      <c r="H1933" s="235"/>
      <c r="I1933" s="235"/>
      <c r="J1933" s="235"/>
      <c r="K1933" s="160" t="s">
        <v>82</v>
      </c>
      <c r="L1933" s="221">
        <v>181.31</v>
      </c>
      <c r="M1933" s="248" t="s">
        <v>433</v>
      </c>
      <c r="N1933" s="248"/>
      <c r="O1933" s="220"/>
      <c r="P1933" s="231"/>
      <c r="Q1933" s="235" t="s">
        <v>31</v>
      </c>
      <c r="R1933" s="221">
        <v>181.31</v>
      </c>
      <c r="S1933" s="221"/>
      <c r="T1933" s="162"/>
      <c r="U1933" s="201"/>
    </row>
    <row r="1934" spans="1:21" ht="28.8" x14ac:dyDescent="0.3">
      <c r="A1934" s="232">
        <v>2018</v>
      </c>
      <c r="B1934" s="174">
        <v>1928</v>
      </c>
      <c r="C1934" s="165" t="s">
        <v>555</v>
      </c>
      <c r="D1934" s="217"/>
      <c r="E1934" s="164" t="s">
        <v>543</v>
      </c>
      <c r="F1934" s="177" t="s">
        <v>1017</v>
      </c>
      <c r="G1934" s="218" t="s">
        <v>477</v>
      </c>
      <c r="H1934" s="235"/>
      <c r="I1934" s="235"/>
      <c r="J1934" s="235"/>
      <c r="K1934" s="160" t="s">
        <v>82</v>
      </c>
      <c r="L1934" s="221">
        <v>216.81399999999999</v>
      </c>
      <c r="M1934" s="248" t="s">
        <v>433</v>
      </c>
      <c r="N1934" s="248"/>
      <c r="O1934" s="220"/>
      <c r="P1934" s="231"/>
      <c r="Q1934" s="235" t="s">
        <v>31</v>
      </c>
      <c r="R1934" s="221">
        <v>216.81399999999999</v>
      </c>
      <c r="S1934" s="221"/>
      <c r="T1934" s="162"/>
      <c r="U1934" s="201"/>
    </row>
    <row r="1935" spans="1:21" ht="28.8" x14ac:dyDescent="0.3">
      <c r="A1935" s="232">
        <v>2018</v>
      </c>
      <c r="B1935" s="174">
        <v>1929</v>
      </c>
      <c r="C1935" s="165" t="s">
        <v>555</v>
      </c>
      <c r="D1935" s="217"/>
      <c r="E1935" s="164" t="s">
        <v>543</v>
      </c>
      <c r="F1935" s="177" t="s">
        <v>1018</v>
      </c>
      <c r="G1935" s="218" t="s">
        <v>477</v>
      </c>
      <c r="H1935" s="235"/>
      <c r="I1935" s="235"/>
      <c r="J1935" s="235"/>
      <c r="K1935" s="160" t="s">
        <v>82</v>
      </c>
      <c r="L1935" s="221">
        <v>216.81399999999999</v>
      </c>
      <c r="M1935" s="248" t="s">
        <v>433</v>
      </c>
      <c r="N1935" s="248"/>
      <c r="O1935" s="220"/>
      <c r="P1935" s="231"/>
      <c r="Q1935" s="235" t="s">
        <v>31</v>
      </c>
      <c r="R1935" s="221">
        <v>216.81399999999999</v>
      </c>
      <c r="S1935" s="221"/>
      <c r="T1935" s="162"/>
      <c r="U1935" s="201"/>
    </row>
    <row r="1936" spans="1:21" ht="28.8" x14ac:dyDescent="0.3">
      <c r="A1936" s="232">
        <v>2018</v>
      </c>
      <c r="B1936" s="174">
        <v>1930</v>
      </c>
      <c r="C1936" s="165" t="s">
        <v>555</v>
      </c>
      <c r="D1936" s="217"/>
      <c r="E1936" s="164" t="s">
        <v>543</v>
      </c>
      <c r="F1936" s="177" t="s">
        <v>1019</v>
      </c>
      <c r="G1936" s="244" t="s">
        <v>477</v>
      </c>
      <c r="H1936" s="235"/>
      <c r="I1936" s="235"/>
      <c r="J1936" s="235"/>
      <c r="K1936" s="160" t="s">
        <v>82</v>
      </c>
      <c r="L1936" s="221">
        <v>216.81399999999999</v>
      </c>
      <c r="M1936" s="248" t="s">
        <v>433</v>
      </c>
      <c r="N1936" s="248"/>
      <c r="O1936" s="220"/>
      <c r="P1936" s="231"/>
      <c r="Q1936" s="235" t="s">
        <v>31</v>
      </c>
      <c r="R1936" s="221">
        <v>216.81399999999999</v>
      </c>
      <c r="S1936" s="221"/>
      <c r="T1936" s="162"/>
      <c r="U1936" s="201"/>
    </row>
    <row r="1937" spans="1:21" ht="28.8" x14ac:dyDescent="0.3">
      <c r="A1937" s="232">
        <v>2018</v>
      </c>
      <c r="B1937" s="174">
        <v>1931</v>
      </c>
      <c r="C1937" s="165" t="s">
        <v>555</v>
      </c>
      <c r="D1937" s="217"/>
      <c r="E1937" s="164" t="s">
        <v>543</v>
      </c>
      <c r="F1937" s="177" t="s">
        <v>1020</v>
      </c>
      <c r="G1937" s="244" t="s">
        <v>477</v>
      </c>
      <c r="H1937" s="235"/>
      <c r="I1937" s="235"/>
      <c r="J1937" s="235"/>
      <c r="K1937" s="160" t="s">
        <v>82</v>
      </c>
      <c r="L1937" s="221">
        <v>216.81399999999999</v>
      </c>
      <c r="M1937" s="248" t="s">
        <v>433</v>
      </c>
      <c r="N1937" s="248"/>
      <c r="O1937" s="220"/>
      <c r="P1937" s="231"/>
      <c r="Q1937" s="235" t="s">
        <v>31</v>
      </c>
      <c r="R1937" s="221">
        <v>216.81399999999999</v>
      </c>
      <c r="S1937" s="221"/>
      <c r="T1937" s="162"/>
      <c r="U1937" s="201"/>
    </row>
    <row r="1938" spans="1:21" ht="28.8" x14ac:dyDescent="0.3">
      <c r="A1938" s="232">
        <v>2018</v>
      </c>
      <c r="B1938" s="174">
        <v>1932</v>
      </c>
      <c r="C1938" s="165" t="s">
        <v>555</v>
      </c>
      <c r="D1938" s="217"/>
      <c r="E1938" s="164" t="s">
        <v>543</v>
      </c>
      <c r="F1938" s="177" t="s">
        <v>1021</v>
      </c>
      <c r="G1938" s="218" t="s">
        <v>477</v>
      </c>
      <c r="H1938" s="235"/>
      <c r="I1938" s="235"/>
      <c r="J1938" s="235"/>
      <c r="K1938" s="160" t="s">
        <v>82</v>
      </c>
      <c r="L1938" s="221">
        <v>216.81399999999999</v>
      </c>
      <c r="M1938" s="248" t="s">
        <v>433</v>
      </c>
      <c r="N1938" s="248"/>
      <c r="O1938" s="220"/>
      <c r="P1938" s="231"/>
      <c r="Q1938" s="235" t="s">
        <v>31</v>
      </c>
      <c r="R1938" s="221">
        <v>216.81399999999999</v>
      </c>
      <c r="S1938" s="221"/>
      <c r="T1938" s="162"/>
      <c r="U1938" s="201"/>
    </row>
    <row r="1939" spans="1:21" ht="28.8" x14ac:dyDescent="0.3">
      <c r="A1939" s="232">
        <v>2018</v>
      </c>
      <c r="B1939" s="174">
        <v>1933</v>
      </c>
      <c r="C1939" s="165" t="s">
        <v>555</v>
      </c>
      <c r="D1939" s="217"/>
      <c r="E1939" s="164" t="s">
        <v>543</v>
      </c>
      <c r="F1939" s="177" t="s">
        <v>1022</v>
      </c>
      <c r="G1939" s="218" t="s">
        <v>477</v>
      </c>
      <c r="H1939" s="235"/>
      <c r="I1939" s="235"/>
      <c r="J1939" s="235"/>
      <c r="K1939" s="160" t="s">
        <v>82</v>
      </c>
      <c r="L1939" s="221">
        <v>216.81399999999999</v>
      </c>
      <c r="M1939" s="248" t="s">
        <v>433</v>
      </c>
      <c r="N1939" s="248"/>
      <c r="O1939" s="220"/>
      <c r="P1939" s="231"/>
      <c r="Q1939" s="235" t="s">
        <v>31</v>
      </c>
      <c r="R1939" s="221">
        <v>216.81399999999999</v>
      </c>
      <c r="S1939" s="221"/>
      <c r="T1939" s="162"/>
      <c r="U1939" s="201"/>
    </row>
    <row r="1940" spans="1:21" ht="28.8" x14ac:dyDescent="0.3">
      <c r="A1940" s="232">
        <v>2018</v>
      </c>
      <c r="B1940" s="174">
        <v>1934</v>
      </c>
      <c r="C1940" s="165" t="s">
        <v>555</v>
      </c>
      <c r="D1940" s="217"/>
      <c r="E1940" s="164" t="s">
        <v>543</v>
      </c>
      <c r="F1940" s="177" t="s">
        <v>1023</v>
      </c>
      <c r="G1940" s="244" t="s">
        <v>477</v>
      </c>
      <c r="H1940" s="235"/>
      <c r="I1940" s="235"/>
      <c r="J1940" s="235"/>
      <c r="K1940" s="160" t="s">
        <v>82</v>
      </c>
      <c r="L1940" s="221">
        <v>216.81399999999999</v>
      </c>
      <c r="M1940" s="248" t="s">
        <v>433</v>
      </c>
      <c r="N1940" s="248"/>
      <c r="O1940" s="220"/>
      <c r="P1940" s="231"/>
      <c r="Q1940" s="235" t="s">
        <v>31</v>
      </c>
      <c r="R1940" s="221">
        <v>216.81399999999999</v>
      </c>
      <c r="S1940" s="221"/>
      <c r="T1940" s="162"/>
      <c r="U1940" s="201"/>
    </row>
    <row r="1941" spans="1:21" ht="28.8" x14ac:dyDescent="0.3">
      <c r="A1941" s="232">
        <v>2018</v>
      </c>
      <c r="B1941" s="174">
        <v>1935</v>
      </c>
      <c r="C1941" s="165" t="s">
        <v>555</v>
      </c>
      <c r="D1941" s="217"/>
      <c r="E1941" s="164" t="s">
        <v>543</v>
      </c>
      <c r="F1941" s="177" t="s">
        <v>1024</v>
      </c>
      <c r="G1941" s="244" t="s">
        <v>477</v>
      </c>
      <c r="H1941" s="235"/>
      <c r="I1941" s="235"/>
      <c r="J1941" s="235"/>
      <c r="K1941" s="160" t="s">
        <v>82</v>
      </c>
      <c r="L1941" s="221">
        <v>216.81399999999999</v>
      </c>
      <c r="M1941" s="248" t="s">
        <v>433</v>
      </c>
      <c r="N1941" s="248"/>
      <c r="O1941" s="220"/>
      <c r="P1941" s="231"/>
      <c r="Q1941" s="235" t="s">
        <v>31</v>
      </c>
      <c r="R1941" s="221">
        <v>216.81399999999999</v>
      </c>
      <c r="S1941" s="221"/>
      <c r="T1941" s="162"/>
      <c r="U1941" s="201"/>
    </row>
    <row r="1942" spans="1:21" ht="28.8" x14ac:dyDescent="0.3">
      <c r="A1942" s="232">
        <v>2018</v>
      </c>
      <c r="B1942" s="174">
        <v>1936</v>
      </c>
      <c r="C1942" s="165" t="s">
        <v>555</v>
      </c>
      <c r="D1942" s="217"/>
      <c r="E1942" s="164" t="s">
        <v>543</v>
      </c>
      <c r="F1942" s="177" t="s">
        <v>1025</v>
      </c>
      <c r="G1942" s="218" t="s">
        <v>477</v>
      </c>
      <c r="H1942" s="235"/>
      <c r="I1942" s="235"/>
      <c r="J1942" s="235"/>
      <c r="K1942" s="160" t="s">
        <v>82</v>
      </c>
      <c r="L1942" s="221">
        <v>216.81399999999999</v>
      </c>
      <c r="M1942" s="248" t="s">
        <v>433</v>
      </c>
      <c r="N1942" s="248"/>
      <c r="O1942" s="220"/>
      <c r="P1942" s="231"/>
      <c r="Q1942" s="235" t="s">
        <v>31</v>
      </c>
      <c r="R1942" s="221">
        <v>216.81399999999999</v>
      </c>
      <c r="S1942" s="221"/>
      <c r="T1942" s="162"/>
      <c r="U1942" s="201"/>
    </row>
    <row r="1943" spans="1:21" ht="14.4" x14ac:dyDescent="0.3">
      <c r="A1943" s="232">
        <v>2018</v>
      </c>
      <c r="B1943" s="174">
        <v>1937</v>
      </c>
      <c r="C1943" s="165" t="s">
        <v>555</v>
      </c>
      <c r="D1943" s="217"/>
      <c r="E1943" s="164" t="s">
        <v>543</v>
      </c>
      <c r="F1943" s="177" t="s">
        <v>1026</v>
      </c>
      <c r="G1943" s="218" t="s">
        <v>478</v>
      </c>
      <c r="H1943" s="235"/>
      <c r="I1943" s="235"/>
      <c r="J1943" s="235"/>
      <c r="K1943" s="160" t="s">
        <v>82</v>
      </c>
      <c r="L1943" s="221">
        <v>87.5</v>
      </c>
      <c r="M1943" s="248" t="s">
        <v>433</v>
      </c>
      <c r="N1943" s="248"/>
      <c r="O1943" s="220"/>
      <c r="P1943" s="231"/>
      <c r="Q1943" s="235" t="s">
        <v>31</v>
      </c>
      <c r="R1943" s="221">
        <v>87.5</v>
      </c>
      <c r="S1943" s="221"/>
      <c r="T1943" s="162"/>
      <c r="U1943" s="201"/>
    </row>
    <row r="1944" spans="1:21" ht="14.4" x14ac:dyDescent="0.3">
      <c r="A1944" s="232">
        <v>2018</v>
      </c>
      <c r="B1944" s="174">
        <v>1938</v>
      </c>
      <c r="C1944" s="165" t="s">
        <v>555</v>
      </c>
      <c r="D1944" s="217"/>
      <c r="E1944" s="164" t="s">
        <v>543</v>
      </c>
      <c r="F1944" s="177" t="s">
        <v>1027</v>
      </c>
      <c r="G1944" s="218" t="s">
        <v>479</v>
      </c>
      <c r="H1944" s="235"/>
      <c r="I1944" s="235"/>
      <c r="J1944" s="235"/>
      <c r="K1944" s="160" t="s">
        <v>82</v>
      </c>
      <c r="L1944" s="221">
        <v>169</v>
      </c>
      <c r="M1944" s="248" t="s">
        <v>433</v>
      </c>
      <c r="N1944" s="248"/>
      <c r="O1944" s="220"/>
      <c r="P1944" s="231"/>
      <c r="Q1944" s="235" t="s">
        <v>31</v>
      </c>
      <c r="R1944" s="221">
        <v>169</v>
      </c>
      <c r="S1944" s="221"/>
      <c r="T1944" s="162"/>
      <c r="U1944" s="201"/>
    </row>
    <row r="1945" spans="1:21" ht="14.4" x14ac:dyDescent="0.3">
      <c r="A1945" s="232">
        <v>2018</v>
      </c>
      <c r="B1945" s="174">
        <v>1939</v>
      </c>
      <c r="C1945" s="165" t="s">
        <v>555</v>
      </c>
      <c r="D1945" s="217"/>
      <c r="E1945" s="164" t="s">
        <v>543</v>
      </c>
      <c r="F1945" s="177" t="s">
        <v>1028</v>
      </c>
      <c r="G1945" s="218" t="s">
        <v>479</v>
      </c>
      <c r="H1945" s="235"/>
      <c r="I1945" s="235"/>
      <c r="J1945" s="235"/>
      <c r="K1945" s="160" t="s">
        <v>82</v>
      </c>
      <c r="L1945" s="221">
        <v>169</v>
      </c>
      <c r="M1945" s="248" t="s">
        <v>433</v>
      </c>
      <c r="N1945" s="248"/>
      <c r="O1945" s="220"/>
      <c r="P1945" s="231"/>
      <c r="Q1945" s="235" t="s">
        <v>31</v>
      </c>
      <c r="R1945" s="221">
        <v>169</v>
      </c>
      <c r="S1945" s="221"/>
      <c r="T1945" s="162"/>
      <c r="U1945" s="201"/>
    </row>
    <row r="1946" spans="1:21" ht="28.8" x14ac:dyDescent="0.3">
      <c r="A1946" s="232">
        <v>2018</v>
      </c>
      <c r="B1946" s="174">
        <v>1940</v>
      </c>
      <c r="C1946" s="165" t="s">
        <v>555</v>
      </c>
      <c r="D1946" s="217"/>
      <c r="E1946" s="164" t="s">
        <v>19</v>
      </c>
      <c r="F1946" s="177" t="s">
        <v>944</v>
      </c>
      <c r="G1946" s="244" t="s">
        <v>480</v>
      </c>
      <c r="H1946" s="235"/>
      <c r="I1946" s="235"/>
      <c r="J1946" s="235"/>
      <c r="K1946" s="160" t="s">
        <v>82</v>
      </c>
      <c r="L1946" s="221">
        <v>689.01</v>
      </c>
      <c r="M1946" s="248" t="s">
        <v>437</v>
      </c>
      <c r="N1946" s="248"/>
      <c r="O1946" s="220"/>
      <c r="P1946" s="231"/>
      <c r="Q1946" s="235"/>
      <c r="R1946" s="162"/>
      <c r="S1946" s="217" t="s">
        <v>2551</v>
      </c>
      <c r="T1946" s="221">
        <v>689.01</v>
      </c>
      <c r="U1946" s="201"/>
    </row>
    <row r="1947" spans="1:21" ht="14.4" x14ac:dyDescent="0.3">
      <c r="A1947" s="232">
        <v>2018</v>
      </c>
      <c r="B1947" s="174">
        <v>1941</v>
      </c>
      <c r="C1947" s="165" t="s">
        <v>555</v>
      </c>
      <c r="D1947" s="217"/>
      <c r="E1947" s="164" t="s">
        <v>19</v>
      </c>
      <c r="F1947" s="177" t="s">
        <v>950</v>
      </c>
      <c r="G1947" s="218" t="s">
        <v>481</v>
      </c>
      <c r="H1947" s="235"/>
      <c r="I1947" s="235"/>
      <c r="J1947" s="235"/>
      <c r="K1947" s="160" t="s">
        <v>82</v>
      </c>
      <c r="L1947" s="221">
        <v>259</v>
      </c>
      <c r="M1947" s="248" t="s">
        <v>433</v>
      </c>
      <c r="N1947" s="248"/>
      <c r="O1947" s="220"/>
      <c r="P1947" s="231"/>
      <c r="Q1947" s="235"/>
      <c r="R1947" s="162"/>
      <c r="S1947" s="217" t="s">
        <v>2551</v>
      </c>
      <c r="T1947" s="221">
        <v>259</v>
      </c>
      <c r="U1947" s="201"/>
    </row>
    <row r="1948" spans="1:21" ht="14.4" x14ac:dyDescent="0.3">
      <c r="A1948" s="232">
        <v>2018</v>
      </c>
      <c r="B1948" s="174">
        <v>1942</v>
      </c>
      <c r="C1948" s="165" t="s">
        <v>555</v>
      </c>
      <c r="D1948" s="217"/>
      <c r="E1948" s="164" t="s">
        <v>19</v>
      </c>
      <c r="F1948" s="177" t="s">
        <v>951</v>
      </c>
      <c r="G1948" s="218" t="s">
        <v>481</v>
      </c>
      <c r="H1948" s="235"/>
      <c r="I1948" s="235"/>
      <c r="J1948" s="235"/>
      <c r="K1948" s="160" t="s">
        <v>82</v>
      </c>
      <c r="L1948" s="221">
        <v>259</v>
      </c>
      <c r="M1948" s="248" t="s">
        <v>433</v>
      </c>
      <c r="N1948" s="248"/>
      <c r="O1948" s="220"/>
      <c r="P1948" s="231"/>
      <c r="Q1948" s="235"/>
      <c r="R1948" s="162"/>
      <c r="S1948" s="217" t="s">
        <v>2551</v>
      </c>
      <c r="T1948" s="221">
        <v>259</v>
      </c>
      <c r="U1948" s="201"/>
    </row>
    <row r="1949" spans="1:21" ht="14.4" x14ac:dyDescent="0.3">
      <c r="A1949" s="232">
        <v>2018</v>
      </c>
      <c r="B1949" s="174">
        <v>1943</v>
      </c>
      <c r="C1949" s="165" t="s">
        <v>555</v>
      </c>
      <c r="D1949" s="217"/>
      <c r="E1949" s="159" t="s">
        <v>27</v>
      </c>
      <c r="F1949" s="177" t="s">
        <v>956</v>
      </c>
      <c r="G1949" s="218" t="s">
        <v>482</v>
      </c>
      <c r="H1949" s="235"/>
      <c r="I1949" s="235"/>
      <c r="J1949" s="235"/>
      <c r="K1949" s="160" t="s">
        <v>82</v>
      </c>
      <c r="L1949" s="221">
        <v>180</v>
      </c>
      <c r="M1949" s="248" t="s">
        <v>433</v>
      </c>
      <c r="N1949" s="248"/>
      <c r="O1949" s="220"/>
      <c r="P1949" s="231"/>
      <c r="Q1949" s="221" t="s">
        <v>27</v>
      </c>
      <c r="R1949" s="221">
        <v>180</v>
      </c>
      <c r="S1949" s="217"/>
      <c r="T1949" s="162"/>
      <c r="U1949" s="201"/>
    </row>
    <row r="1950" spans="1:21" ht="14.4" x14ac:dyDescent="0.3">
      <c r="A1950" s="232">
        <v>2018</v>
      </c>
      <c r="B1950" s="174">
        <v>1944</v>
      </c>
      <c r="C1950" s="165" t="s">
        <v>555</v>
      </c>
      <c r="D1950" s="217"/>
      <c r="E1950" s="159" t="s">
        <v>27</v>
      </c>
      <c r="F1950" s="177" t="s">
        <v>957</v>
      </c>
      <c r="G1950" s="244" t="s">
        <v>483</v>
      </c>
      <c r="H1950" s="235"/>
      <c r="I1950" s="235"/>
      <c r="J1950" s="235"/>
      <c r="K1950" s="160" t="s">
        <v>82</v>
      </c>
      <c r="L1950" s="221">
        <v>80.819999999999993</v>
      </c>
      <c r="M1950" s="248" t="s">
        <v>433</v>
      </c>
      <c r="N1950" s="248"/>
      <c r="O1950" s="220"/>
      <c r="P1950" s="231"/>
      <c r="Q1950" s="221" t="s">
        <v>27</v>
      </c>
      <c r="R1950" s="221">
        <v>80.819999999999993</v>
      </c>
      <c r="S1950" s="217"/>
      <c r="T1950" s="162"/>
      <c r="U1950" s="201"/>
    </row>
    <row r="1951" spans="1:21" ht="14.4" x14ac:dyDescent="0.3">
      <c r="A1951" s="232">
        <v>2018</v>
      </c>
      <c r="B1951" s="174">
        <v>1945</v>
      </c>
      <c r="C1951" s="165" t="s">
        <v>555</v>
      </c>
      <c r="D1951" s="217"/>
      <c r="E1951" s="159" t="s">
        <v>27</v>
      </c>
      <c r="F1951" s="177" t="s">
        <v>958</v>
      </c>
      <c r="G1951" s="244" t="s">
        <v>484</v>
      </c>
      <c r="H1951" s="235"/>
      <c r="I1951" s="235"/>
      <c r="J1951" s="235"/>
      <c r="K1951" s="160" t="s">
        <v>82</v>
      </c>
      <c r="L1951" s="221">
        <v>41.7</v>
      </c>
      <c r="M1951" s="248" t="s">
        <v>433</v>
      </c>
      <c r="N1951" s="248"/>
      <c r="O1951" s="220"/>
      <c r="P1951" s="231"/>
      <c r="Q1951" s="221" t="s">
        <v>27</v>
      </c>
      <c r="R1951" s="221">
        <v>41.7</v>
      </c>
      <c r="S1951" s="217"/>
      <c r="T1951" s="162"/>
      <c r="U1951" s="201"/>
    </row>
    <row r="1952" spans="1:21" ht="14.4" x14ac:dyDescent="0.3">
      <c r="A1952" s="232">
        <v>2018</v>
      </c>
      <c r="B1952" s="174">
        <v>1946</v>
      </c>
      <c r="C1952" s="165" t="s">
        <v>555</v>
      </c>
      <c r="D1952" s="217"/>
      <c r="E1952" s="159" t="s">
        <v>27</v>
      </c>
      <c r="F1952" s="177" t="s">
        <v>959</v>
      </c>
      <c r="G1952" s="244" t="s">
        <v>484</v>
      </c>
      <c r="H1952" s="235"/>
      <c r="I1952" s="235"/>
      <c r="J1952" s="235"/>
      <c r="K1952" s="160" t="s">
        <v>82</v>
      </c>
      <c r="L1952" s="221">
        <v>41.7</v>
      </c>
      <c r="M1952" s="248" t="s">
        <v>433</v>
      </c>
      <c r="N1952" s="248"/>
      <c r="O1952" s="220"/>
      <c r="P1952" s="231"/>
      <c r="Q1952" s="221" t="s">
        <v>27</v>
      </c>
      <c r="R1952" s="221">
        <v>41.7</v>
      </c>
      <c r="S1952" s="217"/>
      <c r="T1952" s="162"/>
      <c r="U1952" s="201"/>
    </row>
    <row r="1953" spans="1:21" ht="14.4" x14ac:dyDescent="0.3">
      <c r="A1953" s="232">
        <v>2018</v>
      </c>
      <c r="B1953" s="174">
        <v>1947</v>
      </c>
      <c r="C1953" s="165" t="s">
        <v>555</v>
      </c>
      <c r="D1953" s="217"/>
      <c r="E1953" s="159" t="s">
        <v>27</v>
      </c>
      <c r="F1953" s="177" t="s">
        <v>960</v>
      </c>
      <c r="G1953" s="244" t="s">
        <v>484</v>
      </c>
      <c r="H1953" s="235"/>
      <c r="I1953" s="235"/>
      <c r="J1953" s="235"/>
      <c r="K1953" s="160" t="s">
        <v>82</v>
      </c>
      <c r="L1953" s="221">
        <v>41.7</v>
      </c>
      <c r="M1953" s="248" t="s">
        <v>433</v>
      </c>
      <c r="N1953" s="248"/>
      <c r="O1953" s="220"/>
      <c r="P1953" s="231"/>
      <c r="Q1953" s="221" t="s">
        <v>27</v>
      </c>
      <c r="R1953" s="221">
        <v>41.7</v>
      </c>
      <c r="S1953" s="217"/>
      <c r="T1953" s="162"/>
      <c r="U1953" s="201"/>
    </row>
    <row r="1954" spans="1:21" ht="14.4" x14ac:dyDescent="0.3">
      <c r="A1954" s="232">
        <v>2018</v>
      </c>
      <c r="B1954" s="174">
        <v>1948</v>
      </c>
      <c r="C1954" s="165" t="s">
        <v>555</v>
      </c>
      <c r="D1954" s="217"/>
      <c r="E1954" s="159" t="s">
        <v>27</v>
      </c>
      <c r="F1954" s="177" t="s">
        <v>961</v>
      </c>
      <c r="G1954" s="244" t="s">
        <v>484</v>
      </c>
      <c r="H1954" s="235"/>
      <c r="I1954" s="235"/>
      <c r="J1954" s="235"/>
      <c r="K1954" s="160" t="s">
        <v>82</v>
      </c>
      <c r="L1954" s="221">
        <v>41.7</v>
      </c>
      <c r="M1954" s="248" t="s">
        <v>433</v>
      </c>
      <c r="N1954" s="248"/>
      <c r="O1954" s="220"/>
      <c r="P1954" s="231"/>
      <c r="Q1954" s="221" t="s">
        <v>27</v>
      </c>
      <c r="R1954" s="221">
        <v>41.7</v>
      </c>
      <c r="S1954" s="217"/>
      <c r="T1954" s="162"/>
      <c r="U1954" s="201"/>
    </row>
    <row r="1955" spans="1:21" ht="14.4" x14ac:dyDescent="0.3">
      <c r="A1955" s="232">
        <v>2018</v>
      </c>
      <c r="B1955" s="174">
        <v>1949</v>
      </c>
      <c r="C1955" s="165" t="s">
        <v>555</v>
      </c>
      <c r="D1955" s="217"/>
      <c r="E1955" s="159" t="s">
        <v>27</v>
      </c>
      <c r="F1955" s="233" t="s">
        <v>962</v>
      </c>
      <c r="G1955" s="218" t="s">
        <v>485</v>
      </c>
      <c r="H1955" s="235"/>
      <c r="I1955" s="235"/>
      <c r="J1955" s="235"/>
      <c r="K1955" s="160" t="s">
        <v>82</v>
      </c>
      <c r="L1955" s="221">
        <v>91.85</v>
      </c>
      <c r="M1955" s="248" t="s">
        <v>433</v>
      </c>
      <c r="N1955" s="248"/>
      <c r="O1955" s="220"/>
      <c r="P1955" s="231"/>
      <c r="Q1955" s="221" t="s">
        <v>27</v>
      </c>
      <c r="R1955" s="221">
        <v>91.85</v>
      </c>
      <c r="S1955" s="217"/>
      <c r="T1955" s="162"/>
      <c r="U1955" s="201"/>
    </row>
    <row r="1956" spans="1:21" ht="14.4" x14ac:dyDescent="0.3">
      <c r="A1956" s="232">
        <v>2018</v>
      </c>
      <c r="B1956" s="174">
        <v>1950</v>
      </c>
      <c r="C1956" s="165" t="s">
        <v>555</v>
      </c>
      <c r="D1956" s="217"/>
      <c r="E1956" s="159" t="s">
        <v>27</v>
      </c>
      <c r="F1956" s="233" t="s">
        <v>963</v>
      </c>
      <c r="G1956" s="218" t="s">
        <v>485</v>
      </c>
      <c r="H1956" s="235"/>
      <c r="I1956" s="235"/>
      <c r="J1956" s="235"/>
      <c r="K1956" s="160" t="s">
        <v>82</v>
      </c>
      <c r="L1956" s="221">
        <v>91.85</v>
      </c>
      <c r="M1956" s="248" t="s">
        <v>433</v>
      </c>
      <c r="N1956" s="248"/>
      <c r="O1956" s="220"/>
      <c r="P1956" s="231"/>
      <c r="Q1956" s="221" t="s">
        <v>27</v>
      </c>
      <c r="R1956" s="221">
        <v>91.85</v>
      </c>
      <c r="S1956" s="217"/>
      <c r="T1956" s="162"/>
      <c r="U1956" s="201"/>
    </row>
    <row r="1957" spans="1:21" ht="14.4" x14ac:dyDescent="0.3">
      <c r="A1957" s="232">
        <v>2018</v>
      </c>
      <c r="B1957" s="174">
        <v>1951</v>
      </c>
      <c r="C1957" s="165" t="s">
        <v>555</v>
      </c>
      <c r="D1957" s="217"/>
      <c r="E1957" s="159" t="s">
        <v>27</v>
      </c>
      <c r="F1957" s="233" t="s">
        <v>964</v>
      </c>
      <c r="G1957" s="218" t="s">
        <v>485</v>
      </c>
      <c r="H1957" s="235"/>
      <c r="I1957" s="235"/>
      <c r="J1957" s="235"/>
      <c r="K1957" s="160" t="s">
        <v>82</v>
      </c>
      <c r="L1957" s="221">
        <v>91.85</v>
      </c>
      <c r="M1957" s="248" t="s">
        <v>433</v>
      </c>
      <c r="N1957" s="248"/>
      <c r="O1957" s="220"/>
      <c r="P1957" s="231"/>
      <c r="Q1957" s="221" t="s">
        <v>27</v>
      </c>
      <c r="R1957" s="221">
        <v>91.85</v>
      </c>
      <c r="S1957" s="217"/>
      <c r="T1957" s="162"/>
      <c r="U1957" s="201"/>
    </row>
    <row r="1958" spans="1:21" ht="14.4" x14ac:dyDescent="0.3">
      <c r="A1958" s="232">
        <v>2018</v>
      </c>
      <c r="B1958" s="174">
        <v>1952</v>
      </c>
      <c r="C1958" s="165" t="s">
        <v>555</v>
      </c>
      <c r="D1958" s="217"/>
      <c r="E1958" s="159" t="s">
        <v>27</v>
      </c>
      <c r="F1958" s="233" t="s">
        <v>965</v>
      </c>
      <c r="G1958" s="218" t="s">
        <v>485</v>
      </c>
      <c r="H1958" s="235"/>
      <c r="I1958" s="235"/>
      <c r="J1958" s="235"/>
      <c r="K1958" s="160" t="s">
        <v>82</v>
      </c>
      <c r="L1958" s="221">
        <v>91.85</v>
      </c>
      <c r="M1958" s="248" t="s">
        <v>433</v>
      </c>
      <c r="N1958" s="248"/>
      <c r="O1958" s="220"/>
      <c r="P1958" s="231"/>
      <c r="Q1958" s="221" t="s">
        <v>27</v>
      </c>
      <c r="R1958" s="221">
        <v>91.85</v>
      </c>
      <c r="S1958" s="217"/>
      <c r="T1958" s="162"/>
      <c r="U1958" s="201"/>
    </row>
    <row r="1959" spans="1:21" ht="14.4" x14ac:dyDescent="0.3">
      <c r="A1959" s="232">
        <v>2018</v>
      </c>
      <c r="B1959" s="174">
        <v>1953</v>
      </c>
      <c r="C1959" s="165" t="s">
        <v>555</v>
      </c>
      <c r="D1959" s="217"/>
      <c r="E1959" s="159" t="s">
        <v>27</v>
      </c>
      <c r="F1959" s="233" t="s">
        <v>966</v>
      </c>
      <c r="G1959" s="218" t="s">
        <v>485</v>
      </c>
      <c r="H1959" s="235"/>
      <c r="I1959" s="235"/>
      <c r="J1959" s="235"/>
      <c r="K1959" s="160" t="s">
        <v>82</v>
      </c>
      <c r="L1959" s="221">
        <v>91.85</v>
      </c>
      <c r="M1959" s="248" t="s">
        <v>433</v>
      </c>
      <c r="N1959" s="248"/>
      <c r="O1959" s="220"/>
      <c r="P1959" s="231"/>
      <c r="Q1959" s="221" t="s">
        <v>27</v>
      </c>
      <c r="R1959" s="221">
        <v>91.85</v>
      </c>
      <c r="S1959" s="217"/>
      <c r="T1959" s="162"/>
      <c r="U1959" s="201"/>
    </row>
    <row r="1960" spans="1:21" ht="14.4" x14ac:dyDescent="0.3">
      <c r="A1960" s="232">
        <v>2018</v>
      </c>
      <c r="B1960" s="174">
        <v>1954</v>
      </c>
      <c r="C1960" s="165" t="s">
        <v>555</v>
      </c>
      <c r="D1960" s="217"/>
      <c r="E1960" s="159" t="s">
        <v>27</v>
      </c>
      <c r="F1960" s="233" t="s">
        <v>967</v>
      </c>
      <c r="G1960" s="218" t="s">
        <v>485</v>
      </c>
      <c r="H1960" s="235"/>
      <c r="I1960" s="235"/>
      <c r="J1960" s="235"/>
      <c r="K1960" s="160" t="s">
        <v>82</v>
      </c>
      <c r="L1960" s="221">
        <v>91.85</v>
      </c>
      <c r="M1960" s="248" t="s">
        <v>433</v>
      </c>
      <c r="N1960" s="248"/>
      <c r="O1960" s="220"/>
      <c r="P1960" s="231"/>
      <c r="Q1960" s="221" t="s">
        <v>27</v>
      </c>
      <c r="R1960" s="221">
        <v>91.85</v>
      </c>
      <c r="S1960" s="217"/>
      <c r="T1960" s="162"/>
      <c r="U1960" s="201"/>
    </row>
    <row r="1961" spans="1:21" ht="14.4" x14ac:dyDescent="0.3">
      <c r="A1961" s="232">
        <v>2018</v>
      </c>
      <c r="B1961" s="174">
        <v>1955</v>
      </c>
      <c r="C1961" s="165" t="s">
        <v>555</v>
      </c>
      <c r="D1961" s="217"/>
      <c r="E1961" s="159" t="s">
        <v>27</v>
      </c>
      <c r="F1961" s="177" t="s">
        <v>968</v>
      </c>
      <c r="G1961" s="218" t="s">
        <v>486</v>
      </c>
      <c r="H1961" s="235"/>
      <c r="I1961" s="235"/>
      <c r="J1961" s="235"/>
      <c r="K1961" s="160" t="s">
        <v>82</v>
      </c>
      <c r="L1961" s="221">
        <v>43.58</v>
      </c>
      <c r="M1961" s="248" t="s">
        <v>433</v>
      </c>
      <c r="N1961" s="248"/>
      <c r="O1961" s="220"/>
      <c r="P1961" s="231"/>
      <c r="Q1961" s="221" t="s">
        <v>27</v>
      </c>
      <c r="R1961" s="221">
        <v>43.58</v>
      </c>
      <c r="S1961" s="217"/>
      <c r="T1961" s="162"/>
      <c r="U1961" s="201"/>
    </row>
    <row r="1962" spans="1:21" ht="14.4" x14ac:dyDescent="0.3">
      <c r="A1962" s="232">
        <v>2018</v>
      </c>
      <c r="B1962" s="174">
        <v>1956</v>
      </c>
      <c r="C1962" s="165" t="s">
        <v>555</v>
      </c>
      <c r="D1962" s="217"/>
      <c r="E1962" s="159" t="s">
        <v>27</v>
      </c>
      <c r="F1962" s="177" t="s">
        <v>969</v>
      </c>
      <c r="G1962" s="218" t="s">
        <v>486</v>
      </c>
      <c r="H1962" s="235"/>
      <c r="I1962" s="235"/>
      <c r="J1962" s="235"/>
      <c r="K1962" s="160" t="s">
        <v>82</v>
      </c>
      <c r="L1962" s="221">
        <v>43.58</v>
      </c>
      <c r="M1962" s="248" t="s">
        <v>433</v>
      </c>
      <c r="N1962" s="248"/>
      <c r="O1962" s="220"/>
      <c r="P1962" s="231"/>
      <c r="Q1962" s="221" t="s">
        <v>27</v>
      </c>
      <c r="R1962" s="221">
        <v>43.58</v>
      </c>
      <c r="S1962" s="217"/>
      <c r="T1962" s="162"/>
      <c r="U1962" s="201"/>
    </row>
    <row r="1963" spans="1:21" ht="14.4" x14ac:dyDescent="0.3">
      <c r="A1963" s="232">
        <v>2018</v>
      </c>
      <c r="B1963" s="174">
        <v>1957</v>
      </c>
      <c r="C1963" s="165" t="s">
        <v>555</v>
      </c>
      <c r="D1963" s="217"/>
      <c r="E1963" s="159" t="s">
        <v>27</v>
      </c>
      <c r="F1963" s="177" t="s">
        <v>970</v>
      </c>
      <c r="G1963" s="218" t="s">
        <v>486</v>
      </c>
      <c r="H1963" s="235"/>
      <c r="I1963" s="235"/>
      <c r="J1963" s="235"/>
      <c r="K1963" s="160" t="s">
        <v>82</v>
      </c>
      <c r="L1963" s="221">
        <v>43.58</v>
      </c>
      <c r="M1963" s="248" t="s">
        <v>433</v>
      </c>
      <c r="N1963" s="248"/>
      <c r="O1963" s="220"/>
      <c r="P1963" s="231"/>
      <c r="Q1963" s="221" t="s">
        <v>27</v>
      </c>
      <c r="R1963" s="221">
        <v>43.58</v>
      </c>
      <c r="S1963" s="217"/>
      <c r="T1963" s="162"/>
      <c r="U1963" s="201"/>
    </row>
    <row r="1964" spans="1:21" ht="14.4" x14ac:dyDescent="0.3">
      <c r="A1964" s="232">
        <v>2018</v>
      </c>
      <c r="B1964" s="174">
        <v>1958</v>
      </c>
      <c r="C1964" s="165" t="s">
        <v>555</v>
      </c>
      <c r="D1964" s="217"/>
      <c r="E1964" s="159" t="s">
        <v>27</v>
      </c>
      <c r="F1964" s="177" t="s">
        <v>971</v>
      </c>
      <c r="G1964" s="218" t="s">
        <v>486</v>
      </c>
      <c r="H1964" s="235"/>
      <c r="I1964" s="235"/>
      <c r="J1964" s="235"/>
      <c r="K1964" s="160" t="s">
        <v>82</v>
      </c>
      <c r="L1964" s="221">
        <v>43.58</v>
      </c>
      <c r="M1964" s="248" t="s">
        <v>433</v>
      </c>
      <c r="N1964" s="248"/>
      <c r="O1964" s="220"/>
      <c r="P1964" s="231"/>
      <c r="Q1964" s="221" t="s">
        <v>27</v>
      </c>
      <c r="R1964" s="221">
        <v>43.58</v>
      </c>
      <c r="S1964" s="217"/>
      <c r="T1964" s="162"/>
      <c r="U1964" s="201"/>
    </row>
    <row r="1965" spans="1:21" ht="14.4" x14ac:dyDescent="0.3">
      <c r="A1965" s="232">
        <v>2018</v>
      </c>
      <c r="B1965" s="174">
        <v>1959</v>
      </c>
      <c r="C1965" s="165" t="s">
        <v>555</v>
      </c>
      <c r="D1965" s="217"/>
      <c r="E1965" s="159" t="s">
        <v>27</v>
      </c>
      <c r="F1965" s="177" t="s">
        <v>972</v>
      </c>
      <c r="G1965" s="218" t="s">
        <v>486</v>
      </c>
      <c r="H1965" s="235"/>
      <c r="I1965" s="235"/>
      <c r="J1965" s="235"/>
      <c r="K1965" s="160" t="s">
        <v>82</v>
      </c>
      <c r="L1965" s="221">
        <v>43.58</v>
      </c>
      <c r="M1965" s="248" t="s">
        <v>433</v>
      </c>
      <c r="N1965" s="248"/>
      <c r="O1965" s="220"/>
      <c r="P1965" s="231"/>
      <c r="Q1965" s="221" t="s">
        <v>27</v>
      </c>
      <c r="R1965" s="221">
        <v>43.58</v>
      </c>
      <c r="S1965" s="217"/>
      <c r="T1965" s="162"/>
      <c r="U1965" s="201"/>
    </row>
    <row r="1966" spans="1:21" ht="14.4" x14ac:dyDescent="0.3">
      <c r="A1966" s="232">
        <v>2018</v>
      </c>
      <c r="B1966" s="174">
        <v>1960</v>
      </c>
      <c r="C1966" s="165" t="s">
        <v>555</v>
      </c>
      <c r="D1966" s="217"/>
      <c r="E1966" s="159" t="s">
        <v>27</v>
      </c>
      <c r="F1966" s="177" t="s">
        <v>973</v>
      </c>
      <c r="G1966" s="218" t="s">
        <v>487</v>
      </c>
      <c r="H1966" s="235"/>
      <c r="I1966" s="235"/>
      <c r="J1966" s="235"/>
      <c r="K1966" s="160" t="s">
        <v>82</v>
      </c>
      <c r="L1966" s="221">
        <v>95</v>
      </c>
      <c r="M1966" s="248" t="s">
        <v>433</v>
      </c>
      <c r="N1966" s="248"/>
      <c r="O1966" s="220"/>
      <c r="P1966" s="231"/>
      <c r="Q1966" s="221" t="s">
        <v>27</v>
      </c>
      <c r="R1966" s="221">
        <v>95</v>
      </c>
      <c r="S1966" s="217"/>
      <c r="T1966" s="162"/>
      <c r="U1966" s="201"/>
    </row>
    <row r="1967" spans="1:21" ht="14.4" x14ac:dyDescent="0.3">
      <c r="A1967" s="232">
        <v>2018</v>
      </c>
      <c r="B1967" s="174">
        <v>1961</v>
      </c>
      <c r="C1967" s="165" t="s">
        <v>555</v>
      </c>
      <c r="D1967" s="217"/>
      <c r="E1967" s="159" t="s">
        <v>27</v>
      </c>
      <c r="F1967" s="177" t="s">
        <v>974</v>
      </c>
      <c r="G1967" s="218" t="s">
        <v>487</v>
      </c>
      <c r="H1967" s="235"/>
      <c r="I1967" s="235"/>
      <c r="J1967" s="235"/>
      <c r="K1967" s="160" t="s">
        <v>82</v>
      </c>
      <c r="L1967" s="221">
        <v>95</v>
      </c>
      <c r="M1967" s="248" t="s">
        <v>433</v>
      </c>
      <c r="N1967" s="248"/>
      <c r="O1967" s="220"/>
      <c r="P1967" s="231"/>
      <c r="Q1967" s="221" t="s">
        <v>27</v>
      </c>
      <c r="R1967" s="221">
        <v>95</v>
      </c>
      <c r="S1967" s="217"/>
      <c r="T1967" s="162"/>
      <c r="U1967" s="201"/>
    </row>
    <row r="1968" spans="1:21" ht="14.4" x14ac:dyDescent="0.3">
      <c r="A1968" s="232">
        <v>2018</v>
      </c>
      <c r="B1968" s="174">
        <v>1962</v>
      </c>
      <c r="C1968" s="165" t="s">
        <v>555</v>
      </c>
      <c r="D1968" s="217"/>
      <c r="E1968" s="159" t="s">
        <v>27</v>
      </c>
      <c r="F1968" s="177" t="s">
        <v>975</v>
      </c>
      <c r="G1968" s="218" t="s">
        <v>487</v>
      </c>
      <c r="H1968" s="235"/>
      <c r="I1968" s="235"/>
      <c r="J1968" s="235"/>
      <c r="K1968" s="160" t="s">
        <v>82</v>
      </c>
      <c r="L1968" s="221">
        <v>95</v>
      </c>
      <c r="M1968" s="248" t="s">
        <v>433</v>
      </c>
      <c r="N1968" s="248"/>
      <c r="O1968" s="220"/>
      <c r="P1968" s="231"/>
      <c r="Q1968" s="221" t="s">
        <v>27</v>
      </c>
      <c r="R1968" s="221">
        <v>95</v>
      </c>
      <c r="S1968" s="217"/>
      <c r="T1968" s="162"/>
      <c r="U1968" s="201"/>
    </row>
    <row r="1969" spans="1:21" ht="14.4" x14ac:dyDescent="0.3">
      <c r="A1969" s="232">
        <v>2018</v>
      </c>
      <c r="B1969" s="174">
        <v>1963</v>
      </c>
      <c r="C1969" s="165" t="s">
        <v>555</v>
      </c>
      <c r="D1969" s="217"/>
      <c r="E1969" s="159" t="s">
        <v>27</v>
      </c>
      <c r="F1969" s="177" t="s">
        <v>976</v>
      </c>
      <c r="G1969" s="218" t="s">
        <v>487</v>
      </c>
      <c r="H1969" s="235"/>
      <c r="I1969" s="235"/>
      <c r="J1969" s="235"/>
      <c r="K1969" s="160" t="s">
        <v>82</v>
      </c>
      <c r="L1969" s="221">
        <v>95</v>
      </c>
      <c r="M1969" s="248" t="s">
        <v>433</v>
      </c>
      <c r="N1969" s="248"/>
      <c r="O1969" s="220"/>
      <c r="P1969" s="231"/>
      <c r="Q1969" s="221" t="s">
        <v>27</v>
      </c>
      <c r="R1969" s="221">
        <v>95</v>
      </c>
      <c r="S1969" s="217"/>
      <c r="T1969" s="162"/>
      <c r="U1969" s="201"/>
    </row>
    <row r="1970" spans="1:21" ht="14.4" x14ac:dyDescent="0.3">
      <c r="A1970" s="232">
        <v>2018</v>
      </c>
      <c r="B1970" s="174">
        <v>1964</v>
      </c>
      <c r="C1970" s="165" t="s">
        <v>555</v>
      </c>
      <c r="D1970" s="217"/>
      <c r="E1970" s="159" t="s">
        <v>27</v>
      </c>
      <c r="F1970" s="177" t="s">
        <v>977</v>
      </c>
      <c r="G1970" s="218" t="s">
        <v>487</v>
      </c>
      <c r="H1970" s="235"/>
      <c r="I1970" s="235"/>
      <c r="J1970" s="235"/>
      <c r="K1970" s="160" t="s">
        <v>82</v>
      </c>
      <c r="L1970" s="221">
        <v>95</v>
      </c>
      <c r="M1970" s="248" t="s">
        <v>433</v>
      </c>
      <c r="N1970" s="248"/>
      <c r="O1970" s="220"/>
      <c r="P1970" s="231"/>
      <c r="Q1970" s="221" t="s">
        <v>27</v>
      </c>
      <c r="R1970" s="221">
        <v>95</v>
      </c>
      <c r="S1970" s="217"/>
      <c r="T1970" s="162"/>
      <c r="U1970" s="201"/>
    </row>
    <row r="1971" spans="1:21" ht="14.4" x14ac:dyDescent="0.3">
      <c r="A1971" s="232">
        <v>2018</v>
      </c>
      <c r="B1971" s="174">
        <v>1965</v>
      </c>
      <c r="C1971" s="165" t="s">
        <v>555</v>
      </c>
      <c r="D1971" s="217"/>
      <c r="E1971" s="159" t="s">
        <v>27</v>
      </c>
      <c r="F1971" s="177" t="s">
        <v>978</v>
      </c>
      <c r="G1971" s="218" t="s">
        <v>487</v>
      </c>
      <c r="H1971" s="235"/>
      <c r="I1971" s="235"/>
      <c r="J1971" s="235"/>
      <c r="K1971" s="160" t="s">
        <v>82</v>
      </c>
      <c r="L1971" s="221">
        <v>95</v>
      </c>
      <c r="M1971" s="248" t="s">
        <v>433</v>
      </c>
      <c r="N1971" s="248"/>
      <c r="O1971" s="220"/>
      <c r="P1971" s="231"/>
      <c r="Q1971" s="221" t="s">
        <v>27</v>
      </c>
      <c r="R1971" s="221">
        <v>95</v>
      </c>
      <c r="S1971" s="217"/>
      <c r="T1971" s="162"/>
      <c r="U1971" s="201"/>
    </row>
    <row r="1972" spans="1:21" ht="14.4" x14ac:dyDescent="0.3">
      <c r="A1972" s="232">
        <v>2018</v>
      </c>
      <c r="B1972" s="174">
        <v>1966</v>
      </c>
      <c r="C1972" s="165" t="s">
        <v>555</v>
      </c>
      <c r="D1972" s="217"/>
      <c r="E1972" s="159" t="s">
        <v>27</v>
      </c>
      <c r="F1972" s="177" t="s">
        <v>979</v>
      </c>
      <c r="G1972" s="218" t="s">
        <v>487</v>
      </c>
      <c r="H1972" s="235"/>
      <c r="I1972" s="235"/>
      <c r="J1972" s="235"/>
      <c r="K1972" s="160" t="s">
        <v>82</v>
      </c>
      <c r="L1972" s="221">
        <v>95</v>
      </c>
      <c r="M1972" s="248" t="s">
        <v>433</v>
      </c>
      <c r="N1972" s="248"/>
      <c r="O1972" s="220"/>
      <c r="P1972" s="231"/>
      <c r="Q1972" s="221" t="s">
        <v>27</v>
      </c>
      <c r="R1972" s="221">
        <v>95</v>
      </c>
      <c r="S1972" s="217"/>
      <c r="T1972" s="162"/>
      <c r="U1972" s="201"/>
    </row>
    <row r="1973" spans="1:21" ht="14.4" x14ac:dyDescent="0.3">
      <c r="A1973" s="232">
        <v>2018</v>
      </c>
      <c r="B1973" s="174">
        <v>1967</v>
      </c>
      <c r="C1973" s="165" t="s">
        <v>555</v>
      </c>
      <c r="D1973" s="217"/>
      <c r="E1973" s="159" t="s">
        <v>27</v>
      </c>
      <c r="F1973" s="233" t="s">
        <v>980</v>
      </c>
      <c r="G1973" s="218" t="s">
        <v>484</v>
      </c>
      <c r="H1973" s="235"/>
      <c r="I1973" s="235"/>
      <c r="J1973" s="235"/>
      <c r="K1973" s="160" t="s">
        <v>82</v>
      </c>
      <c r="L1973" s="221">
        <v>41.7</v>
      </c>
      <c r="M1973" s="248" t="s">
        <v>433</v>
      </c>
      <c r="N1973" s="248"/>
      <c r="O1973" s="220"/>
      <c r="P1973" s="231"/>
      <c r="Q1973" s="221" t="s">
        <v>27</v>
      </c>
      <c r="R1973" s="221">
        <v>41.7</v>
      </c>
      <c r="S1973" s="217"/>
      <c r="T1973" s="162"/>
      <c r="U1973" s="201"/>
    </row>
    <row r="1974" spans="1:21" ht="14.4" x14ac:dyDescent="0.3">
      <c r="A1974" s="232">
        <v>2018</v>
      </c>
      <c r="B1974" s="174">
        <v>1968</v>
      </c>
      <c r="C1974" s="165" t="s">
        <v>555</v>
      </c>
      <c r="D1974" s="217"/>
      <c r="E1974" s="159" t="s">
        <v>27</v>
      </c>
      <c r="F1974" s="233" t="s">
        <v>981</v>
      </c>
      <c r="G1974" s="218" t="s">
        <v>484</v>
      </c>
      <c r="H1974" s="235"/>
      <c r="I1974" s="235"/>
      <c r="J1974" s="235"/>
      <c r="K1974" s="160" t="s">
        <v>82</v>
      </c>
      <c r="L1974" s="221">
        <v>41.7</v>
      </c>
      <c r="M1974" s="248" t="s">
        <v>433</v>
      </c>
      <c r="N1974" s="248"/>
      <c r="O1974" s="220"/>
      <c r="P1974" s="231"/>
      <c r="Q1974" s="221" t="s">
        <v>27</v>
      </c>
      <c r="R1974" s="221">
        <v>41.7</v>
      </c>
      <c r="S1974" s="217"/>
      <c r="T1974" s="162"/>
      <c r="U1974" s="201"/>
    </row>
    <row r="1975" spans="1:21" ht="14.4" x14ac:dyDescent="0.3">
      <c r="A1975" s="232">
        <v>2018</v>
      </c>
      <c r="B1975" s="174">
        <v>1969</v>
      </c>
      <c r="C1975" s="165" t="s">
        <v>555</v>
      </c>
      <c r="D1975" s="217"/>
      <c r="E1975" s="159" t="s">
        <v>27</v>
      </c>
      <c r="F1975" s="233" t="s">
        <v>982</v>
      </c>
      <c r="G1975" s="218" t="s">
        <v>484</v>
      </c>
      <c r="H1975" s="235"/>
      <c r="I1975" s="235"/>
      <c r="J1975" s="235"/>
      <c r="K1975" s="160" t="s">
        <v>82</v>
      </c>
      <c r="L1975" s="221">
        <v>41.7</v>
      </c>
      <c r="M1975" s="248" t="s">
        <v>433</v>
      </c>
      <c r="N1975" s="248"/>
      <c r="O1975" s="220"/>
      <c r="P1975" s="231"/>
      <c r="Q1975" s="221" t="s">
        <v>27</v>
      </c>
      <c r="R1975" s="221">
        <v>41.7</v>
      </c>
      <c r="S1975" s="217"/>
      <c r="T1975" s="162"/>
      <c r="U1975" s="201"/>
    </row>
    <row r="1976" spans="1:21" ht="14.4" x14ac:dyDescent="0.3">
      <c r="A1976" s="232">
        <v>2018</v>
      </c>
      <c r="B1976" s="174">
        <v>1970</v>
      </c>
      <c r="C1976" s="165" t="s">
        <v>555</v>
      </c>
      <c r="D1976" s="217"/>
      <c r="E1976" s="159" t="s">
        <v>27</v>
      </c>
      <c r="F1976" s="177" t="s">
        <v>983</v>
      </c>
      <c r="G1976" s="218" t="s">
        <v>488</v>
      </c>
      <c r="H1976" s="235"/>
      <c r="I1976" s="235"/>
      <c r="J1976" s="235"/>
      <c r="K1976" s="160" t="s">
        <v>82</v>
      </c>
      <c r="L1976" s="221">
        <v>116.85</v>
      </c>
      <c r="M1976" s="248" t="s">
        <v>433</v>
      </c>
      <c r="N1976" s="248"/>
      <c r="O1976" s="220"/>
      <c r="P1976" s="231"/>
      <c r="Q1976" s="221" t="s">
        <v>27</v>
      </c>
      <c r="R1976" s="221">
        <v>116.85</v>
      </c>
      <c r="S1976" s="217"/>
      <c r="T1976" s="162"/>
      <c r="U1976" s="201"/>
    </row>
    <row r="1977" spans="1:21" ht="14.4" x14ac:dyDescent="0.3">
      <c r="A1977" s="232">
        <v>2018</v>
      </c>
      <c r="B1977" s="174">
        <v>1971</v>
      </c>
      <c r="C1977" s="165" t="s">
        <v>555</v>
      </c>
      <c r="D1977" s="217"/>
      <c r="E1977" s="164" t="s">
        <v>429</v>
      </c>
      <c r="F1977" s="235" t="s">
        <v>489</v>
      </c>
      <c r="G1977" s="218" t="s">
        <v>490</v>
      </c>
      <c r="H1977" s="235"/>
      <c r="I1977" s="235"/>
      <c r="J1977" s="235"/>
      <c r="K1977" s="160" t="s">
        <v>82</v>
      </c>
      <c r="L1977" s="221">
        <v>116.85</v>
      </c>
      <c r="M1977" s="248" t="s">
        <v>433</v>
      </c>
      <c r="N1977" s="248"/>
      <c r="O1977" s="220"/>
      <c r="P1977" s="231"/>
      <c r="Q1977" s="235"/>
      <c r="R1977" s="162"/>
      <c r="S1977" s="217" t="s">
        <v>429</v>
      </c>
      <c r="T1977" s="221">
        <v>116.85</v>
      </c>
      <c r="U1977" s="201"/>
    </row>
    <row r="1978" spans="1:21" ht="14.4" x14ac:dyDescent="0.3">
      <c r="A1978" s="232">
        <v>2018</v>
      </c>
      <c r="B1978" s="174">
        <v>1972</v>
      </c>
      <c r="C1978" s="165" t="s">
        <v>555</v>
      </c>
      <c r="D1978" s="217"/>
      <c r="E1978" s="164" t="s">
        <v>429</v>
      </c>
      <c r="F1978" s="235" t="s">
        <v>491</v>
      </c>
      <c r="G1978" s="218" t="s">
        <v>492</v>
      </c>
      <c r="H1978" s="235"/>
      <c r="I1978" s="235"/>
      <c r="J1978" s="235"/>
      <c r="K1978" s="160" t="s">
        <v>82</v>
      </c>
      <c r="L1978" s="221">
        <v>294.88</v>
      </c>
      <c r="M1978" s="248" t="s">
        <v>433</v>
      </c>
      <c r="N1978" s="248"/>
      <c r="O1978" s="220"/>
      <c r="P1978" s="231"/>
      <c r="Q1978" s="235"/>
      <c r="R1978" s="162"/>
      <c r="S1978" s="217" t="s">
        <v>429</v>
      </c>
      <c r="T1978" s="221">
        <v>294.88</v>
      </c>
      <c r="U1978" s="201"/>
    </row>
    <row r="1979" spans="1:21" ht="14.4" x14ac:dyDescent="0.3">
      <c r="A1979" s="232">
        <v>2018</v>
      </c>
      <c r="B1979" s="174">
        <v>1973</v>
      </c>
      <c r="C1979" s="165" t="s">
        <v>555</v>
      </c>
      <c r="D1979" s="217"/>
      <c r="E1979" s="164" t="s">
        <v>429</v>
      </c>
      <c r="F1979" s="235" t="s">
        <v>493</v>
      </c>
      <c r="G1979" s="218" t="s">
        <v>492</v>
      </c>
      <c r="H1979" s="235"/>
      <c r="I1979" s="235"/>
      <c r="J1979" s="235"/>
      <c r="K1979" s="160" t="s">
        <v>82</v>
      </c>
      <c r="L1979" s="221">
        <v>294.88</v>
      </c>
      <c r="M1979" s="248" t="s">
        <v>433</v>
      </c>
      <c r="N1979" s="248"/>
      <c r="O1979" s="220"/>
      <c r="P1979" s="231"/>
      <c r="Q1979" s="235"/>
      <c r="R1979" s="162"/>
      <c r="S1979" s="217" t="s">
        <v>429</v>
      </c>
      <c r="T1979" s="221">
        <v>294.88</v>
      </c>
      <c r="U1979" s="201"/>
    </row>
    <row r="1980" spans="1:21" ht="14.4" x14ac:dyDescent="0.3">
      <c r="A1980" s="232">
        <v>2018</v>
      </c>
      <c r="B1980" s="174">
        <v>1974</v>
      </c>
      <c r="C1980" s="165" t="s">
        <v>555</v>
      </c>
      <c r="D1980" s="217"/>
      <c r="E1980" s="164" t="s">
        <v>429</v>
      </c>
      <c r="F1980" s="235" t="s">
        <v>494</v>
      </c>
      <c r="G1980" s="218" t="s">
        <v>492</v>
      </c>
      <c r="H1980" s="235"/>
      <c r="I1980" s="235"/>
      <c r="J1980" s="235"/>
      <c r="K1980" s="160" t="s">
        <v>82</v>
      </c>
      <c r="L1980" s="221">
        <v>294.88</v>
      </c>
      <c r="M1980" s="248" t="s">
        <v>433</v>
      </c>
      <c r="N1980" s="248"/>
      <c r="O1980" s="220"/>
      <c r="P1980" s="231"/>
      <c r="Q1980" s="235"/>
      <c r="R1980" s="162"/>
      <c r="S1980" s="217" t="s">
        <v>429</v>
      </c>
      <c r="T1980" s="221">
        <v>294.88</v>
      </c>
      <c r="U1980" s="201"/>
    </row>
    <row r="1981" spans="1:21" ht="14.4" x14ac:dyDescent="0.3">
      <c r="A1981" s="232">
        <v>2018</v>
      </c>
      <c r="B1981" s="174">
        <v>1975</v>
      </c>
      <c r="C1981" s="165" t="s">
        <v>555</v>
      </c>
      <c r="D1981" s="217"/>
      <c r="E1981" s="164" t="s">
        <v>429</v>
      </c>
      <c r="F1981" s="177" t="s">
        <v>952</v>
      </c>
      <c r="G1981" s="218" t="s">
        <v>495</v>
      </c>
      <c r="H1981" s="235"/>
      <c r="I1981" s="235"/>
      <c r="J1981" s="235"/>
      <c r="K1981" s="160" t="s">
        <v>82</v>
      </c>
      <c r="L1981" s="221">
        <v>64.599999999999994</v>
      </c>
      <c r="M1981" s="248" t="s">
        <v>433</v>
      </c>
      <c r="N1981" s="248"/>
      <c r="O1981" s="220"/>
      <c r="P1981" s="231"/>
      <c r="Q1981" s="235"/>
      <c r="R1981" s="162"/>
      <c r="S1981" s="217" t="s">
        <v>429</v>
      </c>
      <c r="T1981" s="221">
        <v>64.599999999999994</v>
      </c>
      <c r="U1981" s="201"/>
    </row>
    <row r="1982" spans="1:21" ht="14.4" x14ac:dyDescent="0.3">
      <c r="A1982" s="232">
        <v>2018</v>
      </c>
      <c r="B1982" s="174">
        <v>1976</v>
      </c>
      <c r="C1982" s="165" t="s">
        <v>555</v>
      </c>
      <c r="D1982" s="217"/>
      <c r="E1982" s="164" t="s">
        <v>429</v>
      </c>
      <c r="F1982" s="177" t="s">
        <v>953</v>
      </c>
      <c r="G1982" s="218" t="s">
        <v>495</v>
      </c>
      <c r="H1982" s="235"/>
      <c r="I1982" s="235"/>
      <c r="J1982" s="235"/>
      <c r="K1982" s="160" t="s">
        <v>82</v>
      </c>
      <c r="L1982" s="221">
        <v>64.599999999999994</v>
      </c>
      <c r="M1982" s="248" t="s">
        <v>433</v>
      </c>
      <c r="N1982" s="248"/>
      <c r="O1982" s="220"/>
      <c r="P1982" s="231"/>
      <c r="Q1982" s="235"/>
      <c r="R1982" s="162"/>
      <c r="S1982" s="217" t="s">
        <v>429</v>
      </c>
      <c r="T1982" s="221">
        <v>64.599999999999994</v>
      </c>
      <c r="U1982" s="201"/>
    </row>
    <row r="1983" spans="1:21" ht="14.4" x14ac:dyDescent="0.3">
      <c r="A1983" s="232">
        <v>2018</v>
      </c>
      <c r="B1983" s="174">
        <v>1977</v>
      </c>
      <c r="C1983" s="165" t="s">
        <v>555</v>
      </c>
      <c r="D1983" s="217"/>
      <c r="E1983" s="164" t="s">
        <v>429</v>
      </c>
      <c r="F1983" s="177" t="s">
        <v>954</v>
      </c>
      <c r="G1983" s="218" t="s">
        <v>495</v>
      </c>
      <c r="H1983" s="235"/>
      <c r="I1983" s="235"/>
      <c r="J1983" s="235"/>
      <c r="K1983" s="160" t="s">
        <v>82</v>
      </c>
      <c r="L1983" s="221">
        <v>64.599999999999994</v>
      </c>
      <c r="M1983" s="248" t="s">
        <v>433</v>
      </c>
      <c r="N1983" s="248"/>
      <c r="O1983" s="220"/>
      <c r="P1983" s="231"/>
      <c r="Q1983" s="235"/>
      <c r="R1983" s="162"/>
      <c r="S1983" s="217" t="s">
        <v>429</v>
      </c>
      <c r="T1983" s="221">
        <v>64.599999999999994</v>
      </c>
      <c r="U1983" s="201"/>
    </row>
    <row r="1984" spans="1:21" ht="14.4" x14ac:dyDescent="0.3">
      <c r="A1984" s="232">
        <v>2018</v>
      </c>
      <c r="B1984" s="174">
        <v>1978</v>
      </c>
      <c r="C1984" s="165" t="s">
        <v>555</v>
      </c>
      <c r="D1984" s="217"/>
      <c r="E1984" s="164" t="s">
        <v>429</v>
      </c>
      <c r="F1984" s="235"/>
      <c r="G1984" s="218" t="s">
        <v>495</v>
      </c>
      <c r="H1984" s="235"/>
      <c r="I1984" s="235"/>
      <c r="J1984" s="235"/>
      <c r="K1984" s="160" t="s">
        <v>82</v>
      </c>
      <c r="L1984" s="221">
        <v>64.599999999999994</v>
      </c>
      <c r="M1984" s="248" t="s">
        <v>433</v>
      </c>
      <c r="N1984" s="248"/>
      <c r="O1984" s="220"/>
      <c r="P1984" s="231"/>
      <c r="Q1984" s="235"/>
      <c r="R1984" s="162"/>
      <c r="S1984" s="217" t="s">
        <v>429</v>
      </c>
      <c r="T1984" s="221">
        <v>64.599999999999994</v>
      </c>
      <c r="U1984" s="201"/>
    </row>
    <row r="1985" spans="1:21" ht="14.4" x14ac:dyDescent="0.3">
      <c r="A1985" s="232">
        <v>2018</v>
      </c>
      <c r="B1985" s="174">
        <v>1979</v>
      </c>
      <c r="C1985" s="165" t="s">
        <v>555</v>
      </c>
      <c r="D1985" s="217"/>
      <c r="E1985" s="164" t="s">
        <v>429</v>
      </c>
      <c r="F1985" s="235" t="s">
        <v>496</v>
      </c>
      <c r="G1985" s="218" t="s">
        <v>495</v>
      </c>
      <c r="H1985" s="235"/>
      <c r="I1985" s="235"/>
      <c r="J1985" s="235"/>
      <c r="K1985" s="160" t="s">
        <v>82</v>
      </c>
      <c r="L1985" s="221">
        <v>64.599999999999994</v>
      </c>
      <c r="M1985" s="248" t="s">
        <v>433</v>
      </c>
      <c r="N1985" s="248"/>
      <c r="O1985" s="220"/>
      <c r="P1985" s="231"/>
      <c r="Q1985" s="235"/>
      <c r="R1985" s="162"/>
      <c r="S1985" s="217" t="s">
        <v>429</v>
      </c>
      <c r="T1985" s="221">
        <v>64.599999999999994</v>
      </c>
      <c r="U1985" s="201"/>
    </row>
    <row r="1986" spans="1:21" ht="14.4" x14ac:dyDescent="0.3">
      <c r="A1986" s="232">
        <v>2018</v>
      </c>
      <c r="B1986" s="174">
        <v>1980</v>
      </c>
      <c r="C1986" s="165" t="s">
        <v>555</v>
      </c>
      <c r="D1986" s="217"/>
      <c r="E1986" s="164" t="s">
        <v>429</v>
      </c>
      <c r="F1986" s="235" t="s">
        <v>497</v>
      </c>
      <c r="G1986" s="218" t="s">
        <v>495</v>
      </c>
      <c r="H1986" s="235"/>
      <c r="I1986" s="235"/>
      <c r="J1986" s="235"/>
      <c r="K1986" s="160" t="s">
        <v>82</v>
      </c>
      <c r="L1986" s="221">
        <v>64.599999999999994</v>
      </c>
      <c r="M1986" s="248" t="s">
        <v>433</v>
      </c>
      <c r="N1986" s="248"/>
      <c r="O1986" s="220"/>
      <c r="P1986" s="231"/>
      <c r="Q1986" s="235"/>
      <c r="R1986" s="162"/>
      <c r="S1986" s="217" t="s">
        <v>429</v>
      </c>
      <c r="T1986" s="221">
        <v>64.599999999999994</v>
      </c>
      <c r="U1986" s="201"/>
    </row>
    <row r="1987" spans="1:21" ht="14.4" x14ac:dyDescent="0.3">
      <c r="A1987" s="232">
        <v>2018</v>
      </c>
      <c r="B1987" s="174">
        <v>1981</v>
      </c>
      <c r="C1987" s="165" t="s">
        <v>555</v>
      </c>
      <c r="D1987" s="217"/>
      <c r="E1987" s="164" t="s">
        <v>429</v>
      </c>
      <c r="F1987" s="235" t="s">
        <v>498</v>
      </c>
      <c r="G1987" s="218" t="s">
        <v>495</v>
      </c>
      <c r="H1987" s="235"/>
      <c r="I1987" s="235"/>
      <c r="J1987" s="235"/>
      <c r="K1987" s="160" t="s">
        <v>82</v>
      </c>
      <c r="L1987" s="221">
        <v>64.599999999999994</v>
      </c>
      <c r="M1987" s="248" t="s">
        <v>433</v>
      </c>
      <c r="N1987" s="248"/>
      <c r="O1987" s="220"/>
      <c r="P1987" s="231"/>
      <c r="Q1987" s="235"/>
      <c r="R1987" s="162"/>
      <c r="S1987" s="217" t="s">
        <v>429</v>
      </c>
      <c r="T1987" s="221">
        <v>64.599999999999994</v>
      </c>
      <c r="U1987" s="201"/>
    </row>
    <row r="1988" spans="1:21" ht="14.4" x14ac:dyDescent="0.3">
      <c r="A1988" s="232">
        <v>2018</v>
      </c>
      <c r="B1988" s="174">
        <v>1982</v>
      </c>
      <c r="C1988" s="165" t="s">
        <v>555</v>
      </c>
      <c r="D1988" s="217"/>
      <c r="E1988" s="164" t="s">
        <v>429</v>
      </c>
      <c r="F1988" s="235"/>
      <c r="G1988" s="218" t="s">
        <v>495</v>
      </c>
      <c r="H1988" s="235"/>
      <c r="I1988" s="235"/>
      <c r="J1988" s="235"/>
      <c r="K1988" s="160" t="s">
        <v>82</v>
      </c>
      <c r="L1988" s="221">
        <v>64.599999999999994</v>
      </c>
      <c r="M1988" s="248" t="s">
        <v>433</v>
      </c>
      <c r="N1988" s="248"/>
      <c r="O1988" s="220"/>
      <c r="P1988" s="231"/>
      <c r="Q1988" s="235"/>
      <c r="R1988" s="162"/>
      <c r="S1988" s="217" t="s">
        <v>429</v>
      </c>
      <c r="T1988" s="221">
        <v>64.599999999999994</v>
      </c>
      <c r="U1988" s="201"/>
    </row>
    <row r="1989" spans="1:21" ht="14.4" x14ac:dyDescent="0.3">
      <c r="A1989" s="232">
        <v>2018</v>
      </c>
      <c r="B1989" s="174">
        <v>1983</v>
      </c>
      <c r="C1989" s="165" t="s">
        <v>555</v>
      </c>
      <c r="D1989" s="217"/>
      <c r="E1989" s="164" t="s">
        <v>429</v>
      </c>
      <c r="F1989" s="235"/>
      <c r="G1989" s="218" t="s">
        <v>495</v>
      </c>
      <c r="H1989" s="235"/>
      <c r="I1989" s="235"/>
      <c r="J1989" s="235"/>
      <c r="K1989" s="160" t="s">
        <v>82</v>
      </c>
      <c r="L1989" s="221">
        <v>64.599999999999994</v>
      </c>
      <c r="M1989" s="248" t="s">
        <v>433</v>
      </c>
      <c r="N1989" s="248"/>
      <c r="O1989" s="220"/>
      <c r="P1989" s="231"/>
      <c r="Q1989" s="235"/>
      <c r="R1989" s="162"/>
      <c r="S1989" s="217" t="s">
        <v>429</v>
      </c>
      <c r="T1989" s="221">
        <v>64.599999999999994</v>
      </c>
      <c r="U1989" s="201"/>
    </row>
    <row r="1990" spans="1:21" ht="14.4" x14ac:dyDescent="0.3">
      <c r="A1990" s="232">
        <v>2018</v>
      </c>
      <c r="B1990" s="174">
        <v>1984</v>
      </c>
      <c r="C1990" s="165" t="s">
        <v>555</v>
      </c>
      <c r="D1990" s="217"/>
      <c r="E1990" s="164" t="s">
        <v>429</v>
      </c>
      <c r="F1990" s="235" t="s">
        <v>499</v>
      </c>
      <c r="G1990" s="218" t="s">
        <v>500</v>
      </c>
      <c r="H1990" s="235"/>
      <c r="I1990" s="235"/>
      <c r="J1990" s="235"/>
      <c r="K1990" s="160" t="s">
        <v>82</v>
      </c>
      <c r="L1990" s="221">
        <v>70.13</v>
      </c>
      <c r="M1990" s="248" t="s">
        <v>433</v>
      </c>
      <c r="N1990" s="248"/>
      <c r="O1990" s="220"/>
      <c r="P1990" s="231"/>
      <c r="Q1990" s="235"/>
      <c r="R1990" s="162"/>
      <c r="S1990" s="217" t="s">
        <v>429</v>
      </c>
      <c r="T1990" s="221">
        <v>70.13</v>
      </c>
      <c r="U1990" s="201"/>
    </row>
    <row r="1991" spans="1:21" ht="14.4" x14ac:dyDescent="0.3">
      <c r="A1991" s="232">
        <v>2018</v>
      </c>
      <c r="B1991" s="174">
        <v>1985</v>
      </c>
      <c r="C1991" s="165" t="s">
        <v>555</v>
      </c>
      <c r="D1991" s="217"/>
      <c r="E1991" s="164" t="s">
        <v>429</v>
      </c>
      <c r="F1991" s="235"/>
      <c r="G1991" s="218" t="s">
        <v>500</v>
      </c>
      <c r="H1991" s="235"/>
      <c r="I1991" s="235"/>
      <c r="J1991" s="235"/>
      <c r="K1991" s="160" t="s">
        <v>82</v>
      </c>
      <c r="L1991" s="221">
        <v>70.13</v>
      </c>
      <c r="M1991" s="248" t="s">
        <v>433</v>
      </c>
      <c r="N1991" s="248"/>
      <c r="O1991" s="220"/>
      <c r="P1991" s="231"/>
      <c r="Q1991" s="235"/>
      <c r="R1991" s="162"/>
      <c r="S1991" s="217" t="s">
        <v>429</v>
      </c>
      <c r="T1991" s="221">
        <v>70.13</v>
      </c>
      <c r="U1991" s="201"/>
    </row>
    <row r="1992" spans="1:21" ht="14.4" x14ac:dyDescent="0.3">
      <c r="A1992" s="232">
        <v>2018</v>
      </c>
      <c r="B1992" s="174">
        <v>1986</v>
      </c>
      <c r="C1992" s="165" t="s">
        <v>555</v>
      </c>
      <c r="D1992" s="217"/>
      <c r="E1992" s="164" t="s">
        <v>429</v>
      </c>
      <c r="F1992" s="235"/>
      <c r="G1992" s="218" t="s">
        <v>500</v>
      </c>
      <c r="H1992" s="235"/>
      <c r="I1992" s="235"/>
      <c r="J1992" s="235"/>
      <c r="K1992" s="160" t="s">
        <v>82</v>
      </c>
      <c r="L1992" s="221">
        <v>70.13</v>
      </c>
      <c r="M1992" s="248" t="s">
        <v>433</v>
      </c>
      <c r="N1992" s="248"/>
      <c r="O1992" s="220"/>
      <c r="P1992" s="231"/>
      <c r="Q1992" s="235"/>
      <c r="R1992" s="162"/>
      <c r="S1992" s="217" t="s">
        <v>429</v>
      </c>
      <c r="T1992" s="221">
        <v>70.13</v>
      </c>
      <c r="U1992" s="201"/>
    </row>
    <row r="1993" spans="1:21" ht="14.4" x14ac:dyDescent="0.3">
      <c r="A1993" s="232">
        <v>2018</v>
      </c>
      <c r="B1993" s="174">
        <v>1987</v>
      </c>
      <c r="C1993" s="165" t="s">
        <v>555</v>
      </c>
      <c r="D1993" s="217"/>
      <c r="E1993" s="164" t="s">
        <v>429</v>
      </c>
      <c r="F1993" s="235" t="s">
        <v>501</v>
      </c>
      <c r="G1993" s="218" t="s">
        <v>500</v>
      </c>
      <c r="H1993" s="235"/>
      <c r="I1993" s="235"/>
      <c r="J1993" s="235"/>
      <c r="K1993" s="160" t="s">
        <v>82</v>
      </c>
      <c r="L1993" s="221">
        <v>70.13</v>
      </c>
      <c r="M1993" s="248" t="s">
        <v>433</v>
      </c>
      <c r="N1993" s="248"/>
      <c r="O1993" s="220"/>
      <c r="P1993" s="231"/>
      <c r="Q1993" s="235"/>
      <c r="R1993" s="162"/>
      <c r="S1993" s="217" t="s">
        <v>429</v>
      </c>
      <c r="T1993" s="221">
        <v>70.13</v>
      </c>
      <c r="U1993" s="201"/>
    </row>
    <row r="1994" spans="1:21" ht="28.8" x14ac:dyDescent="0.3">
      <c r="A1994" s="232">
        <v>2018</v>
      </c>
      <c r="B1994" s="174">
        <v>1988</v>
      </c>
      <c r="C1994" s="165" t="s">
        <v>555</v>
      </c>
      <c r="D1994" s="217"/>
      <c r="E1994" s="164" t="s">
        <v>429</v>
      </c>
      <c r="F1994" s="235" t="s">
        <v>502</v>
      </c>
      <c r="G1994" s="218" t="s">
        <v>503</v>
      </c>
      <c r="H1994" s="235"/>
      <c r="I1994" s="235"/>
      <c r="J1994" s="235"/>
      <c r="K1994" s="160" t="s">
        <v>82</v>
      </c>
      <c r="L1994" s="221">
        <v>98</v>
      </c>
      <c r="M1994" s="248" t="s">
        <v>433</v>
      </c>
      <c r="N1994" s="248"/>
      <c r="O1994" s="220"/>
      <c r="P1994" s="231"/>
      <c r="Q1994" s="235"/>
      <c r="R1994" s="162"/>
      <c r="S1994" s="217" t="s">
        <v>429</v>
      </c>
      <c r="T1994" s="221">
        <v>98</v>
      </c>
      <c r="U1994" s="201"/>
    </row>
    <row r="1995" spans="1:21" ht="28.8" x14ac:dyDescent="0.3">
      <c r="A1995" s="232">
        <v>2018</v>
      </c>
      <c r="B1995" s="174">
        <v>1989</v>
      </c>
      <c r="C1995" s="165" t="s">
        <v>555</v>
      </c>
      <c r="D1995" s="217"/>
      <c r="E1995" s="164" t="s">
        <v>429</v>
      </c>
      <c r="F1995" s="235" t="s">
        <v>504</v>
      </c>
      <c r="G1995" s="218" t="s">
        <v>503</v>
      </c>
      <c r="H1995" s="235"/>
      <c r="I1995" s="235"/>
      <c r="J1995" s="235"/>
      <c r="K1995" s="160" t="s">
        <v>82</v>
      </c>
      <c r="L1995" s="221">
        <v>98</v>
      </c>
      <c r="M1995" s="248" t="s">
        <v>433</v>
      </c>
      <c r="N1995" s="248"/>
      <c r="O1995" s="220"/>
      <c r="P1995" s="231"/>
      <c r="Q1995" s="235"/>
      <c r="R1995" s="162"/>
      <c r="S1995" s="217" t="s">
        <v>429</v>
      </c>
      <c r="T1995" s="221">
        <v>98</v>
      </c>
      <c r="U1995" s="201"/>
    </row>
    <row r="1996" spans="1:21" ht="28.8" x14ac:dyDescent="0.3">
      <c r="A1996" s="232">
        <v>2018</v>
      </c>
      <c r="B1996" s="174">
        <v>1990</v>
      </c>
      <c r="C1996" s="165" t="s">
        <v>555</v>
      </c>
      <c r="D1996" s="217"/>
      <c r="E1996" s="164" t="s">
        <v>429</v>
      </c>
      <c r="F1996" s="235" t="s">
        <v>505</v>
      </c>
      <c r="G1996" s="218" t="s">
        <v>503</v>
      </c>
      <c r="H1996" s="235"/>
      <c r="I1996" s="235"/>
      <c r="J1996" s="235"/>
      <c r="K1996" s="160" t="s">
        <v>82</v>
      </c>
      <c r="L1996" s="221">
        <v>98</v>
      </c>
      <c r="M1996" s="248" t="s">
        <v>433</v>
      </c>
      <c r="N1996" s="248"/>
      <c r="O1996" s="220"/>
      <c r="P1996" s="231"/>
      <c r="Q1996" s="235"/>
      <c r="R1996" s="162"/>
      <c r="S1996" s="217" t="s">
        <v>429</v>
      </c>
      <c r="T1996" s="221">
        <v>98</v>
      </c>
      <c r="U1996" s="201"/>
    </row>
    <row r="1997" spans="1:21" ht="28.8" x14ac:dyDescent="0.3">
      <c r="A1997" s="232">
        <v>2018</v>
      </c>
      <c r="B1997" s="174">
        <v>1991</v>
      </c>
      <c r="C1997" s="165" t="s">
        <v>555</v>
      </c>
      <c r="D1997" s="217"/>
      <c r="E1997" s="164" t="s">
        <v>429</v>
      </c>
      <c r="F1997" s="235" t="s">
        <v>506</v>
      </c>
      <c r="G1997" s="218" t="s">
        <v>503</v>
      </c>
      <c r="H1997" s="235"/>
      <c r="I1997" s="235"/>
      <c r="J1997" s="235"/>
      <c r="K1997" s="160" t="s">
        <v>82</v>
      </c>
      <c r="L1997" s="221">
        <v>98</v>
      </c>
      <c r="M1997" s="248" t="s">
        <v>433</v>
      </c>
      <c r="N1997" s="248"/>
      <c r="O1997" s="220"/>
      <c r="P1997" s="231"/>
      <c r="Q1997" s="235"/>
      <c r="R1997" s="162"/>
      <c r="S1997" s="217" t="s">
        <v>429</v>
      </c>
      <c r="T1997" s="221">
        <v>98</v>
      </c>
      <c r="U1997" s="201"/>
    </row>
    <row r="1998" spans="1:21" ht="28.8" x14ac:dyDescent="0.3">
      <c r="A1998" s="232">
        <v>2018</v>
      </c>
      <c r="B1998" s="174">
        <v>1992</v>
      </c>
      <c r="C1998" s="165" t="s">
        <v>555</v>
      </c>
      <c r="D1998" s="217"/>
      <c r="E1998" s="164" t="s">
        <v>429</v>
      </c>
      <c r="F1998" s="235" t="s">
        <v>507</v>
      </c>
      <c r="G1998" s="218" t="s">
        <v>503</v>
      </c>
      <c r="H1998" s="235"/>
      <c r="I1998" s="235"/>
      <c r="J1998" s="235"/>
      <c r="K1998" s="160" t="s">
        <v>82</v>
      </c>
      <c r="L1998" s="221">
        <v>98</v>
      </c>
      <c r="M1998" s="248" t="s">
        <v>433</v>
      </c>
      <c r="N1998" s="248"/>
      <c r="O1998" s="220"/>
      <c r="P1998" s="231"/>
      <c r="Q1998" s="235"/>
      <c r="R1998" s="162"/>
      <c r="S1998" s="217" t="s">
        <v>429</v>
      </c>
      <c r="T1998" s="221">
        <v>98</v>
      </c>
      <c r="U1998" s="201"/>
    </row>
    <row r="1999" spans="1:21" ht="28.8" x14ac:dyDescent="0.3">
      <c r="A1999" s="232">
        <v>2018</v>
      </c>
      <c r="B1999" s="174">
        <v>1993</v>
      </c>
      <c r="C1999" s="165" t="s">
        <v>555</v>
      </c>
      <c r="D1999" s="217"/>
      <c r="E1999" s="164" t="s">
        <v>429</v>
      </c>
      <c r="F1999" s="235" t="s">
        <v>508</v>
      </c>
      <c r="G1999" s="218" t="s">
        <v>503</v>
      </c>
      <c r="H1999" s="235"/>
      <c r="I1999" s="235"/>
      <c r="J1999" s="235"/>
      <c r="K1999" s="160" t="s">
        <v>82</v>
      </c>
      <c r="L1999" s="221">
        <v>98</v>
      </c>
      <c r="M1999" s="248" t="s">
        <v>433</v>
      </c>
      <c r="N1999" s="248"/>
      <c r="O1999" s="220"/>
      <c r="P1999" s="231"/>
      <c r="Q1999" s="235"/>
      <c r="R1999" s="162"/>
      <c r="S1999" s="217" t="s">
        <v>429</v>
      </c>
      <c r="T1999" s="221">
        <v>98</v>
      </c>
      <c r="U1999" s="201"/>
    </row>
    <row r="2000" spans="1:21" ht="14.4" x14ac:dyDescent="0.3">
      <c r="A2000" s="232">
        <v>2018</v>
      </c>
      <c r="B2000" s="174">
        <v>1994</v>
      </c>
      <c r="C2000" s="165" t="s">
        <v>555</v>
      </c>
      <c r="D2000" s="217"/>
      <c r="E2000" s="159" t="s">
        <v>314</v>
      </c>
      <c r="F2000" s="235"/>
      <c r="G2000" s="218" t="s">
        <v>509</v>
      </c>
      <c r="H2000" s="235" t="s">
        <v>510</v>
      </c>
      <c r="I2000" s="235" t="s">
        <v>511</v>
      </c>
      <c r="J2000" s="235"/>
      <c r="K2000" s="160" t="s">
        <v>82</v>
      </c>
      <c r="L2000" s="221">
        <v>74</v>
      </c>
      <c r="M2000" s="248" t="s">
        <v>433</v>
      </c>
      <c r="N2000" s="248"/>
      <c r="O2000" s="220"/>
      <c r="P2000" s="231"/>
      <c r="Q2000" s="221" t="s">
        <v>314</v>
      </c>
      <c r="R2000" s="221">
        <v>74</v>
      </c>
      <c r="S2000" s="217"/>
      <c r="T2000" s="162"/>
      <c r="U2000" s="201"/>
    </row>
    <row r="2001" spans="1:21" ht="14.4" x14ac:dyDescent="0.3">
      <c r="A2001" s="232">
        <v>2018</v>
      </c>
      <c r="B2001" s="174">
        <v>1995</v>
      </c>
      <c r="C2001" s="165" t="s">
        <v>555</v>
      </c>
      <c r="D2001" s="217"/>
      <c r="E2001" s="159" t="s">
        <v>314</v>
      </c>
      <c r="F2001" s="235"/>
      <c r="G2001" s="218" t="s">
        <v>509</v>
      </c>
      <c r="H2001" s="235" t="s">
        <v>510</v>
      </c>
      <c r="I2001" s="235" t="s">
        <v>511</v>
      </c>
      <c r="J2001" s="235"/>
      <c r="K2001" s="160" t="s">
        <v>82</v>
      </c>
      <c r="L2001" s="221">
        <v>74</v>
      </c>
      <c r="M2001" s="248" t="s">
        <v>433</v>
      </c>
      <c r="N2001" s="248"/>
      <c r="O2001" s="220"/>
      <c r="P2001" s="231"/>
      <c r="Q2001" s="221" t="s">
        <v>314</v>
      </c>
      <c r="R2001" s="221">
        <v>74</v>
      </c>
      <c r="S2001" s="217"/>
      <c r="T2001" s="162"/>
      <c r="U2001" s="201"/>
    </row>
    <row r="2002" spans="1:21" ht="14.4" x14ac:dyDescent="0.3">
      <c r="A2002" s="232">
        <v>2018</v>
      </c>
      <c r="B2002" s="174">
        <v>1996</v>
      </c>
      <c r="C2002" s="165" t="s">
        <v>555</v>
      </c>
      <c r="D2002" s="217"/>
      <c r="E2002" s="159" t="s">
        <v>314</v>
      </c>
      <c r="F2002" s="235"/>
      <c r="G2002" s="218" t="s">
        <v>512</v>
      </c>
      <c r="H2002" s="235" t="s">
        <v>510</v>
      </c>
      <c r="I2002" s="235" t="s">
        <v>513</v>
      </c>
      <c r="J2002" s="235"/>
      <c r="K2002" s="160" t="s">
        <v>82</v>
      </c>
      <c r="L2002" s="221">
        <v>130</v>
      </c>
      <c r="M2002" s="248" t="s">
        <v>433</v>
      </c>
      <c r="N2002" s="248"/>
      <c r="O2002" s="220"/>
      <c r="P2002" s="231"/>
      <c r="Q2002" s="221" t="s">
        <v>314</v>
      </c>
      <c r="R2002" s="221">
        <v>130</v>
      </c>
      <c r="S2002" s="217"/>
      <c r="T2002" s="162"/>
      <c r="U2002" s="201"/>
    </row>
    <row r="2003" spans="1:21" ht="14.4" x14ac:dyDescent="0.3">
      <c r="A2003" s="232">
        <v>2018</v>
      </c>
      <c r="B2003" s="174">
        <v>1997</v>
      </c>
      <c r="C2003" s="165" t="s">
        <v>555</v>
      </c>
      <c r="D2003" s="217"/>
      <c r="E2003" s="159" t="s">
        <v>314</v>
      </c>
      <c r="F2003" s="235"/>
      <c r="G2003" s="218" t="s">
        <v>512</v>
      </c>
      <c r="H2003" s="235" t="s">
        <v>510</v>
      </c>
      <c r="I2003" s="235" t="s">
        <v>513</v>
      </c>
      <c r="J2003" s="235"/>
      <c r="K2003" s="160" t="s">
        <v>82</v>
      </c>
      <c r="L2003" s="221">
        <v>130</v>
      </c>
      <c r="M2003" s="248" t="s">
        <v>433</v>
      </c>
      <c r="N2003" s="248"/>
      <c r="O2003" s="220"/>
      <c r="P2003" s="231"/>
      <c r="Q2003" s="221" t="s">
        <v>314</v>
      </c>
      <c r="R2003" s="221">
        <v>130</v>
      </c>
      <c r="S2003" s="217"/>
      <c r="T2003" s="162"/>
      <c r="U2003" s="201"/>
    </row>
    <row r="2004" spans="1:21" ht="28.8" x14ac:dyDescent="0.3">
      <c r="A2004" s="232">
        <v>2018</v>
      </c>
      <c r="B2004" s="174">
        <v>1998</v>
      </c>
      <c r="C2004" s="165" t="s">
        <v>555</v>
      </c>
      <c r="D2004" s="217"/>
      <c r="E2004" s="159" t="s">
        <v>314</v>
      </c>
      <c r="F2004" s="235"/>
      <c r="G2004" s="218" t="s">
        <v>514</v>
      </c>
      <c r="H2004" s="235" t="s">
        <v>510</v>
      </c>
      <c r="I2004" s="235" t="s">
        <v>515</v>
      </c>
      <c r="J2004" s="235"/>
      <c r="K2004" s="160" t="s">
        <v>82</v>
      </c>
      <c r="L2004" s="221">
        <v>160</v>
      </c>
      <c r="M2004" s="248" t="s">
        <v>433</v>
      </c>
      <c r="N2004" s="248"/>
      <c r="O2004" s="220"/>
      <c r="P2004" s="231"/>
      <c r="Q2004" s="221" t="s">
        <v>314</v>
      </c>
      <c r="R2004" s="221">
        <v>160</v>
      </c>
      <c r="S2004" s="217"/>
      <c r="T2004" s="162"/>
      <c r="U2004" s="201"/>
    </row>
    <row r="2005" spans="1:21" ht="28.8" x14ac:dyDescent="0.3">
      <c r="A2005" s="232">
        <v>2018</v>
      </c>
      <c r="B2005" s="174">
        <v>1999</v>
      </c>
      <c r="C2005" s="165" t="s">
        <v>555</v>
      </c>
      <c r="D2005" s="217"/>
      <c r="E2005" s="159" t="s">
        <v>314</v>
      </c>
      <c r="F2005" s="235"/>
      <c r="G2005" s="218" t="s">
        <v>516</v>
      </c>
      <c r="H2005" s="235" t="s">
        <v>517</v>
      </c>
      <c r="I2005" s="235" t="s">
        <v>518</v>
      </c>
      <c r="J2005" s="235"/>
      <c r="K2005" s="160" t="s">
        <v>82</v>
      </c>
      <c r="L2005" s="221">
        <v>619.79</v>
      </c>
      <c r="M2005" s="248" t="s">
        <v>437</v>
      </c>
      <c r="N2005" s="248"/>
      <c r="O2005" s="220"/>
      <c r="P2005" s="231"/>
      <c r="Q2005" s="221" t="s">
        <v>314</v>
      </c>
      <c r="R2005" s="221">
        <v>619.79</v>
      </c>
      <c r="S2005" s="217"/>
      <c r="T2005" s="162"/>
      <c r="U2005" s="201"/>
    </row>
    <row r="2006" spans="1:21" ht="14.4" x14ac:dyDescent="0.3">
      <c r="A2006" s="232">
        <v>2018</v>
      </c>
      <c r="B2006" s="174">
        <v>2000</v>
      </c>
      <c r="C2006" s="246" t="s">
        <v>2555</v>
      </c>
      <c r="D2006" s="217"/>
      <c r="E2006" s="164" t="s">
        <v>1037</v>
      </c>
      <c r="F2006" s="235"/>
      <c r="G2006" s="218" t="s">
        <v>519</v>
      </c>
      <c r="H2006" s="221"/>
      <c r="I2006" s="235"/>
      <c r="J2006" s="219"/>
      <c r="K2006" s="160" t="s">
        <v>82</v>
      </c>
      <c r="L2006" s="222">
        <v>173</v>
      </c>
      <c r="M2006" s="219" t="s">
        <v>433</v>
      </c>
      <c r="N2006" s="219"/>
      <c r="O2006" s="220"/>
      <c r="P2006" s="221"/>
      <c r="Q2006" s="221" t="s">
        <v>1037</v>
      </c>
      <c r="R2006" s="222">
        <v>173</v>
      </c>
      <c r="S2006" s="217"/>
      <c r="T2006" s="162"/>
      <c r="U2006" s="201"/>
    </row>
    <row r="2007" spans="1:21" ht="14.4" x14ac:dyDescent="0.3">
      <c r="A2007" s="232">
        <v>2018</v>
      </c>
      <c r="B2007" s="174">
        <v>2001</v>
      </c>
      <c r="C2007" s="246" t="s">
        <v>2555</v>
      </c>
      <c r="D2007" s="217"/>
      <c r="E2007" s="164" t="s">
        <v>1037</v>
      </c>
      <c r="F2007" s="235"/>
      <c r="G2007" s="218" t="s">
        <v>520</v>
      </c>
      <c r="H2007" s="221"/>
      <c r="I2007" s="235"/>
      <c r="J2007" s="219"/>
      <c r="K2007" s="160" t="s">
        <v>82</v>
      </c>
      <c r="L2007" s="222">
        <v>275</v>
      </c>
      <c r="M2007" s="219" t="s">
        <v>433</v>
      </c>
      <c r="N2007" s="219"/>
      <c r="O2007" s="220"/>
      <c r="P2007" s="221"/>
      <c r="Q2007" s="221" t="s">
        <v>1037</v>
      </c>
      <c r="R2007" s="222">
        <v>275</v>
      </c>
      <c r="S2007" s="217"/>
      <c r="T2007" s="162"/>
      <c r="U2007" s="201"/>
    </row>
    <row r="2008" spans="1:21" ht="14.4" x14ac:dyDescent="0.3">
      <c r="A2008" s="232">
        <v>2018</v>
      </c>
      <c r="B2008" s="174">
        <v>2002</v>
      </c>
      <c r="C2008" s="246" t="s">
        <v>2555</v>
      </c>
      <c r="D2008" s="217"/>
      <c r="E2008" s="164" t="s">
        <v>1037</v>
      </c>
      <c r="F2008" s="235"/>
      <c r="G2008" s="218" t="s">
        <v>521</v>
      </c>
      <c r="H2008" s="221"/>
      <c r="I2008" s="235"/>
      <c r="J2008" s="219"/>
      <c r="K2008" s="160" t="s">
        <v>82</v>
      </c>
      <c r="L2008" s="222">
        <v>180</v>
      </c>
      <c r="M2008" s="219" t="s">
        <v>433</v>
      </c>
      <c r="N2008" s="219"/>
      <c r="O2008" s="220"/>
      <c r="P2008" s="221"/>
      <c r="Q2008" s="221" t="s">
        <v>1037</v>
      </c>
      <c r="R2008" s="222">
        <v>180</v>
      </c>
      <c r="S2008" s="217"/>
      <c r="T2008" s="162"/>
      <c r="U2008" s="201"/>
    </row>
    <row r="2009" spans="1:21" ht="14.4" x14ac:dyDescent="0.3">
      <c r="A2009" s="232">
        <v>2018</v>
      </c>
      <c r="B2009" s="174">
        <v>2003</v>
      </c>
      <c r="C2009" s="246" t="s">
        <v>2555</v>
      </c>
      <c r="D2009" s="217"/>
      <c r="E2009" s="164" t="s">
        <v>1037</v>
      </c>
      <c r="F2009" s="235"/>
      <c r="G2009" s="218" t="s">
        <v>522</v>
      </c>
      <c r="H2009" s="221"/>
      <c r="I2009" s="235"/>
      <c r="J2009" s="219"/>
      <c r="K2009" s="160" t="s">
        <v>82</v>
      </c>
      <c r="L2009" s="222">
        <v>221.24</v>
      </c>
      <c r="M2009" s="219" t="s">
        <v>433</v>
      </c>
      <c r="N2009" s="219"/>
      <c r="O2009" s="220"/>
      <c r="P2009" s="221"/>
      <c r="Q2009" s="221" t="s">
        <v>1037</v>
      </c>
      <c r="R2009" s="222">
        <v>221.24</v>
      </c>
      <c r="S2009" s="217"/>
      <c r="T2009" s="162"/>
      <c r="U2009" s="201"/>
    </row>
    <row r="2010" spans="1:21" ht="14.4" x14ac:dyDescent="0.3">
      <c r="A2010" s="232">
        <v>2018</v>
      </c>
      <c r="B2010" s="174">
        <v>2004</v>
      </c>
      <c r="C2010" s="246" t="s">
        <v>2555</v>
      </c>
      <c r="D2010" s="217"/>
      <c r="E2010" s="164" t="s">
        <v>1037</v>
      </c>
      <c r="F2010" s="235"/>
      <c r="G2010" s="218" t="s">
        <v>523</v>
      </c>
      <c r="H2010" s="221"/>
      <c r="I2010" s="235"/>
      <c r="J2010" s="219"/>
      <c r="K2010" s="160" t="s">
        <v>82</v>
      </c>
      <c r="L2010" s="222">
        <v>122.5</v>
      </c>
      <c r="M2010" s="219" t="s">
        <v>433</v>
      </c>
      <c r="N2010" s="219"/>
      <c r="O2010" s="220"/>
      <c r="P2010" s="221"/>
      <c r="Q2010" s="221" t="s">
        <v>1037</v>
      </c>
      <c r="R2010" s="222">
        <v>122.5</v>
      </c>
      <c r="S2010" s="217"/>
      <c r="T2010" s="162"/>
      <c r="U2010" s="201"/>
    </row>
    <row r="2011" spans="1:21" ht="14.4" x14ac:dyDescent="0.3">
      <c r="A2011" s="232">
        <v>2018</v>
      </c>
      <c r="B2011" s="174">
        <v>2005</v>
      </c>
      <c r="C2011" s="246" t="s">
        <v>2555</v>
      </c>
      <c r="D2011" s="217"/>
      <c r="E2011" s="164" t="s">
        <v>1037</v>
      </c>
      <c r="F2011" s="235"/>
      <c r="G2011" s="218" t="s">
        <v>524</v>
      </c>
      <c r="H2011" s="221"/>
      <c r="I2011" s="235"/>
      <c r="J2011" s="219"/>
      <c r="K2011" s="160" t="s">
        <v>82</v>
      </c>
      <c r="L2011" s="222">
        <v>464</v>
      </c>
      <c r="M2011" s="219" t="s">
        <v>437</v>
      </c>
      <c r="N2011" s="219"/>
      <c r="O2011" s="220"/>
      <c r="P2011" s="221"/>
      <c r="Q2011" s="221" t="s">
        <v>1037</v>
      </c>
      <c r="R2011" s="222">
        <v>464</v>
      </c>
      <c r="S2011" s="217"/>
      <c r="T2011" s="162"/>
      <c r="U2011" s="201"/>
    </row>
    <row r="2012" spans="1:21" ht="14.4" x14ac:dyDescent="0.3">
      <c r="A2012" s="232">
        <v>2018</v>
      </c>
      <c r="B2012" s="174">
        <v>2006</v>
      </c>
      <c r="C2012" s="246" t="s">
        <v>2555</v>
      </c>
      <c r="D2012" s="217"/>
      <c r="E2012" s="164" t="s">
        <v>1037</v>
      </c>
      <c r="F2012" s="235"/>
      <c r="G2012" s="218" t="s">
        <v>525</v>
      </c>
      <c r="H2012" s="221"/>
      <c r="I2012" s="235"/>
      <c r="J2012" s="219"/>
      <c r="K2012" s="160" t="s">
        <v>82</v>
      </c>
      <c r="L2012" s="222">
        <v>287.33</v>
      </c>
      <c r="M2012" s="219" t="s">
        <v>433</v>
      </c>
      <c r="N2012" s="219"/>
      <c r="O2012" s="220"/>
      <c r="P2012" s="221"/>
      <c r="Q2012" s="221" t="s">
        <v>1037</v>
      </c>
      <c r="R2012" s="222">
        <v>287.33</v>
      </c>
      <c r="S2012" s="217"/>
      <c r="T2012" s="162"/>
      <c r="U2012" s="201"/>
    </row>
    <row r="2013" spans="1:21" ht="14.4" x14ac:dyDescent="0.3">
      <c r="A2013" s="232">
        <v>2018</v>
      </c>
      <c r="B2013" s="174">
        <v>2007</v>
      </c>
      <c r="C2013" s="246" t="s">
        <v>2555</v>
      </c>
      <c r="D2013" s="217"/>
      <c r="E2013" s="164" t="s">
        <v>1037</v>
      </c>
      <c r="F2013" s="235"/>
      <c r="G2013" s="218" t="s">
        <v>526</v>
      </c>
      <c r="H2013" s="221"/>
      <c r="I2013" s="235"/>
      <c r="J2013" s="219"/>
      <c r="K2013" s="160" t="s">
        <v>82</v>
      </c>
      <c r="L2013" s="222">
        <v>141</v>
      </c>
      <c r="M2013" s="219" t="s">
        <v>433</v>
      </c>
      <c r="N2013" s="219"/>
      <c r="O2013" s="220"/>
      <c r="P2013" s="221"/>
      <c r="Q2013" s="221" t="s">
        <v>1037</v>
      </c>
      <c r="R2013" s="222">
        <v>141</v>
      </c>
      <c r="S2013" s="217"/>
      <c r="T2013" s="162"/>
      <c r="U2013" s="201"/>
    </row>
    <row r="2014" spans="1:21" ht="14.4" x14ac:dyDescent="0.3">
      <c r="A2014" s="232">
        <v>2018</v>
      </c>
      <c r="B2014" s="174">
        <v>2008</v>
      </c>
      <c r="C2014" s="246" t="s">
        <v>2555</v>
      </c>
      <c r="D2014" s="217"/>
      <c r="E2014" s="164" t="s">
        <v>1037</v>
      </c>
      <c r="F2014" s="235"/>
      <c r="G2014" s="218" t="s">
        <v>526</v>
      </c>
      <c r="H2014" s="221"/>
      <c r="I2014" s="235"/>
      <c r="J2014" s="219"/>
      <c r="K2014" s="160" t="s">
        <v>82</v>
      </c>
      <c r="L2014" s="222">
        <v>141</v>
      </c>
      <c r="M2014" s="219" t="s">
        <v>433</v>
      </c>
      <c r="N2014" s="219"/>
      <c r="O2014" s="220"/>
      <c r="P2014" s="221"/>
      <c r="Q2014" s="221" t="s">
        <v>1037</v>
      </c>
      <c r="R2014" s="222">
        <v>141</v>
      </c>
      <c r="S2014" s="217"/>
      <c r="T2014" s="162"/>
      <c r="U2014" s="201"/>
    </row>
    <row r="2015" spans="1:21" ht="14.4" x14ac:dyDescent="0.3">
      <c r="A2015" s="232">
        <v>2018</v>
      </c>
      <c r="B2015" s="174">
        <v>2009</v>
      </c>
      <c r="C2015" s="246" t="s">
        <v>2555</v>
      </c>
      <c r="D2015" s="217"/>
      <c r="E2015" s="164" t="s">
        <v>1037</v>
      </c>
      <c r="F2015" s="235"/>
      <c r="G2015" s="218" t="s">
        <v>526</v>
      </c>
      <c r="H2015" s="221"/>
      <c r="I2015" s="235"/>
      <c r="J2015" s="219"/>
      <c r="K2015" s="160" t="s">
        <v>82</v>
      </c>
      <c r="L2015" s="222">
        <v>141</v>
      </c>
      <c r="M2015" s="219" t="s">
        <v>433</v>
      </c>
      <c r="N2015" s="219"/>
      <c r="O2015" s="220"/>
      <c r="P2015" s="221"/>
      <c r="Q2015" s="221" t="s">
        <v>1037</v>
      </c>
      <c r="R2015" s="222">
        <v>141</v>
      </c>
      <c r="S2015" s="217"/>
      <c r="T2015" s="162"/>
      <c r="U2015" s="201"/>
    </row>
    <row r="2016" spans="1:21" ht="14.4" x14ac:dyDescent="0.3">
      <c r="A2016" s="232">
        <v>2018</v>
      </c>
      <c r="B2016" s="174">
        <v>2010</v>
      </c>
      <c r="C2016" s="246" t="s">
        <v>2555</v>
      </c>
      <c r="D2016" s="217"/>
      <c r="E2016" s="164" t="s">
        <v>1037</v>
      </c>
      <c r="F2016" s="235"/>
      <c r="G2016" s="218" t="s">
        <v>526</v>
      </c>
      <c r="H2016" s="221"/>
      <c r="I2016" s="235"/>
      <c r="J2016" s="219"/>
      <c r="K2016" s="160" t="s">
        <v>82</v>
      </c>
      <c r="L2016" s="222">
        <v>141</v>
      </c>
      <c r="M2016" s="219" t="s">
        <v>433</v>
      </c>
      <c r="N2016" s="219"/>
      <c r="O2016" s="220"/>
      <c r="P2016" s="221"/>
      <c r="Q2016" s="221" t="s">
        <v>1037</v>
      </c>
      <c r="R2016" s="222">
        <v>141</v>
      </c>
      <c r="S2016" s="217"/>
      <c r="T2016" s="162"/>
      <c r="U2016" s="201"/>
    </row>
    <row r="2017" spans="1:21" ht="14.4" x14ac:dyDescent="0.3">
      <c r="A2017" s="232">
        <v>2018</v>
      </c>
      <c r="B2017" s="174">
        <v>2011</v>
      </c>
      <c r="C2017" s="246" t="s">
        <v>2555</v>
      </c>
      <c r="D2017" s="217"/>
      <c r="E2017" s="164" t="s">
        <v>1037</v>
      </c>
      <c r="F2017" s="235"/>
      <c r="G2017" s="218" t="s">
        <v>527</v>
      </c>
      <c r="H2017" s="221"/>
      <c r="I2017" s="235"/>
      <c r="J2017" s="219"/>
      <c r="K2017" s="160" t="s">
        <v>82</v>
      </c>
      <c r="L2017" s="222">
        <v>85</v>
      </c>
      <c r="M2017" s="219" t="s">
        <v>433</v>
      </c>
      <c r="N2017" s="219"/>
      <c r="O2017" s="220"/>
      <c r="P2017" s="221"/>
      <c r="Q2017" s="221" t="s">
        <v>1037</v>
      </c>
      <c r="R2017" s="222">
        <v>85</v>
      </c>
      <c r="S2017" s="217"/>
      <c r="T2017" s="162"/>
      <c r="U2017" s="201"/>
    </row>
    <row r="2018" spans="1:21" ht="14.4" x14ac:dyDescent="0.3">
      <c r="A2018" s="232">
        <v>2018</v>
      </c>
      <c r="B2018" s="174">
        <v>2012</v>
      </c>
      <c r="C2018" s="246" t="s">
        <v>2555</v>
      </c>
      <c r="D2018" s="217"/>
      <c r="E2018" s="164" t="s">
        <v>1037</v>
      </c>
      <c r="F2018" s="235"/>
      <c r="G2018" s="218" t="s">
        <v>527</v>
      </c>
      <c r="H2018" s="221"/>
      <c r="I2018" s="235"/>
      <c r="J2018" s="219"/>
      <c r="K2018" s="160" t="s">
        <v>82</v>
      </c>
      <c r="L2018" s="222">
        <v>85</v>
      </c>
      <c r="M2018" s="219" t="s">
        <v>433</v>
      </c>
      <c r="N2018" s="219"/>
      <c r="O2018" s="220"/>
      <c r="P2018" s="221"/>
      <c r="Q2018" s="221" t="s">
        <v>1037</v>
      </c>
      <c r="R2018" s="222">
        <v>85</v>
      </c>
      <c r="S2018" s="217"/>
      <c r="T2018" s="162"/>
      <c r="U2018" s="201"/>
    </row>
    <row r="2019" spans="1:21" ht="14.4" x14ac:dyDescent="0.3">
      <c r="A2019" s="232">
        <v>2018</v>
      </c>
      <c r="B2019" s="174">
        <v>2013</v>
      </c>
      <c r="C2019" s="246" t="s">
        <v>2555</v>
      </c>
      <c r="D2019" s="217"/>
      <c r="E2019" s="164" t="s">
        <v>1037</v>
      </c>
      <c r="F2019" s="235"/>
      <c r="G2019" s="218" t="s">
        <v>528</v>
      </c>
      <c r="H2019" s="221"/>
      <c r="I2019" s="235"/>
      <c r="J2019" s="219"/>
      <c r="K2019" s="160" t="s">
        <v>82</v>
      </c>
      <c r="L2019" s="222">
        <v>376.1</v>
      </c>
      <c r="M2019" s="219" t="s">
        <v>433</v>
      </c>
      <c r="N2019" s="219"/>
      <c r="O2019" s="220"/>
      <c r="P2019" s="221"/>
      <c r="Q2019" s="221" t="s">
        <v>1037</v>
      </c>
      <c r="R2019" s="222">
        <v>376.1</v>
      </c>
      <c r="S2019" s="217"/>
      <c r="T2019" s="162"/>
      <c r="U2019" s="201"/>
    </row>
    <row r="2020" spans="1:21" ht="14.4" x14ac:dyDescent="0.3">
      <c r="A2020" s="232">
        <v>2018</v>
      </c>
      <c r="B2020" s="174">
        <v>2014</v>
      </c>
      <c r="C2020" s="246" t="s">
        <v>2555</v>
      </c>
      <c r="D2020" s="217"/>
      <c r="E2020" s="164" t="s">
        <v>1037</v>
      </c>
      <c r="F2020" s="235"/>
      <c r="G2020" s="218" t="s">
        <v>528</v>
      </c>
      <c r="H2020" s="221"/>
      <c r="I2020" s="235"/>
      <c r="J2020" s="219"/>
      <c r="K2020" s="160" t="s">
        <v>82</v>
      </c>
      <c r="L2020" s="222">
        <v>376.1</v>
      </c>
      <c r="M2020" s="219" t="s">
        <v>433</v>
      </c>
      <c r="N2020" s="219"/>
      <c r="O2020" s="220"/>
      <c r="P2020" s="221"/>
      <c r="Q2020" s="221" t="s">
        <v>1037</v>
      </c>
      <c r="R2020" s="222">
        <v>376.1</v>
      </c>
      <c r="S2020" s="217"/>
      <c r="T2020" s="162"/>
      <c r="U2020" s="201"/>
    </row>
    <row r="2021" spans="1:21" ht="14.4" x14ac:dyDescent="0.3">
      <c r="A2021" s="232">
        <v>2018</v>
      </c>
      <c r="B2021" s="174">
        <v>2015</v>
      </c>
      <c r="C2021" s="246" t="s">
        <v>2555</v>
      </c>
      <c r="D2021" s="217"/>
      <c r="E2021" s="164" t="s">
        <v>1037</v>
      </c>
      <c r="F2021" s="235"/>
      <c r="G2021" s="218" t="s">
        <v>529</v>
      </c>
      <c r="H2021" s="221"/>
      <c r="I2021" s="235"/>
      <c r="J2021" s="219"/>
      <c r="K2021" s="160" t="s">
        <v>82</v>
      </c>
      <c r="L2021" s="222">
        <v>900</v>
      </c>
      <c r="M2021" s="219" t="s">
        <v>437</v>
      </c>
      <c r="N2021" s="219"/>
      <c r="O2021" s="220"/>
      <c r="P2021" s="221"/>
      <c r="Q2021" s="221" t="s">
        <v>1037</v>
      </c>
      <c r="R2021" s="222">
        <v>900</v>
      </c>
      <c r="S2021" s="217"/>
      <c r="T2021" s="162"/>
      <c r="U2021" s="201"/>
    </row>
    <row r="2022" spans="1:21" ht="14.4" x14ac:dyDescent="0.3">
      <c r="A2022" s="232">
        <v>2018</v>
      </c>
      <c r="B2022" s="174">
        <v>2016</v>
      </c>
      <c r="C2022" s="246" t="s">
        <v>2555</v>
      </c>
      <c r="D2022" s="217"/>
      <c r="E2022" s="164" t="s">
        <v>1037</v>
      </c>
      <c r="F2022" s="235"/>
      <c r="G2022" s="218" t="s">
        <v>536</v>
      </c>
      <c r="H2022" s="221"/>
      <c r="I2022" s="235"/>
      <c r="J2022" s="219"/>
      <c r="K2022" s="160" t="s">
        <v>82</v>
      </c>
      <c r="L2022" s="222">
        <v>240</v>
      </c>
      <c r="M2022" s="219" t="s">
        <v>433</v>
      </c>
      <c r="N2022" s="219"/>
      <c r="O2022" s="220"/>
      <c r="P2022" s="221"/>
      <c r="Q2022" s="221" t="s">
        <v>1037</v>
      </c>
      <c r="R2022" s="222">
        <v>240</v>
      </c>
      <c r="S2022" s="217"/>
      <c r="T2022" s="162"/>
      <c r="U2022" s="201"/>
    </row>
    <row r="2023" spans="1:21" ht="14.4" x14ac:dyDescent="0.3">
      <c r="A2023" s="232">
        <v>2018</v>
      </c>
      <c r="B2023" s="174">
        <v>2017</v>
      </c>
      <c r="C2023" s="246" t="s">
        <v>2555</v>
      </c>
      <c r="D2023" s="217"/>
      <c r="E2023" s="164" t="s">
        <v>1037</v>
      </c>
      <c r="F2023" s="235"/>
      <c r="G2023" s="218" t="s">
        <v>530</v>
      </c>
      <c r="H2023" s="221"/>
      <c r="I2023" s="235"/>
      <c r="J2023" s="219"/>
      <c r="K2023" s="160" t="s">
        <v>82</v>
      </c>
      <c r="L2023" s="222">
        <v>469.03</v>
      </c>
      <c r="M2023" s="219" t="s">
        <v>437</v>
      </c>
      <c r="N2023" s="219"/>
      <c r="O2023" s="220"/>
      <c r="P2023" s="221"/>
      <c r="Q2023" s="235"/>
      <c r="R2023" s="162"/>
      <c r="S2023" s="222" t="s">
        <v>1037</v>
      </c>
      <c r="T2023" s="222">
        <v>469.03</v>
      </c>
      <c r="U2023" s="201"/>
    </row>
    <row r="2024" spans="1:21" ht="14.4" x14ac:dyDescent="0.3">
      <c r="A2024" s="232">
        <v>2018</v>
      </c>
      <c r="B2024" s="174">
        <v>2018</v>
      </c>
      <c r="C2024" s="246" t="s">
        <v>2555</v>
      </c>
      <c r="D2024" s="217"/>
      <c r="E2024" s="164" t="s">
        <v>1037</v>
      </c>
      <c r="F2024" s="235"/>
      <c r="G2024" s="218" t="s">
        <v>537</v>
      </c>
      <c r="H2024" s="221"/>
      <c r="I2024" s="235"/>
      <c r="J2024" s="219"/>
      <c r="K2024" s="160" t="s">
        <v>82</v>
      </c>
      <c r="L2024" s="222">
        <v>256.64</v>
      </c>
      <c r="M2024" s="219" t="s">
        <v>433</v>
      </c>
      <c r="N2024" s="219"/>
      <c r="O2024" s="220"/>
      <c r="P2024" s="221"/>
      <c r="Q2024" s="235"/>
      <c r="R2024" s="162"/>
      <c r="S2024" s="222" t="s">
        <v>1037</v>
      </c>
      <c r="T2024" s="222">
        <v>256.64</v>
      </c>
      <c r="U2024" s="201"/>
    </row>
    <row r="2025" spans="1:21" ht="14.4" x14ac:dyDescent="0.3">
      <c r="A2025" s="232">
        <v>2018</v>
      </c>
      <c r="B2025" s="174">
        <v>2019</v>
      </c>
      <c r="C2025" s="246" t="s">
        <v>2555</v>
      </c>
      <c r="D2025" s="217"/>
      <c r="E2025" s="164" t="s">
        <v>1037</v>
      </c>
      <c r="F2025" s="235"/>
      <c r="G2025" s="218" t="s">
        <v>531</v>
      </c>
      <c r="H2025" s="221"/>
      <c r="I2025" s="235"/>
      <c r="J2025" s="219"/>
      <c r="K2025" s="160" t="s">
        <v>82</v>
      </c>
      <c r="L2025" s="222">
        <v>340.71</v>
      </c>
      <c r="M2025" s="219" t="s">
        <v>433</v>
      </c>
      <c r="N2025" s="219"/>
      <c r="O2025" s="220"/>
      <c r="P2025" s="221"/>
      <c r="Q2025" s="235"/>
      <c r="R2025" s="162"/>
      <c r="S2025" s="222" t="s">
        <v>1037</v>
      </c>
      <c r="T2025" s="222">
        <v>340.71</v>
      </c>
      <c r="U2025" s="201"/>
    </row>
    <row r="2026" spans="1:21" ht="14.4" x14ac:dyDescent="0.3">
      <c r="A2026" s="232">
        <v>2018</v>
      </c>
      <c r="B2026" s="174">
        <v>2020</v>
      </c>
      <c r="C2026" s="246" t="s">
        <v>2555</v>
      </c>
      <c r="D2026" s="217"/>
      <c r="E2026" s="164" t="s">
        <v>1037</v>
      </c>
      <c r="F2026" s="235"/>
      <c r="G2026" s="218" t="s">
        <v>538</v>
      </c>
      <c r="H2026" s="221"/>
      <c r="I2026" s="235"/>
      <c r="J2026" s="219"/>
      <c r="K2026" s="160" t="s">
        <v>82</v>
      </c>
      <c r="L2026" s="222">
        <v>300</v>
      </c>
      <c r="M2026" s="219" t="s">
        <v>433</v>
      </c>
      <c r="N2026" s="219"/>
      <c r="O2026" s="220"/>
      <c r="P2026" s="221"/>
      <c r="Q2026" s="235" t="s">
        <v>1037</v>
      </c>
      <c r="R2026" s="222">
        <v>300</v>
      </c>
      <c r="S2026" s="217"/>
      <c r="T2026" s="162"/>
      <c r="U2026" s="201"/>
    </row>
    <row r="2027" spans="1:21" ht="14.4" x14ac:dyDescent="0.3">
      <c r="A2027" s="232">
        <v>2018</v>
      </c>
      <c r="B2027" s="174">
        <v>2021</v>
      </c>
      <c r="C2027" s="246" t="s">
        <v>2555</v>
      </c>
      <c r="D2027" s="217"/>
      <c r="E2027" s="164" t="s">
        <v>1037</v>
      </c>
      <c r="F2027" s="235"/>
      <c r="G2027" s="218" t="s">
        <v>532</v>
      </c>
      <c r="H2027" s="221"/>
      <c r="I2027" s="235"/>
      <c r="J2027" s="219"/>
      <c r="K2027" s="160" t="s">
        <v>82</v>
      </c>
      <c r="L2027" s="222">
        <v>527.85</v>
      </c>
      <c r="M2027" s="219" t="s">
        <v>437</v>
      </c>
      <c r="N2027" s="219"/>
      <c r="O2027" s="220"/>
      <c r="P2027" s="221"/>
      <c r="Q2027" s="235"/>
      <c r="R2027" s="162"/>
      <c r="S2027" s="222" t="s">
        <v>1037</v>
      </c>
      <c r="T2027" s="222">
        <v>527.85</v>
      </c>
      <c r="U2027" s="201"/>
    </row>
    <row r="2028" spans="1:21" ht="14.4" x14ac:dyDescent="0.3">
      <c r="A2028" s="232">
        <v>2018</v>
      </c>
      <c r="B2028" s="174">
        <v>2022</v>
      </c>
      <c r="C2028" s="246" t="s">
        <v>2555</v>
      </c>
      <c r="D2028" s="217"/>
      <c r="E2028" s="164" t="s">
        <v>543</v>
      </c>
      <c r="F2028" s="235"/>
      <c r="G2028" s="218" t="s">
        <v>533</v>
      </c>
      <c r="H2028" s="221"/>
      <c r="I2028" s="235"/>
      <c r="J2028" s="219"/>
      <c r="K2028" s="160" t="s">
        <v>82</v>
      </c>
      <c r="L2028" s="222">
        <v>132.74</v>
      </c>
      <c r="M2028" s="219" t="s">
        <v>433</v>
      </c>
      <c r="N2028" s="219"/>
      <c r="O2028" s="220"/>
      <c r="P2028" s="221"/>
      <c r="Q2028" s="235"/>
      <c r="R2028" s="162"/>
      <c r="S2028" s="163" t="s">
        <v>543</v>
      </c>
      <c r="T2028" s="222">
        <v>132.74</v>
      </c>
      <c r="U2028" s="201"/>
    </row>
    <row r="2029" spans="1:21" ht="14.4" x14ac:dyDescent="0.3">
      <c r="A2029" s="232">
        <v>2018</v>
      </c>
      <c r="B2029" s="174">
        <v>2023</v>
      </c>
      <c r="C2029" s="165" t="s">
        <v>555</v>
      </c>
      <c r="D2029" s="217"/>
      <c r="E2029" s="159" t="s">
        <v>314</v>
      </c>
      <c r="F2029" s="235"/>
      <c r="G2029" s="218" t="s">
        <v>534</v>
      </c>
      <c r="H2029" s="221"/>
      <c r="I2029" s="235"/>
      <c r="J2029" s="219"/>
      <c r="K2029" s="160" t="s">
        <v>82</v>
      </c>
      <c r="L2029" s="222">
        <v>121.95</v>
      </c>
      <c r="M2029" s="219" t="s">
        <v>433</v>
      </c>
      <c r="N2029" s="219"/>
      <c r="O2029" s="220"/>
      <c r="P2029" s="221"/>
      <c r="Q2029" s="221" t="s">
        <v>314</v>
      </c>
      <c r="R2029" s="222">
        <v>121.95</v>
      </c>
      <c r="S2029" s="217"/>
      <c r="T2029" s="162"/>
      <c r="U2029" s="201"/>
    </row>
    <row r="2030" spans="1:21" ht="14.4" x14ac:dyDescent="0.3">
      <c r="A2030" s="232">
        <v>2018</v>
      </c>
      <c r="B2030" s="174">
        <v>2024</v>
      </c>
      <c r="C2030" s="165" t="s">
        <v>555</v>
      </c>
      <c r="D2030" s="217"/>
      <c r="E2030" s="159" t="s">
        <v>314</v>
      </c>
      <c r="F2030" s="235"/>
      <c r="G2030" s="218" t="s">
        <v>535</v>
      </c>
      <c r="H2030" s="221"/>
      <c r="I2030" s="235"/>
      <c r="J2030" s="219"/>
      <c r="K2030" s="160" t="s">
        <v>82</v>
      </c>
      <c r="L2030" s="222">
        <v>680.29</v>
      </c>
      <c r="M2030" s="219" t="s">
        <v>437</v>
      </c>
      <c r="N2030" s="219"/>
      <c r="O2030" s="220"/>
      <c r="P2030" s="221"/>
      <c r="Q2030" s="221" t="s">
        <v>314</v>
      </c>
      <c r="R2030" s="222">
        <v>680.29</v>
      </c>
      <c r="S2030" s="217"/>
      <c r="T2030" s="162"/>
      <c r="U2030" s="201"/>
    </row>
    <row r="2031" spans="1:21" ht="14.4" x14ac:dyDescent="0.3">
      <c r="A2031" s="232">
        <v>2018</v>
      </c>
      <c r="B2031" s="174">
        <v>2025</v>
      </c>
      <c r="C2031" s="165" t="s">
        <v>555</v>
      </c>
      <c r="D2031" s="217"/>
      <c r="E2031" s="159" t="s">
        <v>314</v>
      </c>
      <c r="F2031" s="235"/>
      <c r="G2031" s="218" t="s">
        <v>539</v>
      </c>
      <c r="H2031" s="161"/>
      <c r="I2031" s="235"/>
      <c r="J2031" s="219"/>
      <c r="K2031" s="160" t="s">
        <v>82</v>
      </c>
      <c r="L2031" s="222">
        <v>695</v>
      </c>
      <c r="M2031" s="219" t="s">
        <v>437</v>
      </c>
      <c r="N2031" s="219"/>
      <c r="O2031" s="220"/>
      <c r="P2031" s="222"/>
      <c r="Q2031" s="221" t="s">
        <v>314</v>
      </c>
      <c r="R2031" s="222">
        <v>695</v>
      </c>
      <c r="S2031" s="217"/>
      <c r="T2031" s="162"/>
      <c r="U2031" s="201"/>
    </row>
    <row r="2032" spans="1:21" s="275" customFormat="1" ht="18" x14ac:dyDescent="0.35">
      <c r="A2032" s="270"/>
      <c r="B2032" s="271"/>
      <c r="C2032" s="272"/>
      <c r="D2032" s="272"/>
      <c r="E2032" s="272"/>
      <c r="F2032" s="272"/>
      <c r="G2032" s="271"/>
      <c r="H2032" s="165"/>
      <c r="I2032" s="165"/>
      <c r="J2032" s="165"/>
      <c r="K2032" s="272"/>
      <c r="L2032" s="273">
        <f>SUBTOTAL(9,L7:L2031)</f>
        <v>646349.72499999788</v>
      </c>
      <c r="M2032" s="274"/>
      <c r="N2032" s="274"/>
      <c r="O2032" s="273">
        <f t="shared" ref="O2032:T2032" si="0">SUBTOTAL(9,O7:O2031)</f>
        <v>27761.801999999941</v>
      </c>
      <c r="P2032" s="273">
        <f t="shared" si="0"/>
        <v>9753.989999999998</v>
      </c>
      <c r="Q2032" s="274"/>
      <c r="R2032" s="273">
        <f t="shared" si="0"/>
        <v>504553.25700000132</v>
      </c>
      <c r="S2032" s="273"/>
      <c r="T2032" s="273">
        <f t="shared" si="0"/>
        <v>104280.67700000058</v>
      </c>
      <c r="U2032" s="273"/>
    </row>
  </sheetData>
  <autoFilter ref="A6:U2031" xr:uid="{00000000-0009-0000-0000-000002000000}"/>
  <mergeCells count="1">
    <mergeCell ref="A3:U3"/>
  </mergeCells>
  <conditionalFormatting sqref="D7:E31 D32:D71 L72:L213 E1852:E1857 E1893 E1876:E1877 E1865:E1872 E1820:E1830 E1698:E1761 E1650:E1653 E1630:E1634 E1204:E1300 E453:E917 E331 E298:E324 E280:E296 E269 E233:E240 E2000:E2005 E1904 E1658:E1676 E32:E213">
    <cfRule type="expression" dxfId="694" priority="267">
      <formula>IF(V7="BAJA",1)</formula>
    </cfRule>
  </conditionalFormatting>
  <conditionalFormatting sqref="H7:J64 F7:F12 F17:F71">
    <cfRule type="expression" dxfId="693" priority="268">
      <formula>IF(W7="BAJA",1)</formula>
    </cfRule>
  </conditionalFormatting>
  <conditionalFormatting sqref="L7:L64">
    <cfRule type="expression" dxfId="692" priority="266">
      <formula>IF(V7="baja",1)</formula>
    </cfRule>
  </conditionalFormatting>
  <conditionalFormatting sqref="G7:G64 L2006:L2031">
    <cfRule type="expression" dxfId="691" priority="265">
      <formula>IF(V7="BAJA",1)</formula>
    </cfRule>
  </conditionalFormatting>
  <conditionalFormatting sqref="F13:F16">
    <cfRule type="expression" dxfId="690" priority="264">
      <formula>IF(W13="BAJA",1)</formula>
    </cfRule>
  </conditionalFormatting>
  <conditionalFormatting sqref="R7:S19 R22:S22 S20:S21">
    <cfRule type="expression" dxfId="689" priority="263">
      <formula>IF(Z7="baja",1)</formula>
    </cfRule>
  </conditionalFormatting>
  <conditionalFormatting sqref="R27:S37">
    <cfRule type="expression" dxfId="688" priority="262">
      <formula>IF(Z27="baja",1)</formula>
    </cfRule>
  </conditionalFormatting>
  <conditionalFormatting sqref="R39:S41">
    <cfRule type="expression" dxfId="687" priority="261">
      <formula>IF(Z39="baja",1)</formula>
    </cfRule>
  </conditionalFormatting>
  <conditionalFormatting sqref="R43:S45">
    <cfRule type="expression" dxfId="686" priority="260">
      <formula>IF(Z43="baja",1)</formula>
    </cfRule>
  </conditionalFormatting>
  <conditionalFormatting sqref="R48:S48">
    <cfRule type="expression" dxfId="685" priority="259">
      <formula>IF(Z48="baja",1)</formula>
    </cfRule>
  </conditionalFormatting>
  <conditionalFormatting sqref="R50:S55">
    <cfRule type="expression" dxfId="684" priority="258">
      <formula>IF(Z50="baja",1)</formula>
    </cfRule>
  </conditionalFormatting>
  <conditionalFormatting sqref="R57:S60">
    <cfRule type="expression" dxfId="683" priority="257">
      <formula>IF(Z57="baja",1)</formula>
    </cfRule>
  </conditionalFormatting>
  <conditionalFormatting sqref="R62:S64">
    <cfRule type="expression" dxfId="682" priority="256">
      <formula>IF(Z62="baja",1)</formula>
    </cfRule>
  </conditionalFormatting>
  <conditionalFormatting sqref="R68:S71">
    <cfRule type="expression" dxfId="681" priority="269">
      <formula>IF(Y68="baja",1)</formula>
    </cfRule>
  </conditionalFormatting>
  <conditionalFormatting sqref="H65:J71">
    <cfRule type="expression" dxfId="680" priority="255">
      <formula>IF(Y65="BAJA",1)</formula>
    </cfRule>
  </conditionalFormatting>
  <conditionalFormatting sqref="L65:L71">
    <cfRule type="expression" dxfId="679" priority="254">
      <formula>IF(V65="baja",1)</formula>
    </cfRule>
  </conditionalFormatting>
  <conditionalFormatting sqref="G65:G71">
    <cfRule type="expression" dxfId="678" priority="253">
      <formula>IF(V65="BAJA",1)</formula>
    </cfRule>
  </conditionalFormatting>
  <conditionalFormatting sqref="R65:S66">
    <cfRule type="expression" dxfId="677" priority="251">
      <formula>IF(Y65="baja",1)</formula>
    </cfRule>
  </conditionalFormatting>
  <conditionalFormatting sqref="T67:U67">
    <cfRule type="expression" dxfId="676" priority="252">
      <formula>IF(Y67="baja",1)</formula>
    </cfRule>
  </conditionalFormatting>
  <conditionalFormatting sqref="T20:T21">
    <cfRule type="expression" dxfId="675" priority="270">
      <formula>IF(Z20="baja",1)</formula>
    </cfRule>
  </conditionalFormatting>
  <conditionalFormatting sqref="U24">
    <cfRule type="expression" dxfId="674" priority="250">
      <formula>IF(AL24="BAJA",1)</formula>
    </cfRule>
  </conditionalFormatting>
  <conditionalFormatting sqref="G72:I72">
    <cfRule type="expression" dxfId="673" priority="247">
      <formula>IF(Y72="BAJA",1)</formula>
    </cfRule>
  </conditionalFormatting>
  <conditionalFormatting sqref="D72:D213">
    <cfRule type="expression" dxfId="672" priority="248">
      <formula>IF(U72="BAJA",1)</formula>
    </cfRule>
  </conditionalFormatting>
  <conditionalFormatting sqref="G73:I213">
    <cfRule type="expression" dxfId="671" priority="245">
      <formula>IF(Y73="BAJA",1)</formula>
    </cfRule>
  </conditionalFormatting>
  <conditionalFormatting sqref="R72">
    <cfRule type="expression" dxfId="670" priority="242">
      <formula>IF(AG72="BAJA",1)</formula>
    </cfRule>
  </conditionalFormatting>
  <conditionalFormatting sqref="R73">
    <cfRule type="expression" dxfId="669" priority="241">
      <formula>IF(AG73="BAJA",1)</formula>
    </cfRule>
  </conditionalFormatting>
  <conditionalFormatting sqref="R75:R78">
    <cfRule type="expression" dxfId="668" priority="240">
      <formula>IF(AG75="BAJA",1)</formula>
    </cfRule>
  </conditionalFormatting>
  <conditionalFormatting sqref="R80:R84">
    <cfRule type="expression" dxfId="667" priority="239">
      <formula>IF(AG80="BAJA",1)</formula>
    </cfRule>
  </conditionalFormatting>
  <conditionalFormatting sqref="R85:R89">
    <cfRule type="expression" dxfId="666" priority="238">
      <formula>IF(AG85="BAJA",1)</formula>
    </cfRule>
  </conditionalFormatting>
  <conditionalFormatting sqref="R90:R94">
    <cfRule type="expression" dxfId="665" priority="237">
      <formula>IF(AG90="BAJA",1)</formula>
    </cfRule>
  </conditionalFormatting>
  <conditionalFormatting sqref="R95:R98">
    <cfRule type="expression" dxfId="664" priority="236">
      <formula>IF(AG95="BAJA",1)</formula>
    </cfRule>
  </conditionalFormatting>
  <conditionalFormatting sqref="R99:R101">
    <cfRule type="expression" dxfId="663" priority="235">
      <formula>IF(AG99="BAJA",1)</formula>
    </cfRule>
  </conditionalFormatting>
  <conditionalFormatting sqref="R103:R109">
    <cfRule type="expression" dxfId="662" priority="234">
      <formula>IF(AG103="BAJA",1)</formula>
    </cfRule>
  </conditionalFormatting>
  <conditionalFormatting sqref="R110:R115">
    <cfRule type="expression" dxfId="661" priority="233">
      <formula>IF(AG110="BAJA",1)</formula>
    </cfRule>
  </conditionalFormatting>
  <conditionalFormatting sqref="R116:R120">
    <cfRule type="expression" dxfId="660" priority="232">
      <formula>IF(AG116="BAJA",1)</formula>
    </cfRule>
  </conditionalFormatting>
  <conditionalFormatting sqref="R122:R123">
    <cfRule type="expression" dxfId="659" priority="231">
      <formula>IF(AG122="BAJA",1)</formula>
    </cfRule>
  </conditionalFormatting>
  <conditionalFormatting sqref="R125:R130">
    <cfRule type="expression" dxfId="658" priority="230">
      <formula>IF(AG125="BAJA",1)</formula>
    </cfRule>
  </conditionalFormatting>
  <conditionalFormatting sqref="R131:R134">
    <cfRule type="expression" dxfId="657" priority="229">
      <formula>IF(AG131="BAJA",1)</formula>
    </cfRule>
  </conditionalFormatting>
  <conditionalFormatting sqref="R141">
    <cfRule type="expression" dxfId="656" priority="228">
      <formula>IF(AG141="BAJA",1)</formula>
    </cfRule>
  </conditionalFormatting>
  <conditionalFormatting sqref="R143:R144">
    <cfRule type="expression" dxfId="655" priority="227">
      <formula>IF(AG143="BAJA",1)</formula>
    </cfRule>
  </conditionalFormatting>
  <conditionalFormatting sqref="R146:R149">
    <cfRule type="expression" dxfId="654" priority="226">
      <formula>IF(AG146="BAJA",1)</formula>
    </cfRule>
  </conditionalFormatting>
  <conditionalFormatting sqref="R150:R154">
    <cfRule type="expression" dxfId="653" priority="225">
      <formula>IF(AG150="BAJA",1)</formula>
    </cfRule>
  </conditionalFormatting>
  <conditionalFormatting sqref="R155:R156 R158:R172 R196:R198">
    <cfRule type="expression" dxfId="652" priority="224">
      <formula>IF(AF155="BAJA",1)</formula>
    </cfRule>
  </conditionalFormatting>
  <conditionalFormatting sqref="R174:R175">
    <cfRule type="expression" dxfId="651" priority="223">
      <formula>IF(AF174="BAJA",1)</formula>
    </cfRule>
  </conditionalFormatting>
  <conditionalFormatting sqref="R179:R181">
    <cfRule type="expression" dxfId="650" priority="222">
      <formula>IF(AF179="BAJA",1)</formula>
    </cfRule>
  </conditionalFormatting>
  <conditionalFormatting sqref="R187">
    <cfRule type="expression" dxfId="649" priority="221">
      <formula>IF(AF186="BAJA",1)</formula>
    </cfRule>
  </conditionalFormatting>
  <conditionalFormatting sqref="R188">
    <cfRule type="expression" dxfId="648" priority="220">
      <formula>IF(AF188="BAJA",1)</formula>
    </cfRule>
  </conditionalFormatting>
  <conditionalFormatting sqref="R191:R195">
    <cfRule type="expression" dxfId="647" priority="219">
      <formula>IF(AF191="BAJA",1)</formula>
    </cfRule>
  </conditionalFormatting>
  <conditionalFormatting sqref="R183">
    <cfRule type="expression" dxfId="646" priority="218">
      <formula>IF(AG183="BAJA",1)</formula>
    </cfRule>
  </conditionalFormatting>
  <conditionalFormatting sqref="R185">
    <cfRule type="expression" dxfId="645" priority="217">
      <formula>IF(AG185="BAJA",1)</formula>
    </cfRule>
  </conditionalFormatting>
  <conditionalFormatting sqref="R186">
    <cfRule type="expression" dxfId="644" priority="216">
      <formula>IF(AG186="BAJA",1)</formula>
    </cfRule>
  </conditionalFormatting>
  <conditionalFormatting sqref="R189">
    <cfRule type="expression" dxfId="643" priority="215">
      <formula>IF(AG189="BAJA",1)</formula>
    </cfRule>
  </conditionalFormatting>
  <conditionalFormatting sqref="R184">
    <cfRule type="expression" dxfId="642" priority="214">
      <formula>IF(AG184="BAJA",1)</formula>
    </cfRule>
  </conditionalFormatting>
  <conditionalFormatting sqref="M72:N213">
    <cfRule type="expression" dxfId="641" priority="249">
      <formula>IF(#REF!="BAJA",1)</formula>
    </cfRule>
  </conditionalFormatting>
  <conditionalFormatting sqref="S2023">
    <cfRule type="expression" dxfId="640" priority="208">
      <formula>IF(AI2026="BAJA",1)</formula>
    </cfRule>
  </conditionalFormatting>
  <conditionalFormatting sqref="J2006:J2031 H2031">
    <cfRule type="expression" dxfId="639" priority="207">
      <formula>IF(X2006="BAJA",1)</formula>
    </cfRule>
  </conditionalFormatting>
  <conditionalFormatting sqref="F1856:F1875 F1878:F1893 F1903">
    <cfRule type="expression" dxfId="638" priority="199">
      <formula>IF(AE1856="BAJA",1)</formula>
    </cfRule>
  </conditionalFormatting>
  <conditionalFormatting sqref="G1881:G1883 G1892:G1902 G1863:G1872 G1856:G1860 G1874:G1879 G1942:G1944 G1929 G1961 G1990 G1994 G1977:G1978 G1981 G1904:G1910 G1917:G1924 G1966:G1973 G2005:G2031">
    <cfRule type="expression" dxfId="637" priority="198">
      <formula>IF(AD1856="BAJA",1)</formula>
    </cfRule>
  </conditionalFormatting>
  <conditionalFormatting sqref="G1860">
    <cfRule type="expression" dxfId="636" priority="197">
      <formula>IF(AD1860="BAJA",1)</formula>
    </cfRule>
  </conditionalFormatting>
  <conditionalFormatting sqref="G1861:G1862">
    <cfRule type="expression" dxfId="635" priority="196">
      <formula>IF(AD1861="BAJA",1)</formula>
    </cfRule>
  </conditionalFormatting>
  <conditionalFormatting sqref="G1861:G1862">
    <cfRule type="expression" dxfId="634" priority="195">
      <formula>IF(AD1861="BAJA",1)</formula>
    </cfRule>
  </conditionalFormatting>
  <conditionalFormatting sqref="G1873">
    <cfRule type="expression" dxfId="633" priority="194">
      <formula>IF(AD1873="BAJA",1)</formula>
    </cfRule>
  </conditionalFormatting>
  <conditionalFormatting sqref="G1880">
    <cfRule type="expression" dxfId="632" priority="193">
      <formula>IF(AD1880="BAJA",1)</formula>
    </cfRule>
  </conditionalFormatting>
  <conditionalFormatting sqref="G1884">
    <cfRule type="expression" dxfId="631" priority="192">
      <formula>IF(AD1884="BAJA",1)</formula>
    </cfRule>
  </conditionalFormatting>
  <conditionalFormatting sqref="G1885">
    <cfRule type="expression" dxfId="630" priority="191">
      <formula>IF(AD1885="BAJA",1)</formula>
    </cfRule>
  </conditionalFormatting>
  <conditionalFormatting sqref="G1888">
    <cfRule type="expression" dxfId="629" priority="190">
      <formula>IF(AD1888="BAJA",1)</formula>
    </cfRule>
  </conditionalFormatting>
  <conditionalFormatting sqref="G1889">
    <cfRule type="expression" dxfId="628" priority="189">
      <formula>IF(AD1889="BAJA",1)</formula>
    </cfRule>
  </conditionalFormatting>
  <conditionalFormatting sqref="G1890">
    <cfRule type="expression" dxfId="627" priority="188">
      <formula>IF(AD1890="BAJA",1)</formula>
    </cfRule>
  </conditionalFormatting>
  <conditionalFormatting sqref="G1891">
    <cfRule type="expression" dxfId="626" priority="187">
      <formula>IF(AD1891="BAJA",1)</formula>
    </cfRule>
  </conditionalFormatting>
  <conditionalFormatting sqref="G1903">
    <cfRule type="expression" dxfId="625" priority="186">
      <formula>IF(AD1903="BAJA",1)</formula>
    </cfRule>
  </conditionalFormatting>
  <conditionalFormatting sqref="R1966:R1973 R1940:S1940 R1942:S1944 R1905:S1909 R1917:S1929 R1856:R1859 R1865:R1872 R1904 L1863:L1872 L1856:L1860 L1874:L1879 L1934:L1938 L1940 L1942:L1944 L1961 L1990 L1994 L1977:L1978 L1981 L1904:L1909 L1917:L1929 L1966:L1973 L2002:L2005 L1881:L1883">
    <cfRule type="expression" dxfId="624" priority="185">
      <formula>IF(AD1856="baja",1)</formula>
    </cfRule>
  </conditionalFormatting>
  <conditionalFormatting sqref="L1892:L1902">
    <cfRule type="expression" dxfId="623" priority="184">
      <formula>IF(AD1892="baja",1)</formula>
    </cfRule>
  </conditionalFormatting>
  <conditionalFormatting sqref="L1861:L1862">
    <cfRule type="expression" dxfId="622" priority="183">
      <formula>IF(AD1861="baja",1)</formula>
    </cfRule>
  </conditionalFormatting>
  <conditionalFormatting sqref="L1873">
    <cfRule type="expression" dxfId="621" priority="182">
      <formula>IF(AD1873="baja",1)</formula>
    </cfRule>
  </conditionalFormatting>
  <conditionalFormatting sqref="L1880">
    <cfRule type="expression" dxfId="620" priority="181">
      <formula>IF(AD1880="baja",1)</formula>
    </cfRule>
  </conditionalFormatting>
  <conditionalFormatting sqref="L1884">
    <cfRule type="expression" dxfId="619" priority="180">
      <formula>IF(AD1884="baja",1)</formula>
    </cfRule>
  </conditionalFormatting>
  <conditionalFormatting sqref="L1885">
    <cfRule type="expression" dxfId="618" priority="179">
      <formula>IF(AD1885="baja",1)</formula>
    </cfRule>
  </conditionalFormatting>
  <conditionalFormatting sqref="L1886:L1888">
    <cfRule type="expression" dxfId="617" priority="178">
      <formula>IF(AD1886="baja",1)</formula>
    </cfRule>
  </conditionalFormatting>
  <conditionalFormatting sqref="L1889">
    <cfRule type="expression" dxfId="616" priority="177">
      <formula>IF(AD1889="baja",1)</formula>
    </cfRule>
  </conditionalFormatting>
  <conditionalFormatting sqref="L1890">
    <cfRule type="expression" dxfId="615" priority="176">
      <formula>IF(AD1890="baja",1)</formula>
    </cfRule>
  </conditionalFormatting>
  <conditionalFormatting sqref="L1891">
    <cfRule type="expression" dxfId="614" priority="175">
      <formula>IF(AD1891="baja",1)</formula>
    </cfRule>
  </conditionalFormatting>
  <conditionalFormatting sqref="L1903">
    <cfRule type="expression" dxfId="613" priority="174">
      <formula>IF(AD1903="baja",1)</formula>
    </cfRule>
  </conditionalFormatting>
  <conditionalFormatting sqref="G1936:G1938">
    <cfRule type="expression" dxfId="612" priority="155">
      <formula>IF(AD1936="BAJA",1)</formula>
    </cfRule>
  </conditionalFormatting>
  <conditionalFormatting sqref="G1910">
    <cfRule type="expression" dxfId="611" priority="154">
      <formula>IF(AD1910="BAJA",1)</formula>
    </cfRule>
  </conditionalFormatting>
  <conditionalFormatting sqref="G1912:G1916">
    <cfRule type="expression" dxfId="610" priority="153">
      <formula>IF(AD1912="BAJA",1)</formula>
    </cfRule>
  </conditionalFormatting>
  <conditionalFormatting sqref="G1934:G1935">
    <cfRule type="expression" dxfId="609" priority="152">
      <formula>IF(AD1934="BAJA",1)</formula>
    </cfRule>
  </conditionalFormatting>
  <conditionalFormatting sqref="G1940">
    <cfRule type="expression" dxfId="608" priority="151">
      <formula>IF(AD1940="BAJA",1)</formula>
    </cfRule>
  </conditionalFormatting>
  <conditionalFormatting sqref="G1911">
    <cfRule type="expression" dxfId="607" priority="150">
      <formula>IF(AD1911="BAJA",1)</formula>
    </cfRule>
  </conditionalFormatting>
  <conditionalFormatting sqref="G1911">
    <cfRule type="expression" dxfId="606" priority="149">
      <formula>IF(AD1911="BAJA",1)</formula>
    </cfRule>
  </conditionalFormatting>
  <conditionalFormatting sqref="G1925:G1928">
    <cfRule type="expression" dxfId="605" priority="148">
      <formula>IF(AD1925="BAJA",1)</formula>
    </cfRule>
  </conditionalFormatting>
  <conditionalFormatting sqref="G1931">
    <cfRule type="expression" dxfId="604" priority="147">
      <formula>IF(AD1931="BAJA",1)</formula>
    </cfRule>
  </conditionalFormatting>
  <conditionalFormatting sqref="G1930">
    <cfRule type="expression" dxfId="603" priority="146">
      <formula>IF(AD1930="BAJA",1)</formula>
    </cfRule>
  </conditionalFormatting>
  <conditionalFormatting sqref="G1932:G1933">
    <cfRule type="expression" dxfId="602" priority="145">
      <formula>IF(AD1932="BAJA",1)</formula>
    </cfRule>
  </conditionalFormatting>
  <conditionalFormatting sqref="G1939">
    <cfRule type="expression" dxfId="601" priority="144">
      <formula>IF(AD1939="BAJA",1)</formula>
    </cfRule>
  </conditionalFormatting>
  <conditionalFormatting sqref="G1941">
    <cfRule type="expression" dxfId="600" priority="143">
      <formula>IF(AD1941="BAJA",1)</formula>
    </cfRule>
  </conditionalFormatting>
  <conditionalFormatting sqref="G1945">
    <cfRule type="expression" dxfId="599" priority="142">
      <formula>IF(AD1945="BAJA",1)</formula>
    </cfRule>
  </conditionalFormatting>
  <conditionalFormatting sqref="G1946">
    <cfRule type="expression" dxfId="598" priority="141">
      <formula>IF(AD1946="BAJA",1)</formula>
    </cfRule>
  </conditionalFormatting>
  <conditionalFormatting sqref="G1947:G1949">
    <cfRule type="expression" dxfId="597" priority="140">
      <formula>IF(AD1947="BAJA",1)</formula>
    </cfRule>
  </conditionalFormatting>
  <conditionalFormatting sqref="G1950:G1951">
    <cfRule type="expression" dxfId="596" priority="139">
      <formula>IF(AD1950="BAJA",1)</formula>
    </cfRule>
  </conditionalFormatting>
  <conditionalFormatting sqref="G1955">
    <cfRule type="expression" dxfId="595" priority="138">
      <formula>IF(AD1955="BAJA",1)</formula>
    </cfRule>
  </conditionalFormatting>
  <conditionalFormatting sqref="G2000">
    <cfRule type="expression" dxfId="594" priority="137">
      <formula>IF(AD2000="BAJA",1)</formula>
    </cfRule>
  </conditionalFormatting>
  <conditionalFormatting sqref="G2001">
    <cfRule type="expression" dxfId="593" priority="136">
      <formula>IF(AD2001="BAJA",1)</formula>
    </cfRule>
  </conditionalFormatting>
  <conditionalFormatting sqref="G2002">
    <cfRule type="expression" dxfId="592" priority="135">
      <formula>IF(AD2002="BAJA",1)</formula>
    </cfRule>
  </conditionalFormatting>
  <conditionalFormatting sqref="G2003">
    <cfRule type="expression" dxfId="591" priority="134">
      <formula>IF(AD2003="BAJA",1)</formula>
    </cfRule>
  </conditionalFormatting>
  <conditionalFormatting sqref="G2004">
    <cfRule type="expression" dxfId="590" priority="133">
      <formula>IF(AD2004="BAJA",1)</formula>
    </cfRule>
  </conditionalFormatting>
  <conditionalFormatting sqref="G1974:G1976">
    <cfRule type="expression" dxfId="589" priority="129">
      <formula>IF(AD1974="BAJA",1)</formula>
    </cfRule>
  </conditionalFormatting>
  <conditionalFormatting sqref="G1952:G1954">
    <cfRule type="expression" dxfId="588" priority="132">
      <formula>IF(AD1952="BAJA",1)</formula>
    </cfRule>
  </conditionalFormatting>
  <conditionalFormatting sqref="G1956:G1960">
    <cfRule type="expression" dxfId="587" priority="131">
      <formula>IF(AD1956="BAJA",1)</formula>
    </cfRule>
  </conditionalFormatting>
  <conditionalFormatting sqref="G1962:G1965">
    <cfRule type="expression" dxfId="586" priority="130">
      <formula>IF(AD1962="BAJA",1)</formula>
    </cfRule>
  </conditionalFormatting>
  <conditionalFormatting sqref="G1979:G1980">
    <cfRule type="expression" dxfId="585" priority="128">
      <formula>IF(AD1979="BAJA",1)</formula>
    </cfRule>
  </conditionalFormatting>
  <conditionalFormatting sqref="G1982:G1989">
    <cfRule type="expression" dxfId="584" priority="127">
      <formula>IF(AD1982="BAJA",1)</formula>
    </cfRule>
  </conditionalFormatting>
  <conditionalFormatting sqref="G1991:G1993">
    <cfRule type="expression" dxfId="583" priority="126">
      <formula>IF(AD1991="BAJA",1)</formula>
    </cfRule>
  </conditionalFormatting>
  <conditionalFormatting sqref="G1995:G1999">
    <cfRule type="expression" dxfId="582" priority="125">
      <formula>IF(AD1995="BAJA",1)</formula>
    </cfRule>
  </conditionalFormatting>
  <conditionalFormatting sqref="L1910">
    <cfRule type="expression" dxfId="581" priority="124">
      <formula>IF(AD1910="baja",1)</formula>
    </cfRule>
  </conditionalFormatting>
  <conditionalFormatting sqref="L1912:L1916">
    <cfRule type="expression" dxfId="580" priority="123">
      <formula>IF(AD1912="baja",1)</formula>
    </cfRule>
  </conditionalFormatting>
  <conditionalFormatting sqref="L1911">
    <cfRule type="expression" dxfId="579" priority="122">
      <formula>IF(AD1911="baja",1)</formula>
    </cfRule>
  </conditionalFormatting>
  <conditionalFormatting sqref="L1931">
    <cfRule type="expression" dxfId="578" priority="121">
      <formula>IF(AD1931="baja",1)</formula>
    </cfRule>
  </conditionalFormatting>
  <conditionalFormatting sqref="L1930">
    <cfRule type="expression" dxfId="577" priority="120">
      <formula>IF(AD1930="baja",1)</formula>
    </cfRule>
  </conditionalFormatting>
  <conditionalFormatting sqref="L1932:L1933">
    <cfRule type="expression" dxfId="576" priority="119">
      <formula>IF(AD1932="baja",1)</formula>
    </cfRule>
  </conditionalFormatting>
  <conditionalFormatting sqref="L1939">
    <cfRule type="expression" dxfId="575" priority="118">
      <formula>IF(AD1939="baja",1)</formula>
    </cfRule>
  </conditionalFormatting>
  <conditionalFormatting sqref="L1941">
    <cfRule type="expression" dxfId="574" priority="117">
      <formula>IF(AD1941="baja",1)</formula>
    </cfRule>
  </conditionalFormatting>
  <conditionalFormatting sqref="L1945">
    <cfRule type="expression" dxfId="573" priority="116">
      <formula>IF(AD1945="baja",1)</formula>
    </cfRule>
  </conditionalFormatting>
  <conditionalFormatting sqref="L1946">
    <cfRule type="expression" dxfId="572" priority="115">
      <formula>IF(AD1946="baja",1)</formula>
    </cfRule>
  </conditionalFormatting>
  <conditionalFormatting sqref="L1947:L1949">
    <cfRule type="expression" dxfId="571" priority="114">
      <formula>IF(AD1947="baja",1)</formula>
    </cfRule>
  </conditionalFormatting>
  <conditionalFormatting sqref="L1950:L1951">
    <cfRule type="expression" dxfId="570" priority="113">
      <formula>IF(AD1950="baja",1)</formula>
    </cfRule>
  </conditionalFormatting>
  <conditionalFormatting sqref="L1955">
    <cfRule type="expression" dxfId="569" priority="112">
      <formula>IF(AD1955="baja",1)</formula>
    </cfRule>
  </conditionalFormatting>
  <conditionalFormatting sqref="L2000">
    <cfRule type="expression" dxfId="568" priority="111">
      <formula>IF(AD2000="baja",1)</formula>
    </cfRule>
  </conditionalFormatting>
  <conditionalFormatting sqref="L2001">
    <cfRule type="expression" dxfId="567" priority="110">
      <formula>IF(AD2001="baja",1)</formula>
    </cfRule>
  </conditionalFormatting>
  <conditionalFormatting sqref="L1974:L1976">
    <cfRule type="expression" dxfId="566" priority="106">
      <formula>IF(AD1974="baja",1)</formula>
    </cfRule>
  </conditionalFormatting>
  <conditionalFormatting sqref="L1952:L1954">
    <cfRule type="expression" dxfId="565" priority="109">
      <formula>IF(AD1952="baja",1)</formula>
    </cfRule>
  </conditionalFormatting>
  <conditionalFormatting sqref="L1956:L1960">
    <cfRule type="expression" dxfId="564" priority="108">
      <formula>IF(AD1956="baja",1)</formula>
    </cfRule>
  </conditionalFormatting>
  <conditionalFormatting sqref="L1962:L1965">
    <cfRule type="expression" dxfId="563" priority="107">
      <formula>IF(AD1962="baja",1)</formula>
    </cfRule>
  </conditionalFormatting>
  <conditionalFormatting sqref="L1979:L1980">
    <cfRule type="expression" dxfId="562" priority="105">
      <formula>IF(AD1979="baja",1)</formula>
    </cfRule>
  </conditionalFormatting>
  <conditionalFormatting sqref="L1982:L1989">
    <cfRule type="expression" dxfId="561" priority="104">
      <formula>IF(AD1982="baja",1)</formula>
    </cfRule>
  </conditionalFormatting>
  <conditionalFormatting sqref="L1991:L1993">
    <cfRule type="expression" dxfId="560" priority="103">
      <formula>IF(AD1991="baja",1)</formula>
    </cfRule>
  </conditionalFormatting>
  <conditionalFormatting sqref="L1995:L1999">
    <cfRule type="expression" dxfId="559" priority="102">
      <formula>IF(AD1995="baja",1)</formula>
    </cfRule>
  </conditionalFormatting>
  <conditionalFormatting sqref="M2006:N2030">
    <cfRule type="expression" dxfId="558" priority="100">
      <formula>IF(AJ2006="BAJA",1)</formula>
    </cfRule>
  </conditionalFormatting>
  <conditionalFormatting sqref="P2006:P2030">
    <cfRule type="expression" dxfId="557" priority="99">
      <formula>IF(AG2006="baja",1)</formula>
    </cfRule>
  </conditionalFormatting>
  <conditionalFormatting sqref="R2006:R2022 R2026 S2023:S2025 S2027">
    <cfRule type="expression" dxfId="556" priority="98">
      <formula>IF(AG2006="BAJA",1)</formula>
    </cfRule>
  </conditionalFormatting>
  <conditionalFormatting sqref="M2031:N2031">
    <cfRule type="expression" dxfId="555" priority="97">
      <formula>IF(AJ2031="BAJA",1)</formula>
    </cfRule>
  </conditionalFormatting>
  <conditionalFormatting sqref="H2006:H2030">
    <cfRule type="expression" dxfId="554" priority="209">
      <formula>IF(AA2006="baja",1)</formula>
    </cfRule>
  </conditionalFormatting>
  <conditionalFormatting sqref="R2002:R2005">
    <cfRule type="expression" dxfId="553" priority="96">
      <formula>IF(AJ2002="baja",1)</formula>
    </cfRule>
  </conditionalFormatting>
  <conditionalFormatting sqref="R2000">
    <cfRule type="expression" dxfId="552" priority="95">
      <formula>IF(AJ2000="baja",1)</formula>
    </cfRule>
  </conditionalFormatting>
  <conditionalFormatting sqref="R2001">
    <cfRule type="expression" dxfId="551" priority="94">
      <formula>IF(AJ2001="baja",1)</formula>
    </cfRule>
  </conditionalFormatting>
  <conditionalFormatting sqref="R2029:R2031">
    <cfRule type="expression" dxfId="550" priority="93">
      <formula>IF(AG2029="BAJA",1)</formula>
    </cfRule>
  </conditionalFormatting>
  <conditionalFormatting sqref="F1876">
    <cfRule type="expression" dxfId="549" priority="92">
      <formula>IF(AE1876="BAJA",1)</formula>
    </cfRule>
  </conditionalFormatting>
  <conditionalFormatting sqref="F1905:F1906">
    <cfRule type="expression" dxfId="548" priority="91">
      <formula>IF(AE1905="BAJA",1)</formula>
    </cfRule>
  </conditionalFormatting>
  <conditionalFormatting sqref="F1877">
    <cfRule type="expression" dxfId="547" priority="90">
      <formula>IF(AE1877="BAJA",1)</formula>
    </cfRule>
  </conditionalFormatting>
  <conditionalFormatting sqref="G1886:G1887">
    <cfRule type="expression" dxfId="546" priority="89">
      <formula>IF(AD1886="BAJA",1)</formula>
    </cfRule>
  </conditionalFormatting>
  <conditionalFormatting sqref="F1894:F1897">
    <cfRule type="expression" dxfId="545" priority="88">
      <formula>IF(AE1894="BAJA",1)</formula>
    </cfRule>
  </conditionalFormatting>
  <conditionalFormatting sqref="F1898:F1900">
    <cfRule type="expression" dxfId="544" priority="87">
      <formula>IF(AE1898="BAJA",1)</formula>
    </cfRule>
  </conditionalFormatting>
  <conditionalFormatting sqref="F1901:F1902">
    <cfRule type="expression" dxfId="543" priority="86">
      <formula>IF(AE1901="BAJA",1)</formula>
    </cfRule>
  </conditionalFormatting>
  <conditionalFormatting sqref="F1909:F1910">
    <cfRule type="expression" dxfId="542" priority="85">
      <formula>IF(AE1909="BAJA",1)</formula>
    </cfRule>
  </conditionalFormatting>
  <conditionalFormatting sqref="F1911:F1912">
    <cfRule type="expression" dxfId="541" priority="84">
      <formula>IF(AE1911="BAJA",1)</formula>
    </cfRule>
  </conditionalFormatting>
  <conditionalFormatting sqref="F1913">
    <cfRule type="expression" dxfId="540" priority="83">
      <formula>IF(AE1913="BAJA",1)</formula>
    </cfRule>
  </conditionalFormatting>
  <conditionalFormatting sqref="T1946">
    <cfRule type="expression" dxfId="539" priority="82">
      <formula>IF(AK1946="baja",1)</formula>
    </cfRule>
  </conditionalFormatting>
  <conditionalFormatting sqref="T1947:T1948">
    <cfRule type="expression" dxfId="538" priority="81">
      <formula>IF(AK1947="baja",1)</formula>
    </cfRule>
  </conditionalFormatting>
  <conditionalFormatting sqref="T1990 T1994 T1977:T1978 T1981">
    <cfRule type="expression" dxfId="537" priority="80">
      <formula>IF(AK1977="baja",1)</formula>
    </cfRule>
  </conditionalFormatting>
  <conditionalFormatting sqref="T1979:T1980">
    <cfRule type="expression" dxfId="536" priority="79">
      <formula>IF(AK1979="baja",1)</formula>
    </cfRule>
  </conditionalFormatting>
  <conditionalFormatting sqref="T1982:T1989">
    <cfRule type="expression" dxfId="535" priority="78">
      <formula>IF(AK1982="baja",1)</formula>
    </cfRule>
  </conditionalFormatting>
  <conditionalFormatting sqref="T1991:T1993">
    <cfRule type="expression" dxfId="534" priority="77">
      <formula>IF(AK1991="baja",1)</formula>
    </cfRule>
  </conditionalFormatting>
  <conditionalFormatting sqref="T1995:T1999">
    <cfRule type="expression" dxfId="533" priority="76">
      <formula>IF(AK1995="baja",1)</formula>
    </cfRule>
  </conditionalFormatting>
  <conditionalFormatting sqref="R1961">
    <cfRule type="expression" dxfId="532" priority="75">
      <formula>IF(AJ1961="baja",1)</formula>
    </cfRule>
  </conditionalFormatting>
  <conditionalFormatting sqref="R1949">
    <cfRule type="expression" dxfId="531" priority="74">
      <formula>IF(AJ1949="baja",1)</formula>
    </cfRule>
  </conditionalFormatting>
  <conditionalFormatting sqref="R1950:R1951">
    <cfRule type="expression" dxfId="530" priority="73">
      <formula>IF(AJ1950="baja",1)</formula>
    </cfRule>
  </conditionalFormatting>
  <conditionalFormatting sqref="R1955">
    <cfRule type="expression" dxfId="529" priority="72">
      <formula>IF(AJ1955="baja",1)</formula>
    </cfRule>
  </conditionalFormatting>
  <conditionalFormatting sqref="R1974:R1976">
    <cfRule type="expression" dxfId="528" priority="68">
      <formula>IF(AJ1974="baja",1)</formula>
    </cfRule>
  </conditionalFormatting>
  <conditionalFormatting sqref="R1952:R1954">
    <cfRule type="expression" dxfId="527" priority="71">
      <formula>IF(AJ1952="baja",1)</formula>
    </cfRule>
  </conditionalFormatting>
  <conditionalFormatting sqref="R1956:R1960">
    <cfRule type="expression" dxfId="526" priority="70">
      <formula>IF(AJ1956="baja",1)</formula>
    </cfRule>
  </conditionalFormatting>
  <conditionalFormatting sqref="R1962:R1965">
    <cfRule type="expression" dxfId="525" priority="69">
      <formula>IF(AJ1962="baja",1)</formula>
    </cfRule>
  </conditionalFormatting>
  <conditionalFormatting sqref="R1934:S1938">
    <cfRule type="expression" dxfId="524" priority="67">
      <formula>IF(AJ1934="baja",1)</formula>
    </cfRule>
  </conditionalFormatting>
  <conditionalFormatting sqref="R1910:S1910">
    <cfRule type="expression" dxfId="523" priority="66">
      <formula>IF(AJ1910="baja",1)</formula>
    </cfRule>
  </conditionalFormatting>
  <conditionalFormatting sqref="R1912:S1916">
    <cfRule type="expression" dxfId="522" priority="65">
      <formula>IF(AJ1912="baja",1)</formula>
    </cfRule>
  </conditionalFormatting>
  <conditionalFormatting sqref="R1911:S1911">
    <cfRule type="expression" dxfId="521" priority="64">
      <formula>IF(AJ1911="baja",1)</formula>
    </cfRule>
  </conditionalFormatting>
  <conditionalFormatting sqref="R1931:S1931">
    <cfRule type="expression" dxfId="520" priority="63">
      <formula>IF(AJ1931="baja",1)</formula>
    </cfRule>
  </conditionalFormatting>
  <conditionalFormatting sqref="R1930:S1930">
    <cfRule type="expression" dxfId="519" priority="62">
      <formula>IF(AJ1930="baja",1)</formula>
    </cfRule>
  </conditionalFormatting>
  <conditionalFormatting sqref="R1932:S1933">
    <cfRule type="expression" dxfId="518" priority="61">
      <formula>IF(AJ1932="baja",1)</formula>
    </cfRule>
  </conditionalFormatting>
  <conditionalFormatting sqref="R1939:S1939">
    <cfRule type="expression" dxfId="517" priority="60">
      <formula>IF(AJ1939="baja",1)</formula>
    </cfRule>
  </conditionalFormatting>
  <conditionalFormatting sqref="R1941:S1941">
    <cfRule type="expression" dxfId="516" priority="59">
      <formula>IF(AJ1941="baja",1)</formula>
    </cfRule>
  </conditionalFormatting>
  <conditionalFormatting sqref="R1945:S1945">
    <cfRule type="expression" dxfId="515" priority="58">
      <formula>IF(AJ1945="baja",1)</formula>
    </cfRule>
  </conditionalFormatting>
  <conditionalFormatting sqref="T1864">
    <cfRule type="expression" dxfId="514" priority="57">
      <formula>IF(AK1864="baja",1)</formula>
    </cfRule>
  </conditionalFormatting>
  <conditionalFormatting sqref="T1874">
    <cfRule type="expression" dxfId="513" priority="56">
      <formula>IF(AK1874="baja",1)</formula>
    </cfRule>
  </conditionalFormatting>
  <conditionalFormatting sqref="T1873">
    <cfRule type="expression" dxfId="512" priority="55">
      <formula>IF(AK1873="baja",1)</formula>
    </cfRule>
  </conditionalFormatting>
  <conditionalFormatting sqref="O1878">
    <cfRule type="expression" dxfId="511" priority="54">
      <formula>IF(AH1878="baja",1)</formula>
    </cfRule>
  </conditionalFormatting>
  <conditionalFormatting sqref="T1881:T1883 T1879">
    <cfRule type="expression" dxfId="510" priority="53">
      <formula>IF(AK1879="baja",1)</formula>
    </cfRule>
  </conditionalFormatting>
  <conditionalFormatting sqref="T1880">
    <cfRule type="expression" dxfId="509" priority="52">
      <formula>IF(AK1880="baja",1)</formula>
    </cfRule>
  </conditionalFormatting>
  <conditionalFormatting sqref="R1903">
    <cfRule type="expression" dxfId="508" priority="51">
      <formula>IF(AJ1903="baja",1)</formula>
    </cfRule>
  </conditionalFormatting>
  <conditionalFormatting sqref="R1863">
    <cfRule type="expression" dxfId="507" priority="50">
      <formula>IF(AJ1863="baja",1)</formula>
    </cfRule>
  </conditionalFormatting>
  <conditionalFormatting sqref="R1860">
    <cfRule type="expression" dxfId="506" priority="49">
      <formula>IF(AJ1860="baja",1)</formula>
    </cfRule>
  </conditionalFormatting>
  <conditionalFormatting sqref="R1861:R1862">
    <cfRule type="expression" dxfId="505" priority="48">
      <formula>IF(AJ1861="baja",1)</formula>
    </cfRule>
  </conditionalFormatting>
  <conditionalFormatting sqref="R1876:R1877">
    <cfRule type="expression" dxfId="504" priority="47">
      <formula>IF(AJ1876="baja",1)</formula>
    </cfRule>
  </conditionalFormatting>
  <conditionalFormatting sqref="R1893">
    <cfRule type="expression" dxfId="503" priority="46">
      <formula>IF(AJ1893="baja",1)</formula>
    </cfRule>
  </conditionalFormatting>
  <conditionalFormatting sqref="T1875">
    <cfRule type="expression" dxfId="502" priority="45">
      <formula>IF(AK1875="baja",1)</formula>
    </cfRule>
  </conditionalFormatting>
  <conditionalFormatting sqref="T1884">
    <cfRule type="expression" dxfId="501" priority="44">
      <formula>IF(AK1884="baja",1)</formula>
    </cfRule>
  </conditionalFormatting>
  <conditionalFormatting sqref="T1885">
    <cfRule type="expression" dxfId="500" priority="43">
      <formula>IF(AK1885="baja",1)</formula>
    </cfRule>
  </conditionalFormatting>
  <conditionalFormatting sqref="T1886:T1888">
    <cfRule type="expression" dxfId="499" priority="42">
      <formula>IF(AK1886="baja",1)</formula>
    </cfRule>
  </conditionalFormatting>
  <conditionalFormatting sqref="T1889">
    <cfRule type="expression" dxfId="498" priority="41">
      <formula>IF(AK1889="baja",1)</formula>
    </cfRule>
  </conditionalFormatting>
  <conditionalFormatting sqref="T1890">
    <cfRule type="expression" dxfId="497" priority="40">
      <formula>IF(AK1890="baja",1)</formula>
    </cfRule>
  </conditionalFormatting>
  <conditionalFormatting sqref="P1891">
    <cfRule type="expression" dxfId="496" priority="39">
      <formula>IF(AK1891="baja",1)</formula>
    </cfRule>
  </conditionalFormatting>
  <conditionalFormatting sqref="T1892">
    <cfRule type="expression" dxfId="495" priority="38">
      <formula>IF(AK1892="baja",1)</formula>
    </cfRule>
  </conditionalFormatting>
  <conditionalFormatting sqref="T1894:T1902">
    <cfRule type="expression" dxfId="494" priority="37">
      <formula>IF(AK1894="baja",1)</formula>
    </cfRule>
  </conditionalFormatting>
  <conditionalFormatting sqref="T2028 P2031">
    <cfRule type="expression" dxfId="493" priority="36">
      <formula>IF(AD2028="BAJA",1)</formula>
    </cfRule>
  </conditionalFormatting>
  <conditionalFormatting sqref="Q1858:Q1863 Q1865:Q1872 Q1876:Q1877 Q1893 Q1949:Q1976 Q1903:Q1904">
    <cfRule type="expression" dxfId="492" priority="35">
      <formula>IF(AK1858="baja",1)</formula>
    </cfRule>
  </conditionalFormatting>
  <conditionalFormatting sqref="T2023:T2025 T2027">
    <cfRule type="expression" dxfId="491" priority="211">
      <formula>IF(AG2023="BAJA",1)</formula>
    </cfRule>
  </conditionalFormatting>
  <conditionalFormatting sqref="Q2006:Q2022">
    <cfRule type="expression" dxfId="490" priority="34">
      <formula>IF(AK2006="baja",1)</formula>
    </cfRule>
  </conditionalFormatting>
  <conditionalFormatting sqref="Q2000:Q2005">
    <cfRule type="expression" dxfId="489" priority="33">
      <formula>IF(AK2000="baja",1)</formula>
    </cfRule>
  </conditionalFormatting>
  <conditionalFormatting sqref="Q2029:Q2031">
    <cfRule type="expression" dxfId="488" priority="32">
      <formula>IF(AK2029="baja",1)</formula>
    </cfRule>
  </conditionalFormatting>
  <conditionalFormatting sqref="Q1856:Q1857">
    <cfRule type="expression" dxfId="487" priority="212">
      <formula>IF(AK1856="baja",1)</formula>
    </cfRule>
  </conditionalFormatting>
  <conditionalFormatting sqref="S2024:S2025">
    <cfRule type="expression" dxfId="486" priority="31">
      <formula>IF(AI2027="BAJA",1)</formula>
    </cfRule>
  </conditionalFormatting>
  <conditionalFormatting sqref="S2027">
    <cfRule type="expression" dxfId="485" priority="30">
      <formula>IF(AI2030="BAJA",1)</formula>
    </cfRule>
  </conditionalFormatting>
  <conditionalFormatting sqref="E1903">
    <cfRule type="expression" dxfId="484" priority="29">
      <formula>IF(W1903="BAJA",1)</formula>
    </cfRule>
  </conditionalFormatting>
  <conditionalFormatting sqref="E1949:E1976">
    <cfRule type="expression" dxfId="483" priority="28">
      <formula>IF(W1949="BAJA",1)</formula>
    </cfRule>
  </conditionalFormatting>
  <conditionalFormatting sqref="E2029:E2031">
    <cfRule type="expression" dxfId="482" priority="27">
      <formula>IF(W2029="BAJA",1)</formula>
    </cfRule>
  </conditionalFormatting>
  <conditionalFormatting sqref="N23">
    <cfRule type="expression" dxfId="481" priority="26">
      <formula>IF(AF23="BAJA",1)</formula>
    </cfRule>
  </conditionalFormatting>
  <conditionalFormatting sqref="N24:N26">
    <cfRule type="expression" dxfId="480" priority="25">
      <formula>IF(AF24="BAJA",1)</formula>
    </cfRule>
  </conditionalFormatting>
  <conditionalFormatting sqref="N239">
    <cfRule type="expression" dxfId="479" priority="24">
      <formula>IF(AF239="BAJA",1)</formula>
    </cfRule>
  </conditionalFormatting>
  <conditionalFormatting sqref="N290">
    <cfRule type="expression" dxfId="478" priority="23">
      <formula>IF(AF290="BAJA",1)</formula>
    </cfRule>
  </conditionalFormatting>
  <conditionalFormatting sqref="N331">
    <cfRule type="expression" dxfId="477" priority="22">
      <formula>IF(AF331="BAJA",1)</formula>
    </cfRule>
  </conditionalFormatting>
  <conditionalFormatting sqref="N569 N559 N507:N518 N486:N487 N474:N475">
    <cfRule type="expression" dxfId="476" priority="21">
      <formula>IF(AF474="BAJA",1)</formula>
    </cfRule>
  </conditionalFormatting>
  <conditionalFormatting sqref="N735:N736 N728:N729 N696 N686 N639:N640 N621 N618:N619 N609 N607 N604 N593:N597 N585:N587 N583 N577:N579">
    <cfRule type="expression" dxfId="475" priority="20">
      <formula>IF(AF577="BAJA",1)</formula>
    </cfRule>
  </conditionalFormatting>
  <conditionalFormatting sqref="N840:N842 N833 N825:N826 N813 N793 N776:N781 N771:N773 N762 N759 N756 N740:N741 N737:N738">
    <cfRule type="expression" dxfId="474" priority="19">
      <formula>IF(AF737="BAJA",1)</formula>
    </cfRule>
  </conditionalFormatting>
  <conditionalFormatting sqref="N896:N898 N887:N888 N878 N847:N849 N843:N845">
    <cfRule type="expression" dxfId="473" priority="18">
      <formula>IF(AF843="BAJA",1)</formula>
    </cfRule>
  </conditionalFormatting>
  <conditionalFormatting sqref="N915 N910:N911 N908 N906 N904 N899:N901">
    <cfRule type="expression" dxfId="472" priority="17">
      <formula>IF(AF899="BAJA",1)</formula>
    </cfRule>
  </conditionalFormatting>
  <conditionalFormatting sqref="N1232:N1247 N1226 N1224 N1212 N1210 N1204">
    <cfRule type="expression" dxfId="471" priority="16">
      <formula>IF(AF1204="BAJA",1)</formula>
    </cfRule>
  </conditionalFormatting>
  <conditionalFormatting sqref="N1295 N1284:N1293 N1248:N1260">
    <cfRule type="expression" dxfId="470" priority="15">
      <formula>IF(AF1248="BAJA",1)</formula>
    </cfRule>
  </conditionalFormatting>
  <conditionalFormatting sqref="N1663:N1666">
    <cfRule type="expression" dxfId="469" priority="14">
      <formula>IF(AF1663="BAJA",1)</formula>
    </cfRule>
  </conditionalFormatting>
  <conditionalFormatting sqref="Q85:Q101">
    <cfRule type="expression" dxfId="468" priority="13">
      <formula>IF(AI85="BAJA",1)</formula>
    </cfRule>
  </conditionalFormatting>
  <conditionalFormatting sqref="Q103:Q120">
    <cfRule type="expression" dxfId="467" priority="12">
      <formula>IF(AI103="BAJA",1)</formula>
    </cfRule>
  </conditionalFormatting>
  <conditionalFormatting sqref="Q122:Q123">
    <cfRule type="expression" dxfId="466" priority="11">
      <formula>IF(AI122="BAJA",1)</formula>
    </cfRule>
  </conditionalFormatting>
  <conditionalFormatting sqref="Q125:Q134">
    <cfRule type="expression" dxfId="465" priority="10">
      <formula>IF(AI125="BAJA",1)</formula>
    </cfRule>
  </conditionalFormatting>
  <conditionalFormatting sqref="Q141">
    <cfRule type="expression" dxfId="464" priority="9">
      <formula>IF(AI141="BAJA",1)</formula>
    </cfRule>
  </conditionalFormatting>
  <conditionalFormatting sqref="Q143:Q144">
    <cfRule type="expression" dxfId="463" priority="8">
      <formula>IF(AI143="BAJA",1)</formula>
    </cfRule>
  </conditionalFormatting>
  <conditionalFormatting sqref="Q146:Q156">
    <cfRule type="expression" dxfId="462" priority="7">
      <formula>IF(AI146="BAJA",1)</formula>
    </cfRule>
  </conditionalFormatting>
  <conditionalFormatting sqref="Q158:Q172">
    <cfRule type="expression" dxfId="461" priority="6">
      <formula>IF(AI158="BAJA",1)</formula>
    </cfRule>
  </conditionalFormatting>
  <conditionalFormatting sqref="Q174:Q175">
    <cfRule type="expression" dxfId="460" priority="5">
      <formula>IF(AI174="BAJA",1)</formula>
    </cfRule>
  </conditionalFormatting>
  <conditionalFormatting sqref="Q179:Q181">
    <cfRule type="expression" dxfId="459" priority="4">
      <formula>IF(AI179="BAJA",1)</formula>
    </cfRule>
  </conditionalFormatting>
  <conditionalFormatting sqref="Q183:Q186">
    <cfRule type="expression" dxfId="458" priority="3">
      <formula>IF(AI183="BAJA",1)</formula>
    </cfRule>
  </conditionalFormatting>
  <conditionalFormatting sqref="Q188:Q189">
    <cfRule type="expression" dxfId="457" priority="2">
      <formula>IF(AI188="BAJA",1)</formula>
    </cfRule>
  </conditionalFormatting>
  <conditionalFormatting sqref="Q191:Q198">
    <cfRule type="expression" dxfId="456" priority="1">
      <formula>IF(AI191="BAJA",1)</formula>
    </cfRule>
  </conditionalFormatting>
  <dataValidations count="1">
    <dataValidation allowBlank="1" showInputMessage="1" showErrorMessage="1" errorTitle="ERROR" error="Favor seleccione únicamente un elemento del listado disponible" sqref="F1863:F1864 F1875:F1879" xr:uid="{00000000-0002-0000-0200-000000000000}"/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86"/>
  <sheetViews>
    <sheetView topLeftCell="A13" workbookViewId="0">
      <selection activeCell="G59" sqref="G59"/>
    </sheetView>
  </sheetViews>
  <sheetFormatPr baseColWidth="10" defaultRowHeight="14.4" x14ac:dyDescent="0.3"/>
  <cols>
    <col min="3" max="3" width="47.44140625" customWidth="1"/>
    <col min="4" max="4" width="12.6640625" customWidth="1"/>
    <col min="5" max="5" width="13.6640625" customWidth="1"/>
    <col min="6" max="6" width="12.6640625" customWidth="1"/>
    <col min="8" max="8" width="21.5546875" bestFit="1" customWidth="1"/>
  </cols>
  <sheetData>
    <row r="3" spans="2:5" ht="15.6" x14ac:dyDescent="0.3">
      <c r="B3" s="18" t="s">
        <v>38</v>
      </c>
    </row>
    <row r="5" spans="2:5" x14ac:dyDescent="0.3">
      <c r="C5" s="48" t="s">
        <v>0</v>
      </c>
      <c r="D5" s="48" t="s">
        <v>40</v>
      </c>
      <c r="E5" s="36" t="s">
        <v>35</v>
      </c>
    </row>
    <row r="6" spans="2:5" ht="21.75" customHeight="1" x14ac:dyDescent="0.3">
      <c r="C6" s="45" t="s">
        <v>36</v>
      </c>
      <c r="D6" s="46"/>
      <c r="E6" s="47">
        <v>1667005.57</v>
      </c>
    </row>
    <row r="7" spans="2:5" x14ac:dyDescent="0.3">
      <c r="C7" s="49" t="s">
        <v>41</v>
      </c>
      <c r="D7" s="50"/>
      <c r="E7" s="42">
        <f>SUM(D8:D15)</f>
        <v>80567.249999999985</v>
      </c>
    </row>
    <row r="8" spans="2:5" x14ac:dyDescent="0.3">
      <c r="C8" s="43" t="s">
        <v>4</v>
      </c>
      <c r="D8" s="44">
        <f>+'[17]Ingresos y gastos'!$H$7</f>
        <v>20900.830000000002</v>
      </c>
      <c r="E8" s="39"/>
    </row>
    <row r="9" spans="2:5" x14ac:dyDescent="0.3">
      <c r="C9" s="37" t="s">
        <v>32</v>
      </c>
      <c r="D9" s="38">
        <f>+'[17]Ingresos y gastos'!$H$5</f>
        <v>8720.06</v>
      </c>
      <c r="E9" s="40"/>
    </row>
    <row r="10" spans="2:5" x14ac:dyDescent="0.3">
      <c r="C10" s="37" t="s">
        <v>31</v>
      </c>
      <c r="D10" s="38">
        <f>+'[17]Ingresos y gastos'!$H$12</f>
        <v>30849.09</v>
      </c>
      <c r="E10" s="40"/>
    </row>
    <row r="11" spans="2:5" x14ac:dyDescent="0.3">
      <c r="C11" s="37" t="s">
        <v>26</v>
      </c>
      <c r="D11" s="38">
        <f>+'[17]Ingresos y gastos'!$H$10</f>
        <v>8463.4500000000007</v>
      </c>
      <c r="E11" s="40"/>
    </row>
    <row r="12" spans="2:5" x14ac:dyDescent="0.3">
      <c r="C12" s="37" t="s">
        <v>29</v>
      </c>
      <c r="D12" s="38">
        <f>+'[17]Ingresos y gastos'!$H$8</f>
        <v>2830.56</v>
      </c>
      <c r="E12" s="40"/>
    </row>
    <row r="13" spans="2:5" x14ac:dyDescent="0.3">
      <c r="C13" s="37" t="s">
        <v>6</v>
      </c>
      <c r="D13" s="38">
        <f>+'[17]Ingresos y gastos'!$H$6</f>
        <v>1546.86</v>
      </c>
      <c r="E13" s="40"/>
    </row>
    <row r="14" spans="2:5" x14ac:dyDescent="0.3">
      <c r="C14" s="37" t="s">
        <v>5</v>
      </c>
      <c r="D14" s="38">
        <f>+'[17]Ingresos y gastos'!$H$11</f>
        <v>2516.81</v>
      </c>
      <c r="E14" s="40"/>
    </row>
    <row r="15" spans="2:5" x14ac:dyDescent="0.3">
      <c r="C15" s="37" t="s">
        <v>30</v>
      </c>
      <c r="D15" s="38">
        <f>+'[17]Ingresos y gastos'!$H$9</f>
        <v>4739.59</v>
      </c>
      <c r="E15" s="41"/>
    </row>
    <row r="16" spans="2:5" x14ac:dyDescent="0.3">
      <c r="C16" s="314" t="s">
        <v>14</v>
      </c>
      <c r="D16" s="315"/>
      <c r="E16" s="51">
        <f>SUM(E6:E15)</f>
        <v>1747572.82</v>
      </c>
    </row>
    <row r="18" spans="3:5" ht="15" thickBot="1" x14ac:dyDescent="0.35"/>
    <row r="19" spans="3:5" ht="15" thickBot="1" x14ac:dyDescent="0.35">
      <c r="C19" s="19" t="s">
        <v>0</v>
      </c>
      <c r="D19" s="20" t="s">
        <v>39</v>
      </c>
      <c r="E19" s="21" t="s">
        <v>2</v>
      </c>
    </row>
    <row r="20" spans="3:5" ht="15" thickBot="1" x14ac:dyDescent="0.35">
      <c r="C20" s="22" t="s">
        <v>11</v>
      </c>
      <c r="D20" s="24"/>
      <c r="E20" s="25">
        <f>SUM(D21:D25)</f>
        <v>4529992.25</v>
      </c>
    </row>
    <row r="21" spans="3:5" x14ac:dyDescent="0.3">
      <c r="C21" s="3" t="s">
        <v>33</v>
      </c>
      <c r="D21" s="5">
        <f>256300.56-D22</f>
        <v>256286.34</v>
      </c>
      <c r="E21" s="28"/>
    </row>
    <row r="22" spans="3:5" x14ac:dyDescent="0.3">
      <c r="C22" s="3" t="s">
        <v>28</v>
      </c>
      <c r="D22" s="5">
        <v>14.22</v>
      </c>
      <c r="E22" s="23"/>
    </row>
    <row r="23" spans="3:5" x14ac:dyDescent="0.3">
      <c r="C23" s="3" t="s">
        <v>34</v>
      </c>
      <c r="D23" s="5">
        <v>1909.44</v>
      </c>
      <c r="E23" s="23"/>
    </row>
    <row r="24" spans="3:5" x14ac:dyDescent="0.3">
      <c r="C24" s="3" t="s">
        <v>8</v>
      </c>
      <c r="D24" s="5">
        <v>4235392</v>
      </c>
      <c r="E24" s="23"/>
    </row>
    <row r="25" spans="3:5" ht="15.6" x14ac:dyDescent="0.3">
      <c r="C25" s="3" t="s">
        <v>3</v>
      </c>
      <c r="D25" s="8">
        <v>36390.25</v>
      </c>
      <c r="E25" s="23"/>
    </row>
    <row r="26" spans="3:5" ht="15" thickBot="1" x14ac:dyDescent="0.35">
      <c r="C26" s="26"/>
      <c r="D26" s="27"/>
      <c r="E26" s="23"/>
    </row>
    <row r="27" spans="3:5" ht="15" thickBot="1" x14ac:dyDescent="0.35">
      <c r="C27" s="29" t="s">
        <v>12</v>
      </c>
      <c r="D27" s="30"/>
      <c r="E27" s="31" t="e">
        <f>SUM(D28:D31)</f>
        <v>#REF!</v>
      </c>
    </row>
    <row r="28" spans="3:5" x14ac:dyDescent="0.3">
      <c r="C28" s="32" t="s">
        <v>13</v>
      </c>
      <c r="D28" s="33">
        <v>-1500365.56</v>
      </c>
      <c r="E28" s="23"/>
    </row>
    <row r="29" spans="3:5" x14ac:dyDescent="0.3">
      <c r="C29" s="32" t="s">
        <v>15</v>
      </c>
      <c r="D29" s="33">
        <v>-1553594.05</v>
      </c>
      <c r="E29" s="23"/>
    </row>
    <row r="30" spans="3:5" x14ac:dyDescent="0.3">
      <c r="C30" s="32" t="e">
        <f>+#REF!</f>
        <v>#REF!</v>
      </c>
      <c r="D30" s="33" t="e">
        <f>+#REF!</f>
        <v>#REF!</v>
      </c>
      <c r="E30" s="23"/>
    </row>
    <row r="31" spans="3:5" ht="15" thickBot="1" x14ac:dyDescent="0.35">
      <c r="C31" s="32" t="e">
        <f>+#REF!</f>
        <v>#REF!</v>
      </c>
      <c r="D31" s="33" t="e">
        <f>+#REF!</f>
        <v>#REF!</v>
      </c>
      <c r="E31" s="23"/>
    </row>
    <row r="32" spans="3:5" ht="15" thickBot="1" x14ac:dyDescent="0.35">
      <c r="C32" s="34" t="s">
        <v>18</v>
      </c>
      <c r="D32" s="30"/>
      <c r="E32" s="35" t="e">
        <f>SUM(E20:E27)</f>
        <v>#REF!</v>
      </c>
    </row>
    <row r="33" spans="3:11" x14ac:dyDescent="0.3">
      <c r="C33" s="23"/>
      <c r="D33" s="23"/>
      <c r="E33" s="23"/>
    </row>
    <row r="34" spans="3:11" x14ac:dyDescent="0.3">
      <c r="E34" s="15"/>
    </row>
    <row r="35" spans="3:11" x14ac:dyDescent="0.3">
      <c r="C35" s="36" t="s">
        <v>0</v>
      </c>
      <c r="D35" s="68" t="s">
        <v>1</v>
      </c>
      <c r="E35" s="69" t="s">
        <v>2</v>
      </c>
    </row>
    <row r="36" spans="3:11" x14ac:dyDescent="0.3">
      <c r="C36" s="45" t="s">
        <v>44</v>
      </c>
      <c r="D36" s="61"/>
      <c r="E36" s="62">
        <f>SUM(D37:D40)</f>
        <v>623521.47000000009</v>
      </c>
    </row>
    <row r="37" spans="3:11" ht="14.25" customHeight="1" x14ac:dyDescent="0.3">
      <c r="C37" s="58" t="s">
        <v>36</v>
      </c>
      <c r="D37" s="59">
        <v>604537.93000000005</v>
      </c>
      <c r="E37" s="56"/>
    </row>
    <row r="38" spans="3:11" x14ac:dyDescent="0.3">
      <c r="C38" s="58" t="s">
        <v>37</v>
      </c>
      <c r="D38" s="60">
        <v>18883.48</v>
      </c>
      <c r="E38" s="56"/>
    </row>
    <row r="39" spans="3:11" x14ac:dyDescent="0.3">
      <c r="C39" s="81" t="s">
        <v>57</v>
      </c>
      <c r="D39" s="82">
        <v>114.28</v>
      </c>
      <c r="E39" s="56"/>
    </row>
    <row r="40" spans="3:11" x14ac:dyDescent="0.3">
      <c r="C40" s="81" t="s">
        <v>58</v>
      </c>
      <c r="D40" s="82">
        <v>-14.22</v>
      </c>
      <c r="E40" s="56"/>
      <c r="H40" t="s">
        <v>0</v>
      </c>
      <c r="I40" t="s">
        <v>59</v>
      </c>
      <c r="J40" t="s">
        <v>60</v>
      </c>
      <c r="K40" t="s">
        <v>61</v>
      </c>
    </row>
    <row r="41" spans="3:11" x14ac:dyDescent="0.3">
      <c r="C41" s="63" t="s">
        <v>47</v>
      </c>
      <c r="D41" s="64"/>
      <c r="E41" s="65">
        <f>SUM(D42:D44)</f>
        <v>-367235.13</v>
      </c>
      <c r="G41" s="15"/>
      <c r="H41" s="56" t="s">
        <v>45</v>
      </c>
      <c r="I41" s="57">
        <v>321861.48</v>
      </c>
      <c r="J41" s="83">
        <v>321561.48</v>
      </c>
      <c r="K41" s="15">
        <f>+I41-J41</f>
        <v>300</v>
      </c>
    </row>
    <row r="42" spans="3:11" x14ac:dyDescent="0.3">
      <c r="C42" s="56" t="s">
        <v>45</v>
      </c>
      <c r="D42" s="57">
        <v>-321861.48</v>
      </c>
      <c r="E42" s="56"/>
      <c r="G42" s="55"/>
      <c r="H42" s="56" t="s">
        <v>46</v>
      </c>
      <c r="I42" s="57">
        <v>45676.65</v>
      </c>
      <c r="J42" s="83">
        <v>45673.65</v>
      </c>
      <c r="K42" s="15">
        <f>+I42-J42</f>
        <v>3</v>
      </c>
    </row>
    <row r="43" spans="3:11" x14ac:dyDescent="0.3">
      <c r="C43" s="56" t="s">
        <v>46</v>
      </c>
      <c r="D43" s="57">
        <v>-45676.65</v>
      </c>
      <c r="E43" s="56"/>
      <c r="H43" t="s">
        <v>14</v>
      </c>
      <c r="I43" s="15">
        <f>SUM(I41:I42)</f>
        <v>367538.13</v>
      </c>
      <c r="J43" s="15">
        <f>SUM(J41:J42)</f>
        <v>367235.13</v>
      </c>
      <c r="K43" s="15">
        <f>SUM(K41:K42)</f>
        <v>303</v>
      </c>
    </row>
    <row r="44" spans="3:11" x14ac:dyDescent="0.3">
      <c r="C44" s="56" t="s">
        <v>48</v>
      </c>
      <c r="D44" s="56">
        <v>303</v>
      </c>
      <c r="E44" s="56"/>
    </row>
    <row r="45" spans="3:11" x14ac:dyDescent="0.3">
      <c r="C45" s="66" t="s">
        <v>49</v>
      </c>
      <c r="D45" s="67"/>
      <c r="E45" s="65">
        <f>SUM(E36:E41)</f>
        <v>256286.34000000008</v>
      </c>
    </row>
    <row r="50" spans="2:5" ht="15.6" x14ac:dyDescent="0.3">
      <c r="B50" s="18" t="s">
        <v>50</v>
      </c>
      <c r="E50" s="15"/>
    </row>
    <row r="53" spans="2:5" x14ac:dyDescent="0.3">
      <c r="C53" s="52" t="s">
        <v>43</v>
      </c>
      <c r="D53" s="53" t="s">
        <v>42</v>
      </c>
      <c r="E53" s="53" t="s">
        <v>2</v>
      </c>
    </row>
    <row r="54" spans="2:5" x14ac:dyDescent="0.3">
      <c r="C54" s="7" t="s">
        <v>7</v>
      </c>
      <c r="D54" s="4"/>
      <c r="E54" s="10">
        <f>SUM(D55:D59)</f>
        <v>4529992.25</v>
      </c>
    </row>
    <row r="55" spans="2:5" x14ac:dyDescent="0.3">
      <c r="C55" s="3" t="s">
        <v>33</v>
      </c>
      <c r="D55" s="5">
        <f>256300.56-D56</f>
        <v>256286.34</v>
      </c>
      <c r="E55" s="1"/>
    </row>
    <row r="56" spans="2:5" x14ac:dyDescent="0.3">
      <c r="C56" s="3" t="s">
        <v>28</v>
      </c>
      <c r="D56" s="5">
        <v>14.22</v>
      </c>
      <c r="E56" s="1"/>
    </row>
    <row r="57" spans="2:5" x14ac:dyDescent="0.3">
      <c r="C57" s="3" t="s">
        <v>34</v>
      </c>
      <c r="D57" s="5">
        <v>1909.44</v>
      </c>
      <c r="E57" s="1"/>
    </row>
    <row r="58" spans="2:5" x14ac:dyDescent="0.3">
      <c r="C58" s="3" t="s">
        <v>8</v>
      </c>
      <c r="D58" s="5">
        <v>4235392</v>
      </c>
      <c r="E58" s="1"/>
    </row>
    <row r="59" spans="2:5" ht="15.6" x14ac:dyDescent="0.3">
      <c r="C59" s="3" t="s">
        <v>3</v>
      </c>
      <c r="D59" s="8">
        <v>36390.25</v>
      </c>
      <c r="E59" s="1"/>
    </row>
    <row r="60" spans="2:5" x14ac:dyDescent="0.3">
      <c r="C60" s="9" t="s">
        <v>10</v>
      </c>
      <c r="D60" s="5"/>
      <c r="E60" s="10">
        <f>SUM(D61:D62)</f>
        <v>286.55</v>
      </c>
    </row>
    <row r="61" spans="2:5" x14ac:dyDescent="0.3">
      <c r="C61" s="3" t="s">
        <v>3</v>
      </c>
      <c r="D61" s="17">
        <v>280.58</v>
      </c>
      <c r="E61" s="1"/>
    </row>
    <row r="62" spans="2:5" x14ac:dyDescent="0.3">
      <c r="C62" s="3" t="s">
        <v>9</v>
      </c>
      <c r="D62" s="17">
        <v>5.97</v>
      </c>
      <c r="E62" s="1"/>
    </row>
    <row r="63" spans="2:5" x14ac:dyDescent="0.3">
      <c r="C63" s="316" t="s">
        <v>14</v>
      </c>
      <c r="D63" s="317"/>
      <c r="E63" s="54">
        <f>SUM(E54:E60)</f>
        <v>4530278.8</v>
      </c>
    </row>
    <row r="67" spans="3:7" ht="22.5" customHeight="1" x14ac:dyDescent="0.3"/>
    <row r="73" spans="3:7" x14ac:dyDescent="0.3">
      <c r="C73" s="70" t="s">
        <v>51</v>
      </c>
      <c r="D73" s="70" t="s">
        <v>21</v>
      </c>
      <c r="E73" s="70" t="s">
        <v>16</v>
      </c>
      <c r="F73" s="70" t="s">
        <v>17</v>
      </c>
      <c r="G73" s="70" t="s">
        <v>52</v>
      </c>
    </row>
    <row r="74" spans="3:7" x14ac:dyDescent="0.3">
      <c r="C74" s="71" t="s">
        <v>53</v>
      </c>
      <c r="D74" s="72">
        <v>2657973.0900000003</v>
      </c>
      <c r="E74" s="76">
        <v>1553594.05</v>
      </c>
      <c r="F74" s="78">
        <f>+D74-E74</f>
        <v>1104379.0400000003</v>
      </c>
      <c r="G74" s="73">
        <f>+E74/D74</f>
        <v>0.58450330285322782</v>
      </c>
    </row>
    <row r="75" spans="3:7" x14ac:dyDescent="0.3">
      <c r="C75" s="74" t="s">
        <v>4</v>
      </c>
      <c r="D75" s="72">
        <f>+'[18]4-Presupuesto vrs desembolso SR'!$B$5</f>
        <v>386481.09</v>
      </c>
      <c r="E75" s="76">
        <v>501992.34</v>
      </c>
      <c r="F75" s="78">
        <f>+D75-E75</f>
        <v>-115511.25</v>
      </c>
      <c r="G75" s="73">
        <f t="shared" ref="G75:G83" si="0">+E75/D75</f>
        <v>1.2988794354725091</v>
      </c>
    </row>
    <row r="76" spans="3:7" x14ac:dyDescent="0.3">
      <c r="C76" s="74" t="s">
        <v>32</v>
      </c>
      <c r="D76" s="72">
        <f>+'[18]4-Presupuesto vrs desembolso SR'!$B$8</f>
        <v>101280.89</v>
      </c>
      <c r="E76" s="76">
        <v>96118.89</v>
      </c>
      <c r="F76" s="78">
        <f t="shared" ref="F76:F82" si="1">+D76-E76</f>
        <v>5162</v>
      </c>
      <c r="G76" s="73">
        <f t="shared" si="0"/>
        <v>0.94903283334101818</v>
      </c>
    </row>
    <row r="77" spans="3:7" x14ac:dyDescent="0.3">
      <c r="C77" s="74" t="s">
        <v>31</v>
      </c>
      <c r="D77" s="72">
        <f>+'[18]4-Presupuesto vrs desembolso SR'!$B$7</f>
        <v>432277.8</v>
      </c>
      <c r="E77" s="76">
        <v>392509.29</v>
      </c>
      <c r="F77" s="78">
        <f t="shared" si="1"/>
        <v>39768.510000000009</v>
      </c>
      <c r="G77" s="73">
        <f t="shared" si="0"/>
        <v>0.90800242344159243</v>
      </c>
    </row>
    <row r="78" spans="3:7" x14ac:dyDescent="0.3">
      <c r="C78" s="74" t="s">
        <v>26</v>
      </c>
      <c r="D78" s="72">
        <f>+'[18]4-Presupuesto vrs desembolso SR'!$B$6</f>
        <v>454125.08999999997</v>
      </c>
      <c r="E78" s="76">
        <v>236428.97</v>
      </c>
      <c r="F78" s="78">
        <f t="shared" si="1"/>
        <v>217696.11999999997</v>
      </c>
      <c r="G78" s="73">
        <f t="shared" si="0"/>
        <v>0.52062520923475075</v>
      </c>
    </row>
    <row r="79" spans="3:7" x14ac:dyDescent="0.3">
      <c r="C79" s="74" t="s">
        <v>29</v>
      </c>
      <c r="D79" s="72">
        <f>+'[18]4-Presupuesto vrs desembolso SR'!$B$9</f>
        <v>74724.91</v>
      </c>
      <c r="E79" s="76">
        <v>72314.34</v>
      </c>
      <c r="F79" s="78">
        <f t="shared" si="1"/>
        <v>2410.570000000007</v>
      </c>
      <c r="G79" s="73">
        <f t="shared" si="0"/>
        <v>0.96774074401695487</v>
      </c>
    </row>
    <row r="80" spans="3:7" x14ac:dyDescent="0.3">
      <c r="C80" s="74" t="s">
        <v>6</v>
      </c>
      <c r="D80" s="72">
        <f>+'[18]4-Presupuesto vrs desembolso SR'!$B$11</f>
        <v>42843.360000000001</v>
      </c>
      <c r="E80" s="76">
        <v>41296.699999999997</v>
      </c>
      <c r="F80" s="78">
        <f t="shared" si="1"/>
        <v>1546.6600000000035</v>
      </c>
      <c r="G80" s="73">
        <f t="shared" si="0"/>
        <v>0.9638996567962923</v>
      </c>
    </row>
    <row r="81" spans="3:7" x14ac:dyDescent="0.3">
      <c r="C81" s="74" t="s">
        <v>5</v>
      </c>
      <c r="D81" s="72">
        <f>+'[18]4-Presupuesto vrs desembolso SR'!$B$10</f>
        <v>42843.360000000001</v>
      </c>
      <c r="E81" s="76">
        <v>40326.550000000003</v>
      </c>
      <c r="F81" s="78">
        <f t="shared" si="1"/>
        <v>2516.8099999999977</v>
      </c>
      <c r="G81" s="73">
        <f t="shared" si="0"/>
        <v>0.94125554111535614</v>
      </c>
    </row>
    <row r="82" spans="3:7" x14ac:dyDescent="0.3">
      <c r="C82" s="74" t="s">
        <v>30</v>
      </c>
      <c r="D82" s="72">
        <f>+'[18]4-Presupuesto vrs desembolso SR'!$B$12</f>
        <v>42843.360000000001</v>
      </c>
      <c r="E82" s="76">
        <v>38007.74</v>
      </c>
      <c r="F82" s="78">
        <f t="shared" si="1"/>
        <v>4835.6200000000026</v>
      </c>
      <c r="G82" s="73">
        <f t="shared" si="0"/>
        <v>0.88713256850069644</v>
      </c>
    </row>
    <row r="83" spans="3:7" x14ac:dyDescent="0.3">
      <c r="C83" s="70" t="s">
        <v>54</v>
      </c>
      <c r="D83" s="77">
        <f>SUM(D74:D82)</f>
        <v>4235392.95</v>
      </c>
      <c r="E83" s="77">
        <f>SUM(E74:E82)</f>
        <v>2972588.8700000006</v>
      </c>
      <c r="F83" s="77">
        <f>SUM(F74:F82)</f>
        <v>1262804.0800000003</v>
      </c>
      <c r="G83" s="75">
        <f t="shared" si="0"/>
        <v>0.70184488312943916</v>
      </c>
    </row>
    <row r="84" spans="3:7" x14ac:dyDescent="0.3">
      <c r="E84" s="79"/>
    </row>
    <row r="85" spans="3:7" x14ac:dyDescent="0.3">
      <c r="D85" t="s">
        <v>55</v>
      </c>
      <c r="E85" s="76" t="e">
        <f>+#REF!</f>
        <v>#REF!</v>
      </c>
    </row>
    <row r="86" spans="3:7" x14ac:dyDescent="0.3">
      <c r="D86" s="11" t="s">
        <v>56</v>
      </c>
      <c r="E86" s="77" t="e">
        <f>+E83+E85</f>
        <v>#REF!</v>
      </c>
      <c r="G86" s="80" t="e">
        <f>+E86/D83</f>
        <v>#REF!</v>
      </c>
    </row>
  </sheetData>
  <mergeCells count="2">
    <mergeCell ref="C16:D16"/>
    <mergeCell ref="C63:D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00</vt:lpstr>
      <vt:lpstr>Resumen</vt:lpstr>
      <vt:lpstr>Detalle</vt:lpstr>
      <vt:lpstr>Cuadros de informe 2017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Serrano</dc:creator>
  <cp:lastModifiedBy>Margarita Rivas Cuellar</cp:lastModifiedBy>
  <cp:lastPrinted>2019-03-26T15:44:15Z</cp:lastPrinted>
  <dcterms:created xsi:type="dcterms:W3CDTF">2015-03-27T01:42:57Z</dcterms:created>
  <dcterms:modified xsi:type="dcterms:W3CDTF">2019-08-28T15:49:55Z</dcterms:modified>
</cp:coreProperties>
</file>