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19416" windowHeight="11016" firstSheet="6" activeTab="7"/>
  </bookViews>
  <sheets>
    <sheet name="Budget Summary En" sheetId="7" r:id="rId1"/>
    <sheet name="Summary by Intervention" sheetId="6" r:id="rId2"/>
    <sheet name="Budget Revision Form 14082019" sheetId="4" r:id="rId3"/>
    <sheet name="analisis financiero 14082019" sheetId="5" r:id="rId4"/>
    <sheet name="RECALENDARIZACION14082019" sheetId="8" r:id="rId5"/>
    <sheet name="Budget Revision Form23092019" sheetId="10" r:id="rId6"/>
    <sheet name="analisis financiero 23092019" sheetId="11" r:id="rId7"/>
    <sheet name="Sheet1" sheetId="3" r:id="rId8"/>
  </sheets>
  <externalReferences>
    <externalReference r:id="rId9"/>
    <externalReference r:id="rId10"/>
    <externalReference r:id="rId11"/>
    <externalReference r:id="rId12"/>
    <externalReference r:id="rId13"/>
    <externalReference r:id="rId14"/>
    <externalReference r:id="rId15"/>
  </externalReferences>
  <definedNames>
    <definedName name="_064c976f_dc27_4320_b681_1339b2fe8ab4" localSheetId="0">#REF!</definedName>
    <definedName name="_064c976f_dc27_4320_b681_1339b2fe8ab4">#REF!</definedName>
    <definedName name="_0a54ea9f_6551_4517_a878_c152fb55f9a1" localSheetId="0">'[1]Recipient sheet'!#REF!</definedName>
    <definedName name="_0a54ea9f_6551_4517_a878_c152fb55f9a1">'[1]Recipient sheet'!#REF!</definedName>
    <definedName name="_1d0188c7_3e76_40a1_bd1f_7775471db247" localSheetId="0">#REF!</definedName>
    <definedName name="_1d0188c7_3e76_40a1_bd1f_7775471db247">#REF!</definedName>
    <definedName name="_2b545529_161e_4ac1_9362_d6a10d266e17" localSheetId="0">#REF!</definedName>
    <definedName name="_2b545529_161e_4ac1_9362_d6a10d266e17">#REF!</definedName>
    <definedName name="_2b55e7c6_3f95_4cbb_b0e4_b40e4a86f435" localSheetId="0">#REF!</definedName>
    <definedName name="_2b55e7c6_3f95_4cbb_b0e4_b40e4a86f435">#REF!</definedName>
    <definedName name="_30fee82c_14f4_4a5f_a453_cb18954a7ebc" localSheetId="0">#REF!</definedName>
    <definedName name="_30fee82c_14f4_4a5f_a453_cb18954a7ebc">#REF!</definedName>
    <definedName name="_329fd648_43f7_41d3_bee9_8ba9de528383" localSheetId="0">#REF!</definedName>
    <definedName name="_329fd648_43f7_41d3_bee9_8ba9de528383">#REF!</definedName>
    <definedName name="_489c8708_ba46_4243_adf7_6489cf5e59f7" localSheetId="0">#REF!</definedName>
    <definedName name="_489c8708_ba46_4243_adf7_6489cf5e59f7">#REF!</definedName>
    <definedName name="_55196ad8_eb49_4312_b065_86f00def31a7" localSheetId="0">#REF!</definedName>
    <definedName name="_55196ad8_eb49_4312_b065_86f00def31a7">#REF!</definedName>
    <definedName name="_6d661af8_29d6_4e8e_a5b0_cc84ee4eb720">[1]Setup!$C$6</definedName>
    <definedName name="_6f67cf15_4702_4c47_a424_1c1585ad72b1" comment="Save Map" localSheetId="0">#REF!</definedName>
    <definedName name="_6f67cf15_4702_4c47_a424_1c1585ad72b1" comment="Save Map">#REF!</definedName>
    <definedName name="_85203bf3_9159_43b9_8a8a_d795a4ad9ca0" localSheetId="0">#REF!</definedName>
    <definedName name="_85203bf3_9159_43b9_8a8a_d795a4ad9ca0">#REF!</definedName>
    <definedName name="_8f9eef8b_d98e_4b9e_bb2e_b941f25e75e0" localSheetId="0">#REF!</definedName>
    <definedName name="_8f9eef8b_d98e_4b9e_bb2e_b941f25e75e0">#REF!</definedName>
    <definedName name="_9479c3a8_3a98_4b0e_bb8c_376fe7788da5" localSheetId="0">#REF!</definedName>
    <definedName name="_9479c3a8_3a98_4b0e_bb8c_376fe7788da5">#REF!</definedName>
    <definedName name="_9e4064b7_e62c_4abc_9af4_69421f2f4da2" localSheetId="0">#REF!</definedName>
    <definedName name="_9e4064b7_e62c_4abc_9af4_69421f2f4da2">#REF!</definedName>
    <definedName name="_a1f5d101_d930_4c9b_a303_b59c76eef4b5" localSheetId="0">#REF!</definedName>
    <definedName name="_a1f5d101_d930_4c9b_a303_b59c76eef4b5">#REF!</definedName>
    <definedName name="_a33ad721_4839_41d5_a193_cf04831c30a4" localSheetId="0">#REF!</definedName>
    <definedName name="_a33ad721_4839_41d5_a193_cf04831c30a4">#REF!</definedName>
    <definedName name="_a4f1091a_7b5c_45ed_8e14_88414db8f444" localSheetId="0">#REF!</definedName>
    <definedName name="_a4f1091a_7b5c_45ed_8e14_88414db8f444">#REF!</definedName>
    <definedName name="_aac47cda_85a8_427d_a643_30b0f56afa55" localSheetId="0">'[1]Recipient sheet'!#REF!</definedName>
    <definedName name="_aac47cda_85a8_427d_a643_30b0f56afa55">'[1]Recipient sheet'!#REF!</definedName>
    <definedName name="_b2b7da3e_86e7_4904_b0e8_4c458cbfb46d" localSheetId="0">#REF!</definedName>
    <definedName name="_b2b7da3e_86e7_4904_b0e8_4c458cbfb46d">#REF!</definedName>
    <definedName name="_b479abbc_1348_47ce_8984_40a995f58905" localSheetId="0">#REF!</definedName>
    <definedName name="_b479abbc_1348_47ce_8984_40a995f58905">#REF!</definedName>
    <definedName name="_b9ac1525_a338_4e54_9fab_ce0b7b6318fd" comment="Save Map" localSheetId="0">#REF!</definedName>
    <definedName name="_b9ac1525_a338_4e54_9fab_ce0b7b6318fd" comment="Save Map">#REF!</definedName>
    <definedName name="_bf3cacdf_bc7f_4173_8f84_f13ee0b5c719" localSheetId="0">#REF!</definedName>
    <definedName name="_bf3cacdf_bc7f_4173_8f84_f13ee0b5c719">#REF!</definedName>
    <definedName name="_c35bff0d_642f_40df_8d5f_bbcb0534e23b" localSheetId="0">#REF!</definedName>
    <definedName name="_c35bff0d_642f_40df_8d5f_bbcb0534e23b">#REF!</definedName>
    <definedName name="_cc15cf2d_1cea_4443_9c90_6f4e5a84976e" localSheetId="0">#REF!</definedName>
    <definedName name="_cc15cf2d_1cea_4443_9c90_6f4e5a84976e">#REF!</definedName>
    <definedName name="_ce22259c_4382_4095_a0ad_adcea496fac9" localSheetId="0">#REF!</definedName>
    <definedName name="_ce22259c_4382_4095_a0ad_adcea496fac9">#REF!</definedName>
    <definedName name="_d138b872_f6f8_4e9b_a8ef_bb6c0e66f9c2" localSheetId="0">#REF!</definedName>
    <definedName name="_d138b872_f6f8_4e9b_a8ef_bb6c0e66f9c2">#REF!</definedName>
    <definedName name="_d91c78a7_f0c1_457f_9def_32e04fd4a479" localSheetId="0">#REF!</definedName>
    <definedName name="_d91c78a7_f0c1_457f_9def_32e04fd4a479">#REF!</definedName>
    <definedName name="_dbd0c918_8140_4043_bdab_cece939ff74a" localSheetId="0">#REF!</definedName>
    <definedName name="_dbd0c918_8140_4043_bdab_cece939ff74a">#REF!</definedName>
    <definedName name="_de01575c_3097_499d_9977_70f8b5e7ab13" localSheetId="0">#REF!</definedName>
    <definedName name="_de01575c_3097_499d_9977_70f8b5e7ab13">#REF!</definedName>
    <definedName name="_e3c2ead6_6c34_462b_a702_c160a5df118a" localSheetId="0">#REF!</definedName>
    <definedName name="_e3c2ead6_6c34_462b_a702_c160a5df118a">#REF!</definedName>
    <definedName name="_e8aaf1e6_61eb_40f1_82c7_c364ea5cb53b" localSheetId="0">#REF!</definedName>
    <definedName name="_e8aaf1e6_61eb_40f1_82c7_c364ea5cb53b">#REF!</definedName>
    <definedName name="_eb839e16_fc9c_413c_8908_cad80e757e24" comment="Display Map" localSheetId="0">'[1]Recipient sheet'!#REF!</definedName>
    <definedName name="_eb839e16_fc9c_413c_8908_cad80e757e24" comment="Display Map">'[1]Recipient sheet'!#REF!</definedName>
    <definedName name="_eecfcf1a_e847_4960_b871_ebab6a0562a7" localSheetId="0">#REF!</definedName>
    <definedName name="_eecfcf1a_e847_4960_b871_ebab6a0562a7">#REF!</definedName>
    <definedName name="_fd972c3d_0ba4_42e7_8446_2150735dea19" localSheetId="0">#REF!</definedName>
    <definedName name="_fd972c3d_0ba4_42e7_8446_2150735dea19">#REF!</definedName>
    <definedName name="_fedcd7d3_8063_490d_9a62_15657214dfaa" localSheetId="0">#REF!</definedName>
    <definedName name="_fedcd7d3_8063_490d_9a62_15657214dfaa">#REF!</definedName>
    <definedName name="_xlnm._FilterDatabase" localSheetId="2" hidden="1">'Budget Revision Form 14082019'!$B$10:$W$22</definedName>
    <definedName name="_xlnm._FilterDatabase" localSheetId="5" hidden="1">'Budget Revision Form23092019'!$C$10:$C$12</definedName>
    <definedName name="_xlnm._FilterDatabase" localSheetId="0" hidden="1">'Budget Summary En'!$C$64:$X$105</definedName>
    <definedName name="_xlnm._FilterDatabase" localSheetId="1" hidden="1">'Summary by Intervention'!$C$16:$X$107</definedName>
    <definedName name="AccountRole">IF('[1]Data Sheet'!$D$190&lt;&gt;"",OFFSET('[1]Recipient sheet'!$B$2,1,0,MATCH(" ",'[1]Recipient sheet'!$B$2:$B$10,-1)-1,1),OFFSET('[1]Recipient sheet'!$B$27,1,0,MATCH(" ",'[1]Recipient sheet'!$B$27:$B$36,-1)-1,1))</definedName>
    <definedName name="AIM_Detailed_Budget_Line__c.AIM_Unit_of_Measure__c">[2]apttusmetadata!$AC$2:$AC$9</definedName>
    <definedName name="AssumptionList" localSheetId="0">#REF!</definedName>
    <definedName name="AssumptionList">#REF!</definedName>
    <definedName name="BLCount">COUNT('[1]Detailed Budget'!A1:A500)</definedName>
    <definedName name="BudgetLineNumbers" localSheetId="0">#REF!:INDEX(#REF!,COUNT(#REF!,"?*"))</definedName>
    <definedName name="BudgetLineNumbers">#REF!:INDEX(#REF!,COUNT(#REF!,"?*"))</definedName>
    <definedName name="CmpAcroSelected" localSheetId="0">INDIRECT(ADDRESS('Budget Summary En'!CmpSelectedOnRow,2,1,TRUE,"CatCmp"))</definedName>
    <definedName name="CmpAcroSelected">INDIRECT(ADDRESS(CmpSelectedOnRow,2,1,TRUE,"CatCmp"))</definedName>
    <definedName name="CmpIdSelected" localSheetId="0">INDIRECT(ADDRESS('Budget Summary En'!CmpSelectedOnRow,1,1,TRUE,"CatCmp"))</definedName>
    <definedName name="CmpIdSelected">INDIRECT(ADDRESS(CmpSelectedOnRow,1,1,TRUE,"CatCmp"))</definedName>
    <definedName name="CmpSelectedOnRow" localSheetId="0">IFERROR(MATCH(ComponentSelected,#REF!,0),"")</definedName>
    <definedName name="CmpSelectedOnRow">IFERROR(MATCH(ComponentSelected,#REF!,0),"")</definedName>
    <definedName name="ComponentConcatenation">CONCATENATE([1]Setup!A1,[1]Setup!A2,", ",[1]Setup!A3,", ",[1]Setup!A4,", ",[1]Setup!A5)</definedName>
    <definedName name="ComponentList">[1]Setup!$A$12:$A$14</definedName>
    <definedName name="ComponentSelected">[1]Setup!$L$3</definedName>
    <definedName name="CostInpInCmpInHealthProd">OFFSET([3]CostInpInCmpInSFpsmCat!$D$3,0,0,[3]CostInpInCmpInSFpsmCat!$D$1,1)</definedName>
    <definedName name="CostInpInCmpInOthProd">OFFSET([3]CostInpInCmpInSFpsmCat!$F$3,0,0,[3]CostInpInCmpInSFpsmCat!$F$1,1)</definedName>
    <definedName name="CostInpNoList">'[1]Detailed Budget'!$L$5:$L$1005</definedName>
    <definedName name="CostInput">OFFSET('[1]Data Sheet'!$F$199,1,0,MATCH(" ",'[1]Data Sheet'!$F$199:$F$275,-1)-1,1)</definedName>
    <definedName name="CostInputs" localSheetId="0">OFFSET(#REF!,0,VLOOKUP(ComponentSelected,#REF!,6,FALSE),#REF!,1)</definedName>
    <definedName name="CostInputs">OFFSET(#REF!,0,VLOOKUP(ComponentSelected,#REF!,6,FALSE),#REF!,1)</definedName>
    <definedName name="Country" localSheetId="0">OFFSET(#REF!,0,0,COUNTA(#REF!),1)</definedName>
    <definedName name="Country">OFFSET(#REF!,0,0,COUNTA(#REF!),1)</definedName>
    <definedName name="Currencies">[1]Setup!$C$30:$C$41</definedName>
    <definedName name="Geographylocation">[1]Setup!$A$73:$A$91</definedName>
    <definedName name="IntIdList">'[1]Detailed Budget'!$F$5:$F$1005</definedName>
    <definedName name="LangOffset">[1]Translations!$C$1</definedName>
    <definedName name="Language">[1]Setup!$J$2</definedName>
    <definedName name="LocalCurrency">IF(NOT([1]Setup!$C$4=""),VLOOKUP([1]Setup!$C$4,[1]Currencies!$D$2:$G$250,4,FALSE),"")</definedName>
    <definedName name="ModuleColumn">'[1]Data Sheet'!$B$29:$B$174</definedName>
    <definedName name="ModuleIdList">'[1]Detailed Budget'!$D$5:$D$1005</definedName>
    <definedName name="ModulesInCmp" localSheetId="0">OFFSET(#REF!,0,0,'Budget Summary En'!NbrOfModulesInCmp,1)</definedName>
    <definedName name="ModulesInCmp">OFFSET(#REF!,0,0,NbrOfModulesInCmp,1)</definedName>
    <definedName name="ModuleStart">'[1]Data Sheet'!$B$29:$B$173</definedName>
    <definedName name="NbrOfModulesInCmp" localSheetId="0">COUNT(#REF!)</definedName>
    <definedName name="NbrOfModulesInCmp">COUNT(#REF!)</definedName>
    <definedName name="NbrOfPRsSelected" localSheetId="0">COUNTA([1]Setup!#REF!)</definedName>
    <definedName name="NbrOfPRsSelected">COUNTA([1]Setup!#REF!)</definedName>
    <definedName name="Pharma">OFFSET('[4]Pharma CIs'!$C$2,0,0,COUNTA('[4]Pharma CIs'!$C$2:$C$11),1)</definedName>
    <definedName name="PRAcronym" localSheetId="0">#REF!:INDEX(#REF!,COUNTIF(#REF!,"?*"))</definedName>
    <definedName name="PRAcronym">#REF!:INDEX(#REF!,COUNTIF(#REF!,"?*"))</definedName>
    <definedName name="PRacronyms">OFFSET([3]Setup!$D$16,0,0,COUNTA([3]Setup!$B$16:$B$25),1)</definedName>
    <definedName name="PRsInCountry" localSheetId="0">OFFSET(#REF!,MATCH([1]Setup!$C$4,#REF!,0)-1,0,COUNTIF(#REF!,[1]Setup!$C$4),1)</definedName>
    <definedName name="PRsInCountry">OFFSET(#REF!,MATCH([1]Setup!$C$4,#REF!,0)-1,0,COUNTIF(#REF!,[1]Setup!$C$4),1)</definedName>
    <definedName name="PSM" localSheetId="0">OFFSET('Budget Summary En'!PSM [5]CIs!$A$2,0,0,COUNTA('Budget Summary En'!PSM [5]CIs!$A$2:$A$11),1)</definedName>
    <definedName name="PSM">OFFSET(PSM [5]CIs!$A$2,0,0,COUNTA('Budget Summary En'!PSM [5]CIs!$A$2:$A$11),1)</definedName>
    <definedName name="Recipient">OFFSET([1]Setup!$K$43,1,0,MATCH(" ",[1]Setup!$K$43:$K$103,-1)-1,1)</definedName>
    <definedName name="RecipientList">[1]Setup!$K$44:$K$70</definedName>
    <definedName name="Res">OFFSET('[1]Recipient sheet'!$B$2,1,0,MATCH("*",'[1]Recipient sheet'!$B$2:$B$10,-1)-1,1)</definedName>
    <definedName name="_xlnm.Print_Titles" localSheetId="2">'Budget Revision Form 14082019'!$2:$10</definedName>
    <definedName name="Uniques" localSheetId="0">'Budget Summary En'!$C$16:$C$42</definedName>
    <definedName name="ValidCostGrouping">Sheet1!$A$3:$A$15</definedName>
    <definedName name="ValidModule" localSheetId="2">Sheet1!#REF!</definedName>
    <definedName name="ValidModule">Sheet1!#REF!</definedName>
    <definedName name="XAuthorInvalidPicklistData">[1]apttusmetadata!$B$1</definedName>
    <definedName name="YesNo">#REF!</definedName>
    <definedName name="ZZZ" localSheetId="0">#REF!:INDEX(#REF!,COUNT(#REF!,"?*"))</definedName>
    <definedName name="ZZZ">#REF!:INDEX(#REF!,COUNT(#REF!,"?*"))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74" i="11" l="1"/>
  <c r="AA73" i="11"/>
  <c r="AA72" i="11"/>
  <c r="AA71" i="11"/>
  <c r="AB68" i="11" l="1"/>
  <c r="AB66" i="11"/>
  <c r="AB67" i="11"/>
  <c r="AA66" i="11"/>
  <c r="AH59" i="11"/>
  <c r="AC59" i="11"/>
  <c r="AC57" i="11"/>
  <c r="AH57" i="11"/>
  <c r="AK63" i="11"/>
  <c r="AI63" i="11"/>
  <c r="AG63" i="11"/>
  <c r="AE63" i="11"/>
  <c r="AB63" i="11"/>
  <c r="Z63" i="11"/>
  <c r="X63" i="11"/>
  <c r="V63" i="11"/>
  <c r="AK29" i="11"/>
  <c r="AI29" i="11"/>
  <c r="AF29" i="11"/>
  <c r="AG29" i="11"/>
  <c r="AE29" i="11"/>
  <c r="AB29" i="11"/>
  <c r="Z29" i="11"/>
  <c r="V20" i="11"/>
  <c r="V29" i="11" s="1"/>
  <c r="X29" i="11"/>
  <c r="AC20" i="11"/>
  <c r="Y20" i="11"/>
  <c r="J48" i="10"/>
  <c r="J12" i="10"/>
  <c r="H12" i="10"/>
  <c r="K49" i="10"/>
  <c r="AH6" i="11" l="1"/>
  <c r="AC6" i="11"/>
  <c r="S6" i="11"/>
  <c r="S7" i="11"/>
  <c r="S8" i="11"/>
  <c r="S9" i="11"/>
  <c r="S10" i="11"/>
  <c r="S11" i="11"/>
  <c r="S12" i="11"/>
  <c r="S13" i="11"/>
  <c r="S14" i="11"/>
  <c r="S15" i="11"/>
  <c r="S16" i="11"/>
  <c r="S17" i="11"/>
  <c r="S18" i="11"/>
  <c r="S19" i="11"/>
  <c r="S20" i="11"/>
  <c r="S21" i="11"/>
  <c r="S22" i="11"/>
  <c r="S23" i="11"/>
  <c r="S24" i="11"/>
  <c r="S25" i="11"/>
  <c r="S26" i="11"/>
  <c r="S27" i="11"/>
  <c r="S28" i="11"/>
  <c r="S5" i="11"/>
  <c r="AL20" i="11"/>
  <c r="U12" i="10"/>
  <c r="Y6" i="11"/>
  <c r="AL6" i="11"/>
  <c r="AL16" i="11"/>
  <c r="AH17" i="11"/>
  <c r="AC17" i="11"/>
  <c r="AA63" i="11"/>
  <c r="W63" i="11"/>
  <c r="R63" i="11"/>
  <c r="Q63" i="11"/>
  <c r="P63" i="11"/>
  <c r="O63" i="11"/>
  <c r="N63" i="11"/>
  <c r="M63" i="11"/>
  <c r="L63" i="11"/>
  <c r="K63" i="11"/>
  <c r="J63" i="11"/>
  <c r="I63" i="11"/>
  <c r="H63" i="11"/>
  <c r="G63" i="11"/>
  <c r="F63" i="11"/>
  <c r="AJ59" i="11"/>
  <c r="AL59" i="11" s="1"/>
  <c r="Y59" i="11"/>
  <c r="AF57" i="11"/>
  <c r="Y57" i="11"/>
  <c r="AF56" i="11"/>
  <c r="AF63" i="11" s="1"/>
  <c r="AC56" i="11"/>
  <c r="Y56" i="11"/>
  <c r="AJ53" i="11"/>
  <c r="AL53" i="11" s="1"/>
  <c r="AC53" i="11"/>
  <c r="W53" i="11"/>
  <c r="Y53" i="11" s="1"/>
  <c r="AH52" i="11"/>
  <c r="AC52" i="11"/>
  <c r="AL51" i="11"/>
  <c r="Y51" i="11"/>
  <c r="AJ50" i="11"/>
  <c r="AJ63" i="11" s="1"/>
  <c r="Y50" i="11"/>
  <c r="AJ29" i="11"/>
  <c r="AD29" i="11"/>
  <c r="AA29" i="11"/>
  <c r="U29" i="11"/>
  <c r="R29" i="11"/>
  <c r="Q29" i="11"/>
  <c r="P29" i="11"/>
  <c r="O29" i="11"/>
  <c r="N29" i="11"/>
  <c r="M29" i="11"/>
  <c r="L29" i="11"/>
  <c r="K29" i="11"/>
  <c r="J29" i="11"/>
  <c r="I29" i="11"/>
  <c r="H29" i="11"/>
  <c r="G29" i="11"/>
  <c r="F29" i="11"/>
  <c r="E29" i="11"/>
  <c r="D29" i="11"/>
  <c r="C29" i="11"/>
  <c r="B29" i="11"/>
  <c r="AL28" i="11"/>
  <c r="Y28" i="11"/>
  <c r="AL19" i="11"/>
  <c r="Y19" i="11"/>
  <c r="AH18" i="11"/>
  <c r="AC18" i="11"/>
  <c r="Y16" i="11"/>
  <c r="AH14" i="11"/>
  <c r="AC14" i="11"/>
  <c r="AL9" i="11"/>
  <c r="Y9" i="11"/>
  <c r="AF6" i="11"/>
  <c r="AL5" i="11"/>
  <c r="W5" i="11"/>
  <c r="Y5" i="11" s="1"/>
  <c r="U48" i="10" l="1"/>
  <c r="AL50" i="11"/>
  <c r="W29" i="11"/>
  <c r="AH56" i="11"/>
  <c r="AA50" i="5"/>
  <c r="AA53" i="5"/>
  <c r="Y57" i="5"/>
  <c r="Y56" i="5"/>
  <c r="AA59" i="5"/>
  <c r="AA63" i="5" s="1"/>
  <c r="V63" i="5"/>
  <c r="T63" i="5"/>
  <c r="R63" i="5"/>
  <c r="G63" i="5"/>
  <c r="H63" i="5"/>
  <c r="I63" i="5"/>
  <c r="J63" i="5"/>
  <c r="K63" i="5"/>
  <c r="L63" i="5"/>
  <c r="M63" i="5"/>
  <c r="N63" i="5"/>
  <c r="O63" i="5"/>
  <c r="P63" i="5"/>
  <c r="Q63" i="5"/>
  <c r="F63" i="5"/>
  <c r="F29" i="5"/>
  <c r="Y63" i="5" l="1"/>
  <c r="U46" i="8"/>
  <c r="J46" i="8"/>
  <c r="Z52" i="5" l="1"/>
  <c r="W53" i="5"/>
  <c r="W52" i="5"/>
  <c r="U53" i="5"/>
  <c r="U51" i="5"/>
  <c r="U50" i="5"/>
  <c r="U56" i="5"/>
  <c r="U57" i="5"/>
  <c r="W56" i="5"/>
  <c r="Z56" i="5"/>
  <c r="Z57" i="5"/>
  <c r="W57" i="5"/>
  <c r="U59" i="5"/>
  <c r="W59" i="5"/>
  <c r="AB59" i="5"/>
  <c r="AB53" i="5"/>
  <c r="AB51" i="5"/>
  <c r="AB50" i="5"/>
  <c r="T53" i="5"/>
  <c r="Y6" i="5"/>
  <c r="Z6" i="5" s="1"/>
  <c r="W6" i="5"/>
  <c r="AB28" i="5"/>
  <c r="U28" i="5"/>
  <c r="W20" i="5"/>
  <c r="U20" i="5"/>
  <c r="AB20" i="5"/>
  <c r="AB19" i="5"/>
  <c r="U19" i="5"/>
  <c r="AB16" i="5"/>
  <c r="U16" i="5"/>
  <c r="Z14" i="5"/>
  <c r="W14" i="5"/>
  <c r="AB9" i="5"/>
  <c r="U9" i="5"/>
  <c r="U6" i="5"/>
  <c r="AB5" i="5"/>
  <c r="U5" i="5"/>
  <c r="T5" i="5"/>
  <c r="Z18" i="5"/>
  <c r="W18" i="5"/>
  <c r="J11" i="4"/>
  <c r="AA17" i="6" s="1"/>
  <c r="U11" i="4"/>
  <c r="Q29" i="5"/>
  <c r="R29" i="5"/>
  <c r="S29" i="5"/>
  <c r="T29" i="5"/>
  <c r="V29" i="5"/>
  <c r="X29" i="5"/>
  <c r="Y29" i="5"/>
  <c r="AA29" i="5"/>
  <c r="C29" i="5"/>
  <c r="D29" i="5"/>
  <c r="E29" i="5"/>
  <c r="G29" i="5"/>
  <c r="H29" i="5"/>
  <c r="I29" i="5"/>
  <c r="J29" i="5"/>
  <c r="K29" i="5"/>
  <c r="L29" i="5"/>
  <c r="M29" i="5"/>
  <c r="N29" i="5"/>
  <c r="O29" i="5"/>
  <c r="P29" i="5"/>
  <c r="B29" i="5"/>
  <c r="AD18" i="6"/>
  <c r="J20" i="4"/>
  <c r="AI55" i="7" s="1"/>
  <c r="U20" i="4"/>
  <c r="AA31" i="6" l="1"/>
  <c r="AJ31" i="6" s="1"/>
  <c r="AL55" i="7"/>
  <c r="AO55" i="7" s="1"/>
  <c r="AL54" i="7"/>
  <c r="AL51" i="7"/>
  <c r="AL50" i="7"/>
  <c r="AL57" i="7"/>
  <c r="AI54" i="7"/>
  <c r="AI48" i="7"/>
  <c r="AI47" i="7"/>
  <c r="AD32" i="6"/>
  <c r="AD26" i="6"/>
  <c r="AG26" i="6" s="1"/>
  <c r="AD30" i="6"/>
  <c r="AA28" i="6"/>
  <c r="AA18" i="6"/>
  <c r="AG18" i="6" s="1"/>
  <c r="B65" i="7"/>
  <c r="C65" i="7" s="1"/>
  <c r="W64" i="7"/>
  <c r="R64" i="7"/>
  <c r="M64" i="7"/>
  <c r="H64" i="7"/>
  <c r="C64" i="7"/>
  <c r="B64" i="7"/>
  <c r="AG61" i="7"/>
  <c r="C60" i="7"/>
  <c r="C59" i="7"/>
  <c r="AE58" i="7"/>
  <c r="C58" i="7"/>
  <c r="C57" i="7"/>
  <c r="AE56" i="7"/>
  <c r="C56" i="7"/>
  <c r="C55" i="7"/>
  <c r="C54" i="7"/>
  <c r="AE53" i="7"/>
  <c r="AF53" i="7" s="1"/>
  <c r="AD53" i="7"/>
  <c r="C53" i="7"/>
  <c r="AE52" i="7"/>
  <c r="C52" i="7"/>
  <c r="AE51" i="7"/>
  <c r="C51" i="7"/>
  <c r="AH50" i="7"/>
  <c r="AE50" i="7"/>
  <c r="C50" i="7"/>
  <c r="AH49" i="7"/>
  <c r="AE49" i="7"/>
  <c r="C49" i="7"/>
  <c r="AH48" i="7"/>
  <c r="AE48" i="7"/>
  <c r="C48" i="7"/>
  <c r="AH47" i="7"/>
  <c r="AC47" i="7"/>
  <c r="AA47" i="7"/>
  <c r="AA61" i="7" s="1"/>
  <c r="C47" i="7"/>
  <c r="X46" i="7"/>
  <c r="W46" i="7"/>
  <c r="R46" i="7"/>
  <c r="M46" i="7"/>
  <c r="H46" i="7"/>
  <c r="C46" i="7"/>
  <c r="AG43" i="7"/>
  <c r="AG62" i="7" s="1"/>
  <c r="AC43" i="7"/>
  <c r="AA43" i="7"/>
  <c r="AB24" i="7" s="1"/>
  <c r="AE42" i="7"/>
  <c r="AE41" i="7"/>
  <c r="AE40" i="7"/>
  <c r="AE39" i="7"/>
  <c r="AE38" i="7"/>
  <c r="AE37" i="7"/>
  <c r="AE36" i="7"/>
  <c r="AE35" i="7"/>
  <c r="AE34" i="7"/>
  <c r="AE33" i="7"/>
  <c r="AE32" i="7"/>
  <c r="AE31" i="7"/>
  <c r="AE30" i="7"/>
  <c r="AE29" i="7"/>
  <c r="AE28" i="7"/>
  <c r="AE27" i="7"/>
  <c r="AE26" i="7"/>
  <c r="AH25" i="7"/>
  <c r="AE25" i="7"/>
  <c r="AB25" i="7"/>
  <c r="Z25" i="7"/>
  <c r="AH24" i="7"/>
  <c r="AE24" i="7"/>
  <c r="Z24" i="7"/>
  <c r="AH23" i="7"/>
  <c r="AE23" i="7"/>
  <c r="Z23" i="7"/>
  <c r="AH22" i="7"/>
  <c r="AE22" i="7"/>
  <c r="Z22" i="7"/>
  <c r="AH21" i="7"/>
  <c r="AE21" i="7"/>
  <c r="Z21" i="7"/>
  <c r="AH20" i="7"/>
  <c r="AE20" i="7"/>
  <c r="Z20" i="7"/>
  <c r="AH19" i="7"/>
  <c r="AE19" i="7"/>
  <c r="Z19" i="7"/>
  <c r="AH18" i="7"/>
  <c r="AE18" i="7"/>
  <c r="Z18" i="7"/>
  <c r="AH17" i="7"/>
  <c r="AE17" i="7"/>
  <c r="Z17" i="7"/>
  <c r="AH16" i="7"/>
  <c r="AE16" i="7"/>
  <c r="AB16" i="7"/>
  <c r="Z16" i="7"/>
  <c r="X15" i="7"/>
  <c r="W15" i="7"/>
  <c r="R15" i="7"/>
  <c r="M15" i="7"/>
  <c r="H15" i="7"/>
  <c r="C15" i="7"/>
  <c r="B15" i="7"/>
  <c r="V13" i="7"/>
  <c r="U13" i="7"/>
  <c r="T13" i="7"/>
  <c r="S13" i="7"/>
  <c r="Q13" i="7"/>
  <c r="P13" i="7"/>
  <c r="O13" i="7"/>
  <c r="N13" i="7"/>
  <c r="L13" i="7"/>
  <c r="K13" i="7"/>
  <c r="J13" i="7"/>
  <c r="I13" i="7"/>
  <c r="G13" i="7"/>
  <c r="F13" i="7"/>
  <c r="E13" i="7"/>
  <c r="D13" i="7"/>
  <c r="V12" i="7"/>
  <c r="U12" i="7"/>
  <c r="T12" i="7"/>
  <c r="S12" i="7"/>
  <c r="Q12" i="7"/>
  <c r="P12" i="7"/>
  <c r="O12" i="7"/>
  <c r="N12" i="7"/>
  <c r="L12" i="7"/>
  <c r="K12" i="7"/>
  <c r="J12" i="7"/>
  <c r="I12" i="7"/>
  <c r="G12" i="7"/>
  <c r="F12" i="7"/>
  <c r="E12" i="7"/>
  <c r="D12" i="7"/>
  <c r="C10" i="7"/>
  <c r="D7" i="7"/>
  <c r="D6" i="7"/>
  <c r="C6" i="7"/>
  <c r="D5" i="7"/>
  <c r="C5" i="7"/>
  <c r="D4" i="7"/>
  <c r="C4" i="7"/>
  <c r="D3" i="7"/>
  <c r="D2" i="7"/>
  <c r="C2" i="7"/>
  <c r="D1" i="7"/>
  <c r="C1" i="7"/>
  <c r="B16" i="6"/>
  <c r="V14" i="6"/>
  <c r="U14" i="6"/>
  <c r="T14" i="6"/>
  <c r="S14" i="6"/>
  <c r="Q14" i="6"/>
  <c r="P14" i="6"/>
  <c r="O14" i="6"/>
  <c r="N14" i="6"/>
  <c r="L14" i="6"/>
  <c r="K14" i="6"/>
  <c r="J14" i="6"/>
  <c r="I14" i="6"/>
  <c r="G14" i="6"/>
  <c r="F14" i="6"/>
  <c r="E14" i="6"/>
  <c r="D14" i="6"/>
  <c r="V13" i="6"/>
  <c r="U13" i="6"/>
  <c r="T13" i="6"/>
  <c r="S13" i="6"/>
  <c r="Q13" i="6"/>
  <c r="P13" i="6"/>
  <c r="O13" i="6"/>
  <c r="N13" i="6"/>
  <c r="L13" i="6"/>
  <c r="K13" i="6"/>
  <c r="J13" i="6"/>
  <c r="I13" i="6"/>
  <c r="G13" i="6"/>
  <c r="F13" i="6"/>
  <c r="E13" i="6"/>
  <c r="D13" i="6"/>
  <c r="D7" i="6"/>
  <c r="D6" i="6"/>
  <c r="C6" i="6"/>
  <c r="D5" i="6"/>
  <c r="C5" i="6"/>
  <c r="D4" i="6"/>
  <c r="C4" i="6"/>
  <c r="D3" i="6"/>
  <c r="D2" i="6"/>
  <c r="D1" i="6"/>
  <c r="C1" i="6"/>
  <c r="Z43" i="7" l="1"/>
  <c r="AO54" i="7"/>
  <c r="AD107" i="6"/>
  <c r="AL61" i="7"/>
  <c r="AP48" i="7"/>
  <c r="AJ28" i="6"/>
  <c r="AG30" i="6"/>
  <c r="AB21" i="7"/>
  <c r="AH56" i="7"/>
  <c r="AE43" i="7"/>
  <c r="AB17" i="7"/>
  <c r="AB43" i="7" s="1"/>
  <c r="AB61" i="7" s="1"/>
  <c r="AB18" i="7"/>
  <c r="AB19" i="7"/>
  <c r="AB20" i="7"/>
  <c r="AB22" i="7"/>
  <c r="AB48" i="7"/>
  <c r="AB49" i="7"/>
  <c r="AB50" i="7"/>
  <c r="AD51" i="7"/>
  <c r="AF52" i="7"/>
  <c r="AF16" i="7"/>
  <c r="AB23" i="7"/>
  <c r="AF48" i="7"/>
  <c r="AF49" i="7"/>
  <c r="AF50" i="7"/>
  <c r="AF51" i="7"/>
  <c r="AH43" i="7"/>
  <c r="AH61" i="7" s="1"/>
  <c r="AF25" i="7"/>
  <c r="AC61" i="7"/>
  <c r="AC62" i="7" s="1"/>
  <c r="AD47" i="7"/>
  <c r="AF20" i="7"/>
  <c r="AH55" i="7"/>
  <c r="AH53" i="7"/>
  <c r="AH52" i="7"/>
  <c r="AH51" i="7"/>
  <c r="AD48" i="7"/>
  <c r="AD49" i="7"/>
  <c r="AD50" i="7"/>
  <c r="AH57" i="7"/>
  <c r="AE47" i="7"/>
  <c r="AD52" i="7"/>
  <c r="AA62" i="7"/>
  <c r="AB56" i="7"/>
  <c r="AB53" i="7"/>
  <c r="AB52" i="7"/>
  <c r="AB51" i="7"/>
  <c r="AB47" i="7"/>
  <c r="AH54" i="7"/>
  <c r="B66" i="7"/>
  <c r="AO61" i="7" l="1"/>
  <c r="AG107" i="6"/>
  <c r="AF23" i="7"/>
  <c r="AF22" i="7"/>
  <c r="AF24" i="7"/>
  <c r="AD25" i="7"/>
  <c r="AD43" i="7" s="1"/>
  <c r="AD61" i="7" s="1"/>
  <c r="AF19" i="7"/>
  <c r="AF18" i="7"/>
  <c r="AF21" i="7"/>
  <c r="AF17" i="7"/>
  <c r="AF43" i="7" s="1"/>
  <c r="AF61" i="7" s="1"/>
  <c r="C66" i="7"/>
  <c r="AE61" i="7"/>
  <c r="AE62" i="7" s="1"/>
  <c r="AF47" i="7"/>
  <c r="B67" i="7"/>
  <c r="B68" i="7" s="1"/>
  <c r="C68" i="7" s="1"/>
  <c r="C67" i="7" l="1"/>
  <c r="B69" i="7"/>
  <c r="C69" i="7" l="1"/>
  <c r="B70" i="7"/>
  <c r="C70" i="7" l="1"/>
  <c r="B71" i="7"/>
  <c r="C71" i="7" s="1"/>
  <c r="B72" i="7" l="1"/>
  <c r="C72" i="7" l="1"/>
  <c r="B73" i="7"/>
  <c r="C73" i="7" l="1"/>
  <c r="B74" i="7"/>
  <c r="C74" i="7" l="1"/>
  <c r="B75" i="7"/>
  <c r="C75" i="7" l="1"/>
  <c r="B76" i="7"/>
  <c r="C76" i="7" l="1"/>
  <c r="B77" i="7"/>
  <c r="J19" i="4"/>
  <c r="J16" i="4"/>
  <c r="J13" i="4"/>
  <c r="U58" i="4"/>
  <c r="J21" i="4" l="1"/>
  <c r="AA32" i="6" s="1"/>
  <c r="AJ32" i="6" s="1"/>
  <c r="AI57" i="7"/>
  <c r="AR57" i="7" s="1"/>
  <c r="AA40" i="6"/>
  <c r="AJ40" i="6" s="1"/>
  <c r="AI49" i="7"/>
  <c r="AA21" i="6"/>
  <c r="AI51" i="7"/>
  <c r="AR51" i="7" s="1"/>
  <c r="J58" i="4"/>
  <c r="C77" i="7"/>
  <c r="B78" i="7"/>
  <c r="AJ21" i="6" l="1"/>
  <c r="AA107" i="6"/>
  <c r="C78" i="7"/>
  <c r="B79" i="7"/>
  <c r="AD109" i="6" l="1"/>
  <c r="AR61" i="7"/>
  <c r="AI61" i="7"/>
  <c r="AJ107" i="6"/>
  <c r="C79" i="7"/>
  <c r="B80" i="7"/>
  <c r="C80" i="7" l="1"/>
  <c r="B81" i="7"/>
  <c r="C81" i="7" l="1"/>
  <c r="B82" i="7"/>
  <c r="C82" i="7" l="1"/>
  <c r="B83" i="7"/>
  <c r="C83" i="7" l="1"/>
  <c r="B84" i="7"/>
  <c r="C84" i="7" l="1"/>
  <c r="B85" i="7"/>
  <c r="C85" i="7" l="1"/>
  <c r="B86" i="7"/>
  <c r="C86" i="7" l="1"/>
  <c r="B87" i="7"/>
  <c r="C87" i="7" l="1"/>
  <c r="B88" i="7"/>
  <c r="C88" i="7" l="1"/>
  <c r="B89" i="7"/>
  <c r="C89" i="7" l="1"/>
  <c r="B90" i="7"/>
  <c r="C90" i="7" l="1"/>
  <c r="B91" i="7"/>
  <c r="C91" i="7" l="1"/>
  <c r="B92" i="7"/>
  <c r="C92" i="7" l="1"/>
  <c r="B93" i="7"/>
  <c r="C93" i="7" l="1"/>
  <c r="B94" i="7"/>
  <c r="C94" i="7" l="1"/>
  <c r="B95" i="7"/>
  <c r="C95" i="7" l="1"/>
  <c r="B96" i="7"/>
  <c r="C96" i="7" l="1"/>
  <c r="B97" i="7"/>
  <c r="C97" i="7" l="1"/>
  <c r="B98" i="7"/>
  <c r="C98" i="7" l="1"/>
  <c r="B99" i="7"/>
  <c r="C99" i="7" l="1"/>
  <c r="B100" i="7"/>
  <c r="C100" i="7" l="1"/>
  <c r="B101" i="7"/>
  <c r="C101" i="7" l="1"/>
  <c r="B102" i="7"/>
  <c r="C102" i="7" l="1"/>
  <c r="B103" i="7"/>
  <c r="C103" i="7" l="1"/>
  <c r="B104" i="7"/>
  <c r="C104" i="7" s="1"/>
  <c r="M16" i="6" l="1"/>
  <c r="B17" i="6" l="1"/>
  <c r="B16" i="7"/>
  <c r="W16" i="6"/>
  <c r="C11" i="6"/>
  <c r="C2" i="6"/>
  <c r="H16" i="6"/>
  <c r="R16" i="6"/>
  <c r="S66" i="7" l="1"/>
  <c r="T68" i="7"/>
  <c r="T65" i="7"/>
  <c r="U68" i="7"/>
  <c r="U67" i="7"/>
  <c r="U69" i="7"/>
  <c r="U71" i="7"/>
  <c r="U70"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C17" i="6"/>
  <c r="U17" i="6"/>
  <c r="S17" i="6"/>
  <c r="T17" i="6"/>
  <c r="V18" i="6"/>
  <c r="T102" i="7"/>
  <c r="T98" i="7"/>
  <c r="T94" i="7"/>
  <c r="T90" i="7"/>
  <c r="T86" i="7"/>
  <c r="T82" i="7"/>
  <c r="T78" i="7"/>
  <c r="T74" i="7"/>
  <c r="T70" i="7"/>
  <c r="V66" i="7"/>
  <c r="S68" i="7"/>
  <c r="S67"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65" i="7"/>
  <c r="U65" i="7"/>
  <c r="T66" i="7"/>
  <c r="T101" i="7"/>
  <c r="T97" i="7"/>
  <c r="T93" i="7"/>
  <c r="T89" i="7"/>
  <c r="T85" i="7"/>
  <c r="T81" i="7"/>
  <c r="T77" i="7"/>
  <c r="T73" i="7"/>
  <c r="T69" i="7"/>
  <c r="W60" i="7"/>
  <c r="S60" i="7"/>
  <c r="O60" i="7"/>
  <c r="K60" i="7"/>
  <c r="G60" i="7"/>
  <c r="T59" i="7"/>
  <c r="P59" i="7"/>
  <c r="L59" i="7"/>
  <c r="H59" i="7"/>
  <c r="D59" i="7"/>
  <c r="V58" i="7"/>
  <c r="R58" i="7"/>
  <c r="N58" i="7"/>
  <c r="J58" i="7"/>
  <c r="F58" i="7"/>
  <c r="S57" i="7"/>
  <c r="V56" i="7"/>
  <c r="T55" i="7"/>
  <c r="V54" i="7"/>
  <c r="V53" i="7"/>
  <c r="U52" i="7"/>
  <c r="Q52" i="7"/>
  <c r="M52" i="7"/>
  <c r="I52" i="7"/>
  <c r="E52" i="7"/>
  <c r="S51" i="7"/>
  <c r="S50" i="7"/>
  <c r="S49" i="7"/>
  <c r="S48" i="7"/>
  <c r="T47" i="7"/>
  <c r="P47" i="7"/>
  <c r="V60" i="7"/>
  <c r="R60" i="7"/>
  <c r="N60" i="7"/>
  <c r="J60" i="7"/>
  <c r="F60" i="7"/>
  <c r="W59" i="7"/>
  <c r="S59" i="7"/>
  <c r="O59" i="7"/>
  <c r="K59" i="7"/>
  <c r="G59" i="7"/>
  <c r="U58" i="7"/>
  <c r="Q58" i="7"/>
  <c r="M58" i="7"/>
  <c r="I58" i="7"/>
  <c r="E58" i="7"/>
  <c r="V57" i="7"/>
  <c r="U56" i="7"/>
  <c r="S55" i="7"/>
  <c r="U54" i="7"/>
  <c r="U53" i="7"/>
  <c r="T52" i="7"/>
  <c r="P52" i="7"/>
  <c r="L52" i="7"/>
  <c r="H52" i="7"/>
  <c r="D52" i="7"/>
  <c r="V51" i="7"/>
  <c r="V50" i="7"/>
  <c r="V49" i="7"/>
  <c r="V48" i="7"/>
  <c r="S47" i="7"/>
  <c r="O47" i="7"/>
  <c r="U60" i="7"/>
  <c r="Q60" i="7"/>
  <c r="M60" i="7"/>
  <c r="I60" i="7"/>
  <c r="E60" i="7"/>
  <c r="V59" i="7"/>
  <c r="R59" i="7"/>
  <c r="N59" i="7"/>
  <c r="J59" i="7"/>
  <c r="F59" i="7"/>
  <c r="T58" i="7"/>
  <c r="P58" i="7"/>
  <c r="L58" i="7"/>
  <c r="H58" i="7"/>
  <c r="D58" i="7"/>
  <c r="U57" i="7"/>
  <c r="T56" i="7"/>
  <c r="V55" i="7"/>
  <c r="T54" i="7"/>
  <c r="T53" i="7"/>
  <c r="W52" i="7"/>
  <c r="S52" i="7"/>
  <c r="O52" i="7"/>
  <c r="K52" i="7"/>
  <c r="G52" i="7"/>
  <c r="U51" i="7"/>
  <c r="U50" i="7"/>
  <c r="U49" i="7"/>
  <c r="U48" i="7"/>
  <c r="V47" i="7"/>
  <c r="N47" i="7"/>
  <c r="T60" i="7"/>
  <c r="P60" i="7"/>
  <c r="L60" i="7"/>
  <c r="H60" i="7"/>
  <c r="D60" i="7"/>
  <c r="U59" i="7"/>
  <c r="Q59" i="7"/>
  <c r="M59" i="7"/>
  <c r="I59" i="7"/>
  <c r="E59" i="7"/>
  <c r="W58" i="7"/>
  <c r="S58" i="7"/>
  <c r="O58" i="7"/>
  <c r="K58" i="7"/>
  <c r="G58" i="7"/>
  <c r="T57" i="7"/>
  <c r="S56" i="7"/>
  <c r="J52" i="7"/>
  <c r="T51" i="7"/>
  <c r="T50" i="7"/>
  <c r="T49" i="7"/>
  <c r="T48" i="7"/>
  <c r="S54" i="7"/>
  <c r="V52" i="7"/>
  <c r="F52" i="7"/>
  <c r="U47" i="7"/>
  <c r="U55" i="7"/>
  <c r="S53" i="7"/>
  <c r="R52" i="7"/>
  <c r="Q47" i="7"/>
  <c r="N52" i="7"/>
  <c r="O54" i="7"/>
  <c r="L47" i="7"/>
  <c r="P54" i="7"/>
  <c r="Q54" i="7"/>
  <c r="I50" i="7"/>
  <c r="N54" i="7"/>
  <c r="N50" i="7"/>
  <c r="E53" i="7"/>
  <c r="J53" i="7"/>
  <c r="U66" i="7"/>
  <c r="B18" i="6"/>
  <c r="B19" i="6" s="1"/>
  <c r="T104" i="7"/>
  <c r="T100" i="7"/>
  <c r="T96" i="7"/>
  <c r="T92" i="7"/>
  <c r="T88" i="7"/>
  <c r="T84" i="7"/>
  <c r="T80" i="7"/>
  <c r="T76" i="7"/>
  <c r="T72" i="7"/>
  <c r="T67" i="7"/>
  <c r="V65" i="7"/>
  <c r="V68" i="7"/>
  <c r="V67" i="7"/>
  <c r="V69" i="7"/>
  <c r="V70" i="7"/>
  <c r="V71" i="7"/>
  <c r="V72" i="7"/>
  <c r="V73" i="7"/>
  <c r="V74" i="7"/>
  <c r="V75" i="7"/>
  <c r="V76" i="7"/>
  <c r="V77" i="7"/>
  <c r="V78" i="7"/>
  <c r="V79" i="7"/>
  <c r="V80" i="7"/>
  <c r="V81" i="7"/>
  <c r="V82" i="7"/>
  <c r="V83" i="7"/>
  <c r="V84" i="7"/>
  <c r="V85" i="7"/>
  <c r="V86" i="7"/>
  <c r="V87" i="7"/>
  <c r="V88" i="7"/>
  <c r="V89" i="7"/>
  <c r="V90" i="7"/>
  <c r="V91" i="7"/>
  <c r="V92" i="7"/>
  <c r="V93" i="7"/>
  <c r="V94" i="7"/>
  <c r="V95" i="7"/>
  <c r="V96" i="7"/>
  <c r="V97" i="7"/>
  <c r="V98" i="7"/>
  <c r="V99" i="7"/>
  <c r="V100" i="7"/>
  <c r="V101" i="7"/>
  <c r="V102" i="7"/>
  <c r="V104" i="7"/>
  <c r="V103" i="7"/>
  <c r="B17" i="7"/>
  <c r="T16" i="7"/>
  <c r="C16" i="7"/>
  <c r="U16" i="7"/>
  <c r="V16" i="7"/>
  <c r="S16" i="7"/>
  <c r="V17" i="6"/>
  <c r="T103" i="7"/>
  <c r="T99" i="7"/>
  <c r="T95" i="7"/>
  <c r="T91" i="7"/>
  <c r="T87" i="7"/>
  <c r="T83" i="7"/>
  <c r="T79" i="7"/>
  <c r="T75" i="7"/>
  <c r="T71" i="7"/>
  <c r="X64" i="7"/>
  <c r="X16" i="6"/>
  <c r="C61" i="7"/>
  <c r="C105" i="7"/>
  <c r="C107" i="6"/>
  <c r="C43" i="7"/>
  <c r="W53" i="7"/>
  <c r="R47" i="7"/>
  <c r="O50" i="7"/>
  <c r="Q50" i="7"/>
  <c r="K53" i="7"/>
  <c r="I53" i="7"/>
  <c r="L53" i="7"/>
  <c r="K47" i="7"/>
  <c r="L56" i="7"/>
  <c r="K56" i="7"/>
  <c r="I56" i="7"/>
  <c r="J56" i="7"/>
  <c r="I47" i="7"/>
  <c r="J47" i="7"/>
  <c r="K50" i="7"/>
  <c r="J50" i="7"/>
  <c r="L50" i="7"/>
  <c r="F50" i="7"/>
  <c r="E50" i="7"/>
  <c r="D50" i="7"/>
  <c r="D53" i="7"/>
  <c r="F53" i="7"/>
  <c r="G53" i="7"/>
  <c r="Q56" i="7"/>
  <c r="P56" i="7"/>
  <c r="O56" i="7"/>
  <c r="N56" i="7"/>
  <c r="O53" i="7"/>
  <c r="Q53" i="7"/>
  <c r="P53" i="7"/>
  <c r="N53" i="7"/>
  <c r="W50" i="7"/>
  <c r="W47" i="7"/>
  <c r="P17" i="6"/>
  <c r="D56" i="7"/>
  <c r="E56" i="7"/>
  <c r="G56" i="7"/>
  <c r="F56" i="7"/>
  <c r="W57" i="7" l="1"/>
  <c r="W55" i="7"/>
  <c r="U61" i="7"/>
  <c r="T105" i="7"/>
  <c r="W49" i="7"/>
  <c r="W48" i="7"/>
  <c r="N66" i="7"/>
  <c r="Q57" i="7"/>
  <c r="K55" i="7"/>
  <c r="I55" i="7"/>
  <c r="W54" i="7"/>
  <c r="G57" i="7"/>
  <c r="Q66" i="7"/>
  <c r="J55" i="7"/>
  <c r="N55" i="7"/>
  <c r="O66" i="7"/>
  <c r="L55" i="7"/>
  <c r="P66" i="7"/>
  <c r="F57" i="7"/>
  <c r="R54" i="7"/>
  <c r="L16" i="7"/>
  <c r="D57" i="7"/>
  <c r="E57" i="7"/>
  <c r="T19" i="6"/>
  <c r="C19" i="6"/>
  <c r="S19" i="6"/>
  <c r="U19" i="6"/>
  <c r="W19" i="6"/>
  <c r="V20" i="6"/>
  <c r="I19" i="6"/>
  <c r="O19" i="6"/>
  <c r="N19" i="6"/>
  <c r="Q19" i="6"/>
  <c r="P19" i="6"/>
  <c r="L19" i="6"/>
  <c r="K19" i="6"/>
  <c r="J19" i="6"/>
  <c r="W66" i="7"/>
  <c r="W65" i="7"/>
  <c r="W68" i="7"/>
  <c r="W67"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O16" i="7"/>
  <c r="W17" i="7"/>
  <c r="T17" i="7"/>
  <c r="C17" i="7"/>
  <c r="S17" i="7"/>
  <c r="V17" i="7"/>
  <c r="U17" i="7"/>
  <c r="Q17" i="7"/>
  <c r="P17" i="7"/>
  <c r="L17" i="7"/>
  <c r="N17" i="7"/>
  <c r="K17" i="7"/>
  <c r="J17" i="7"/>
  <c r="O17" i="7"/>
  <c r="I17" i="7"/>
  <c r="B18" i="7"/>
  <c r="B19" i="7" s="1"/>
  <c r="V105" i="7"/>
  <c r="W56" i="7"/>
  <c r="V61" i="7"/>
  <c r="X58" i="7"/>
  <c r="S61" i="7"/>
  <c r="X59" i="7"/>
  <c r="U105" i="7"/>
  <c r="J17" i="6"/>
  <c r="L17" i="6"/>
  <c r="K16" i="7"/>
  <c r="X60" i="7"/>
  <c r="S105" i="7"/>
  <c r="N17" i="6"/>
  <c r="W17" i="6"/>
  <c r="I16" i="7"/>
  <c r="G50" i="7"/>
  <c r="P50" i="7"/>
  <c r="T61" i="7"/>
  <c r="W51" i="7"/>
  <c r="W61" i="7" s="1"/>
  <c r="K17" i="6"/>
  <c r="Q17" i="6"/>
  <c r="J16" i="7"/>
  <c r="W16" i="7"/>
  <c r="T18" i="6"/>
  <c r="W18" i="6"/>
  <c r="V19" i="6"/>
  <c r="U18" i="6"/>
  <c r="S18" i="6"/>
  <c r="C18" i="6"/>
  <c r="O18" i="6"/>
  <c r="J18" i="6"/>
  <c r="K18" i="6"/>
  <c r="I18" i="6"/>
  <c r="L18" i="6"/>
  <c r="B20" i="6"/>
  <c r="X52" i="7"/>
  <c r="I17" i="6"/>
  <c r="O17" i="6"/>
  <c r="E55" i="7"/>
  <c r="F55" i="7"/>
  <c r="D55" i="7"/>
  <c r="G55" i="7"/>
  <c r="L54" i="7"/>
  <c r="I54" i="7"/>
  <c r="O51" i="7"/>
  <c r="Q55" i="7"/>
  <c r="P55" i="7"/>
  <c r="O55" i="7"/>
  <c r="M19" i="6"/>
  <c r="M53" i="7"/>
  <c r="P57" i="7"/>
  <c r="M47" i="7"/>
  <c r="R19" i="6"/>
  <c r="O57" i="7"/>
  <c r="H53" i="7"/>
  <c r="H50" i="7"/>
  <c r="M50" i="7"/>
  <c r="M56" i="7"/>
  <c r="N57" i="7"/>
  <c r="L57" i="7"/>
  <c r="F48" i="7"/>
  <c r="G48" i="7"/>
  <c r="E48" i="7"/>
  <c r="D48" i="7"/>
  <c r="H56" i="7"/>
  <c r="R53" i="7"/>
  <c r="D18" i="6"/>
  <c r="E18" i="6"/>
  <c r="G18" i="6"/>
  <c r="R56" i="7"/>
  <c r="F19" i="6"/>
  <c r="G19" i="6"/>
  <c r="D19" i="6"/>
  <c r="F18" i="6" l="1"/>
  <c r="M18" i="6"/>
  <c r="I66" i="7"/>
  <c r="N51" i="7"/>
  <c r="J66" i="7"/>
  <c r="P51" i="7"/>
  <c r="K66" i="7"/>
  <c r="J67" i="7"/>
  <c r="J72" i="7"/>
  <c r="J74" i="7"/>
  <c r="J76" i="7"/>
  <c r="J78" i="7"/>
  <c r="J80" i="7"/>
  <c r="J82" i="7"/>
  <c r="J84" i="7"/>
  <c r="J92" i="7"/>
  <c r="J96" i="7"/>
  <c r="J69" i="7"/>
  <c r="J81" i="7"/>
  <c r="J83" i="7"/>
  <c r="J85" i="7"/>
  <c r="J88" i="7"/>
  <c r="J90" i="7"/>
  <c r="J94" i="7"/>
  <c r="J98" i="7"/>
  <c r="J100" i="7"/>
  <c r="J71" i="7"/>
  <c r="J73" i="7"/>
  <c r="J75" i="7"/>
  <c r="J77" i="7"/>
  <c r="J79" i="7"/>
  <c r="J89" i="7"/>
  <c r="J91" i="7"/>
  <c r="J97" i="7"/>
  <c r="J99" i="7"/>
  <c r="J101" i="7"/>
  <c r="J70" i="7"/>
  <c r="J87" i="7"/>
  <c r="J93" i="7"/>
  <c r="J95" i="7"/>
  <c r="J102" i="7"/>
  <c r="J103" i="7"/>
  <c r="J68" i="7"/>
  <c r="J86" i="7"/>
  <c r="J104" i="7"/>
  <c r="R66" i="7"/>
  <c r="I57" i="7"/>
  <c r="P18" i="6"/>
  <c r="Q51" i="7"/>
  <c r="B20" i="7"/>
  <c r="M17" i="7"/>
  <c r="P16" i="7"/>
  <c r="W105" i="7"/>
  <c r="B21" i="6"/>
  <c r="R50" i="7"/>
  <c r="X50" i="7" s="1"/>
  <c r="K54" i="7"/>
  <c r="I67" i="7"/>
  <c r="I72" i="7"/>
  <c r="I76" i="7"/>
  <c r="I78" i="7"/>
  <c r="I71" i="7"/>
  <c r="I87" i="7"/>
  <c r="I90" i="7"/>
  <c r="I93" i="7"/>
  <c r="I95" i="7"/>
  <c r="I97" i="7"/>
  <c r="I104" i="7"/>
  <c r="I68" i="7"/>
  <c r="I75" i="7"/>
  <c r="I80" i="7"/>
  <c r="I82" i="7"/>
  <c r="I84" i="7"/>
  <c r="I86" i="7"/>
  <c r="I92" i="7"/>
  <c r="I96" i="7"/>
  <c r="I98" i="7"/>
  <c r="I100" i="7"/>
  <c r="I102" i="7"/>
  <c r="I69" i="7"/>
  <c r="I73" i="7"/>
  <c r="I79" i="7"/>
  <c r="I83" i="7"/>
  <c r="I85" i="7"/>
  <c r="I88" i="7"/>
  <c r="I94" i="7"/>
  <c r="I70" i="7"/>
  <c r="I81" i="7"/>
  <c r="I74" i="7"/>
  <c r="I89" i="7"/>
  <c r="I103" i="7"/>
  <c r="I101" i="7"/>
  <c r="I77" i="7"/>
  <c r="I91" i="7"/>
  <c r="I99" i="7"/>
  <c r="G17" i="6"/>
  <c r="G51" i="7"/>
  <c r="G16" i="7"/>
  <c r="K57" i="7"/>
  <c r="M17" i="6"/>
  <c r="M16" i="7"/>
  <c r="J57" i="7"/>
  <c r="Q16" i="7"/>
  <c r="R17" i="7"/>
  <c r="E19" i="6"/>
  <c r="J54" i="7"/>
  <c r="D17" i="6"/>
  <c r="D51" i="7"/>
  <c r="D16" i="7"/>
  <c r="K67" i="7"/>
  <c r="K72" i="7"/>
  <c r="K74" i="7"/>
  <c r="K78" i="7"/>
  <c r="K82" i="7"/>
  <c r="K84" i="7"/>
  <c r="K86" i="7"/>
  <c r="K89" i="7"/>
  <c r="K92" i="7"/>
  <c r="K96" i="7"/>
  <c r="K102" i="7"/>
  <c r="K69" i="7"/>
  <c r="K73" i="7"/>
  <c r="K77" i="7"/>
  <c r="K85" i="7"/>
  <c r="K90" i="7"/>
  <c r="K70" i="7"/>
  <c r="K76" i="7"/>
  <c r="K80" i="7"/>
  <c r="K87" i="7"/>
  <c r="K98" i="7"/>
  <c r="K101" i="7"/>
  <c r="K81" i="7"/>
  <c r="K88" i="7"/>
  <c r="K91" i="7"/>
  <c r="K93" i="7"/>
  <c r="K68" i="7"/>
  <c r="K94" i="7"/>
  <c r="K97" i="7"/>
  <c r="K99" i="7"/>
  <c r="K103" i="7"/>
  <c r="K75" i="7"/>
  <c r="K100" i="7"/>
  <c r="K79" i="7"/>
  <c r="K104" i="7"/>
  <c r="K83" i="7"/>
  <c r="K95" i="7"/>
  <c r="K71" i="7"/>
  <c r="E17" i="6"/>
  <c r="E16" i="7"/>
  <c r="E51" i="7"/>
  <c r="L99" i="7"/>
  <c r="L70" i="7"/>
  <c r="L95" i="7"/>
  <c r="L79" i="7"/>
  <c r="L69" i="7"/>
  <c r="L100" i="7"/>
  <c r="L92" i="7"/>
  <c r="L86" i="7"/>
  <c r="L67" i="7"/>
  <c r="L91" i="7"/>
  <c r="L77" i="7"/>
  <c r="L97" i="7"/>
  <c r="L88" i="7"/>
  <c r="L101" i="7"/>
  <c r="L98" i="7"/>
  <c r="L84" i="7"/>
  <c r="L76" i="7"/>
  <c r="L85" i="7"/>
  <c r="L89" i="7"/>
  <c r="L93" i="7"/>
  <c r="L75" i="7"/>
  <c r="L83" i="7"/>
  <c r="L73" i="7"/>
  <c r="L102" i="7"/>
  <c r="L72" i="7"/>
  <c r="L74" i="7"/>
  <c r="L104" i="7"/>
  <c r="L96" i="7"/>
  <c r="L82" i="7"/>
  <c r="L80" i="7"/>
  <c r="L71" i="7"/>
  <c r="L94" i="7"/>
  <c r="L78" i="7"/>
  <c r="L68" i="7"/>
  <c r="L87" i="7"/>
  <c r="L81" i="7"/>
  <c r="L90" i="7"/>
  <c r="L103" i="7"/>
  <c r="F16" i="7"/>
  <c r="F17" i="6"/>
  <c r="F51" i="7"/>
  <c r="R17" i="6"/>
  <c r="X56" i="7"/>
  <c r="L48" i="7"/>
  <c r="M55" i="7"/>
  <c r="H57" i="7"/>
  <c r="N18" i="6"/>
  <c r="N16" i="7"/>
  <c r="L66" i="7"/>
  <c r="X53" i="7"/>
  <c r="S19" i="7"/>
  <c r="T19" i="7"/>
  <c r="C19" i="7"/>
  <c r="U19" i="7"/>
  <c r="W19" i="7"/>
  <c r="V19" i="7"/>
  <c r="J19" i="7"/>
  <c r="L19" i="7"/>
  <c r="K19" i="7"/>
  <c r="G19" i="7"/>
  <c r="Q19" i="7"/>
  <c r="I19" i="7"/>
  <c r="P19" i="7"/>
  <c r="F19" i="7"/>
  <c r="D19" i="7"/>
  <c r="M19" i="7"/>
  <c r="N19" i="7"/>
  <c r="E19" i="7"/>
  <c r="O19" i="7"/>
  <c r="V21" i="6"/>
  <c r="U20" i="6"/>
  <c r="T20" i="6"/>
  <c r="W20" i="6"/>
  <c r="S20" i="6"/>
  <c r="C20" i="6"/>
  <c r="O20" i="6"/>
  <c r="Q20" i="6"/>
  <c r="N20" i="6"/>
  <c r="P20" i="6"/>
  <c r="L20" i="6"/>
  <c r="J20" i="6"/>
  <c r="K20" i="6"/>
  <c r="I20" i="6"/>
  <c r="R20" i="6"/>
  <c r="M20" i="6"/>
  <c r="Q18" i="6"/>
  <c r="V18" i="7"/>
  <c r="S18" i="7"/>
  <c r="U18" i="7"/>
  <c r="C18" i="7"/>
  <c r="W18" i="7"/>
  <c r="T18" i="7"/>
  <c r="O18" i="7"/>
  <c r="P18" i="7"/>
  <c r="Q18" i="7"/>
  <c r="N18" i="7"/>
  <c r="R18" i="7"/>
  <c r="AC54" i="7"/>
  <c r="AD54" i="7" s="1"/>
  <c r="R18" i="6"/>
  <c r="H19" i="7"/>
  <c r="Q48" i="7"/>
  <c r="R19" i="7"/>
  <c r="R55" i="7"/>
  <c r="I18" i="7"/>
  <c r="L18" i="7"/>
  <c r="R57" i="7"/>
  <c r="AC57" i="7"/>
  <c r="I48" i="7"/>
  <c r="AA54" i="7"/>
  <c r="J48" i="7"/>
  <c r="K48" i="7"/>
  <c r="I49" i="7"/>
  <c r="K49" i="7"/>
  <c r="J49" i="7"/>
  <c r="L49" i="7"/>
  <c r="H48" i="7"/>
  <c r="H18" i="6" l="1"/>
  <c r="M66" i="7"/>
  <c r="X19" i="7"/>
  <c r="G67" i="7"/>
  <c r="G72" i="7"/>
  <c r="G76" i="7"/>
  <c r="G78" i="7"/>
  <c r="G80" i="7"/>
  <c r="G86" i="7"/>
  <c r="G87" i="7"/>
  <c r="G89" i="7"/>
  <c r="G94" i="7"/>
  <c r="G96" i="7"/>
  <c r="G98" i="7"/>
  <c r="G100" i="7"/>
  <c r="G102" i="7"/>
  <c r="G103" i="7"/>
  <c r="G69" i="7"/>
  <c r="G73" i="7"/>
  <c r="G75" i="7"/>
  <c r="G79" i="7"/>
  <c r="G81" i="7"/>
  <c r="G85" i="7"/>
  <c r="G92" i="7"/>
  <c r="G68" i="7"/>
  <c r="G74" i="7"/>
  <c r="G84" i="7"/>
  <c r="G95" i="7"/>
  <c r="G104" i="7"/>
  <c r="G70" i="7"/>
  <c r="G77" i="7"/>
  <c r="G83" i="7"/>
  <c r="G88" i="7"/>
  <c r="G91" i="7"/>
  <c r="G93" i="7"/>
  <c r="G99" i="7"/>
  <c r="G101" i="7"/>
  <c r="G71" i="7"/>
  <c r="G82" i="7"/>
  <c r="G90" i="7"/>
  <c r="G97" i="7"/>
  <c r="AE54" i="7"/>
  <c r="AF54" i="7" s="1"/>
  <c r="AB54" i="7"/>
  <c r="M57" i="7"/>
  <c r="X57" i="7" s="1"/>
  <c r="O68" i="7"/>
  <c r="O87" i="7"/>
  <c r="O103" i="7"/>
  <c r="O71" i="7"/>
  <c r="O88" i="7"/>
  <c r="O83" i="7"/>
  <c r="O102" i="7"/>
  <c r="O101" i="7"/>
  <c r="O70" i="7"/>
  <c r="O77" i="7"/>
  <c r="O104" i="7"/>
  <c r="O99" i="7"/>
  <c r="O81" i="7"/>
  <c r="O73" i="7"/>
  <c r="O96" i="7"/>
  <c r="O89" i="7"/>
  <c r="O74" i="7"/>
  <c r="O91" i="7"/>
  <c r="O78" i="7"/>
  <c r="O98" i="7"/>
  <c r="O93" i="7"/>
  <c r="O100" i="7"/>
  <c r="O86" i="7"/>
  <c r="O69" i="7"/>
  <c r="O94" i="7"/>
  <c r="O80" i="7"/>
  <c r="O72" i="7"/>
  <c r="O97" i="7"/>
  <c r="O90" i="7"/>
  <c r="O84" i="7"/>
  <c r="O76" i="7"/>
  <c r="O79" i="7"/>
  <c r="O75" i="7"/>
  <c r="O95" i="7"/>
  <c r="O85" i="7"/>
  <c r="O92" i="7"/>
  <c r="O67" i="7"/>
  <c r="O82" i="7"/>
  <c r="K65" i="7"/>
  <c r="K105" i="7" s="1"/>
  <c r="K51" i="7"/>
  <c r="K61" i="7" s="1"/>
  <c r="X18" i="6"/>
  <c r="R16" i="7"/>
  <c r="B22" i="6"/>
  <c r="C21" i="6"/>
  <c r="S21" i="6"/>
  <c r="T21" i="6"/>
  <c r="W21" i="6"/>
  <c r="U21" i="6"/>
  <c r="V22" i="6"/>
  <c r="P21" i="6"/>
  <c r="E21" i="6"/>
  <c r="G21" i="6"/>
  <c r="N21" i="6"/>
  <c r="F21" i="6"/>
  <c r="O21" i="6"/>
  <c r="Q21" i="6"/>
  <c r="D21" i="6"/>
  <c r="R21" i="6"/>
  <c r="H21" i="6"/>
  <c r="L21" i="6"/>
  <c r="K21" i="6"/>
  <c r="I21" i="6"/>
  <c r="J21" i="6"/>
  <c r="H19" i="6"/>
  <c r="X19" i="6" s="1"/>
  <c r="E69" i="7"/>
  <c r="E73" i="7"/>
  <c r="E77" i="7"/>
  <c r="E83" i="7"/>
  <c r="E85" i="7"/>
  <c r="E92" i="7"/>
  <c r="E94" i="7"/>
  <c r="E96" i="7"/>
  <c r="E100" i="7"/>
  <c r="E93" i="7"/>
  <c r="E72" i="7"/>
  <c r="E78" i="7"/>
  <c r="E98" i="7"/>
  <c r="E104" i="7"/>
  <c r="E70" i="7"/>
  <c r="E75" i="7"/>
  <c r="E79" i="7"/>
  <c r="E81" i="7"/>
  <c r="E87" i="7"/>
  <c r="E91" i="7"/>
  <c r="E99" i="7"/>
  <c r="E101" i="7"/>
  <c r="E67" i="7"/>
  <c r="E74" i="7"/>
  <c r="E89" i="7"/>
  <c r="E102" i="7"/>
  <c r="E68" i="7"/>
  <c r="E71" i="7"/>
  <c r="E76" i="7"/>
  <c r="E80" i="7"/>
  <c r="E82" i="7"/>
  <c r="E84" i="7"/>
  <c r="E86" i="7"/>
  <c r="E88" i="7"/>
  <c r="E90" i="7"/>
  <c r="E95" i="7"/>
  <c r="E97" i="7"/>
  <c r="E103" i="7"/>
  <c r="H51" i="7"/>
  <c r="H17" i="6"/>
  <c r="H16" i="7"/>
  <c r="N69" i="7"/>
  <c r="N79" i="7"/>
  <c r="N96" i="7"/>
  <c r="N100" i="7"/>
  <c r="N102" i="7"/>
  <c r="N71" i="7"/>
  <c r="N73" i="7"/>
  <c r="N75" i="7"/>
  <c r="N77" i="7"/>
  <c r="N81" i="7"/>
  <c r="N83" i="7"/>
  <c r="N85" i="7"/>
  <c r="N87" i="7"/>
  <c r="N88" i="7"/>
  <c r="N89" i="7"/>
  <c r="N93" i="7"/>
  <c r="N95" i="7"/>
  <c r="N97" i="7"/>
  <c r="N99" i="7"/>
  <c r="N101" i="7"/>
  <c r="N68" i="7"/>
  <c r="N70" i="7"/>
  <c r="N82" i="7"/>
  <c r="N84" i="7"/>
  <c r="N86" i="7"/>
  <c r="N91" i="7"/>
  <c r="N76" i="7"/>
  <c r="N90" i="7"/>
  <c r="N98" i="7"/>
  <c r="N103" i="7"/>
  <c r="N67" i="7"/>
  <c r="N78" i="7"/>
  <c r="N92" i="7"/>
  <c r="N104" i="7"/>
  <c r="N72" i="7"/>
  <c r="N80" i="7"/>
  <c r="N94" i="7"/>
  <c r="N74" i="7"/>
  <c r="I65" i="7"/>
  <c r="I105" i="7" s="1"/>
  <c r="I51" i="7"/>
  <c r="AJ53" i="7"/>
  <c r="AM53" i="7"/>
  <c r="AM56" i="7"/>
  <c r="H55" i="7"/>
  <c r="X55" i="7" s="1"/>
  <c r="B21" i="7"/>
  <c r="W20" i="7"/>
  <c r="T20" i="7"/>
  <c r="V20" i="7"/>
  <c r="S20" i="7"/>
  <c r="U20" i="7"/>
  <c r="C20" i="7"/>
  <c r="P20" i="7"/>
  <c r="G20" i="7"/>
  <c r="K20" i="7"/>
  <c r="J20" i="7"/>
  <c r="I20" i="7"/>
  <c r="L20" i="7"/>
  <c r="E20" i="7"/>
  <c r="Q20" i="7"/>
  <c r="N20" i="7"/>
  <c r="D20" i="7"/>
  <c r="F20" i="7"/>
  <c r="O20" i="7"/>
  <c r="M20" i="7"/>
  <c r="H20" i="7"/>
  <c r="R20" i="7"/>
  <c r="F70" i="7"/>
  <c r="F73" i="7"/>
  <c r="F77" i="7"/>
  <c r="F83" i="7"/>
  <c r="F99" i="7"/>
  <c r="F104" i="7"/>
  <c r="F69" i="7"/>
  <c r="F79" i="7"/>
  <c r="F85" i="7"/>
  <c r="F102" i="7"/>
  <c r="F68" i="7"/>
  <c r="F71" i="7"/>
  <c r="F82" i="7"/>
  <c r="F88" i="7"/>
  <c r="F90" i="7"/>
  <c r="F91" i="7"/>
  <c r="F93" i="7"/>
  <c r="F95" i="7"/>
  <c r="F97" i="7"/>
  <c r="F101" i="7"/>
  <c r="F103" i="7"/>
  <c r="F75" i="7"/>
  <c r="F81" i="7"/>
  <c r="F98" i="7"/>
  <c r="F67" i="7"/>
  <c r="F72" i="7"/>
  <c r="F74" i="7"/>
  <c r="F76" i="7"/>
  <c r="F78" i="7"/>
  <c r="F80" i="7"/>
  <c r="F84" i="7"/>
  <c r="F86" i="7"/>
  <c r="F87" i="7"/>
  <c r="F89" i="7"/>
  <c r="F92" i="7"/>
  <c r="F94" i="7"/>
  <c r="F96" i="7"/>
  <c r="F100" i="7"/>
  <c r="I61" i="7"/>
  <c r="P82" i="7"/>
  <c r="P80" i="7"/>
  <c r="P68" i="7"/>
  <c r="P90" i="7"/>
  <c r="P99" i="7"/>
  <c r="P103" i="7"/>
  <c r="P92" i="7"/>
  <c r="P86" i="7"/>
  <c r="P69" i="7"/>
  <c r="P94" i="7"/>
  <c r="P72" i="7"/>
  <c r="P71" i="7"/>
  <c r="P91" i="7"/>
  <c r="P97" i="7"/>
  <c r="P83" i="7"/>
  <c r="P104" i="7"/>
  <c r="P85" i="7"/>
  <c r="P77" i="7"/>
  <c r="P100" i="7"/>
  <c r="P78" i="7"/>
  <c r="P67" i="7"/>
  <c r="P101" i="7"/>
  <c r="P95" i="7"/>
  <c r="P81" i="7"/>
  <c r="P73" i="7"/>
  <c r="P102" i="7"/>
  <c r="P89" i="7"/>
  <c r="P75" i="7"/>
  <c r="P98" i="7"/>
  <c r="P84" i="7"/>
  <c r="P76" i="7"/>
  <c r="P93" i="7"/>
  <c r="P87" i="7"/>
  <c r="P79" i="7"/>
  <c r="P88" i="7"/>
  <c r="P96" i="7"/>
  <c r="P70" i="7"/>
  <c r="P74" i="7"/>
  <c r="J51" i="7"/>
  <c r="J61" i="7" s="1"/>
  <c r="J65" i="7"/>
  <c r="J105" i="7" s="1"/>
  <c r="K18" i="7"/>
  <c r="R51" i="7"/>
  <c r="D67" i="7"/>
  <c r="D72" i="7"/>
  <c r="D80" i="7"/>
  <c r="D82" i="7"/>
  <c r="D89" i="7"/>
  <c r="D94" i="7"/>
  <c r="D96" i="7"/>
  <c r="D98" i="7"/>
  <c r="D102" i="7"/>
  <c r="D68" i="7"/>
  <c r="D74" i="7"/>
  <c r="D78" i="7"/>
  <c r="D93" i="7"/>
  <c r="D95" i="7"/>
  <c r="D103" i="7"/>
  <c r="D69" i="7"/>
  <c r="D73" i="7"/>
  <c r="D75" i="7"/>
  <c r="D77" i="7"/>
  <c r="D79" i="7"/>
  <c r="D81" i="7"/>
  <c r="D86" i="7"/>
  <c r="D90" i="7"/>
  <c r="D92" i="7"/>
  <c r="D100" i="7"/>
  <c r="D71" i="7"/>
  <c r="D76" i="7"/>
  <c r="D84" i="7"/>
  <c r="D91" i="7"/>
  <c r="D97" i="7"/>
  <c r="D70" i="7"/>
  <c r="D83" i="7"/>
  <c r="D85" i="7"/>
  <c r="D87" i="7"/>
  <c r="D88" i="7"/>
  <c r="D99" i="7"/>
  <c r="D101" i="7"/>
  <c r="D104" i="7"/>
  <c r="M103" i="7"/>
  <c r="M71" i="7"/>
  <c r="M77" i="7"/>
  <c r="M81" i="7"/>
  <c r="M85" i="7"/>
  <c r="M87" i="7"/>
  <c r="M97" i="7"/>
  <c r="M99" i="7"/>
  <c r="M104" i="7"/>
  <c r="M68" i="7"/>
  <c r="M70" i="7"/>
  <c r="M78" i="7"/>
  <c r="M86" i="7"/>
  <c r="M91" i="7"/>
  <c r="M93" i="7"/>
  <c r="M95" i="7"/>
  <c r="M101" i="7"/>
  <c r="M67" i="7"/>
  <c r="M72" i="7"/>
  <c r="M74" i="7"/>
  <c r="M76" i="7"/>
  <c r="M80" i="7"/>
  <c r="M82" i="7"/>
  <c r="M84" i="7"/>
  <c r="M89" i="7"/>
  <c r="M90" i="7"/>
  <c r="M92" i="7"/>
  <c r="M94" i="7"/>
  <c r="M96" i="7"/>
  <c r="M98" i="7"/>
  <c r="M100" i="7"/>
  <c r="M102" i="7"/>
  <c r="M83" i="7"/>
  <c r="M69" i="7"/>
  <c r="M79" i="7"/>
  <c r="M75" i="7"/>
  <c r="M73" i="7"/>
  <c r="M88" i="7"/>
  <c r="Q79" i="7"/>
  <c r="Q104" i="7"/>
  <c r="Q70" i="7"/>
  <c r="Q75" i="7"/>
  <c r="Q94" i="7"/>
  <c r="Q80" i="7"/>
  <c r="Q72" i="7"/>
  <c r="Q76" i="7"/>
  <c r="Q101" i="7"/>
  <c r="Q93" i="7"/>
  <c r="Q96" i="7"/>
  <c r="Q81" i="7"/>
  <c r="Q92" i="7"/>
  <c r="Q67" i="7"/>
  <c r="Q102" i="7"/>
  <c r="Q88" i="7"/>
  <c r="Q82" i="7"/>
  <c r="Q99" i="7"/>
  <c r="Q91" i="7"/>
  <c r="Q85" i="7"/>
  <c r="Q77" i="7"/>
  <c r="Q69" i="7"/>
  <c r="Q90" i="7"/>
  <c r="Q100" i="7"/>
  <c r="Q86" i="7"/>
  <c r="Q98" i="7"/>
  <c r="Q84" i="7"/>
  <c r="Q87" i="7"/>
  <c r="Q71" i="7"/>
  <c r="Q97" i="7"/>
  <c r="Q83" i="7"/>
  <c r="Q89" i="7"/>
  <c r="Q68" i="7"/>
  <c r="Q95" i="7"/>
  <c r="Q74" i="7"/>
  <c r="Q103" i="7"/>
  <c r="Q78" i="7"/>
  <c r="Q73" i="7"/>
  <c r="L51" i="7"/>
  <c r="L61" i="7" s="1"/>
  <c r="L65" i="7"/>
  <c r="L105" i="7" s="1"/>
  <c r="J18" i="7"/>
  <c r="M54" i="7"/>
  <c r="AJ50" i="7"/>
  <c r="AM50" i="7"/>
  <c r="AP50" i="7"/>
  <c r="AA55" i="7"/>
  <c r="AA57" i="7"/>
  <c r="M48" i="7"/>
  <c r="O49" i="7"/>
  <c r="N49" i="7"/>
  <c r="P49" i="7"/>
  <c r="Q49" i="7"/>
  <c r="Q61" i="7" s="1"/>
  <c r="M49" i="7"/>
  <c r="X20" i="7" l="1"/>
  <c r="AI20" i="7" s="1"/>
  <c r="E49" i="7"/>
  <c r="P48" i="7"/>
  <c r="P61" i="7" s="1"/>
  <c r="P65" i="7"/>
  <c r="P105" i="7" s="1"/>
  <c r="N48" i="7"/>
  <c r="N61" i="7" s="1"/>
  <c r="N65" i="7"/>
  <c r="N105" i="7" s="1"/>
  <c r="R99" i="7"/>
  <c r="R78" i="7"/>
  <c r="R68" i="7"/>
  <c r="R93" i="7"/>
  <c r="R87" i="7"/>
  <c r="R71" i="7"/>
  <c r="R92" i="7"/>
  <c r="R79" i="7"/>
  <c r="R69" i="7"/>
  <c r="R98" i="7"/>
  <c r="R84" i="7"/>
  <c r="R76" i="7"/>
  <c r="R91" i="7"/>
  <c r="R90" i="7"/>
  <c r="R85" i="7"/>
  <c r="R77" i="7"/>
  <c r="R101" i="7"/>
  <c r="R95" i="7"/>
  <c r="R102" i="7"/>
  <c r="R67" i="7"/>
  <c r="R104" i="7"/>
  <c r="R88" i="7"/>
  <c r="R82" i="7"/>
  <c r="R74" i="7"/>
  <c r="R97" i="7"/>
  <c r="R89" i="7"/>
  <c r="R83" i="7"/>
  <c r="R96" i="7"/>
  <c r="R75" i="7"/>
  <c r="R94" i="7"/>
  <c r="R80" i="7"/>
  <c r="R72" i="7"/>
  <c r="R70" i="7"/>
  <c r="R103" i="7"/>
  <c r="R73" i="7"/>
  <c r="R81" i="7"/>
  <c r="R100" i="7"/>
  <c r="R86" i="7"/>
  <c r="M65" i="7"/>
  <c r="M105" i="7" s="1"/>
  <c r="M18" i="7"/>
  <c r="M51" i="7"/>
  <c r="X51" i="7" s="1"/>
  <c r="T21" i="7"/>
  <c r="C21" i="7"/>
  <c r="V21" i="7"/>
  <c r="W21" i="7"/>
  <c r="S21" i="7"/>
  <c r="U21" i="7"/>
  <c r="L21" i="7"/>
  <c r="D21" i="7"/>
  <c r="F21" i="7"/>
  <c r="G21" i="7"/>
  <c r="E21" i="7"/>
  <c r="J21" i="7"/>
  <c r="H21" i="7"/>
  <c r="I21" i="7"/>
  <c r="K21" i="7"/>
  <c r="Q21" i="7"/>
  <c r="O21" i="7"/>
  <c r="P21" i="7"/>
  <c r="N21" i="7"/>
  <c r="M21" i="7"/>
  <c r="B22" i="7"/>
  <c r="X17" i="6"/>
  <c r="V23" i="6"/>
  <c r="U22" i="6"/>
  <c r="T22" i="6"/>
  <c r="C22" i="6"/>
  <c r="W22" i="6"/>
  <c r="S22" i="6"/>
  <c r="Q22" i="6"/>
  <c r="E22" i="6"/>
  <c r="J22" i="6"/>
  <c r="K22" i="6"/>
  <c r="L22" i="6"/>
  <c r="O22" i="6"/>
  <c r="N22" i="6"/>
  <c r="I22" i="6"/>
  <c r="D22" i="6"/>
  <c r="G22" i="6"/>
  <c r="F22" i="6"/>
  <c r="P22" i="6"/>
  <c r="R22" i="6"/>
  <c r="M22" i="6"/>
  <c r="H22" i="6"/>
  <c r="B23" i="6"/>
  <c r="AM57" i="7"/>
  <c r="AJ57" i="7"/>
  <c r="AS57" i="7"/>
  <c r="D49" i="7"/>
  <c r="O48" i="7"/>
  <c r="O61" i="7" s="1"/>
  <c r="O65" i="7"/>
  <c r="O105" i="7" s="1"/>
  <c r="AP55" i="7"/>
  <c r="AM55" i="7"/>
  <c r="AJ55" i="7"/>
  <c r="G49" i="7"/>
  <c r="H67" i="7"/>
  <c r="X67" i="7" s="1"/>
  <c r="H72" i="7"/>
  <c r="X72" i="7" s="1"/>
  <c r="H74" i="7"/>
  <c r="X74" i="7" s="1"/>
  <c r="H78" i="7"/>
  <c r="X78" i="7" s="1"/>
  <c r="H82" i="7"/>
  <c r="X82" i="7" s="1"/>
  <c r="H86" i="7"/>
  <c r="X86" i="7" s="1"/>
  <c r="H87" i="7"/>
  <c r="X87" i="7" s="1"/>
  <c r="H92" i="7"/>
  <c r="X92" i="7" s="1"/>
  <c r="H94" i="7"/>
  <c r="X94" i="7" s="1"/>
  <c r="H96" i="7"/>
  <c r="X96" i="7" s="1"/>
  <c r="H98" i="7"/>
  <c r="X98" i="7" s="1"/>
  <c r="H100" i="7"/>
  <c r="X100" i="7" s="1"/>
  <c r="H104" i="7"/>
  <c r="X104" i="7" s="1"/>
  <c r="H71" i="7"/>
  <c r="X71" i="7" s="1"/>
  <c r="H80" i="7"/>
  <c r="X80" i="7" s="1"/>
  <c r="H90" i="7"/>
  <c r="X90" i="7" s="1"/>
  <c r="H103" i="7"/>
  <c r="X103" i="7" s="1"/>
  <c r="H69" i="7"/>
  <c r="X69" i="7" s="1"/>
  <c r="H73" i="7"/>
  <c r="X73" i="7" s="1"/>
  <c r="H75" i="7"/>
  <c r="X75" i="7" s="1"/>
  <c r="H77" i="7"/>
  <c r="X77" i="7" s="1"/>
  <c r="H79" i="7"/>
  <c r="X79" i="7" s="1"/>
  <c r="H83" i="7"/>
  <c r="X83" i="7" s="1"/>
  <c r="H85" i="7"/>
  <c r="X85" i="7" s="1"/>
  <c r="H88" i="7"/>
  <c r="X88" i="7" s="1"/>
  <c r="H89" i="7"/>
  <c r="X89" i="7" s="1"/>
  <c r="H102" i="7"/>
  <c r="X102" i="7" s="1"/>
  <c r="H68" i="7"/>
  <c r="X68" i="7" s="1"/>
  <c r="H76" i="7"/>
  <c r="X76" i="7" s="1"/>
  <c r="H84" i="7"/>
  <c r="X84" i="7" s="1"/>
  <c r="H91" i="7"/>
  <c r="X91" i="7" s="1"/>
  <c r="H70" i="7"/>
  <c r="X70" i="7" s="1"/>
  <c r="H81" i="7"/>
  <c r="X81" i="7" s="1"/>
  <c r="H93" i="7"/>
  <c r="X93" i="7" s="1"/>
  <c r="H95" i="7"/>
  <c r="X95" i="7" s="1"/>
  <c r="H97" i="7"/>
  <c r="X97" i="7" s="1"/>
  <c r="H99" i="7"/>
  <c r="X99" i="7" s="1"/>
  <c r="H101" i="7"/>
  <c r="X101" i="7" s="1"/>
  <c r="AB55" i="7"/>
  <c r="AH18" i="6"/>
  <c r="AE18" i="6"/>
  <c r="AB18" i="6"/>
  <c r="F49" i="7"/>
  <c r="AE57" i="7"/>
  <c r="AB57" i="7"/>
  <c r="Q65" i="7"/>
  <c r="Q105" i="7" s="1"/>
  <c r="X16" i="7"/>
  <c r="M21" i="6"/>
  <c r="X21" i="6" s="1"/>
  <c r="AI19" i="7"/>
  <c r="R49" i="7"/>
  <c r="X22" i="6" l="1"/>
  <c r="AB21" i="6"/>
  <c r="AK21" i="6"/>
  <c r="B24" i="6"/>
  <c r="B25" i="6" s="1"/>
  <c r="C23" i="6"/>
  <c r="V24" i="6"/>
  <c r="U23" i="6"/>
  <c r="S23" i="6"/>
  <c r="T23" i="6"/>
  <c r="W23" i="6"/>
  <c r="K23" i="6"/>
  <c r="N23" i="6"/>
  <c r="I23" i="6"/>
  <c r="J23" i="6"/>
  <c r="L23" i="6"/>
  <c r="G23" i="6"/>
  <c r="O23" i="6"/>
  <c r="Q23" i="6"/>
  <c r="P23" i="6"/>
  <c r="M23" i="6"/>
  <c r="F23" i="6"/>
  <c r="R23" i="6"/>
  <c r="D23" i="6"/>
  <c r="E23" i="6"/>
  <c r="H23" i="6"/>
  <c r="M61" i="7"/>
  <c r="R48" i="7"/>
  <c r="R65" i="7"/>
  <c r="R105" i="7" s="1"/>
  <c r="B23" i="7"/>
  <c r="B24" i="7" s="1"/>
  <c r="H49" i="7"/>
  <c r="X49" i="7" s="1"/>
  <c r="AI16" i="7"/>
  <c r="AB17" i="6"/>
  <c r="AK17" i="6"/>
  <c r="V22" i="7"/>
  <c r="S22" i="7"/>
  <c r="W22" i="7"/>
  <c r="T22" i="7"/>
  <c r="C22" i="7"/>
  <c r="U22" i="7"/>
  <c r="I22" i="7"/>
  <c r="Q22" i="7"/>
  <c r="E22" i="7"/>
  <c r="G22" i="7"/>
  <c r="N22" i="7"/>
  <c r="F22" i="7"/>
  <c r="K22" i="7"/>
  <c r="J22" i="7"/>
  <c r="D22" i="7"/>
  <c r="O22" i="7"/>
  <c r="P22" i="7"/>
  <c r="L22" i="7"/>
  <c r="M22" i="7"/>
  <c r="R22" i="7"/>
  <c r="H22" i="7"/>
  <c r="R21" i="7"/>
  <c r="X21" i="7" s="1"/>
  <c r="AS51" i="7"/>
  <c r="AJ51" i="7"/>
  <c r="AM51" i="7"/>
  <c r="AI21" i="7" l="1"/>
  <c r="U24" i="7"/>
  <c r="V24" i="7"/>
  <c r="S24" i="7"/>
  <c r="T24" i="7"/>
  <c r="C24" i="7"/>
  <c r="W24" i="7"/>
  <c r="E24" i="7"/>
  <c r="Q24" i="7"/>
  <c r="J24" i="7"/>
  <c r="F24" i="7"/>
  <c r="P24" i="7"/>
  <c r="N24" i="7"/>
  <c r="O24" i="7"/>
  <c r="G24" i="7"/>
  <c r="D24" i="7"/>
  <c r="K24" i="7"/>
  <c r="L24" i="7"/>
  <c r="H24" i="7"/>
  <c r="I24" i="7"/>
  <c r="R24" i="7"/>
  <c r="M24" i="7"/>
  <c r="B25" i="7"/>
  <c r="X23" i="6"/>
  <c r="X22" i="7"/>
  <c r="AJ49" i="7"/>
  <c r="AM49" i="7"/>
  <c r="AS49" i="7"/>
  <c r="C23" i="7"/>
  <c r="T23" i="7"/>
  <c r="U23" i="7"/>
  <c r="V23" i="7"/>
  <c r="W23" i="7"/>
  <c r="S23" i="7"/>
  <c r="I23" i="7"/>
  <c r="K23" i="7"/>
  <c r="J23" i="7"/>
  <c r="L23" i="7"/>
  <c r="P23" i="7"/>
  <c r="M23" i="7"/>
  <c r="N23" i="7"/>
  <c r="F23" i="7"/>
  <c r="Q23" i="7"/>
  <c r="D23" i="7"/>
  <c r="O23" i="7"/>
  <c r="E23" i="7"/>
  <c r="G23" i="7"/>
  <c r="R23" i="7"/>
  <c r="H23" i="7"/>
  <c r="V25" i="6"/>
  <c r="S24" i="6"/>
  <c r="T24" i="6"/>
  <c r="W24" i="6"/>
  <c r="C24" i="6"/>
  <c r="U24" i="6"/>
  <c r="J24" i="6"/>
  <c r="F24" i="6"/>
  <c r="E24" i="6"/>
  <c r="K24" i="6"/>
  <c r="D24" i="6"/>
  <c r="I24" i="6"/>
  <c r="Q24" i="6"/>
  <c r="G24" i="6"/>
  <c r="L24" i="6"/>
  <c r="N24" i="6"/>
  <c r="M24" i="6"/>
  <c r="P24" i="6"/>
  <c r="H24" i="6"/>
  <c r="R24" i="6"/>
  <c r="O24" i="6"/>
  <c r="B26" i="6"/>
  <c r="B27" i="6" s="1"/>
  <c r="R61" i="7"/>
  <c r="X48" i="7"/>
  <c r="V26" i="6"/>
  <c r="W25" i="6"/>
  <c r="U25" i="6"/>
  <c r="S25" i="6"/>
  <c r="C25" i="6"/>
  <c r="T25" i="6"/>
  <c r="P25" i="6"/>
  <c r="G25" i="6"/>
  <c r="K25" i="6"/>
  <c r="O25" i="6"/>
  <c r="J25" i="6"/>
  <c r="I25" i="6"/>
  <c r="L25" i="6"/>
  <c r="E25" i="6"/>
  <c r="Q25" i="6"/>
  <c r="N25" i="6"/>
  <c r="D25" i="6"/>
  <c r="F25" i="6"/>
  <c r="M25" i="6"/>
  <c r="H25" i="6"/>
  <c r="R25" i="6"/>
  <c r="X23" i="7" l="1"/>
  <c r="X24" i="6"/>
  <c r="U27" i="6"/>
  <c r="C27" i="6"/>
  <c r="V28" i="6"/>
  <c r="T27" i="6"/>
  <c r="W27" i="6"/>
  <c r="S27" i="6"/>
  <c r="L27" i="6"/>
  <c r="N27" i="6"/>
  <c r="P27" i="6"/>
  <c r="I27" i="6"/>
  <c r="K27" i="6"/>
  <c r="J27" i="6"/>
  <c r="O27" i="6"/>
  <c r="M27" i="6"/>
  <c r="G27" i="6"/>
  <c r="E27" i="6"/>
  <c r="Q27" i="6"/>
  <c r="R27" i="6"/>
  <c r="D27" i="6"/>
  <c r="F27" i="6"/>
  <c r="H27" i="6"/>
  <c r="B28" i="6"/>
  <c r="AI22" i="7"/>
  <c r="C25" i="7"/>
  <c r="V25" i="7"/>
  <c r="W25" i="7"/>
  <c r="T25" i="7"/>
  <c r="U25" i="7"/>
  <c r="S25" i="7"/>
  <c r="N25" i="7"/>
  <c r="J25" i="7"/>
  <c r="K25" i="7"/>
  <c r="I25" i="7"/>
  <c r="L25" i="7"/>
  <c r="M25" i="7"/>
  <c r="O25" i="7"/>
  <c r="Q25" i="7"/>
  <c r="P25" i="7"/>
  <c r="R25" i="7"/>
  <c r="G25" i="7"/>
  <c r="E25" i="7"/>
  <c r="F25" i="7"/>
  <c r="D25" i="7"/>
  <c r="H25" i="7"/>
  <c r="B26" i="7"/>
  <c r="X25" i="6"/>
  <c r="AM48" i="7"/>
  <c r="AJ48" i="7"/>
  <c r="AS48" i="7"/>
  <c r="AS61" i="7" s="1"/>
  <c r="T26" i="6"/>
  <c r="S26" i="6"/>
  <c r="W26" i="6"/>
  <c r="U26" i="6"/>
  <c r="V27" i="6"/>
  <c r="C26" i="6"/>
  <c r="N26" i="6"/>
  <c r="I26" i="6"/>
  <c r="G26" i="6"/>
  <c r="D26" i="6"/>
  <c r="K26" i="6"/>
  <c r="Q26" i="6"/>
  <c r="P26" i="6"/>
  <c r="F26" i="6"/>
  <c r="J26" i="6"/>
  <c r="L26" i="6"/>
  <c r="E26" i="6"/>
  <c r="O26" i="6"/>
  <c r="M26" i="6"/>
  <c r="H26" i="6"/>
  <c r="R26" i="6"/>
  <c r="X24" i="7"/>
  <c r="AI23" i="7"/>
  <c r="X26" i="6" l="1"/>
  <c r="AE26" i="6" s="1"/>
  <c r="S26" i="7"/>
  <c r="C26" i="7"/>
  <c r="U26" i="7"/>
  <c r="T26" i="7"/>
  <c r="W26" i="7"/>
  <c r="V26" i="7"/>
  <c r="I26" i="7"/>
  <c r="N26" i="7"/>
  <c r="J26" i="7"/>
  <c r="K26" i="7"/>
  <c r="L26" i="7"/>
  <c r="P26" i="7"/>
  <c r="Q26" i="7"/>
  <c r="M26" i="7"/>
  <c r="O26" i="7"/>
  <c r="G26" i="7"/>
  <c r="R26" i="7"/>
  <c r="D26" i="7"/>
  <c r="F26" i="7"/>
  <c r="E26" i="7"/>
  <c r="H26" i="7"/>
  <c r="X26" i="7" s="1"/>
  <c r="B27" i="7"/>
  <c r="X25" i="7"/>
  <c r="T28" i="6"/>
  <c r="C28" i="6"/>
  <c r="S28" i="6"/>
  <c r="W28" i="6"/>
  <c r="U28" i="6"/>
  <c r="V29" i="6"/>
  <c r="L28" i="6"/>
  <c r="D28" i="6"/>
  <c r="E28" i="6"/>
  <c r="G28" i="6"/>
  <c r="F28" i="6"/>
  <c r="K28" i="6"/>
  <c r="Q28" i="6"/>
  <c r="J28" i="6"/>
  <c r="H28" i="6"/>
  <c r="I28" i="6"/>
  <c r="M28" i="6"/>
  <c r="P28" i="6"/>
  <c r="O28" i="6"/>
  <c r="N28" i="6"/>
  <c r="R28" i="6"/>
  <c r="B29" i="6"/>
  <c r="AI24" i="7"/>
  <c r="X27" i="6"/>
  <c r="AH26" i="6" l="1"/>
  <c r="X28" i="6"/>
  <c r="AI25" i="7"/>
  <c r="V27" i="7"/>
  <c r="U27" i="7"/>
  <c r="S27" i="7"/>
  <c r="C27" i="7"/>
  <c r="T27" i="7"/>
  <c r="W27" i="7"/>
  <c r="L27" i="7"/>
  <c r="N27" i="7"/>
  <c r="J27" i="7"/>
  <c r="K27" i="7"/>
  <c r="I27" i="7"/>
  <c r="O27" i="7"/>
  <c r="M27" i="7"/>
  <c r="P27" i="7"/>
  <c r="Q27" i="7"/>
  <c r="G27" i="7"/>
  <c r="R27" i="7"/>
  <c r="F27" i="7"/>
  <c r="E27" i="7"/>
  <c r="D27" i="7"/>
  <c r="H27" i="7"/>
  <c r="X27" i="7" s="1"/>
  <c r="B28" i="7"/>
  <c r="U29" i="6"/>
  <c r="C29" i="6"/>
  <c r="T29" i="6"/>
  <c r="S29" i="6"/>
  <c r="V30" i="6"/>
  <c r="W29" i="6"/>
  <c r="I29" i="6"/>
  <c r="Q29" i="6"/>
  <c r="P29" i="6"/>
  <c r="E29" i="6"/>
  <c r="G29" i="6"/>
  <c r="J29" i="6"/>
  <c r="F29" i="6"/>
  <c r="K29" i="6"/>
  <c r="D29" i="6"/>
  <c r="O29" i="6"/>
  <c r="L29" i="6"/>
  <c r="N29" i="6"/>
  <c r="H29" i="6"/>
  <c r="M29" i="6"/>
  <c r="R29" i="6"/>
  <c r="B30" i="6"/>
  <c r="X29" i="6" l="1"/>
  <c r="W28" i="7"/>
  <c r="V28" i="7"/>
  <c r="S28" i="7"/>
  <c r="T28" i="7"/>
  <c r="U28" i="7"/>
  <c r="C28" i="7"/>
  <c r="K28" i="7"/>
  <c r="N28" i="7"/>
  <c r="J28" i="7"/>
  <c r="I28" i="7"/>
  <c r="L28" i="7"/>
  <c r="O28" i="7"/>
  <c r="M28" i="7"/>
  <c r="P28" i="7"/>
  <c r="Q28" i="7"/>
  <c r="R28" i="7"/>
  <c r="G28" i="7"/>
  <c r="D28" i="7"/>
  <c r="E28" i="7"/>
  <c r="F28" i="7"/>
  <c r="H28" i="7"/>
  <c r="X28" i="7" s="1"/>
  <c r="B29" i="7"/>
  <c r="S30" i="6"/>
  <c r="C30" i="6"/>
  <c r="W30" i="6"/>
  <c r="T30" i="6"/>
  <c r="U30" i="6"/>
  <c r="V31" i="6"/>
  <c r="G30" i="6"/>
  <c r="I30" i="6"/>
  <c r="N30" i="6"/>
  <c r="J30" i="6"/>
  <c r="L30" i="6"/>
  <c r="Q30" i="6"/>
  <c r="F30" i="6"/>
  <c r="D30" i="6"/>
  <c r="O30" i="6"/>
  <c r="E30" i="6"/>
  <c r="K30" i="6"/>
  <c r="P30" i="6"/>
  <c r="M30" i="6"/>
  <c r="R30" i="6"/>
  <c r="H30" i="6"/>
  <c r="B31" i="6"/>
  <c r="AK28" i="6"/>
  <c r="AB28" i="6"/>
  <c r="X30" i="6" l="1"/>
  <c r="W29" i="7"/>
  <c r="V29" i="7"/>
  <c r="S29" i="7"/>
  <c r="T29" i="7"/>
  <c r="C29" i="7"/>
  <c r="U29" i="7"/>
  <c r="N29" i="7"/>
  <c r="J29" i="7"/>
  <c r="L29" i="7"/>
  <c r="I29" i="7"/>
  <c r="K29" i="7"/>
  <c r="O29" i="7"/>
  <c r="P29" i="7"/>
  <c r="Q29" i="7"/>
  <c r="M29" i="7"/>
  <c r="G29" i="7"/>
  <c r="R29" i="7"/>
  <c r="F29" i="7"/>
  <c r="E29" i="7"/>
  <c r="D29" i="7"/>
  <c r="H29" i="7"/>
  <c r="B30" i="7"/>
  <c r="U31" i="6"/>
  <c r="T31" i="6"/>
  <c r="S31" i="6"/>
  <c r="C31" i="6"/>
  <c r="V32" i="6"/>
  <c r="W31" i="6"/>
  <c r="E31" i="6"/>
  <c r="I31" i="6"/>
  <c r="N31" i="6"/>
  <c r="D31" i="6"/>
  <c r="F31" i="6"/>
  <c r="L31" i="6"/>
  <c r="J31" i="6"/>
  <c r="G31" i="6"/>
  <c r="K31" i="6"/>
  <c r="Q31" i="6"/>
  <c r="M31" i="6"/>
  <c r="O31" i="6"/>
  <c r="P31" i="6"/>
  <c r="H31" i="6"/>
  <c r="R31" i="6"/>
  <c r="B32" i="6"/>
  <c r="X29" i="7" l="1"/>
  <c r="X31" i="6"/>
  <c r="AB31" i="6" s="1"/>
  <c r="S30" i="7"/>
  <c r="U30" i="7"/>
  <c r="T30" i="7"/>
  <c r="W30" i="7"/>
  <c r="V30" i="7"/>
  <c r="C30" i="7"/>
  <c r="L30" i="7"/>
  <c r="N30" i="7"/>
  <c r="I30" i="7"/>
  <c r="K30" i="7"/>
  <c r="J30" i="7"/>
  <c r="Q30" i="7"/>
  <c r="P30" i="7"/>
  <c r="M30" i="7"/>
  <c r="O30" i="7"/>
  <c r="R30" i="7"/>
  <c r="G30" i="7"/>
  <c r="D30" i="7"/>
  <c r="F30" i="7"/>
  <c r="E30" i="7"/>
  <c r="H30" i="7"/>
  <c r="X30" i="7" s="1"/>
  <c r="B31" i="7"/>
  <c r="T32" i="6"/>
  <c r="C32" i="6"/>
  <c r="V33" i="6"/>
  <c r="S32" i="6"/>
  <c r="U32" i="6"/>
  <c r="W32" i="6"/>
  <c r="J32" i="6"/>
  <c r="K32" i="6"/>
  <c r="L32" i="6"/>
  <c r="I32" i="6"/>
  <c r="D32" i="6"/>
  <c r="N32" i="6"/>
  <c r="O32" i="6"/>
  <c r="P32" i="6"/>
  <c r="E32" i="6"/>
  <c r="G32" i="6"/>
  <c r="F32" i="6"/>
  <c r="M32" i="6"/>
  <c r="Q32" i="6"/>
  <c r="H32" i="6"/>
  <c r="R32" i="6"/>
  <c r="B33" i="6"/>
  <c r="AE30" i="6"/>
  <c r="AH30" i="6"/>
  <c r="AK31" i="6" l="1"/>
  <c r="X32" i="6"/>
  <c r="AK32" i="6" s="1"/>
  <c r="V34" i="6"/>
  <c r="W33" i="6"/>
  <c r="S33" i="6"/>
  <c r="U33" i="6"/>
  <c r="C33" i="6"/>
  <c r="T33" i="6"/>
  <c r="N33" i="6"/>
  <c r="F33" i="6"/>
  <c r="P33" i="6"/>
  <c r="I33" i="6"/>
  <c r="L33" i="6"/>
  <c r="O33" i="6"/>
  <c r="D33" i="6"/>
  <c r="G33" i="6"/>
  <c r="J33" i="6"/>
  <c r="K33" i="6"/>
  <c r="Q33" i="6"/>
  <c r="E33" i="6"/>
  <c r="M33" i="6"/>
  <c r="R33" i="6"/>
  <c r="H33" i="6"/>
  <c r="B34" i="6"/>
  <c r="V31" i="7"/>
  <c r="U31" i="7"/>
  <c r="C31" i="7"/>
  <c r="T31" i="7"/>
  <c r="W31" i="7"/>
  <c r="S31" i="7"/>
  <c r="L31" i="7"/>
  <c r="J31" i="7"/>
  <c r="N31" i="7"/>
  <c r="K31" i="7"/>
  <c r="I31" i="7"/>
  <c r="P31" i="7"/>
  <c r="M31" i="7"/>
  <c r="Q31" i="7"/>
  <c r="O31" i="7"/>
  <c r="R31" i="7"/>
  <c r="G31" i="7"/>
  <c r="F31" i="7"/>
  <c r="E31" i="7"/>
  <c r="D31" i="7"/>
  <c r="H31" i="7"/>
  <c r="B32" i="7"/>
  <c r="AB32" i="6" l="1"/>
  <c r="AE32" i="6"/>
  <c r="X33" i="6"/>
  <c r="C32" i="7"/>
  <c r="U32" i="7"/>
  <c r="S32" i="7"/>
  <c r="T32" i="7"/>
  <c r="W32" i="7"/>
  <c r="V32" i="7"/>
  <c r="K32" i="7"/>
  <c r="N32" i="7"/>
  <c r="J32" i="7"/>
  <c r="I32" i="7"/>
  <c r="L32" i="7"/>
  <c r="O32" i="7"/>
  <c r="P32" i="7"/>
  <c r="M32" i="7"/>
  <c r="Q32" i="7"/>
  <c r="R32" i="7"/>
  <c r="G32" i="7"/>
  <c r="F32" i="7"/>
  <c r="D32" i="7"/>
  <c r="E32" i="7"/>
  <c r="H32" i="7"/>
  <c r="X32" i="7" s="1"/>
  <c r="B33" i="7"/>
  <c r="X31" i="7"/>
  <c r="V35" i="6"/>
  <c r="W34" i="6"/>
  <c r="S34" i="6"/>
  <c r="T34" i="6"/>
  <c r="U34" i="6"/>
  <c r="C34" i="6"/>
  <c r="J34" i="6"/>
  <c r="E34" i="6"/>
  <c r="G34" i="6"/>
  <c r="I34" i="6"/>
  <c r="F34" i="6"/>
  <c r="P34" i="6"/>
  <c r="L34" i="6"/>
  <c r="O34" i="6"/>
  <c r="K34" i="6"/>
  <c r="N34" i="6"/>
  <c r="D34" i="6"/>
  <c r="Q34" i="6"/>
  <c r="R34" i="6"/>
  <c r="M34" i="6"/>
  <c r="H34" i="6"/>
  <c r="B35" i="6"/>
  <c r="X34" i="6" l="1"/>
  <c r="S33" i="7"/>
  <c r="V33" i="7"/>
  <c r="C33" i="7"/>
  <c r="U33" i="7"/>
  <c r="W33" i="7"/>
  <c r="T33" i="7"/>
  <c r="N33" i="7"/>
  <c r="K33" i="7"/>
  <c r="L33" i="7"/>
  <c r="J33" i="7"/>
  <c r="I33" i="7"/>
  <c r="O33" i="7"/>
  <c r="Q33" i="7"/>
  <c r="P33" i="7"/>
  <c r="M33" i="7"/>
  <c r="G33" i="7"/>
  <c r="R33" i="7"/>
  <c r="F33" i="7"/>
  <c r="E33" i="7"/>
  <c r="D33" i="7"/>
  <c r="H33" i="7"/>
  <c r="X33" i="7" s="1"/>
  <c r="B34" i="7"/>
  <c r="U35" i="6"/>
  <c r="C35" i="6"/>
  <c r="V36" i="6"/>
  <c r="W35" i="6"/>
  <c r="T35" i="6"/>
  <c r="S35" i="6"/>
  <c r="J35" i="6"/>
  <c r="I35" i="6"/>
  <c r="N35" i="6"/>
  <c r="K35" i="6"/>
  <c r="Q35" i="6"/>
  <c r="P35" i="6"/>
  <c r="D35" i="6"/>
  <c r="O35" i="6"/>
  <c r="L35" i="6"/>
  <c r="G35" i="6"/>
  <c r="M35" i="6"/>
  <c r="R35" i="6"/>
  <c r="F35" i="6"/>
  <c r="E35" i="6"/>
  <c r="H35" i="6"/>
  <c r="B36" i="6"/>
  <c r="W34" i="7" l="1"/>
  <c r="T34" i="7"/>
  <c r="U34" i="7"/>
  <c r="S34" i="7"/>
  <c r="V34" i="7"/>
  <c r="C34" i="7"/>
  <c r="I34" i="7"/>
  <c r="L34" i="7"/>
  <c r="J34" i="7"/>
  <c r="K34" i="7"/>
  <c r="N34" i="7"/>
  <c r="O34" i="7"/>
  <c r="M34" i="7"/>
  <c r="Q34" i="7"/>
  <c r="P34" i="7"/>
  <c r="G34" i="7"/>
  <c r="R34" i="7"/>
  <c r="D34" i="7"/>
  <c r="E34" i="7"/>
  <c r="F34" i="7"/>
  <c r="H34" i="7"/>
  <c r="X34" i="7" s="1"/>
  <c r="B35" i="7"/>
  <c r="T36" i="6"/>
  <c r="S36" i="6"/>
  <c r="W36" i="6"/>
  <c r="V37" i="6"/>
  <c r="C36" i="6"/>
  <c r="U36" i="6"/>
  <c r="O36" i="6"/>
  <c r="N36" i="6"/>
  <c r="Q36" i="6"/>
  <c r="P36" i="6"/>
  <c r="R36" i="6"/>
  <c r="I36" i="6"/>
  <c r="L36" i="6"/>
  <c r="K36" i="6"/>
  <c r="J36" i="6"/>
  <c r="M36" i="6"/>
  <c r="B37" i="6"/>
  <c r="X35" i="6"/>
  <c r="U37" i="6" l="1"/>
  <c r="V38" i="6"/>
  <c r="W37" i="6"/>
  <c r="C37" i="6"/>
  <c r="T37" i="6"/>
  <c r="S37" i="6"/>
  <c r="P37" i="6"/>
  <c r="N37" i="6"/>
  <c r="E37" i="6"/>
  <c r="G37" i="6"/>
  <c r="Q37" i="6"/>
  <c r="O37" i="6"/>
  <c r="D37" i="6"/>
  <c r="F37" i="6"/>
  <c r="H37" i="6"/>
  <c r="I37" i="6"/>
  <c r="K37" i="6"/>
  <c r="R37" i="6"/>
  <c r="J37" i="6"/>
  <c r="L37" i="6"/>
  <c r="M37" i="6"/>
  <c r="B38" i="6"/>
  <c r="U35" i="7"/>
  <c r="W35" i="7"/>
  <c r="V35" i="7"/>
  <c r="S35" i="7"/>
  <c r="T35" i="7"/>
  <c r="C35" i="7"/>
  <c r="N35" i="7"/>
  <c r="K35" i="7"/>
  <c r="J35" i="7"/>
  <c r="L35" i="7"/>
  <c r="I35" i="7"/>
  <c r="M35" i="7"/>
  <c r="Q35" i="7"/>
  <c r="O35" i="7"/>
  <c r="P35" i="7"/>
  <c r="G35" i="7"/>
  <c r="R35" i="7"/>
  <c r="F35" i="7"/>
  <c r="D35" i="7"/>
  <c r="E35" i="7"/>
  <c r="H35" i="7"/>
  <c r="B36" i="7"/>
  <c r="X37" i="6" l="1"/>
  <c r="U36" i="7"/>
  <c r="C36" i="7"/>
  <c r="W36" i="7"/>
  <c r="V36" i="7"/>
  <c r="S36" i="7"/>
  <c r="T36" i="7"/>
  <c r="N36" i="7"/>
  <c r="K36" i="7"/>
  <c r="I36" i="7"/>
  <c r="J36" i="7"/>
  <c r="L36" i="7"/>
  <c r="O36" i="7"/>
  <c r="Q36" i="7"/>
  <c r="P36" i="7"/>
  <c r="M36" i="7"/>
  <c r="G36" i="7"/>
  <c r="R36" i="7"/>
  <c r="D36" i="7"/>
  <c r="F36" i="7"/>
  <c r="E36" i="7"/>
  <c r="H36" i="7"/>
  <c r="X36" i="7" s="1"/>
  <c r="B37" i="7"/>
  <c r="X35" i="7"/>
  <c r="V39" i="6"/>
  <c r="S38" i="6"/>
  <c r="U38" i="6"/>
  <c r="C38" i="6"/>
  <c r="W38" i="6"/>
  <c r="T38" i="6"/>
  <c r="Q38" i="6"/>
  <c r="G38" i="6"/>
  <c r="D38" i="6"/>
  <c r="O38" i="6"/>
  <c r="E38" i="6"/>
  <c r="L38" i="6"/>
  <c r="I38" i="6"/>
  <c r="F38" i="6"/>
  <c r="P38" i="6"/>
  <c r="N38" i="6"/>
  <c r="R38" i="6"/>
  <c r="J38" i="6"/>
  <c r="K38" i="6"/>
  <c r="H38" i="6"/>
  <c r="M38" i="6"/>
  <c r="B39" i="6"/>
  <c r="X38" i="6" l="1"/>
  <c r="C37" i="7"/>
  <c r="U37" i="7"/>
  <c r="W37" i="7"/>
  <c r="T37" i="7"/>
  <c r="S37" i="7"/>
  <c r="V37" i="7"/>
  <c r="N37" i="7"/>
  <c r="L37" i="7"/>
  <c r="J37" i="7"/>
  <c r="K37" i="7"/>
  <c r="I37" i="7"/>
  <c r="Q37" i="7"/>
  <c r="P37" i="7"/>
  <c r="O37" i="7"/>
  <c r="M37" i="7"/>
  <c r="R37" i="7"/>
  <c r="G37" i="7"/>
  <c r="F37" i="7"/>
  <c r="D37" i="7"/>
  <c r="E37" i="7"/>
  <c r="H37" i="7"/>
  <c r="X37" i="7" s="1"/>
  <c r="B38" i="7"/>
  <c r="U39" i="6"/>
  <c r="V40" i="6"/>
  <c r="W39" i="6"/>
  <c r="C39" i="6"/>
  <c r="T39" i="6"/>
  <c r="S39" i="6"/>
  <c r="N39" i="6"/>
  <c r="J39" i="6"/>
  <c r="O39" i="6"/>
  <c r="F39" i="6"/>
  <c r="I39" i="6"/>
  <c r="D39" i="6"/>
  <c r="Q39" i="6"/>
  <c r="L39" i="6"/>
  <c r="K39" i="6"/>
  <c r="E39" i="6"/>
  <c r="G39" i="6"/>
  <c r="P39" i="6"/>
  <c r="H39" i="6"/>
  <c r="M39" i="6"/>
  <c r="R39" i="6"/>
  <c r="B40" i="6"/>
  <c r="C38" i="7" l="1"/>
  <c r="U38" i="7"/>
  <c r="W38" i="7"/>
  <c r="V38" i="7"/>
  <c r="S38" i="7"/>
  <c r="T38" i="7"/>
  <c r="J38" i="7"/>
  <c r="N38" i="7"/>
  <c r="K38" i="7"/>
  <c r="I38" i="7"/>
  <c r="L38" i="7"/>
  <c r="P38" i="7"/>
  <c r="M38" i="7"/>
  <c r="O38" i="7"/>
  <c r="Q38" i="7"/>
  <c r="R38" i="7"/>
  <c r="G38" i="7"/>
  <c r="D38" i="7"/>
  <c r="E38" i="7"/>
  <c r="F38" i="7"/>
  <c r="H38" i="7"/>
  <c r="B39" i="7"/>
  <c r="X39" i="6"/>
  <c r="S40" i="6"/>
  <c r="U40" i="6"/>
  <c r="C40" i="6"/>
  <c r="V41" i="6"/>
  <c r="W40" i="6"/>
  <c r="T40" i="6"/>
  <c r="O40" i="6"/>
  <c r="J40" i="6"/>
  <c r="G40" i="6"/>
  <c r="P40" i="6"/>
  <c r="Q40" i="6"/>
  <c r="D40" i="6"/>
  <c r="N40" i="6"/>
  <c r="E40" i="6"/>
  <c r="L40" i="6"/>
  <c r="K40" i="6"/>
  <c r="I40" i="6"/>
  <c r="R40" i="6"/>
  <c r="F40" i="6"/>
  <c r="H40" i="6"/>
  <c r="M40" i="6"/>
  <c r="B41" i="6"/>
  <c r="X38" i="7" l="1"/>
  <c r="X40" i="6"/>
  <c r="V39" i="7"/>
  <c r="W39" i="7"/>
  <c r="U39" i="7"/>
  <c r="C39" i="7"/>
  <c r="S39" i="7"/>
  <c r="T39" i="7"/>
  <c r="J39" i="7"/>
  <c r="K39" i="7"/>
  <c r="L39" i="7"/>
  <c r="N39" i="7"/>
  <c r="I39" i="7"/>
  <c r="O39" i="7"/>
  <c r="Q39" i="7"/>
  <c r="M39" i="7"/>
  <c r="P39" i="7"/>
  <c r="G39" i="7"/>
  <c r="R39" i="7"/>
  <c r="F39" i="7"/>
  <c r="D39" i="7"/>
  <c r="E39" i="7"/>
  <c r="H39" i="7"/>
  <c r="X39" i="7" s="1"/>
  <c r="B40" i="7"/>
  <c r="U41" i="6"/>
  <c r="C41" i="6"/>
  <c r="V42" i="6"/>
  <c r="T41" i="6"/>
  <c r="W41" i="6"/>
  <c r="S41" i="6"/>
  <c r="J41" i="6"/>
  <c r="L41" i="6"/>
  <c r="N41" i="6"/>
  <c r="K41" i="6"/>
  <c r="I41" i="6"/>
  <c r="Q41" i="6"/>
  <c r="O41" i="6"/>
  <c r="P41" i="6"/>
  <c r="M41" i="6"/>
  <c r="R41" i="6"/>
  <c r="G41" i="6"/>
  <c r="D41" i="6"/>
  <c r="F41" i="6"/>
  <c r="E41" i="6"/>
  <c r="H41" i="6"/>
  <c r="B42" i="6"/>
  <c r="V40" i="7" l="1"/>
  <c r="W40" i="7"/>
  <c r="U40" i="7"/>
  <c r="S40" i="7"/>
  <c r="T40" i="7"/>
  <c r="C40" i="7"/>
  <c r="N40" i="7"/>
  <c r="K40" i="7"/>
  <c r="I40" i="7"/>
  <c r="J40" i="7"/>
  <c r="L40" i="7"/>
  <c r="P40" i="7"/>
  <c r="M40" i="7"/>
  <c r="O40" i="7"/>
  <c r="Q40" i="7"/>
  <c r="G40" i="7"/>
  <c r="R40" i="7"/>
  <c r="F40" i="7"/>
  <c r="E40" i="7"/>
  <c r="D40" i="7"/>
  <c r="H40" i="7"/>
  <c r="X40" i="7" s="1"/>
  <c r="B41" i="7"/>
  <c r="T42" i="6"/>
  <c r="C42" i="6"/>
  <c r="S42" i="6"/>
  <c r="V43" i="6"/>
  <c r="W42" i="6"/>
  <c r="U42" i="6"/>
  <c r="J42" i="6"/>
  <c r="N42" i="6"/>
  <c r="I42" i="6"/>
  <c r="L42" i="6"/>
  <c r="K42" i="6"/>
  <c r="Q42" i="6"/>
  <c r="P42" i="6"/>
  <c r="O42" i="6"/>
  <c r="M42" i="6"/>
  <c r="R42" i="6"/>
  <c r="G42" i="6"/>
  <c r="D42" i="6"/>
  <c r="F42" i="6"/>
  <c r="E42" i="6"/>
  <c r="H42" i="6"/>
  <c r="B43" i="6"/>
  <c r="X41" i="6"/>
  <c r="AB40" i="6"/>
  <c r="AK40" i="6"/>
  <c r="S43" i="6" l="1"/>
  <c r="W43" i="6"/>
  <c r="V44" i="6"/>
  <c r="U43" i="6"/>
  <c r="C43" i="6"/>
  <c r="T43" i="6"/>
  <c r="J43" i="6"/>
  <c r="N43" i="6"/>
  <c r="L43" i="6"/>
  <c r="K43" i="6"/>
  <c r="I43" i="6"/>
  <c r="Q43" i="6"/>
  <c r="M43" i="6"/>
  <c r="O43" i="6"/>
  <c r="P43" i="6"/>
  <c r="G43" i="6"/>
  <c r="R43" i="6"/>
  <c r="D43" i="6"/>
  <c r="E43" i="6"/>
  <c r="F43" i="6"/>
  <c r="H43" i="6"/>
  <c r="X43" i="6" s="1"/>
  <c r="B44" i="6"/>
  <c r="X42" i="6"/>
  <c r="S41" i="7"/>
  <c r="T41" i="7"/>
  <c r="C41" i="7"/>
  <c r="V41" i="7"/>
  <c r="W41" i="7"/>
  <c r="U41" i="7"/>
  <c r="J41" i="7"/>
  <c r="I41" i="7"/>
  <c r="N41" i="7"/>
  <c r="K41" i="7"/>
  <c r="L41" i="7"/>
  <c r="O41" i="7"/>
  <c r="Q41" i="7"/>
  <c r="P41" i="7"/>
  <c r="M41" i="7"/>
  <c r="G41" i="7"/>
  <c r="R41" i="7"/>
  <c r="D41" i="7"/>
  <c r="E41" i="7"/>
  <c r="F41" i="7"/>
  <c r="H41" i="7"/>
  <c r="B42" i="7"/>
  <c r="X41" i="7" l="1"/>
  <c r="S44" i="6"/>
  <c r="U44" i="6"/>
  <c r="C44" i="6"/>
  <c r="V45" i="6"/>
  <c r="W44" i="6"/>
  <c r="T44" i="6"/>
  <c r="N44" i="6"/>
  <c r="J44" i="6"/>
  <c r="K44" i="6"/>
  <c r="L44" i="6"/>
  <c r="I44" i="6"/>
  <c r="M44" i="6"/>
  <c r="O44" i="6"/>
  <c r="P44" i="6"/>
  <c r="Q44" i="6"/>
  <c r="R44" i="6"/>
  <c r="G44" i="6"/>
  <c r="F44" i="6"/>
  <c r="E44" i="6"/>
  <c r="D44" i="6"/>
  <c r="H44" i="6"/>
  <c r="B45" i="6"/>
  <c r="S42" i="7"/>
  <c r="S43" i="7" s="1"/>
  <c r="T42" i="7"/>
  <c r="T43" i="7" s="1"/>
  <c r="V42" i="7"/>
  <c r="V43" i="7" s="1"/>
  <c r="W42" i="7"/>
  <c r="W43" i="7" s="1"/>
  <c r="U42" i="7"/>
  <c r="U43" i="7" s="1"/>
  <c r="C42" i="7"/>
  <c r="N42" i="7"/>
  <c r="N43" i="7" s="1"/>
  <c r="L42" i="7"/>
  <c r="L43" i="7" s="1"/>
  <c r="K42" i="7"/>
  <c r="K43" i="7" s="1"/>
  <c r="I42" i="7"/>
  <c r="I43" i="7" s="1"/>
  <c r="J42" i="7"/>
  <c r="J43" i="7" s="1"/>
  <c r="O42" i="7"/>
  <c r="O43" i="7" s="1"/>
  <c r="Q42" i="7"/>
  <c r="Q43" i="7" s="1"/>
  <c r="M42" i="7"/>
  <c r="M43" i="7" s="1"/>
  <c r="P42" i="7"/>
  <c r="P43" i="7" s="1"/>
  <c r="G42" i="7"/>
  <c r="R42" i="7"/>
  <c r="R43" i="7" s="1"/>
  <c r="D42" i="7"/>
  <c r="E42" i="7"/>
  <c r="F42" i="7"/>
  <c r="H42" i="7"/>
  <c r="X44" i="6" l="1"/>
  <c r="S45" i="6"/>
  <c r="U45" i="6"/>
  <c r="T45" i="6"/>
  <c r="C45" i="6"/>
  <c r="W45" i="6"/>
  <c r="V46" i="6"/>
  <c r="J45" i="6"/>
  <c r="K45" i="6"/>
  <c r="L45" i="6"/>
  <c r="N45" i="6"/>
  <c r="I45" i="6"/>
  <c r="P45" i="6"/>
  <c r="Q45" i="6"/>
  <c r="O45" i="6"/>
  <c r="M45" i="6"/>
  <c r="R45" i="6"/>
  <c r="G45" i="6"/>
  <c r="D45" i="6"/>
  <c r="E45" i="6"/>
  <c r="F45" i="6"/>
  <c r="H45" i="6"/>
  <c r="X45" i="6" s="1"/>
  <c r="B46" i="6"/>
  <c r="X42" i="7"/>
  <c r="T46" i="6" l="1"/>
  <c r="C46" i="6"/>
  <c r="V47" i="6"/>
  <c r="U46" i="6"/>
  <c r="S46" i="6"/>
  <c r="W46" i="6"/>
  <c r="N46" i="6"/>
  <c r="I46" i="6"/>
  <c r="K46" i="6"/>
  <c r="L46" i="6"/>
  <c r="J46" i="6"/>
  <c r="P46" i="6"/>
  <c r="M46" i="6"/>
  <c r="O46" i="6"/>
  <c r="Q46" i="6"/>
  <c r="R46" i="6"/>
  <c r="G46" i="6"/>
  <c r="F46" i="6"/>
  <c r="D46" i="6"/>
  <c r="E46" i="6"/>
  <c r="H46" i="6"/>
  <c r="X46" i="6" s="1"/>
  <c r="B47" i="6"/>
  <c r="W47" i="6" l="1"/>
  <c r="C47" i="6"/>
  <c r="V48" i="6"/>
  <c r="U47" i="6"/>
  <c r="T47" i="6"/>
  <c r="S47" i="6"/>
  <c r="L47" i="6"/>
  <c r="N47" i="6"/>
  <c r="J47" i="6"/>
  <c r="I47" i="6"/>
  <c r="K47" i="6"/>
  <c r="Q47" i="6"/>
  <c r="P47" i="6"/>
  <c r="O47" i="6"/>
  <c r="M47" i="6"/>
  <c r="G47" i="6"/>
  <c r="R47" i="6"/>
  <c r="D47" i="6"/>
  <c r="E47" i="6"/>
  <c r="F47" i="6"/>
  <c r="H47" i="6"/>
  <c r="X47" i="6" s="1"/>
  <c r="B48" i="6"/>
  <c r="T48" i="6" l="1"/>
  <c r="C48" i="6"/>
  <c r="S48" i="6"/>
  <c r="W48" i="6"/>
  <c r="U48" i="6"/>
  <c r="V49" i="6"/>
  <c r="J48" i="6"/>
  <c r="N48" i="6"/>
  <c r="K48" i="6"/>
  <c r="L48" i="6"/>
  <c r="I48" i="6"/>
  <c r="M48" i="6"/>
  <c r="O48" i="6"/>
  <c r="P48" i="6"/>
  <c r="Q48" i="6"/>
  <c r="G48" i="6"/>
  <c r="R48" i="6"/>
  <c r="F48" i="6"/>
  <c r="D48" i="6"/>
  <c r="E48" i="6"/>
  <c r="H48" i="6"/>
  <c r="B49" i="6"/>
  <c r="X48" i="6" l="1"/>
  <c r="C49" i="6"/>
  <c r="V50" i="6"/>
  <c r="T49" i="6"/>
  <c r="U49" i="6"/>
  <c r="S49" i="6"/>
  <c r="W49" i="6"/>
  <c r="J49" i="6"/>
  <c r="N49" i="6"/>
  <c r="K49" i="6"/>
  <c r="L49" i="6"/>
  <c r="I49" i="6"/>
  <c r="O49" i="6"/>
  <c r="Q49" i="6"/>
  <c r="P49" i="6"/>
  <c r="M49" i="6"/>
  <c r="G49" i="6"/>
  <c r="R49" i="6"/>
  <c r="E49" i="6"/>
  <c r="D49" i="6"/>
  <c r="F49" i="6"/>
  <c r="H49" i="6"/>
  <c r="X49" i="6" s="1"/>
  <c r="B50" i="6"/>
  <c r="T50" i="6" l="1"/>
  <c r="C50" i="6"/>
  <c r="V51" i="6"/>
  <c r="W50" i="6"/>
  <c r="S50" i="6"/>
  <c r="U50" i="6"/>
  <c r="J50" i="6"/>
  <c r="N50" i="6"/>
  <c r="K50" i="6"/>
  <c r="P50" i="6"/>
  <c r="L50" i="6"/>
  <c r="I50" i="6"/>
  <c r="M50" i="6"/>
  <c r="Q50" i="6"/>
  <c r="O50" i="6"/>
  <c r="R50" i="6"/>
  <c r="G50" i="6"/>
  <c r="F50" i="6"/>
  <c r="E50" i="6"/>
  <c r="D50" i="6"/>
  <c r="H50" i="6"/>
  <c r="B51" i="6"/>
  <c r="X50" i="6" l="1"/>
  <c r="V52" i="6"/>
  <c r="W51" i="6"/>
  <c r="C51" i="6"/>
  <c r="S51" i="6"/>
  <c r="U51" i="6"/>
  <c r="T51" i="6"/>
  <c r="J51" i="6"/>
  <c r="L51" i="6"/>
  <c r="K51" i="6"/>
  <c r="I51" i="6"/>
  <c r="N51" i="6"/>
  <c r="O51" i="6"/>
  <c r="P51" i="6"/>
  <c r="Q51" i="6"/>
  <c r="M51" i="6"/>
  <c r="G51" i="6"/>
  <c r="R51" i="6"/>
  <c r="E51" i="6"/>
  <c r="D51" i="6"/>
  <c r="F51" i="6"/>
  <c r="H51" i="6"/>
  <c r="B52" i="6"/>
  <c r="X51" i="6" l="1"/>
  <c r="C52" i="6"/>
  <c r="S52" i="6"/>
  <c r="T52" i="6"/>
  <c r="V53" i="6"/>
  <c r="U52" i="6"/>
  <c r="W52" i="6"/>
  <c r="N52" i="6"/>
  <c r="J52" i="6"/>
  <c r="L52" i="6"/>
  <c r="I52" i="6"/>
  <c r="K52" i="6"/>
  <c r="O52" i="6"/>
  <c r="Q52" i="6"/>
  <c r="M52" i="6"/>
  <c r="P52" i="6"/>
  <c r="R52" i="6"/>
  <c r="G52" i="6"/>
  <c r="F52" i="6"/>
  <c r="E52" i="6"/>
  <c r="D52" i="6"/>
  <c r="H52" i="6"/>
  <c r="X52" i="6" s="1"/>
  <c r="B53" i="6"/>
  <c r="T53" i="6" l="1"/>
  <c r="U53" i="6"/>
  <c r="V54" i="6"/>
  <c r="W53" i="6"/>
  <c r="C53" i="6"/>
  <c r="S53" i="6"/>
  <c r="J53" i="6"/>
  <c r="N53" i="6"/>
  <c r="K53" i="6"/>
  <c r="L53" i="6"/>
  <c r="I53" i="6"/>
  <c r="O53" i="6"/>
  <c r="P53" i="6"/>
  <c r="Q53" i="6"/>
  <c r="M53" i="6"/>
  <c r="G53" i="6"/>
  <c r="R53" i="6"/>
  <c r="E53" i="6"/>
  <c r="D53" i="6"/>
  <c r="F53" i="6"/>
  <c r="H53" i="6"/>
  <c r="B54" i="6"/>
  <c r="X53" i="6" l="1"/>
  <c r="T54" i="6"/>
  <c r="S54" i="6"/>
  <c r="U54" i="6"/>
  <c r="V55" i="6"/>
  <c r="W54" i="6"/>
  <c r="C54" i="6"/>
  <c r="N54" i="6"/>
  <c r="I54" i="6"/>
  <c r="K54" i="6"/>
  <c r="L54" i="6"/>
  <c r="J54" i="6"/>
  <c r="P54" i="6"/>
  <c r="M54" i="6"/>
  <c r="O54" i="6"/>
  <c r="Q54" i="6"/>
  <c r="R54" i="6"/>
  <c r="G54" i="6"/>
  <c r="E54" i="6"/>
  <c r="D54" i="6"/>
  <c r="F54" i="6"/>
  <c r="H54" i="6"/>
  <c r="X54" i="6" s="1"/>
  <c r="B55" i="6"/>
  <c r="T55" i="6" l="1"/>
  <c r="C55" i="6"/>
  <c r="U55" i="6"/>
  <c r="S55" i="6"/>
  <c r="W55" i="6"/>
  <c r="V56" i="6"/>
  <c r="J55" i="6"/>
  <c r="L55" i="6"/>
  <c r="K55" i="6"/>
  <c r="N55" i="6"/>
  <c r="I55" i="6"/>
  <c r="P55" i="6"/>
  <c r="Q55" i="6"/>
  <c r="O55" i="6"/>
  <c r="M55" i="6"/>
  <c r="R55" i="6"/>
  <c r="G55" i="6"/>
  <c r="D55" i="6"/>
  <c r="F55" i="6"/>
  <c r="E55" i="6"/>
  <c r="H55" i="6"/>
  <c r="B56" i="6"/>
  <c r="T56" i="6" l="1"/>
  <c r="C56" i="6"/>
  <c r="V57" i="6"/>
  <c r="U56" i="6"/>
  <c r="S56" i="6"/>
  <c r="W56" i="6"/>
  <c r="L56" i="6"/>
  <c r="N56" i="6"/>
  <c r="J56" i="6"/>
  <c r="I56" i="6"/>
  <c r="K56" i="6"/>
  <c r="M56" i="6"/>
  <c r="P56" i="6"/>
  <c r="O56" i="6"/>
  <c r="Q56" i="6"/>
  <c r="R56" i="6"/>
  <c r="G56" i="6"/>
  <c r="F56" i="6"/>
  <c r="E56" i="6"/>
  <c r="D56" i="6"/>
  <c r="H56" i="6"/>
  <c r="B57" i="6"/>
  <c r="X55" i="6"/>
  <c r="X56" i="6" l="1"/>
  <c r="S57" i="6"/>
  <c r="C57" i="6"/>
  <c r="W57" i="6"/>
  <c r="U57" i="6"/>
  <c r="V58" i="6"/>
  <c r="T57" i="6"/>
  <c r="K57" i="6"/>
  <c r="I57" i="6"/>
  <c r="N57" i="6"/>
  <c r="L57" i="6"/>
  <c r="P57" i="6"/>
  <c r="J57" i="6"/>
  <c r="O57" i="6"/>
  <c r="Q57" i="6"/>
  <c r="M57" i="6"/>
  <c r="G57" i="6"/>
  <c r="R57" i="6"/>
  <c r="E57" i="6"/>
  <c r="D57" i="6"/>
  <c r="F57" i="6"/>
  <c r="H57" i="6"/>
  <c r="B58" i="6"/>
  <c r="X57" i="6" l="1"/>
  <c r="U58" i="6"/>
  <c r="S58" i="6"/>
  <c r="K58" i="6"/>
  <c r="L58" i="6"/>
  <c r="N58" i="6"/>
  <c r="I58" i="6"/>
  <c r="T58" i="6"/>
  <c r="J58" i="6"/>
  <c r="W58" i="6"/>
  <c r="C58" i="6"/>
  <c r="V59" i="6"/>
  <c r="M58" i="6"/>
  <c r="R58" i="6"/>
  <c r="P58" i="6"/>
  <c r="Q58" i="6"/>
  <c r="O58" i="6"/>
  <c r="G58" i="6"/>
  <c r="D58" i="6"/>
  <c r="E58" i="6"/>
  <c r="F58" i="6"/>
  <c r="H58" i="6"/>
  <c r="X58" i="6" s="1"/>
  <c r="B59" i="6"/>
  <c r="I59" i="6" l="1"/>
  <c r="C59" i="6"/>
  <c r="K59" i="6"/>
  <c r="U59" i="6"/>
  <c r="V60" i="6"/>
  <c r="W59" i="6"/>
  <c r="J59" i="6"/>
  <c r="L59" i="6"/>
  <c r="Q59" i="6"/>
  <c r="S59" i="6"/>
  <c r="T59" i="6"/>
  <c r="O59" i="6"/>
  <c r="N59" i="6"/>
  <c r="G59" i="6"/>
  <c r="P59" i="6"/>
  <c r="M59" i="6"/>
  <c r="R59" i="6"/>
  <c r="E59" i="6"/>
  <c r="D59" i="6"/>
  <c r="F59" i="6"/>
  <c r="H59" i="6"/>
  <c r="B60" i="6"/>
  <c r="X59" i="6" l="1"/>
  <c r="Q60" i="6"/>
  <c r="K60" i="6"/>
  <c r="V61" i="6"/>
  <c r="G60" i="6"/>
  <c r="M60" i="6"/>
  <c r="T60" i="6"/>
  <c r="S60" i="6"/>
  <c r="W60" i="6"/>
  <c r="I60" i="6"/>
  <c r="O60" i="6"/>
  <c r="N60" i="6"/>
  <c r="R60" i="6"/>
  <c r="E60" i="6"/>
  <c r="U60" i="6"/>
  <c r="P60" i="6"/>
  <c r="J60" i="6"/>
  <c r="C60" i="6"/>
  <c r="L60" i="6"/>
  <c r="D60" i="6"/>
  <c r="F60" i="6"/>
  <c r="H60" i="6"/>
  <c r="X60" i="6" s="1"/>
  <c r="B61" i="6"/>
  <c r="M61" i="6" l="1"/>
  <c r="N61" i="6"/>
  <c r="L61" i="6"/>
  <c r="F61" i="6"/>
  <c r="O61" i="6"/>
  <c r="I61" i="6"/>
  <c r="G61" i="6"/>
  <c r="D61" i="6"/>
  <c r="J61" i="6"/>
  <c r="C61" i="6"/>
  <c r="E61" i="6"/>
  <c r="W61" i="6"/>
  <c r="T61" i="6"/>
  <c r="Q61" i="6"/>
  <c r="R61" i="6"/>
  <c r="V62" i="6"/>
  <c r="U61" i="6"/>
  <c r="P61" i="6"/>
  <c r="S61" i="6"/>
  <c r="K61" i="6"/>
  <c r="H61" i="6"/>
  <c r="B62" i="6"/>
  <c r="X61" i="6" l="1"/>
  <c r="I62" i="6"/>
  <c r="N62" i="6"/>
  <c r="F62" i="6"/>
  <c r="W62" i="6"/>
  <c r="G62" i="6"/>
  <c r="M62" i="6"/>
  <c r="L62" i="6"/>
  <c r="D62" i="6"/>
  <c r="U62" i="6"/>
  <c r="E62" i="6"/>
  <c r="H62" i="6"/>
  <c r="R62" i="6"/>
  <c r="P62" i="6"/>
  <c r="O62" i="6"/>
  <c r="S62" i="6"/>
  <c r="C62" i="6"/>
  <c r="Q62" i="6"/>
  <c r="V63" i="6"/>
  <c r="T62" i="6"/>
  <c r="K62" i="6"/>
  <c r="J62" i="6"/>
  <c r="B63" i="6"/>
  <c r="X62" i="6" l="1"/>
  <c r="M63" i="6"/>
  <c r="K63" i="6"/>
  <c r="J63" i="6"/>
  <c r="H63" i="6"/>
  <c r="D63" i="6"/>
  <c r="F63" i="6"/>
  <c r="C63" i="6"/>
  <c r="T63" i="6"/>
  <c r="S63" i="6"/>
  <c r="I63" i="6"/>
  <c r="U63" i="6"/>
  <c r="E63" i="6"/>
  <c r="V64" i="6"/>
  <c r="W63" i="6"/>
  <c r="N63" i="6"/>
  <c r="L63" i="6"/>
  <c r="Q63" i="6"/>
  <c r="P63" i="6"/>
  <c r="R63" i="6"/>
  <c r="O63" i="6"/>
  <c r="G63" i="6"/>
  <c r="B64" i="6"/>
  <c r="Q64" i="6" l="1"/>
  <c r="V65" i="6"/>
  <c r="C64" i="6"/>
  <c r="L64" i="6"/>
  <c r="D64" i="6"/>
  <c r="M64" i="6"/>
  <c r="S64" i="6"/>
  <c r="O64" i="6"/>
  <c r="F64" i="6"/>
  <c r="J64" i="6"/>
  <c r="N64" i="6"/>
  <c r="G64" i="6"/>
  <c r="R64" i="6"/>
  <c r="E64" i="6"/>
  <c r="T64" i="6"/>
  <c r="P64" i="6"/>
  <c r="I64" i="6"/>
  <c r="W64" i="6"/>
  <c r="U64" i="6"/>
  <c r="H64" i="6"/>
  <c r="K64" i="6"/>
  <c r="B65" i="6"/>
  <c r="X63" i="6"/>
  <c r="X64" i="6" l="1"/>
  <c r="I65" i="6"/>
  <c r="F65" i="6"/>
  <c r="V66" i="6"/>
  <c r="W65" i="6"/>
  <c r="G65" i="6"/>
  <c r="L65" i="6"/>
  <c r="H65" i="6"/>
  <c r="K65" i="6"/>
  <c r="C65" i="6"/>
  <c r="U65" i="6"/>
  <c r="E65" i="6"/>
  <c r="S65" i="6"/>
  <c r="R65" i="6"/>
  <c r="O65" i="6"/>
  <c r="T65" i="6"/>
  <c r="P65" i="6"/>
  <c r="J65" i="6"/>
  <c r="Q65" i="6"/>
  <c r="M65" i="6"/>
  <c r="D65" i="6"/>
  <c r="N65" i="6"/>
  <c r="B66" i="6"/>
  <c r="U66" i="6" l="1"/>
  <c r="E66" i="6"/>
  <c r="H66" i="6"/>
  <c r="J66" i="6"/>
  <c r="L66" i="6"/>
  <c r="D66" i="6"/>
  <c r="V67" i="6"/>
  <c r="C66" i="6"/>
  <c r="O66" i="6"/>
  <c r="F66" i="6"/>
  <c r="S66" i="6"/>
  <c r="W66" i="6"/>
  <c r="G66" i="6"/>
  <c r="R66" i="6"/>
  <c r="I66" i="6"/>
  <c r="P66" i="6"/>
  <c r="K66" i="6"/>
  <c r="Q66" i="6"/>
  <c r="M66" i="6"/>
  <c r="N66" i="6"/>
  <c r="T66" i="6"/>
  <c r="B67" i="6"/>
  <c r="X65" i="6"/>
  <c r="X66" i="6" l="1"/>
  <c r="U67" i="6"/>
  <c r="E67" i="6"/>
  <c r="T67" i="6"/>
  <c r="L67" i="6"/>
  <c r="J67" i="6"/>
  <c r="H67" i="6"/>
  <c r="P67" i="6"/>
  <c r="N67" i="6"/>
  <c r="D67" i="6"/>
  <c r="C67" i="6"/>
  <c r="Q67" i="6"/>
  <c r="K67" i="6"/>
  <c r="V68" i="6"/>
  <c r="O67" i="6"/>
  <c r="M67" i="6"/>
  <c r="G67" i="6"/>
  <c r="W67" i="6"/>
  <c r="I67" i="6"/>
  <c r="F67" i="6"/>
  <c r="S67" i="6"/>
  <c r="R67" i="6"/>
  <c r="B68" i="6"/>
  <c r="U68" i="6" l="1"/>
  <c r="E68" i="6"/>
  <c r="H68" i="6"/>
  <c r="D68" i="6"/>
  <c r="O68" i="6"/>
  <c r="L68" i="6"/>
  <c r="W68" i="6"/>
  <c r="Q68" i="6"/>
  <c r="V69" i="6"/>
  <c r="C68" i="6"/>
  <c r="G68" i="6"/>
  <c r="S68" i="6"/>
  <c r="R68" i="6"/>
  <c r="F68" i="6"/>
  <c r="I68" i="6"/>
  <c r="K68" i="6"/>
  <c r="T68" i="6"/>
  <c r="M68" i="6"/>
  <c r="P68" i="6"/>
  <c r="N68" i="6"/>
  <c r="J68" i="6"/>
  <c r="B69" i="6"/>
  <c r="X67" i="6"/>
  <c r="X68" i="6" l="1"/>
  <c r="U69" i="6"/>
  <c r="E69" i="6"/>
  <c r="W69" i="6"/>
  <c r="N69" i="6"/>
  <c r="D69" i="6"/>
  <c r="R69" i="6"/>
  <c r="G69" i="6"/>
  <c r="Q69" i="6"/>
  <c r="P69" i="6"/>
  <c r="O69" i="6"/>
  <c r="J69" i="6"/>
  <c r="K69" i="6"/>
  <c r="S69" i="6"/>
  <c r="C69" i="6"/>
  <c r="I69" i="6"/>
  <c r="F69" i="6"/>
  <c r="T69" i="6"/>
  <c r="L69" i="6"/>
  <c r="V70" i="6"/>
  <c r="M69" i="6"/>
  <c r="H69" i="6"/>
  <c r="B70" i="6"/>
  <c r="X69" i="6" l="1"/>
  <c r="I70" i="6"/>
  <c r="N70" i="6"/>
  <c r="L70" i="6"/>
  <c r="D70" i="6"/>
  <c r="O70" i="6"/>
  <c r="G70" i="6"/>
  <c r="R70" i="6"/>
  <c r="M70" i="6"/>
  <c r="T70" i="6"/>
  <c r="J70" i="6"/>
  <c r="U70" i="6"/>
  <c r="E70" i="6"/>
  <c r="H70" i="6"/>
  <c r="F70" i="6"/>
  <c r="W70" i="6"/>
  <c r="C70" i="6"/>
  <c r="Q70" i="6"/>
  <c r="V71" i="6"/>
  <c r="P70" i="6"/>
  <c r="S70" i="6"/>
  <c r="K70" i="6"/>
  <c r="B71" i="6"/>
  <c r="X70" i="6" l="1"/>
  <c r="U71" i="6"/>
  <c r="E71" i="6"/>
  <c r="V72" i="6"/>
  <c r="W71" i="6"/>
  <c r="N71" i="6"/>
  <c r="D71" i="6"/>
  <c r="P71" i="6"/>
  <c r="R71" i="6"/>
  <c r="O71" i="6"/>
  <c r="G71" i="6"/>
  <c r="Q71" i="6"/>
  <c r="K71" i="6"/>
  <c r="J71" i="6"/>
  <c r="H71" i="6"/>
  <c r="L71" i="6"/>
  <c r="M71" i="6"/>
  <c r="S71" i="6"/>
  <c r="I71" i="6"/>
  <c r="F71" i="6"/>
  <c r="C71" i="6"/>
  <c r="T71" i="6"/>
  <c r="B72" i="6"/>
  <c r="X71" i="6" l="1"/>
  <c r="I72" i="6"/>
  <c r="N72" i="6"/>
  <c r="G72" i="6"/>
  <c r="R72" i="6"/>
  <c r="P72" i="6"/>
  <c r="L72" i="6"/>
  <c r="U72" i="6"/>
  <c r="E72" i="6"/>
  <c r="H72" i="6"/>
  <c r="T72" i="6"/>
  <c r="K72" i="6"/>
  <c r="J72" i="6"/>
  <c r="V73" i="6"/>
  <c r="D72" i="6"/>
  <c r="M72" i="6"/>
  <c r="O72" i="6"/>
  <c r="W72" i="6"/>
  <c r="Q72" i="6"/>
  <c r="C72" i="6"/>
  <c r="S72" i="6"/>
  <c r="F72" i="6"/>
  <c r="B73" i="6"/>
  <c r="U73" i="6" l="1"/>
  <c r="E73" i="6"/>
  <c r="S73" i="6"/>
  <c r="R73" i="6"/>
  <c r="O73" i="6"/>
  <c r="G73" i="6"/>
  <c r="K73" i="6"/>
  <c r="D73" i="6"/>
  <c r="C73" i="6"/>
  <c r="T73" i="6"/>
  <c r="I73" i="6"/>
  <c r="F73" i="6"/>
  <c r="V74" i="6"/>
  <c r="N73" i="6"/>
  <c r="Q73" i="6"/>
  <c r="P73" i="6"/>
  <c r="L73" i="6"/>
  <c r="J73" i="6"/>
  <c r="H73" i="6"/>
  <c r="M73" i="6"/>
  <c r="W73" i="6"/>
  <c r="B74" i="6"/>
  <c r="X72" i="6"/>
  <c r="X73" i="6" l="1"/>
  <c r="U74" i="6"/>
  <c r="E74" i="6"/>
  <c r="G74" i="6"/>
  <c r="C74" i="6"/>
  <c r="K74" i="6"/>
  <c r="F74" i="6"/>
  <c r="W74" i="6"/>
  <c r="S74" i="6"/>
  <c r="O74" i="6"/>
  <c r="T74" i="6"/>
  <c r="Q74" i="6"/>
  <c r="R74" i="6"/>
  <c r="D74" i="6"/>
  <c r="J74" i="6"/>
  <c r="L74" i="6"/>
  <c r="H74" i="6"/>
  <c r="P74" i="6"/>
  <c r="M74" i="6"/>
  <c r="N74" i="6"/>
  <c r="I74" i="6"/>
  <c r="V75" i="6"/>
  <c r="B75" i="6"/>
  <c r="T75" i="6" l="1"/>
  <c r="S75" i="6"/>
  <c r="W75" i="6"/>
  <c r="U75" i="6"/>
  <c r="K75" i="6"/>
  <c r="H75" i="6"/>
  <c r="M75" i="6"/>
  <c r="P75" i="6"/>
  <c r="N75" i="6"/>
  <c r="Q75" i="6"/>
  <c r="F75" i="6"/>
  <c r="I75" i="6"/>
  <c r="J75" i="6"/>
  <c r="C75" i="6"/>
  <c r="E75" i="6"/>
  <c r="R75" i="6"/>
  <c r="L75" i="6"/>
  <c r="G75" i="6"/>
  <c r="V76" i="6"/>
  <c r="D75" i="6"/>
  <c r="O75" i="6"/>
  <c r="B76" i="6"/>
  <c r="X74" i="6"/>
  <c r="T76" i="6" l="1"/>
  <c r="D76" i="6"/>
  <c r="U76" i="6"/>
  <c r="R76" i="6"/>
  <c r="O76" i="6"/>
  <c r="M76" i="6"/>
  <c r="J76" i="6"/>
  <c r="P76" i="6"/>
  <c r="Q76" i="6"/>
  <c r="N76" i="6"/>
  <c r="I76" i="6"/>
  <c r="K76" i="6"/>
  <c r="G76" i="6"/>
  <c r="C76" i="6"/>
  <c r="W76" i="6"/>
  <c r="S76" i="6"/>
  <c r="L76" i="6"/>
  <c r="E76" i="6"/>
  <c r="H76" i="6"/>
  <c r="X76" i="6" s="1"/>
  <c r="F76" i="6"/>
  <c r="V77" i="6"/>
  <c r="B77" i="6"/>
  <c r="X75" i="6"/>
  <c r="T77" i="6" l="1"/>
  <c r="D77" i="6"/>
  <c r="I77" i="6"/>
  <c r="E77" i="6"/>
  <c r="M77" i="6"/>
  <c r="Q77" i="6"/>
  <c r="C77" i="6"/>
  <c r="F77" i="6"/>
  <c r="P77" i="6"/>
  <c r="V78" i="6"/>
  <c r="O77" i="6"/>
  <c r="S77" i="6"/>
  <c r="R77" i="6"/>
  <c r="G77" i="6"/>
  <c r="K77" i="6"/>
  <c r="W77" i="6"/>
  <c r="L77" i="6"/>
  <c r="J77" i="6"/>
  <c r="H77" i="6"/>
  <c r="N77" i="6"/>
  <c r="U77" i="6"/>
  <c r="B78" i="6"/>
  <c r="X77" i="6" l="1"/>
  <c r="H78" i="6"/>
  <c r="F78" i="6"/>
  <c r="S78" i="6"/>
  <c r="R78" i="6"/>
  <c r="G78" i="6"/>
  <c r="Q78" i="6"/>
  <c r="C78" i="6"/>
  <c r="K78" i="6"/>
  <c r="V79" i="6"/>
  <c r="T78" i="6"/>
  <c r="D78" i="6"/>
  <c r="W78" i="6"/>
  <c r="M78" i="6"/>
  <c r="J78" i="6"/>
  <c r="U78" i="6"/>
  <c r="O78" i="6"/>
  <c r="P78" i="6"/>
  <c r="E78" i="6"/>
  <c r="L78" i="6"/>
  <c r="I78" i="6"/>
  <c r="N78" i="6"/>
  <c r="B79" i="6"/>
  <c r="T79" i="6" l="1"/>
  <c r="D79" i="6"/>
  <c r="C79" i="6"/>
  <c r="V80" i="6"/>
  <c r="O79" i="6"/>
  <c r="E79" i="6"/>
  <c r="S79" i="6"/>
  <c r="U79" i="6"/>
  <c r="W79" i="6"/>
  <c r="G79" i="6"/>
  <c r="P79" i="6"/>
  <c r="N79" i="6"/>
  <c r="M79" i="6"/>
  <c r="R79" i="6"/>
  <c r="H79" i="6"/>
  <c r="I79" i="6"/>
  <c r="F79" i="6"/>
  <c r="J79" i="6"/>
  <c r="L79" i="6"/>
  <c r="Q79" i="6"/>
  <c r="K79" i="6"/>
  <c r="B80" i="6"/>
  <c r="X78" i="6"/>
  <c r="X79" i="6" l="1"/>
  <c r="H80" i="6"/>
  <c r="W80" i="6"/>
  <c r="R80" i="6"/>
  <c r="I80" i="6"/>
  <c r="M80" i="6"/>
  <c r="V81" i="6"/>
  <c r="C80" i="6"/>
  <c r="L80" i="6"/>
  <c r="S80" i="6"/>
  <c r="O80" i="6"/>
  <c r="T80" i="6"/>
  <c r="D80" i="6"/>
  <c r="Q80" i="6"/>
  <c r="J80" i="6"/>
  <c r="N80" i="6"/>
  <c r="E80" i="6"/>
  <c r="K80" i="6"/>
  <c r="P80" i="6"/>
  <c r="G80" i="6"/>
  <c r="F80" i="6"/>
  <c r="U80" i="6"/>
  <c r="B81" i="6"/>
  <c r="T81" i="6" l="1"/>
  <c r="D81" i="6"/>
  <c r="U81" i="6"/>
  <c r="M81" i="6"/>
  <c r="J81" i="6"/>
  <c r="E81" i="6"/>
  <c r="Q81" i="6"/>
  <c r="N81" i="6"/>
  <c r="C81" i="6"/>
  <c r="R81" i="6"/>
  <c r="P81" i="6"/>
  <c r="K81" i="6"/>
  <c r="G81" i="6"/>
  <c r="I81" i="6"/>
  <c r="S81" i="6"/>
  <c r="L81" i="6"/>
  <c r="V82" i="6"/>
  <c r="H81" i="6"/>
  <c r="F81" i="6"/>
  <c r="W81" i="6"/>
  <c r="O81" i="6"/>
  <c r="B82" i="6"/>
  <c r="X80" i="6"/>
  <c r="X81" i="6" l="1"/>
  <c r="H82" i="6"/>
  <c r="N82" i="6"/>
  <c r="K82" i="6"/>
  <c r="J82" i="6"/>
  <c r="F82" i="6"/>
  <c r="C82" i="6"/>
  <c r="G82" i="6"/>
  <c r="L82" i="6"/>
  <c r="R82" i="6"/>
  <c r="U82" i="6"/>
  <c r="T82" i="6"/>
  <c r="D82" i="6"/>
  <c r="I82" i="6"/>
  <c r="E82" i="6"/>
  <c r="M82" i="6"/>
  <c r="O82" i="6"/>
  <c r="W82" i="6"/>
  <c r="S82" i="6"/>
  <c r="Q82" i="6"/>
  <c r="P82" i="6"/>
  <c r="V83" i="6"/>
  <c r="B83" i="6"/>
  <c r="T83" i="6" l="1"/>
  <c r="D83" i="6"/>
  <c r="W83" i="6"/>
  <c r="N83" i="6"/>
  <c r="M83" i="6"/>
  <c r="E83" i="6"/>
  <c r="Q83" i="6"/>
  <c r="O83" i="6"/>
  <c r="G83" i="6"/>
  <c r="J83" i="6"/>
  <c r="P83" i="6"/>
  <c r="K83" i="6"/>
  <c r="I83" i="6"/>
  <c r="V84" i="6"/>
  <c r="C83" i="6"/>
  <c r="L83" i="6"/>
  <c r="R83" i="6"/>
  <c r="H83" i="6"/>
  <c r="F83" i="6"/>
  <c r="U83" i="6"/>
  <c r="S83" i="6"/>
  <c r="B84" i="6"/>
  <c r="X82" i="6"/>
  <c r="X83" i="6" l="1"/>
  <c r="T84" i="6"/>
  <c r="D84" i="6"/>
  <c r="I84" i="6"/>
  <c r="J84" i="6"/>
  <c r="R84" i="6"/>
  <c r="G84" i="6"/>
  <c r="C84" i="6"/>
  <c r="K84" i="6"/>
  <c r="S84" i="6"/>
  <c r="W84" i="6"/>
  <c r="M84" i="6"/>
  <c r="E84" i="6"/>
  <c r="H84" i="6"/>
  <c r="N84" i="6"/>
  <c r="Q84" i="6"/>
  <c r="F84" i="6"/>
  <c r="O84" i="6"/>
  <c r="P84" i="6"/>
  <c r="V85" i="6"/>
  <c r="U84" i="6"/>
  <c r="L84" i="6"/>
  <c r="B85" i="6"/>
  <c r="X84" i="6" l="1"/>
  <c r="H85" i="6"/>
  <c r="F85" i="6"/>
  <c r="V86" i="6"/>
  <c r="W85" i="6"/>
  <c r="M85" i="6"/>
  <c r="U85" i="6"/>
  <c r="R85" i="6"/>
  <c r="E85" i="6"/>
  <c r="N85" i="6"/>
  <c r="K85" i="6"/>
  <c r="C85" i="6"/>
  <c r="T85" i="6"/>
  <c r="D85" i="6"/>
  <c r="O85" i="6"/>
  <c r="J85" i="6"/>
  <c r="P85" i="6"/>
  <c r="Q85" i="6"/>
  <c r="I85" i="6"/>
  <c r="L85" i="6"/>
  <c r="G85" i="6"/>
  <c r="S85" i="6"/>
  <c r="B86" i="6"/>
  <c r="T86" i="6" l="1"/>
  <c r="D86" i="6"/>
  <c r="I86" i="6"/>
  <c r="E86" i="6"/>
  <c r="O86" i="6"/>
  <c r="F86" i="6"/>
  <c r="V87" i="6"/>
  <c r="C86" i="6"/>
  <c r="W86" i="6"/>
  <c r="G86" i="6"/>
  <c r="P86" i="6"/>
  <c r="S86" i="6"/>
  <c r="Q86" i="6"/>
  <c r="M86" i="6"/>
  <c r="L86" i="6"/>
  <c r="R86" i="6"/>
  <c r="U86" i="6"/>
  <c r="H86" i="6"/>
  <c r="X86" i="6" s="1"/>
  <c r="N86" i="6"/>
  <c r="K86" i="6"/>
  <c r="J86" i="6"/>
  <c r="B87" i="6"/>
  <c r="X85" i="6"/>
  <c r="H87" i="6" l="1"/>
  <c r="F87" i="6"/>
  <c r="U87" i="6"/>
  <c r="M87" i="6"/>
  <c r="J87" i="6"/>
  <c r="C87" i="6"/>
  <c r="O87" i="6"/>
  <c r="T87" i="6"/>
  <c r="D87" i="6"/>
  <c r="W87" i="6"/>
  <c r="N87" i="6"/>
  <c r="E87" i="6"/>
  <c r="Q87" i="6"/>
  <c r="V88" i="6"/>
  <c r="K87" i="6"/>
  <c r="S87" i="6"/>
  <c r="P87" i="6"/>
  <c r="G87" i="6"/>
  <c r="L87" i="6"/>
  <c r="I87" i="6"/>
  <c r="R87" i="6"/>
  <c r="B88" i="6"/>
  <c r="T88" i="6" l="1"/>
  <c r="D88" i="6"/>
  <c r="I88" i="6"/>
  <c r="F88" i="6"/>
  <c r="W88" i="6"/>
  <c r="G88" i="6"/>
  <c r="Q88" i="6"/>
  <c r="P88" i="6"/>
  <c r="V89" i="6"/>
  <c r="C88" i="6"/>
  <c r="R88" i="6"/>
  <c r="U88" i="6"/>
  <c r="K88" i="6"/>
  <c r="E88" i="6"/>
  <c r="L88" i="6"/>
  <c r="S88" i="6"/>
  <c r="J88" i="6"/>
  <c r="H88" i="6"/>
  <c r="N88" i="6"/>
  <c r="M88" i="6"/>
  <c r="O88" i="6"/>
  <c r="B89" i="6"/>
  <c r="X87" i="6"/>
  <c r="H89" i="6" l="1"/>
  <c r="F89" i="6"/>
  <c r="C89" i="6"/>
  <c r="U89" i="6"/>
  <c r="M89" i="6"/>
  <c r="N89" i="6"/>
  <c r="Q89" i="6"/>
  <c r="G89" i="6"/>
  <c r="L89" i="6"/>
  <c r="K89" i="6"/>
  <c r="I89" i="6"/>
  <c r="T89" i="6"/>
  <c r="D89" i="6"/>
  <c r="V90" i="6"/>
  <c r="W89" i="6"/>
  <c r="E89" i="6"/>
  <c r="R89" i="6"/>
  <c r="P89" i="6"/>
  <c r="O89" i="6"/>
  <c r="J89" i="6"/>
  <c r="S89" i="6"/>
  <c r="B90" i="6"/>
  <c r="X88" i="6"/>
  <c r="T90" i="6" l="1"/>
  <c r="D90" i="6"/>
  <c r="I90" i="6"/>
  <c r="U90" i="6"/>
  <c r="K90" i="6"/>
  <c r="J90" i="6"/>
  <c r="V91" i="6"/>
  <c r="C90" i="6"/>
  <c r="M90" i="6"/>
  <c r="E90" i="6"/>
  <c r="P90" i="6"/>
  <c r="S90" i="6"/>
  <c r="F90" i="6"/>
  <c r="W90" i="6"/>
  <c r="H90" i="6"/>
  <c r="N90" i="6"/>
  <c r="G90" i="6"/>
  <c r="R90" i="6"/>
  <c r="L90" i="6"/>
  <c r="O90" i="6"/>
  <c r="Q90" i="6"/>
  <c r="B91" i="6"/>
  <c r="X89" i="6"/>
  <c r="X90" i="6" l="1"/>
  <c r="H91" i="6"/>
  <c r="M91" i="6"/>
  <c r="F91" i="6"/>
  <c r="E91" i="6"/>
  <c r="U91" i="6"/>
  <c r="Q91" i="6"/>
  <c r="I91" i="6"/>
  <c r="T91" i="6"/>
  <c r="D91" i="6"/>
  <c r="G91" i="6"/>
  <c r="S91" i="6"/>
  <c r="V92" i="6"/>
  <c r="J91" i="6"/>
  <c r="W91" i="6"/>
  <c r="N91" i="6"/>
  <c r="L91" i="6"/>
  <c r="K91" i="6"/>
  <c r="O91" i="6"/>
  <c r="P91" i="6"/>
  <c r="R91" i="6"/>
  <c r="C91" i="6"/>
  <c r="B92" i="6"/>
  <c r="T92" i="6" l="1"/>
  <c r="D92" i="6"/>
  <c r="J92" i="6"/>
  <c r="I92" i="6"/>
  <c r="W92" i="6"/>
  <c r="G92" i="6"/>
  <c r="E92" i="6"/>
  <c r="M92" i="6"/>
  <c r="P92" i="6"/>
  <c r="V93" i="6"/>
  <c r="C92" i="6"/>
  <c r="U92" i="6"/>
  <c r="S92" i="6"/>
  <c r="Q92" i="6"/>
  <c r="K92" i="6"/>
  <c r="H92" i="6"/>
  <c r="O92" i="6"/>
  <c r="N92" i="6"/>
  <c r="F92" i="6"/>
  <c r="L92" i="6"/>
  <c r="R92" i="6"/>
  <c r="B93" i="6"/>
  <c r="X91" i="6"/>
  <c r="X92" i="6" l="1"/>
  <c r="L93" i="6"/>
  <c r="N93" i="6"/>
  <c r="K93" i="6"/>
  <c r="U93" i="6"/>
  <c r="W93" i="6"/>
  <c r="E93" i="6"/>
  <c r="D93" i="6"/>
  <c r="Q93" i="6"/>
  <c r="P93" i="6"/>
  <c r="S93" i="6"/>
  <c r="M93" i="6"/>
  <c r="V94" i="6"/>
  <c r="H93" i="6"/>
  <c r="J93" i="6"/>
  <c r="C93" i="6"/>
  <c r="G93" i="6"/>
  <c r="F93" i="6"/>
  <c r="O93" i="6"/>
  <c r="R93" i="6"/>
  <c r="I93" i="6"/>
  <c r="T93" i="6"/>
  <c r="B94" i="6"/>
  <c r="H94" i="6" l="1"/>
  <c r="F94" i="6"/>
  <c r="I94" i="6"/>
  <c r="W94" i="6"/>
  <c r="G94" i="6"/>
  <c r="D94" i="6"/>
  <c r="V95" i="6"/>
  <c r="C94" i="6"/>
  <c r="U94" i="6"/>
  <c r="Q94" i="6"/>
  <c r="R94" i="6"/>
  <c r="K94" i="6"/>
  <c r="E94" i="6"/>
  <c r="T94" i="6"/>
  <c r="M94" i="6"/>
  <c r="S94" i="6"/>
  <c r="L94" i="6"/>
  <c r="N94" i="6"/>
  <c r="J94" i="6"/>
  <c r="P94" i="6"/>
  <c r="O94" i="6"/>
  <c r="B95" i="6"/>
  <c r="X93" i="6"/>
  <c r="T95" i="6" l="1"/>
  <c r="D95" i="6"/>
  <c r="I95" i="6"/>
  <c r="F95" i="6"/>
  <c r="J95" i="6"/>
  <c r="R95" i="6"/>
  <c r="P95" i="6"/>
  <c r="C95" i="6"/>
  <c r="W95" i="6"/>
  <c r="O95" i="6"/>
  <c r="V96" i="6"/>
  <c r="S95" i="6"/>
  <c r="Q95" i="6"/>
  <c r="G95" i="6"/>
  <c r="E95" i="6"/>
  <c r="L95" i="6"/>
  <c r="M95" i="6"/>
  <c r="H95" i="6"/>
  <c r="X95" i="6" s="1"/>
  <c r="N95" i="6"/>
  <c r="K95" i="6"/>
  <c r="U95" i="6"/>
  <c r="B96" i="6"/>
  <c r="X94" i="6"/>
  <c r="H96" i="6" l="1"/>
  <c r="F96" i="6"/>
  <c r="I96" i="6"/>
  <c r="U96" i="6"/>
  <c r="O96" i="6"/>
  <c r="J96" i="6"/>
  <c r="Q96" i="6"/>
  <c r="S96" i="6"/>
  <c r="T96" i="6"/>
  <c r="D96" i="6"/>
  <c r="V97" i="6"/>
  <c r="C96" i="6"/>
  <c r="E96" i="6"/>
  <c r="W96" i="6"/>
  <c r="L96" i="6"/>
  <c r="N96" i="6"/>
  <c r="G96" i="6"/>
  <c r="P96" i="6"/>
  <c r="R96" i="6"/>
  <c r="K96" i="6"/>
  <c r="M96" i="6"/>
  <c r="B97" i="6"/>
  <c r="T97" i="6" l="1"/>
  <c r="D97" i="6"/>
  <c r="I97" i="6"/>
  <c r="F97" i="6"/>
  <c r="G97" i="6"/>
  <c r="M97" i="6"/>
  <c r="C97" i="6"/>
  <c r="U97" i="6"/>
  <c r="O97" i="6"/>
  <c r="S97" i="6"/>
  <c r="Q97" i="6"/>
  <c r="E97" i="6"/>
  <c r="W97" i="6"/>
  <c r="P97" i="6"/>
  <c r="V98" i="6"/>
  <c r="L97" i="6"/>
  <c r="J97" i="6"/>
  <c r="H97" i="6"/>
  <c r="N97" i="6"/>
  <c r="K97" i="6"/>
  <c r="R97" i="6"/>
  <c r="B98" i="6"/>
  <c r="X96" i="6"/>
  <c r="H98" i="6" l="1"/>
  <c r="F98" i="6"/>
  <c r="I98" i="6"/>
  <c r="O98" i="6"/>
  <c r="U98" i="6"/>
  <c r="D98" i="6"/>
  <c r="V99" i="6"/>
  <c r="C98" i="6"/>
  <c r="J98" i="6"/>
  <c r="Q98" i="6"/>
  <c r="R98" i="6"/>
  <c r="T98" i="6"/>
  <c r="E98" i="6"/>
  <c r="W98" i="6"/>
  <c r="K98" i="6"/>
  <c r="G98" i="6"/>
  <c r="P98" i="6"/>
  <c r="S98" i="6"/>
  <c r="L98" i="6"/>
  <c r="N98" i="6"/>
  <c r="M98" i="6"/>
  <c r="B99" i="6"/>
  <c r="X97" i="6"/>
  <c r="T99" i="6" l="1"/>
  <c r="D99" i="6"/>
  <c r="I99" i="6"/>
  <c r="F99" i="6"/>
  <c r="M99" i="6"/>
  <c r="G99" i="6"/>
  <c r="C99" i="6"/>
  <c r="U99" i="6"/>
  <c r="S99" i="6"/>
  <c r="Q99" i="6"/>
  <c r="J99" i="6"/>
  <c r="P99" i="6"/>
  <c r="V100" i="6"/>
  <c r="O99" i="6"/>
  <c r="L99" i="6"/>
  <c r="E99" i="6"/>
  <c r="H99" i="6"/>
  <c r="N99" i="6"/>
  <c r="K99" i="6"/>
  <c r="W99" i="6"/>
  <c r="R99" i="6"/>
  <c r="B100" i="6"/>
  <c r="X98" i="6"/>
  <c r="H100" i="6" l="1"/>
  <c r="F100" i="6"/>
  <c r="I100" i="6"/>
  <c r="U100" i="6"/>
  <c r="O100" i="6"/>
  <c r="D100" i="6"/>
  <c r="V101" i="6"/>
  <c r="C100" i="6"/>
  <c r="L100" i="6"/>
  <c r="K100" i="6"/>
  <c r="N100" i="6"/>
  <c r="M100" i="6"/>
  <c r="G100" i="6"/>
  <c r="T100" i="6"/>
  <c r="J100" i="6"/>
  <c r="E100" i="6"/>
  <c r="P100" i="6"/>
  <c r="Q100" i="6"/>
  <c r="S100" i="6"/>
  <c r="W100" i="6"/>
  <c r="R100" i="6"/>
  <c r="B101" i="6"/>
  <c r="X99" i="6"/>
  <c r="T101" i="6" l="1"/>
  <c r="D101" i="6"/>
  <c r="I101" i="6"/>
  <c r="F101" i="6"/>
  <c r="G101" i="6"/>
  <c r="M101" i="6"/>
  <c r="V102" i="6"/>
  <c r="C101" i="6"/>
  <c r="O101" i="6"/>
  <c r="P101" i="6"/>
  <c r="U101" i="6"/>
  <c r="L101" i="6"/>
  <c r="S101" i="6"/>
  <c r="Q101" i="6"/>
  <c r="J101" i="6"/>
  <c r="E101" i="6"/>
  <c r="H101" i="6"/>
  <c r="N101" i="6"/>
  <c r="K101" i="6"/>
  <c r="R101" i="6"/>
  <c r="W101" i="6"/>
  <c r="B102" i="6"/>
  <c r="X100" i="6"/>
  <c r="H102" i="6" l="1"/>
  <c r="F102" i="6"/>
  <c r="I102" i="6"/>
  <c r="O102" i="6"/>
  <c r="U102" i="6"/>
  <c r="V103" i="6"/>
  <c r="E102" i="6"/>
  <c r="J102" i="6"/>
  <c r="L102" i="6"/>
  <c r="K102" i="6"/>
  <c r="N102" i="6"/>
  <c r="M102" i="6"/>
  <c r="T102" i="6"/>
  <c r="D102" i="6"/>
  <c r="C102" i="6"/>
  <c r="G102" i="6"/>
  <c r="P102" i="6"/>
  <c r="Q102" i="6"/>
  <c r="S102" i="6"/>
  <c r="R102" i="6"/>
  <c r="W102" i="6"/>
  <c r="B103" i="6"/>
  <c r="X101" i="6"/>
  <c r="T103" i="6" l="1"/>
  <c r="D103" i="6"/>
  <c r="I103" i="6"/>
  <c r="F103" i="6"/>
  <c r="M103" i="6"/>
  <c r="G103" i="6"/>
  <c r="P103" i="6"/>
  <c r="V104" i="6"/>
  <c r="C103" i="6"/>
  <c r="O103" i="6"/>
  <c r="U103" i="6"/>
  <c r="S103" i="6"/>
  <c r="Q103" i="6"/>
  <c r="E103" i="6"/>
  <c r="R103" i="6"/>
  <c r="L103" i="6"/>
  <c r="J103" i="6"/>
  <c r="H103" i="6"/>
  <c r="N103" i="6"/>
  <c r="K103" i="6"/>
  <c r="W103" i="6"/>
  <c r="B104" i="6"/>
  <c r="X102" i="6"/>
  <c r="H104" i="6" l="1"/>
  <c r="F104" i="6"/>
  <c r="I104" i="6"/>
  <c r="U104" i="6"/>
  <c r="O104" i="6"/>
  <c r="S104" i="6"/>
  <c r="L104" i="6"/>
  <c r="N104" i="6"/>
  <c r="G104" i="6"/>
  <c r="T104" i="6"/>
  <c r="D104" i="6"/>
  <c r="V105" i="6"/>
  <c r="C104" i="6"/>
  <c r="J104" i="6"/>
  <c r="E104" i="6"/>
  <c r="W104" i="6"/>
  <c r="R104" i="6"/>
  <c r="K104" i="6"/>
  <c r="M104" i="6"/>
  <c r="P104" i="6"/>
  <c r="Q104" i="6"/>
  <c r="B105" i="6"/>
  <c r="X103" i="6"/>
  <c r="T105" i="6" l="1"/>
  <c r="D105" i="6"/>
  <c r="I105" i="6"/>
  <c r="M105" i="6"/>
  <c r="F105" i="6"/>
  <c r="E105" i="6"/>
  <c r="G105" i="6"/>
  <c r="U105" i="6"/>
  <c r="P105" i="6"/>
  <c r="V106" i="6"/>
  <c r="V107" i="6" s="1"/>
  <c r="C105" i="6"/>
  <c r="S105" i="6"/>
  <c r="W105" i="6"/>
  <c r="O105" i="6"/>
  <c r="K105" i="6"/>
  <c r="L105" i="6"/>
  <c r="Q105" i="6"/>
  <c r="H105" i="6"/>
  <c r="N105" i="6"/>
  <c r="R105" i="6"/>
  <c r="J105" i="6"/>
  <c r="B106" i="6"/>
  <c r="X104" i="6"/>
  <c r="G66" i="7" l="1"/>
  <c r="G54" i="7"/>
  <c r="G18" i="7"/>
  <c r="G36" i="6"/>
  <c r="E66" i="7"/>
  <c r="E54" i="7"/>
  <c r="E18" i="7"/>
  <c r="E36" i="6"/>
  <c r="F54" i="7"/>
  <c r="F66" i="7"/>
  <c r="F18" i="7"/>
  <c r="F36" i="6"/>
  <c r="D66" i="7"/>
  <c r="D54" i="7"/>
  <c r="D18" i="7"/>
  <c r="D36" i="6"/>
  <c r="H106" i="6"/>
  <c r="N106" i="6"/>
  <c r="N107" i="6" s="1"/>
  <c r="I106" i="6"/>
  <c r="I107" i="6" s="1"/>
  <c r="M106" i="6"/>
  <c r="M107" i="6" s="1"/>
  <c r="C106" i="6"/>
  <c r="G106" i="6"/>
  <c r="R106" i="6"/>
  <c r="R107" i="6" s="1"/>
  <c r="K106" i="6"/>
  <c r="K107" i="6" s="1"/>
  <c r="T106" i="6"/>
  <c r="T107" i="6" s="1"/>
  <c r="D106" i="6"/>
  <c r="J106" i="6"/>
  <c r="J107" i="6" s="1"/>
  <c r="O106" i="6"/>
  <c r="O107" i="6" s="1"/>
  <c r="E106" i="6"/>
  <c r="W106" i="6"/>
  <c r="W107" i="6" s="1"/>
  <c r="S106" i="6"/>
  <c r="S107" i="6" s="1"/>
  <c r="Q106" i="6"/>
  <c r="Q107" i="6" s="1"/>
  <c r="U106" i="6"/>
  <c r="U107" i="6" s="1"/>
  <c r="P106" i="6"/>
  <c r="P107" i="6" s="1"/>
  <c r="F106" i="6"/>
  <c r="L106" i="6"/>
  <c r="L107" i="6" s="1"/>
  <c r="X105" i="6"/>
  <c r="H54" i="7" l="1"/>
  <c r="X54" i="7" s="1"/>
  <c r="H66" i="7"/>
  <c r="X66" i="7" s="1"/>
  <c r="H18" i="7"/>
  <c r="X18" i="7" s="1"/>
  <c r="H36" i="6"/>
  <c r="X36" i="6" s="1"/>
  <c r="X106" i="6"/>
  <c r="AI18" i="7" l="1"/>
  <c r="AP54" i="7"/>
  <c r="AP61" i="7" s="1"/>
  <c r="AJ54" i="7"/>
  <c r="AM54" i="7"/>
  <c r="F47" i="7" l="1"/>
  <c r="F61" i="7" s="1"/>
  <c r="F20" i="6"/>
  <c r="F107" i="6" s="1"/>
  <c r="F17" i="7"/>
  <c r="F43" i="7" s="1"/>
  <c r="F65" i="7"/>
  <c r="F105" i="7" s="1"/>
  <c r="D47" i="7"/>
  <c r="D61" i="7" s="1"/>
  <c r="D17" i="7"/>
  <c r="D43" i="7" s="1"/>
  <c r="D20" i="6"/>
  <c r="D107" i="6" s="1"/>
  <c r="D65" i="7"/>
  <c r="D105" i="7" s="1"/>
  <c r="G47" i="7"/>
  <c r="G61" i="7" s="1"/>
  <c r="G17" i="7"/>
  <c r="G43" i="7" s="1"/>
  <c r="G20" i="6"/>
  <c r="G107" i="6" s="1"/>
  <c r="G65" i="7"/>
  <c r="G105" i="7" s="1"/>
  <c r="E47" i="7"/>
  <c r="E61" i="7" s="1"/>
  <c r="E17" i="7"/>
  <c r="E43" i="7" s="1"/>
  <c r="E20" i="6"/>
  <c r="E107" i="6" s="1"/>
  <c r="E65" i="7"/>
  <c r="E105" i="7" s="1"/>
  <c r="H47" i="7" l="1"/>
  <c r="H17" i="7"/>
  <c r="H20" i="6"/>
  <c r="H65" i="7"/>
  <c r="AC55" i="7"/>
  <c r="X20" i="6" l="1"/>
  <c r="H107" i="6"/>
  <c r="AD55" i="7"/>
  <c r="AE55" i="7"/>
  <c r="AF55" i="7" s="1"/>
  <c r="X17" i="7"/>
  <c r="H43" i="7"/>
  <c r="X43" i="7" s="1"/>
  <c r="X47" i="7"/>
  <c r="H61" i="7"/>
  <c r="X61" i="7" s="1"/>
  <c r="X65" i="7"/>
  <c r="H105" i="7"/>
  <c r="X105" i="7" s="1"/>
  <c r="Y61" i="7" l="1"/>
  <c r="G3" i="7"/>
  <c r="Y59" i="7"/>
  <c r="Y58" i="7"/>
  <c r="Y52" i="7"/>
  <c r="Y60" i="7"/>
  <c r="Y53" i="7"/>
  <c r="Y50" i="7"/>
  <c r="Y56" i="7"/>
  <c r="Y55" i="7"/>
  <c r="Y57" i="7"/>
  <c r="Y51" i="7"/>
  <c r="Y49" i="7"/>
  <c r="Y48" i="7"/>
  <c r="Y54" i="7"/>
  <c r="AM47" i="7"/>
  <c r="AM61" i="7" s="1"/>
  <c r="AJ47" i="7"/>
  <c r="AJ61" i="7" s="1"/>
  <c r="Y47" i="7"/>
  <c r="Y105" i="7"/>
  <c r="G4" i="7"/>
  <c r="Y85" i="7"/>
  <c r="Y92" i="7"/>
  <c r="Y91" i="7"/>
  <c r="Y80" i="7"/>
  <c r="Y84" i="7"/>
  <c r="Y71" i="7"/>
  <c r="Y76" i="7"/>
  <c r="Y104" i="7"/>
  <c r="Y97" i="7"/>
  <c r="Y75" i="7"/>
  <c r="Y78" i="7"/>
  <c r="Y102" i="7"/>
  <c r="Y98" i="7"/>
  <c r="Y89" i="7"/>
  <c r="Y96" i="7"/>
  <c r="Y88" i="7"/>
  <c r="Y94" i="7"/>
  <c r="Y70" i="7"/>
  <c r="Y90" i="7"/>
  <c r="Y83" i="7"/>
  <c r="Y87" i="7"/>
  <c r="Y101" i="7"/>
  <c r="Y79" i="7"/>
  <c r="Y86" i="7"/>
  <c r="Y99" i="7"/>
  <c r="Y77" i="7"/>
  <c r="Y82" i="7"/>
  <c r="Y68" i="7"/>
  <c r="Y100" i="7"/>
  <c r="Y95" i="7"/>
  <c r="Y73" i="7"/>
  <c r="Y74" i="7"/>
  <c r="Y93" i="7"/>
  <c r="Y69" i="7"/>
  <c r="Y72" i="7"/>
  <c r="Y81" i="7"/>
  <c r="Y103" i="7"/>
  <c r="Y67" i="7"/>
  <c r="Y66" i="7"/>
  <c r="Z44" i="7"/>
  <c r="Y43" i="7"/>
  <c r="AI43" i="7"/>
  <c r="G7" i="7"/>
  <c r="G2" i="7"/>
  <c r="Y19" i="7"/>
  <c r="Y20" i="7"/>
  <c r="Y16" i="7"/>
  <c r="Y21" i="7"/>
  <c r="Y22" i="7"/>
  <c r="Y23" i="7"/>
  <c r="Y24" i="7"/>
  <c r="Y25" i="7"/>
  <c r="Y26" i="7"/>
  <c r="Y27" i="7"/>
  <c r="Y28" i="7"/>
  <c r="Y29" i="7"/>
  <c r="Y30" i="7"/>
  <c r="Y31" i="7"/>
  <c r="Y42" i="7"/>
  <c r="Y18" i="7"/>
  <c r="Y65" i="7"/>
  <c r="AI17" i="7"/>
  <c r="Y17" i="7"/>
  <c r="X107" i="6"/>
  <c r="Y20" i="6" s="1"/>
  <c r="G5" i="7"/>
  <c r="G6" i="7"/>
  <c r="Y36" i="6" l="1"/>
  <c r="Y107" i="6"/>
  <c r="Y19" i="6"/>
  <c r="Y18" i="6"/>
  <c r="Y21" i="6"/>
  <c r="Y17" i="6"/>
  <c r="Y22" i="6"/>
  <c r="Y24" i="6"/>
  <c r="Y23" i="6"/>
  <c r="Y26" i="6"/>
  <c r="Y25" i="6"/>
  <c r="Y27" i="6"/>
  <c r="Y29" i="6"/>
  <c r="Y28" i="6"/>
  <c r="Y30" i="6"/>
  <c r="Y31" i="6"/>
  <c r="Y32" i="6"/>
  <c r="Y33" i="6"/>
  <c r="Y34" i="6"/>
  <c r="Y35"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9" i="6"/>
  <c r="Y68" i="6"/>
  <c r="Y70" i="6"/>
  <c r="Y71" i="6"/>
  <c r="Y72" i="6"/>
  <c r="Y73" i="6"/>
  <c r="Y74" i="6"/>
  <c r="Y75" i="6"/>
  <c r="Y76" i="6"/>
  <c r="Y77" i="6"/>
  <c r="Y78" i="6"/>
  <c r="Y79" i="6"/>
  <c r="Y80" i="6"/>
  <c r="Y81" i="6"/>
  <c r="Y82" i="6"/>
  <c r="Y83" i="6"/>
  <c r="Y84" i="6"/>
  <c r="Y85" i="6"/>
  <c r="Y86" i="6"/>
  <c r="Y87" i="6"/>
  <c r="Y88" i="6"/>
  <c r="Y89" i="6"/>
  <c r="Y90" i="6"/>
  <c r="Y92" i="6"/>
  <c r="Y91" i="6"/>
  <c r="Y93" i="6"/>
  <c r="Y94" i="6"/>
  <c r="Y95" i="6"/>
  <c r="Y96" i="6"/>
  <c r="Y97" i="6"/>
  <c r="Y98" i="6"/>
  <c r="Y99" i="6"/>
  <c r="Y100" i="6"/>
  <c r="Y101" i="6"/>
  <c r="Y102" i="6"/>
  <c r="Y103" i="6"/>
  <c r="Y104" i="6"/>
  <c r="Y105" i="6"/>
  <c r="Y106" i="6"/>
</calcChain>
</file>

<file path=xl/sharedStrings.xml><?xml version="1.0" encoding="utf-8"?>
<sst xmlns="http://schemas.openxmlformats.org/spreadsheetml/2006/main" count="1188" uniqueCount="235">
  <si>
    <t xml:space="preserve">
</t>
  </si>
  <si>
    <t>Principal Recipient :</t>
  </si>
  <si>
    <t>Grant name:</t>
  </si>
  <si>
    <t>Period:</t>
  </si>
  <si>
    <t>CCM approval date:</t>
  </si>
  <si>
    <t>Include CCM minutes</t>
  </si>
  <si>
    <t>Request to TGF date:</t>
  </si>
  <si>
    <t>Attach detailed budget showing the affected lines + Performance Framework (if affected) + other supporting documents.</t>
  </si>
  <si>
    <t>LFA revision date:</t>
  </si>
  <si>
    <t>Date of decision:</t>
  </si>
  <si>
    <t>Cost inputs</t>
  </si>
  <si>
    <t>Global Fund response</t>
  </si>
  <si>
    <t>To be completed by TGF</t>
  </si>
  <si>
    <t>By Cost Grouping</t>
  </si>
  <si>
    <t>1.0 Human Resources (HR)</t>
  </si>
  <si>
    <t>2.0 Travel related costs (TRC)</t>
  </si>
  <si>
    <t>3.0 External Professional services (EPS)</t>
  </si>
  <si>
    <t>4.0 Health Products - Pharmaceutical Products (HPPP)</t>
  </si>
  <si>
    <t>5.0 Health Products - Non-Pharmaceuticals (HPNP)</t>
  </si>
  <si>
    <t>6.0 Health Products - Equipment (HPE)</t>
  </si>
  <si>
    <t>7.0 Procurement and Supply-Chain Management costs (PSM)</t>
  </si>
  <si>
    <t>8.0 Infrastructure (INF)</t>
  </si>
  <si>
    <t>9.0 Non-health equipment (NHP)</t>
  </si>
  <si>
    <t>10.0 Communication Material and Publications (CMP)</t>
  </si>
  <si>
    <t>11.0 Programme Administration costs (PA)</t>
  </si>
  <si>
    <t>12.0 Living support to client/ target population (LSCTP)</t>
  </si>
  <si>
    <t>13.0 Results-based financing (RBF)</t>
  </si>
  <si>
    <t xml:space="preserve">Total </t>
  </si>
  <si>
    <t xml:space="preserve">Types of budget revision: </t>
  </si>
  <si>
    <t>(1) Material Budget Revisions are those that result  in:</t>
  </si>
  <si>
    <t>- More than 15% increase or decrease of the total budget for any intervention; OR
- More than 5% increase or decrease of the total budget of cost grouping for discretionary categories  (calculated on the cost grouping budget for the full IP); OR
- Inclusion of new modules and interventions on the official approved budget.</t>
  </si>
  <si>
    <t xml:space="preserve">(2) Non-mterial budget revision: revision which fall below the thresholds listed above. </t>
  </si>
  <si>
    <t>Tipos de revisión de presupuesto:</t>
  </si>
  <si>
    <t>(1) Las Revisiones Presupuestarias Importantes son aquellas que resultan en:</t>
  </si>
  <si>
    <t>(2) Revisión del presupuesto no comercial: revisión que cae por debajo de los umbrales enumerados anteriormente.</t>
  </si>
  <si>
    <t>Source (FUENTE)</t>
  </si>
  <si>
    <t>Destination (DESTINO)</t>
  </si>
  <si>
    <t>Budget Line Ref
(Línea Presupuestaria #)</t>
  </si>
  <si>
    <t>Intervention
(Intervención)</t>
  </si>
  <si>
    <t>Module 
(Módulo)</t>
  </si>
  <si>
    <t>Activity description
(Descripción de la Actividad)</t>
  </si>
  <si>
    <t>Cost Grouping
(Categoria de Costos)</t>
  </si>
  <si>
    <t>Total IP approved budget 
(Presupuesto total aprobado parala LP)</t>
  </si>
  <si>
    <t>Unused budget
(Presupuesto no utilizado)</t>
  </si>
  <si>
    <t>Requested amount to be reallocated
(Importe solicitado para ser reasignado)</t>
  </si>
  <si>
    <t>Amount to be allocated
(Cantidad asignar)</t>
  </si>
  <si>
    <t>Justification
(Justificación)</t>
  </si>
  <si>
    <t>Programas de prevención integral para hombres que tienen relaciones sexuales con hombres</t>
  </si>
  <si>
    <t>Diagnóstico y tratamiento de ITS y otros servicios de salud sexual y reproductiva para HSH</t>
  </si>
  <si>
    <t>Detección y Pruebas de ITS causadas por Bacterias y virus; consumibles</t>
  </si>
  <si>
    <t>Gestión de programas</t>
  </si>
  <si>
    <t>Políticas, planificación, coordinación y gestión de programas nacionales de control de enfermedades</t>
  </si>
  <si>
    <t>8.0 Infraestructuras</t>
  </si>
  <si>
    <t>11.0 Costos de administración del programa</t>
  </si>
  <si>
    <t>9.0 Equipamiento no sanitario</t>
  </si>
  <si>
    <t>Readecuaciones y equipamiento de servicios amigables para poblaciones clave, y equipamiento para personal administrativo de respuesta a subvención</t>
  </si>
  <si>
    <t>Servicios e Insumos para la gestión y respuesta a la subvención</t>
  </si>
  <si>
    <t>Programas de prevención integral para trabajadores del sexo y sus clientes</t>
  </si>
  <si>
    <t>Programas de preservativos y lubricantes para trabajadores sexuales</t>
  </si>
  <si>
    <t>Paquetes de Prevención para HSH, Trans y TS</t>
  </si>
  <si>
    <t>Servicios de diagnóstico de VIH para HSH</t>
  </si>
  <si>
    <t>Pruebas de diágnostico rápido realizadas por profesionales de salud y Confirmación del diágnostico de VIH</t>
  </si>
  <si>
    <t>5.0 Productos sanitarios: productos no farmacéuticos</t>
  </si>
  <si>
    <t>Diagnóstico y tratamiento de ITS y otros servicios de salud sexual y reproductiva para trabajadores sexuales</t>
  </si>
  <si>
    <t>Detección y Pruebas de ITS causadas por Bacterias y Virus</t>
  </si>
  <si>
    <t>Tratamiento, atención y apoyo</t>
  </si>
  <si>
    <t>Otras intervenciones para tratamiento</t>
  </si>
  <si>
    <t>Fortalecimiento de la capacidad del personal de salud para seguimiento a la adherencia al tratamiento, funciones de laboratorio y control de calidad, para analisis de información estrategica y toma de decisiones</t>
  </si>
  <si>
    <t>2.0 Costos relacionados con viajes</t>
  </si>
  <si>
    <t>Atención para el VIH</t>
  </si>
  <si>
    <t>Diplomado en abordaje para poblaciones claves</t>
  </si>
  <si>
    <t>3.0 Servicios profesionales externos (SPE)</t>
  </si>
  <si>
    <t>Prevención, diagnóstico y tratamiento de infecciones oportunistas</t>
  </si>
  <si>
    <t>4.0 Productos sanitarios: productos farmacéuticos</t>
  </si>
  <si>
    <t>Tratamiento para infecciones oportunistas en personas con VIH</t>
  </si>
  <si>
    <t>Adherencia al tratamiento</t>
  </si>
  <si>
    <t>Adquisición de Equipo para la estrategía de Vinculación y Adherencia al Tratamiento</t>
  </si>
  <si>
    <t>MINSAL</t>
  </si>
  <si>
    <t>SLV-H-MOH</t>
  </si>
  <si>
    <t>ENE-DIC 2019</t>
  </si>
  <si>
    <t>By Module - Intervention</t>
  </si>
  <si>
    <t>Q1</t>
  </si>
  <si>
    <t>Q2</t>
  </si>
  <si>
    <t>Q3</t>
  </si>
  <si>
    <t>Q4</t>
  </si>
  <si>
    <t>Q5</t>
  </si>
  <si>
    <t>Q6</t>
  </si>
  <si>
    <t>Q7</t>
  </si>
  <si>
    <t>Q8</t>
  </si>
  <si>
    <t>Q9</t>
  </si>
  <si>
    <t>Q10</t>
  </si>
  <si>
    <t>Q11</t>
  </si>
  <si>
    <t>Q12</t>
  </si>
  <si>
    <t>Q13</t>
  </si>
  <si>
    <t>Q14</t>
  </si>
  <si>
    <t>Q15</t>
  </si>
  <si>
    <t>Q16</t>
  </si>
  <si>
    <t>%</t>
  </si>
  <si>
    <t>Principal Recipient</t>
  </si>
  <si>
    <t>Moneda:</t>
  </si>
  <si>
    <t>Note: Before printing, you can click the drop down list under cell C16 "By Module- Intervention" and Unselect "(Blanks)"  to hide all the blank rows.</t>
  </si>
  <si>
    <t>Checks</t>
  </si>
  <si>
    <t>Grant Currency:</t>
  </si>
  <si>
    <t>Inicio del Periodo</t>
  </si>
  <si>
    <t>Fin del Periodo</t>
  </si>
  <si>
    <t>MINSAL_VIH</t>
  </si>
  <si>
    <t>MINSAL_LNR</t>
  </si>
  <si>
    <t>PLAN INTERNACIONAL</t>
  </si>
  <si>
    <t>CostGrpId</t>
  </si>
  <si>
    <t>fuente</t>
  </si>
  <si>
    <t>destino</t>
  </si>
  <si>
    <t>aumentar</t>
  </si>
  <si>
    <t>disminuir</t>
  </si>
  <si>
    <t>Coordinadora del Programa Nacional de ITS/VIH/SIDA</t>
  </si>
  <si>
    <t>SOLICITA:</t>
  </si>
  <si>
    <t>Dra. Ana Isabel Nieto</t>
  </si>
  <si>
    <t>Licda. Maria Isabel Mendoza</t>
  </si>
  <si>
    <t>Coordinadora Área de Fondos Externos</t>
  </si>
  <si>
    <t>REVISA:</t>
  </si>
  <si>
    <t>VO.BO.:</t>
  </si>
  <si>
    <t>Gerente General de Operaciones</t>
  </si>
  <si>
    <t>Ministra de Salud</t>
  </si>
  <si>
    <t>Dra. Ana del Carmen Orellana Bendek</t>
  </si>
  <si>
    <t>F. __________________________________________</t>
  </si>
  <si>
    <t>F. _______________________________________</t>
  </si>
  <si>
    <t>F. ______________________________________</t>
  </si>
  <si>
    <t>AUTORIZA.:</t>
  </si>
  <si>
    <t>Fuente Financiera: Informe de Ejecución Financiera actualizado al 14 de Agosto de 2019</t>
  </si>
  <si>
    <t>Budget Revision Form (Formulario de revisión de presupuesto)</t>
  </si>
  <si>
    <t>Más del 15% de aumento o disminución del presupuesto total para cualquier intervención; O
Más del 5% de aumento o disminución del presupuesto total de la agrupación de costos para categorías discrecionales (calculado sobre el presupuesto de la agrupación de costos para el IP completo); o 
Inclusión de nuevos módulos e intervenciones en el presupuesto oficial aprobado. "</t>
  </si>
  <si>
    <t>Ánalisis Financiero:</t>
  </si>
  <si>
    <t>Fuente</t>
  </si>
  <si>
    <t>Destino</t>
  </si>
  <si>
    <t>Aumentar</t>
  </si>
  <si>
    <t>Disminuir</t>
  </si>
  <si>
    <t>Analisis Financiero</t>
  </si>
  <si>
    <t>El porcentaje de disminución para esta categoria de costos es &lt;5%, por lo tanto no es necesario solicitar una autorización previa al Fondo Mundial</t>
  </si>
  <si>
    <t>El porcentaje de aumento para esta categoria de costos es &lt;5%, por lo tanto no es necesario solicitar una autorización previa al Fondo Mundial</t>
  </si>
  <si>
    <t>Saldos Netos del
 Incremento por 
Intervención</t>
  </si>
  <si>
    <t>Año 1</t>
  </si>
  <si>
    <t>Año 2</t>
  </si>
  <si>
    <t>Año 3</t>
  </si>
  <si>
    <t>Total</t>
  </si>
  <si>
    <t>Programas de prevención integral para hombres que tienen relaciones sexuales con hombres - Servicios de diagnóstico de VIH para HSH</t>
  </si>
  <si>
    <t/>
  </si>
  <si>
    <t>Programas de prevención integral para hombres que tienen relaciones sexuales con hombres - Diagnóstico y tratamiento de ITS y otros servicios de salud sexual y reproductiva para HSH</t>
  </si>
  <si>
    <t>Programas de prevención integral para personas transgénero - Diagnóstico y tratamiento de ITS y servicios de salud sexual y reproductiva para personas transgénero</t>
  </si>
  <si>
    <t>Programas de prevención integral para personas transgénero - Servicios de diagnóstico de VIH para personas transgénero</t>
  </si>
  <si>
    <t>Programas de prevención integral para trabajadores del sexo y sus clientes - Diagnóstico y tratamiento de ITS y otros servicios de salud sexual y reproductiva para trabajadores sexuales</t>
  </si>
  <si>
    <t>Programas de prevención integral para trabajadores del sexo y sus clientes - Servicios de diagnóstico de VIH para trabajadores sexuales</t>
  </si>
  <si>
    <t>Programas integrales para personas privadas de libertad en centros penitenciarios y otros lugares de reclusión - Servicios de diagnóstico de VIH para personas privadas de libertad en centros penitenciarios y otros lugares de reclusión</t>
  </si>
  <si>
    <t>Programas integrales para personas privadas de libertad en centros penitenciarios y otros lugares de reclusión - Diagnóstico y tratamiento de ITS y otros servicios de salud sexual y reproductiva para personas privadas de libertad en centros penitenciarios y otros lugares de reclusión</t>
  </si>
  <si>
    <t>PTMI - Vertiente 3: Prevención de la transmisión maternoinfantil del VIH</t>
  </si>
  <si>
    <t>Tratamiento, atención y apoyo - Prevención, diagnóstico y tratamiento de infecciones oportunistas</t>
  </si>
  <si>
    <t>Tratamiento, atención y apoyo - Seguimiento del tratamiento: carga vírica</t>
  </si>
  <si>
    <t>Tratamiento, atención y apoyo - Otras intervenciones para tratamiento</t>
  </si>
  <si>
    <t>TB/VIH - Intervenciones colaborativas de TB/VIH</t>
  </si>
  <si>
    <t>Programas de prevención integral para trabajadores del sexo y sus clientes - Programas de preservativos y lubricantes para trabajadores sexuales</t>
  </si>
  <si>
    <t>Tratamiento, atención y apoyo - Adherencia al tratamiento</t>
  </si>
  <si>
    <t>Gestión de programas - Políticas, planificación, coordinación y gestión de programas nacionales de control de enfermedades</t>
  </si>
  <si>
    <t>Programas de prevención integral para hombres que tienen relaciones sexuales con hombres - Intervenciones conductuales para HSH</t>
  </si>
  <si>
    <t>Programas de prevención integral para hombres que tienen relaciones sexuales con hombres - Programas de preservativos y lubricantes para HSH</t>
  </si>
  <si>
    <t>Programas de prevención integral para personas transgénero - Intervenciones conductuales para personas transgénero</t>
  </si>
  <si>
    <t>Programas de prevención integral para trabajadores del sexo y sus clientes - Intervenciones conductuales para trabajadores sexuales</t>
  </si>
  <si>
    <t>Gestión de programas - Gestión de subvenciones</t>
  </si>
  <si>
    <t>SSRS: Sistemas de información en salud y monitoreo y evaluación - Análisis, revisión y transparencia</t>
  </si>
  <si>
    <t>SSRS: Sistemas de información en salud y monitoreo y evaluación - Calidad de los programas y de los datos</t>
  </si>
  <si>
    <t>Tratamiento, atención y apoyo - Atención para el VIH</t>
  </si>
  <si>
    <t>Year 1</t>
  </si>
  <si>
    <t>Year 2</t>
  </si>
  <si>
    <t>Year 3</t>
  </si>
  <si>
    <t>13.1 Payment for Results</t>
  </si>
  <si>
    <t>MINISTERIO DE SALUD</t>
  </si>
  <si>
    <t>PROYECTO FONDO GLOBAL COMPONENTE VIH/SIDA/SSF/NMF/FASE2</t>
  </si>
  <si>
    <t>ANALISIS DE REPROGRAMACIONES DEL PRESUPUESTO POR INTERVENCIONES AL 14 DE AGOSTO DE 2019</t>
  </si>
  <si>
    <t>ANALISIS DE REPROGRAMACIONES DEL PRESUPUESTO POR CATEGORIAS DE COSTOS AL 14 DE AGOSTO DE 2019</t>
  </si>
  <si>
    <r>
      <t xml:space="preserve">El porcentaje de </t>
    </r>
    <r>
      <rPr>
        <b/>
        <sz val="11"/>
        <color theme="1"/>
        <rFont val="Arial"/>
        <family val="2"/>
      </rPr>
      <t>disminución</t>
    </r>
    <r>
      <rPr>
        <sz val="11"/>
        <color theme="1"/>
        <rFont val="Arial"/>
        <family val="2"/>
      </rPr>
      <t xml:space="preserve"> para esta categoria de costos es &lt;5%, por lo tanto no es necesario solicitar una autorización previa al Fondo Mundial</t>
    </r>
  </si>
  <si>
    <r>
      <t>El porcentaje de</t>
    </r>
    <r>
      <rPr>
        <b/>
        <sz val="11"/>
        <color theme="1"/>
        <rFont val="Arial"/>
        <family val="2"/>
      </rPr>
      <t xml:space="preserve"> aumento </t>
    </r>
    <r>
      <rPr>
        <sz val="11"/>
        <color theme="1"/>
        <rFont val="Arial"/>
        <family val="2"/>
      </rPr>
      <t>para esta categoria de costos es &lt;5%, por lo tanto no es necesario solicitar una autorización previa al Fondo Mundial</t>
    </r>
  </si>
  <si>
    <r>
      <t xml:space="preserve">El porcentaje de </t>
    </r>
    <r>
      <rPr>
        <b/>
        <sz val="11"/>
        <color theme="1"/>
        <rFont val="Arial"/>
        <family val="2"/>
      </rPr>
      <t>disminución</t>
    </r>
    <r>
      <rPr>
        <sz val="11"/>
        <color theme="1"/>
        <rFont val="Arial"/>
        <family val="2"/>
      </rPr>
      <t xml:space="preserve"> para esta intervención es &lt;15%, por lo tanto no es necesario solicitar una autorización previa al Fondo Mundial</t>
    </r>
  </si>
  <si>
    <r>
      <t>El porcentaje de</t>
    </r>
    <r>
      <rPr>
        <b/>
        <sz val="11"/>
        <color theme="1"/>
        <rFont val="Arial"/>
        <family val="2"/>
      </rPr>
      <t xml:space="preserve"> aumento </t>
    </r>
    <r>
      <rPr>
        <sz val="11"/>
        <color theme="1"/>
        <rFont val="Arial"/>
        <family val="2"/>
      </rPr>
      <t>para esta intervención es &lt;15%, por lo tanto no es necesario solicitar una autorización previa al Fondo Mundial</t>
    </r>
  </si>
  <si>
    <r>
      <rPr>
        <b/>
        <sz val="11"/>
        <color theme="1"/>
        <rFont val="Arial"/>
        <family val="2"/>
      </rPr>
      <t>Comentarios:</t>
    </r>
    <r>
      <rPr>
        <sz val="11"/>
        <color theme="1"/>
        <rFont val="Arial"/>
        <family val="2"/>
      </rPr>
      <t xml:space="preserve"> Los cambios presupuestarios estan por debajo del umbral (+/-15%) para las intervenciones que sufren modificaciones en aumento o disminución, en tal sentido dichos cambios se consideran </t>
    </r>
    <r>
      <rPr>
        <b/>
        <u/>
        <sz val="11"/>
        <color theme="1"/>
        <rFont val="Arial"/>
        <family val="2"/>
      </rPr>
      <t>no sustanciales</t>
    </r>
    <r>
      <rPr>
        <sz val="11"/>
        <color theme="1"/>
        <rFont val="Arial"/>
        <family val="2"/>
      </rPr>
      <t>, por lo tanto no es necesario solicitar una autorización previa al Fondo Mundial, unicamente se requiere de la autorización interna por parte del Receptor Pricipal y MCP.</t>
    </r>
  </si>
  <si>
    <t>54107-$      270.00
61101-$   1,036.50
61102 $   1,830.00
61103-$      251.24
61602-$ 14,573.27</t>
  </si>
  <si>
    <t>54505-$ 2,358.33</t>
  </si>
  <si>
    <t>54505-$ 4,915.67</t>
  </si>
  <si>
    <t>54107-$ 1,769.00</t>
  </si>
  <si>
    <t>54107-$ 351.47</t>
  </si>
  <si>
    <t>54310-$7,707.86
54314-$   450.00</t>
  </si>
  <si>
    <t>54199-$     692.65
54203-$14,400.00</t>
  </si>
  <si>
    <t>54107-$     425.98
54112-$  1,518.02
54115-$  1,929.84
54199-$        14.49
61104 $   2,242.33</t>
  </si>
  <si>
    <t>54599-$  3,132.21
55602-$12,978.42
55603-$      290.00</t>
  </si>
  <si>
    <t>54107-$ 3,131.00</t>
  </si>
  <si>
    <t>.</t>
  </si>
  <si>
    <t>54101-$ 1,878.75
54104-$       79.75
54105-$     869.79
54107-$    600.25
54114-$  2,071.81
54115-$  1,999.13
54199-$  3,071.08
54203-$  1,421.25
54302-$  9,000.00
54599-$  7,559.79</t>
  </si>
  <si>
    <t>54107-$   1,499.00
61101-$   1,126.80
61103-$36,127.80
61104-$  7,158.12</t>
  </si>
  <si>
    <t>Especificos del Gasto en SAFI que disminuyen por LP</t>
  </si>
  <si>
    <t>Especificos del Gasto en SAFI que aumentan por LP</t>
  </si>
  <si>
    <t>54108-$13,425.00</t>
  </si>
  <si>
    <t>54107-$4,900.00</t>
  </si>
  <si>
    <t>54103-$      250.00
61101-$   2,600.00
61102-$ 13,300.00
61602-$ 10,000.00</t>
  </si>
  <si>
    <t>54107- $  1,080.00
54114-$      400.00
54599-$   1,000.00
54313-$ 23,771.60
61108-$   2,300.00</t>
  </si>
  <si>
    <t>54115-$     1,140.00
61102-$   32,200.00
61103-$     4,565.00
61104-$  39,500.00</t>
  </si>
  <si>
    <t>54107-$ 11,538.99</t>
  </si>
  <si>
    <t>54107-$11,538.99</t>
  </si>
  <si>
    <t>En vista del compromiso adquirido de cumplir con metas contractuales de entrega de paquetes de prevención a poblaciones clave bajo la responsabilidad del MINSAL y previendo el desabastecimiento de estos insumos, se considera necesario realizar la recalendarización oportuna  del presupuesto asignado para el año 2, a fin de hacer una compra conjunta con el proceso del monto asignado para el año 1, esto debido a la alta demanda mundial de estos productos los cuales se adquieren a nivel internacional a traves de UNFPA por convenio con el MINSAL.</t>
  </si>
  <si>
    <r>
      <t xml:space="preserve">En vista que se han generado economías en los procesos de adquisición de servicios de alimentación para capacitaciones al personal de salud en la región occidental y diplomado en prevención combinada y existe la necesidad de incrementar el presupuesto asignado a la </t>
    </r>
    <r>
      <rPr>
        <b/>
        <i/>
        <u/>
        <sz val="11"/>
        <color theme="1"/>
        <rFont val="Arial"/>
        <family val="2"/>
      </rPr>
      <t>LP 14 "Tratamiento para infecciones oportunistas en personas con VIH"</t>
    </r>
    <r>
      <rPr>
        <sz val="11"/>
        <color theme="1"/>
        <rFont val="Arial"/>
        <family val="2"/>
      </rPr>
      <t xml:space="preserve"> para la compra de Pirimetamina 25 mg Tableta oral, empaque primario individual o frasco protegido de la luz, en el presupuesto y  plan de compras del año 2019, se solicitaron la compra de 500 ctos.  para cubrir la necesidad de  atención de las infecciones oportunistas de los usuarios con VIH, para el proceso de costeo se utilizó el precio e referencia de la última compra año 2017, por lo que se estableció en el plan de compras un monto de $36,575.00 para comprar las cantidades establecidas y así cubrir las necesidades estimadas, sin embargo según actualización de precios en el mercado el producto ha sufrido una variación al alza, incrementando el costo por lo que se solicita autorización para reprogramar un monto de $ 13,425.00 y poder ejecutar la compra del medicamento y así evitar el desabastecimiento.</t>
    </r>
  </si>
  <si>
    <t>Dado que a la fecha de esta solicitud de reprogramaciones se han obtenido economías en las compras realizadas con cargo a las LP 18, 20 y 43 y habiéndose realizado  proceso licitatorio para la adquisición de equipo informático (tablets) no siendo efectiva la compra, en tal sentido no es posible adquirir el servicio de datos móviles a utilizarse con dichas tablets para el año 2019 y  existiendo la necesidad de la adquisición de equipo informático (computadoras de escritorio y portatiles, fotocopiadoras, monitores) para la gestión del trabajo en la atención y prevención de VIH, en vista que las existentes estan por finalizar la vida útil y la necesidad de fortalecer las clinicas de atención y clínicas amigables, las cuales serán utilizadas por el personal técnico que trabaja en la respuesta del VIH, personal de laboratorio, y digitadores del SUMEVE.  
Así tambien es necesaria la adquisición de carros de curaciones para equipar las clínicas amigables que actualmente no cuentan con estos equipos los cuales son de gran importancia para poder brindar una mejor atención a los usuarios.
Además se esta solicitando la compra de equipos de aire acondicionado para fortalecer a los laboratorios clinicos que toman muestras a población clave.
Por lo anterior se solicita autorización de la reprogramación de fondos.</t>
  </si>
  <si>
    <t>En vista que se han adquirido las pruebas de diágnostico rápido reflejando economías en las LP 1 y 7 y existiendo la necesidad de incrementar el presupuesto asignado para la compra de lubricantes  debido a  que los montos ofertados superan el monto asignado a dicha intervención y considerandose que la compra es gestionada a través del Fondo de Población de las Naciones Unidas (UNFPA) se solicita autorización para reprogramar $4,900.00 y complementar la compra conjunta (año 1 y año 2), para dar respuesta al compromiso del MINSAL del módulo de prevención en poblaciones clave atendidas en las clínicas VICITS y Amigables.</t>
  </si>
  <si>
    <t>Dado que a la fecha de esta solicitud de reprogramaciones se han obtenido economías en las compras realizadas con cargo a las LP 44, 4  y 18  y existe la necesidad de fortalecer los consultorios de las clínicas amigables que brindan atención a las poblaciones claves y a personas con VIH.
Por lo que se solicita la compra de mobiliario de oficina  y equipos de aire acondicionado y sustituir aquellos que ya cumplieron su vida útil.
Adicionalmente es necesario realizar la readecuación de la clínica de atención integral del Hospital Nacional Zacamil con el objetivo de brindar una mejor atención a los usuarios.
Por lo anterior se solicita autorización de la reprogramación de fondos.</t>
  </si>
  <si>
    <t>Dado que a la fecha de esta solicitud de reprogramaciones se han obtenido economías en las compras realizadas con cargo a la LP 20 y existe la necesidad de adquirir diferentes servicios o productos:
A. servicios de impresión para la reproduccion de las fuentes primarias ( formularios de datos) que son utilizados para alimentar la base de datos del SUMEVE, y asi poder alimentar el sistema de informacion.
B. Adquisición e instalación de defensas y accesorios para mantenimiento y aseo de vehiculos.
C. Comision a BOLPROS para la adquisición de bienes y servicios.
Por lo anterior se solicita autorización de la reprogramación de fondos.</t>
  </si>
  <si>
    <r>
      <rPr>
        <b/>
        <sz val="11"/>
        <color theme="1"/>
        <rFont val="Arial"/>
        <family val="2"/>
      </rPr>
      <t>Comentarios:</t>
    </r>
    <r>
      <rPr>
        <sz val="11"/>
        <color theme="1"/>
        <rFont val="Arial"/>
        <family val="2"/>
      </rPr>
      <t xml:space="preserve"> En vista que los productos a adquirirse no forman parte de las categorias discrecionales ( Recursos Humanos, Vehículos, Viáticos, gastos generales) y los cambios presupuestarios estan por debajo del umbral (+/-5%) para las categorias que sufren modificaciones en aumento o disminución, en tal sentido dichos cambios se consideran </t>
    </r>
    <r>
      <rPr>
        <b/>
        <u/>
        <sz val="11"/>
        <color theme="1"/>
        <rFont val="Arial"/>
        <family val="2"/>
      </rPr>
      <t>no sustanciales</t>
    </r>
    <r>
      <rPr>
        <sz val="11"/>
        <color theme="1"/>
        <rFont val="Arial"/>
        <family val="2"/>
      </rPr>
      <t>, por lo tanto no es necesario solicitar una autorización previa al Fondo Mundial, unicamente se requiere de la autorización interna por parte del Receptor Principal y MCP.</t>
    </r>
  </si>
  <si>
    <r>
      <t xml:space="preserve">En cumplimiento a las Directrices para la elaboración de presupuestos de las subvenciones-junio 2017 se ha realizado la clasificación de las necesidades que existen para fortalecer diferentes intervenciones en la ejecución del Proyecto Fondo Global Componente VIH/sida SSF/NMF/Fase2, determinando que existe un  monto de $ 150,731.60  que se solicita para ser reprogramado y asignado al fortalecimiento de actividades que dan respuesta al cumplimiento de objetivos y metas programaticas para lo cual se requiere un aumento presupuestario en las siguientes intervenciones: </t>
    </r>
    <r>
      <rPr>
        <b/>
        <i/>
        <sz val="12"/>
        <color theme="1"/>
        <rFont val="Arial"/>
        <family val="2"/>
      </rPr>
      <t xml:space="preserve">Programas de preservativos y lubricantes para trabajadores sexuales; Prevención, diagnóstico y tratamiento de infecciones oportunistas; Diagnóstico y tratamiento de ITS y otros servicios de salud sexual y reproductiva para HSH; </t>
    </r>
    <r>
      <rPr>
        <sz val="12"/>
        <color theme="1"/>
        <rFont val="Arial"/>
        <family val="2"/>
      </rPr>
      <t>,</t>
    </r>
    <r>
      <rPr>
        <b/>
        <sz val="12"/>
        <color theme="1"/>
        <rFont val="Arial"/>
        <family val="2"/>
      </rPr>
      <t xml:space="preserve"> </t>
    </r>
    <r>
      <rPr>
        <sz val="12"/>
        <color theme="1"/>
        <rFont val="Arial"/>
        <family val="2"/>
      </rPr>
      <t xml:space="preserve">asi como un incremento presupuestario a las categorias de costos del Fondo Mundial: </t>
    </r>
    <r>
      <rPr>
        <b/>
        <i/>
        <sz val="12"/>
        <color theme="1"/>
        <rFont val="Arial"/>
        <family val="2"/>
      </rPr>
      <t xml:space="preserve">4.0 Productos sanitarios: productos farmacéuticos; 8.0 Infraestructuras; 9.0 Equipamiento no sanitario.
</t>
    </r>
    <r>
      <rPr>
        <sz val="12"/>
        <color theme="1"/>
        <rFont val="Arial"/>
        <family val="2"/>
      </rPr>
      <t xml:space="preserve">En vista de lo anterior se verifico que dentro de las adquisiciones no se incluyan actividades que esten relacionadas a las categorias de costos discrecionales( Recursos Humanos, Vehículos, Viáticos, gastos generales), asi como el aumento o la reducción de las intervenciones cumpla con las normas estándar de (+/- 15%) y el principio de ajuste de las categorias discrecionales, por lo que  para las intervenciones (fuente-disminución) e intervenciones (destino-aumento)  se determinó que para ambas intervenciones el cambio de presupuesto es inferior al 15% y se considera un ajuste poco significativo. Por lo tanto, no es necesario solicitar una autorización previa del Fondo Mundial para ser utilizadas, unicamente se requiere de aprobación interna por parte del Receptor Principal y MCP.
</t>
    </r>
  </si>
  <si>
    <t>Dr. Elmer Wilfredo Mendoza Rodríguez</t>
  </si>
  <si>
    <t xml:space="preserve">En cumplimiento a las Directrices para la elaboración de presupuestos de las subvenciones-junio 2017 y en base a las necesidades de compra de estos insumos para el cumpliento de indicadores y metas programáticas se solicita autorización de la recalendarización de fondos para ejecutar esta actividad en el año 1. </t>
  </si>
  <si>
    <t>Fuente Financiera: Informe de Ejecución Financiera actualizado al 14 de Agosto de 2019
                                    Lista de necesidades del Programa Nacional de ITS/VIH/SIDA</t>
  </si>
  <si>
    <t>Fuente
14082019</t>
  </si>
  <si>
    <t>Destino
14082019</t>
  </si>
  <si>
    <t>Aumentar
14082019</t>
  </si>
  <si>
    <t>Disminuir
14082019</t>
  </si>
  <si>
    <t>Destino
12072019</t>
  </si>
  <si>
    <t>Destino
23092019</t>
  </si>
  <si>
    <t>Fuente
23092019</t>
  </si>
  <si>
    <t>Fuente
12072019</t>
  </si>
  <si>
    <t>Aumentar
12072019</t>
  </si>
  <si>
    <t>Aumentar
23092019</t>
  </si>
  <si>
    <t>Disminuir
23092019</t>
  </si>
  <si>
    <t>Disminuir
12072019</t>
  </si>
  <si>
    <t>61103-$36,212.15</t>
  </si>
  <si>
    <t>54105-$ 4,925.00
54113-$ 1,196.00
55603-$       32.00</t>
  </si>
  <si>
    <t>Monto Límite de Aumento o disminución por Intervención
 (+/-)15%</t>
  </si>
  <si>
    <t>Consultoria para levantamiento de activo fijo y fortalecimineto de sistema de informcion (SUMEVE)</t>
  </si>
  <si>
    <t>54599-$6,153.00</t>
  </si>
  <si>
    <t>54107-$ 36,212.15</t>
  </si>
  <si>
    <t xml:space="preserve">
</t>
  </si>
  <si>
    <t>En vista que se adquirieron las pruebas de ITS para poblaciones clave y que hubo una economía en dicha adquisición, se valoró la necesidad de dotar de refrigeradoras a los laboratorios de UCSF que tendrán servicios amigables para estas poblaciones a fin de garantizar la cadena de frío para la conservación de las pruebas de laboratorio y evitar pérdidas por clima caluroso no propicio para la conservación adecuada de las pruebas o por equipos de refrigeración que ya dieron su vida útil.</t>
  </si>
  <si>
    <t xml:space="preserve">Dado que el registro de información producida en los laboratorios de los establecimientos de salud debe ser resguardada adecuadamente para garantizar la confidencialidad de la atención brindada se adquirieron cartapacios de 3 anillos para ser distribuidos en los laboratorios a nivel nacional y que puedan archivar los formularios de VIH y actas de recepción de bienes recibidos (insumos) y que puedan estar disponibles en el momento que sean requeridos. Se trabajó en la actualización de los lineamientos de atención integral en salud a las personas privadas de libertad y se imprimieron copias para que las clínicas de atención integral de hospitales y clínicas penitenciarias tengan a su disposición este instrumento técnico jurídico para la atención de PPL con VIH y garantizar su derecho a la Salud. Se destinaron $32.00 de estos fondos para el pago de la comisión bancaria para la transferencia del reintegro de fondos de cierre del proyecto.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</si>
</sst>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0.0%"/>
  </numFmts>
  <fonts count="34" x14ac:knownFonts="1">
    <font>
      <sz val="11"/>
      <color theme="1"/>
      <name val="Arial"/>
      <family val="2"/>
    </font>
    <font>
      <sz val="11"/>
      <color theme="1"/>
      <name val="Georgia"/>
      <family val="1"/>
    </font>
    <font>
      <b/>
      <sz val="11"/>
      <color theme="1"/>
      <name val="Georgia"/>
      <family val="1"/>
    </font>
    <font>
      <b/>
      <sz val="26"/>
      <color rgb="FFFF0000"/>
      <name val="Arial"/>
      <family val="2"/>
    </font>
    <font>
      <b/>
      <sz val="12"/>
      <name val="Arial"/>
      <family val="2"/>
    </font>
    <font>
      <b/>
      <sz val="18"/>
      <color theme="1"/>
      <name val="Georgia"/>
      <family val="1"/>
    </font>
    <font>
      <i/>
      <sz val="10"/>
      <color theme="1"/>
      <name val="Georgia"/>
      <family val="1"/>
    </font>
    <font>
      <b/>
      <sz val="10"/>
      <color theme="1"/>
      <name val="Georgia"/>
      <family val="1"/>
    </font>
    <font>
      <i/>
      <sz val="11"/>
      <color theme="1"/>
      <name val="Georgia"/>
      <family val="1"/>
    </font>
    <font>
      <b/>
      <sz val="10"/>
      <color theme="1"/>
      <name val="Arial"/>
      <family val="2"/>
    </font>
    <font>
      <sz val="10"/>
      <name val="Arial"/>
      <family val="2"/>
    </font>
    <font>
      <sz val="10"/>
      <color theme="1"/>
      <name val="Arial"/>
      <family val="2"/>
    </font>
    <font>
      <sz val="11"/>
      <color theme="1"/>
      <name val="Arial"/>
      <family val="2"/>
    </font>
    <font>
      <sz val="10"/>
      <color theme="1"/>
      <name val="Arial Unicode MS"/>
    </font>
    <font>
      <b/>
      <sz val="11"/>
      <color theme="1"/>
      <name val="Arial"/>
      <family val="2"/>
    </font>
    <font>
      <b/>
      <sz val="15"/>
      <name val="Arial"/>
      <family val="2"/>
    </font>
    <font>
      <sz val="12"/>
      <color theme="1"/>
      <name val="Calibri"/>
      <family val="2"/>
      <scheme val="minor"/>
    </font>
    <font>
      <b/>
      <sz val="12"/>
      <color theme="1"/>
      <name val="Arial"/>
      <family val="2"/>
    </font>
    <font>
      <b/>
      <sz val="12"/>
      <color indexed="8"/>
      <name val="Arial"/>
      <family val="2"/>
    </font>
    <font>
      <sz val="14"/>
      <color rgb="FFFF0000"/>
      <name val="Cambria"/>
      <family val="1"/>
      <scheme val="major"/>
    </font>
    <font>
      <sz val="14"/>
      <color rgb="FFFF0000"/>
      <name val="Arial"/>
      <family val="2"/>
    </font>
    <font>
      <b/>
      <sz val="14"/>
      <color theme="1"/>
      <name val="Arial"/>
      <family val="2"/>
    </font>
    <font>
      <sz val="10"/>
      <color theme="0"/>
      <name val="Arial"/>
      <family val="2"/>
    </font>
    <font>
      <b/>
      <sz val="10"/>
      <color rgb="FFC0504D"/>
      <name val="Arial"/>
      <family val="2"/>
    </font>
    <font>
      <b/>
      <sz val="15"/>
      <color theme="1"/>
      <name val="Georgia"/>
      <family val="1"/>
    </font>
    <font>
      <b/>
      <sz val="14"/>
      <color theme="1"/>
      <name val="Georgia"/>
      <family val="1"/>
    </font>
    <font>
      <b/>
      <i/>
      <sz val="11"/>
      <color theme="1"/>
      <name val="Arial"/>
      <family val="2"/>
    </font>
    <font>
      <b/>
      <u/>
      <sz val="11"/>
      <color theme="1"/>
      <name val="Arial"/>
      <family val="2"/>
    </font>
    <font>
      <sz val="12"/>
      <color theme="1"/>
      <name val="Arial"/>
      <family val="2"/>
    </font>
    <font>
      <b/>
      <i/>
      <sz val="12"/>
      <color theme="1"/>
      <name val="Arial"/>
      <family val="2"/>
    </font>
    <font>
      <b/>
      <i/>
      <u/>
      <sz val="13"/>
      <color theme="1"/>
      <name val="Arial"/>
      <family val="2"/>
    </font>
    <font>
      <b/>
      <i/>
      <u/>
      <sz val="11"/>
      <color theme="1"/>
      <name val="Arial"/>
      <family val="2"/>
    </font>
    <font>
      <b/>
      <sz val="8"/>
      <color theme="1"/>
      <name val="Arial"/>
      <family val="2"/>
    </font>
    <font>
      <b/>
      <sz val="11"/>
      <color rgb="FFFF0000"/>
      <name val="Georgia"/>
      <family val="1"/>
    </font>
  </fonts>
  <fills count="1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indexed="44"/>
        <bgColor indexed="64"/>
      </patternFill>
    </fill>
    <fill>
      <patternFill patternType="solid">
        <fgColor rgb="FF8DB4E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00B0F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s>
  <cellStyleXfs count="7">
    <xf numFmtId="0" fontId="0" fillId="0" borderId="0"/>
    <xf numFmtId="0" fontId="10" fillId="0" borderId="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0" fontId="16" fillId="0" borderId="0"/>
    <xf numFmtId="9" fontId="16" fillId="0" borderId="0" applyFont="0" applyFill="0" applyBorder="0" applyAlignment="0" applyProtection="0"/>
  </cellStyleXfs>
  <cellXfs count="364">
    <xf numFmtId="0" fontId="0" fillId="0" borderId="0" xfId="0"/>
    <xf numFmtId="0" fontId="0" fillId="0" borderId="3" xfId="0" applyBorder="1" applyAlignment="1">
      <alignment wrapText="1"/>
    </xf>
    <xf numFmtId="0" fontId="0" fillId="0" borderId="0" xfId="0" applyAlignment="1">
      <alignment wrapText="1"/>
    </xf>
    <xf numFmtId="0" fontId="0" fillId="0" borderId="1" xfId="0" applyBorder="1" applyAlignment="1">
      <alignment wrapText="1"/>
    </xf>
    <xf numFmtId="0" fontId="3" fillId="0" borderId="0" xfId="0" applyFont="1" applyAlignment="1">
      <alignment horizontal="left" vertical="top" wrapText="1"/>
    </xf>
    <xf numFmtId="3" fontId="0" fillId="0" borderId="1" xfId="0" applyNumberFormat="1" applyBorder="1" applyAlignment="1">
      <alignment wrapText="1"/>
    </xf>
    <xf numFmtId="0" fontId="2" fillId="2" borderId="12" xfId="0" applyFont="1" applyFill="1" applyBorder="1" applyAlignment="1">
      <alignment horizontal="center" vertical="center" wrapText="1"/>
    </xf>
    <xf numFmtId="0" fontId="9" fillId="6" borderId="1" xfId="0" applyFont="1" applyFill="1" applyBorder="1"/>
    <xf numFmtId="3" fontId="11" fillId="0" borderId="1" xfId="0" applyNumberFormat="1" applyFont="1" applyBorder="1"/>
    <xf numFmtId="3" fontId="0" fillId="0" borderId="4" xfId="0" applyNumberFormat="1" applyBorder="1" applyAlignment="1">
      <alignment wrapText="1"/>
    </xf>
    <xf numFmtId="0" fontId="0" fillId="4" borderId="27" xfId="0" applyFill="1" applyBorder="1" applyAlignment="1">
      <alignment wrapText="1"/>
    </xf>
    <xf numFmtId="0" fontId="0" fillId="4" borderId="28" xfId="0" applyFill="1" applyBorder="1" applyAlignment="1">
      <alignment wrapText="1"/>
    </xf>
    <xf numFmtId="44" fontId="0" fillId="0" borderId="0" xfId="2" applyFont="1" applyAlignment="1">
      <alignment wrapText="1"/>
    </xf>
    <xf numFmtId="44" fontId="0" fillId="0" borderId="11" xfId="2" applyFont="1" applyBorder="1" applyAlignment="1">
      <alignment wrapText="1"/>
    </xf>
    <xf numFmtId="0" fontId="0" fillId="0" borderId="0" xfId="0" applyAlignment="1">
      <alignment horizontal="left" vertical="center"/>
    </xf>
    <xf numFmtId="0" fontId="7" fillId="2" borderId="20"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0" fillId="0" borderId="0" xfId="0" applyAlignment="1">
      <alignment horizontal="center" vertical="center"/>
    </xf>
    <xf numFmtId="10" fontId="0" fillId="0" borderId="0" xfId="3" applyNumberFormat="1" applyFont="1"/>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3" xfId="0" applyBorder="1" applyAlignment="1">
      <alignment horizontal="center" vertical="center" wrapText="1"/>
    </xf>
    <xf numFmtId="0" fontId="5" fillId="2" borderId="9" xfId="0" applyFont="1" applyFill="1" applyBorder="1" applyAlignment="1">
      <alignment wrapText="1"/>
    </xf>
    <xf numFmtId="3" fontId="0" fillId="0" borderId="1" xfId="0" applyNumberFormat="1" applyBorder="1" applyAlignment="1">
      <alignment horizontal="center" vertical="center" wrapText="1"/>
    </xf>
    <xf numFmtId="0" fontId="13" fillId="0" borderId="25" xfId="0" applyFont="1" applyBorder="1" applyAlignment="1">
      <alignment vertical="center"/>
    </xf>
    <xf numFmtId="0" fontId="0" fillId="0" borderId="0" xfId="0" applyBorder="1"/>
    <xf numFmtId="0" fontId="0" fillId="0" borderId="0" xfId="0" applyBorder="1" applyAlignment="1">
      <alignment horizontal="left" wrapText="1"/>
    </xf>
    <xf numFmtId="0" fontId="0" fillId="0" borderId="0" xfId="0" applyBorder="1" applyAlignment="1">
      <alignment wrapText="1"/>
    </xf>
    <xf numFmtId="0" fontId="0" fillId="0" borderId="0" xfId="0" applyBorder="1" applyAlignment="1">
      <alignment horizontal="left"/>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0" fillId="0" borderId="25" xfId="0" applyBorder="1"/>
    <xf numFmtId="0" fontId="0" fillId="0" borderId="29" xfId="0" applyBorder="1" applyAlignment="1">
      <alignment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34" xfId="0" applyBorder="1" applyAlignment="1">
      <alignment wrapText="1"/>
    </xf>
    <xf numFmtId="0" fontId="0" fillId="0" borderId="35" xfId="0" applyBorder="1" applyAlignment="1">
      <alignment wrapText="1"/>
    </xf>
    <xf numFmtId="44" fontId="0" fillId="0" borderId="38" xfId="2" applyFont="1" applyBorder="1" applyAlignment="1">
      <alignment wrapText="1"/>
    </xf>
    <xf numFmtId="0" fontId="0" fillId="4" borderId="40" xfId="0" applyFill="1" applyBorder="1" applyAlignment="1">
      <alignment wrapText="1"/>
    </xf>
    <xf numFmtId="0" fontId="10" fillId="0" borderId="1" xfId="1" applyBorder="1" applyAlignment="1">
      <alignment wrapText="1"/>
    </xf>
    <xf numFmtId="0" fontId="11" fillId="0" borderId="37" xfId="5" applyFont="1" applyBorder="1"/>
    <xf numFmtId="0" fontId="17" fillId="8" borderId="16" xfId="5" applyFont="1" applyFill="1" applyBorder="1" applyAlignment="1">
      <alignment horizontal="right" vertical="center" wrapText="1"/>
    </xf>
    <xf numFmtId="3" fontId="11" fillId="0" borderId="37" xfId="5" applyNumberFormat="1" applyFont="1" applyBorder="1"/>
    <xf numFmtId="0" fontId="11" fillId="0" borderId="37" xfId="5" applyFont="1" applyBorder="1" applyProtection="1">
      <protection locked="0"/>
    </xf>
    <xf numFmtId="0" fontId="11" fillId="0" borderId="0" xfId="5" applyFont="1"/>
    <xf numFmtId="0" fontId="17" fillId="8" borderId="35" xfId="5" applyFont="1" applyFill="1" applyBorder="1" applyAlignment="1">
      <alignment horizontal="right" vertical="center" wrapText="1"/>
    </xf>
    <xf numFmtId="3" fontId="11" fillId="0" borderId="0" xfId="5" applyNumberFormat="1" applyFont="1"/>
    <xf numFmtId="0" fontId="11" fillId="0" borderId="0" xfId="5" applyFont="1" applyProtection="1">
      <protection locked="0"/>
    </xf>
    <xf numFmtId="0" fontId="17" fillId="8" borderId="3" xfId="5" applyFont="1" applyFill="1" applyBorder="1" applyAlignment="1">
      <alignment horizontal="right" vertical="center" wrapText="1"/>
    </xf>
    <xf numFmtId="0" fontId="17" fillId="8" borderId="3" xfId="5" applyFont="1" applyFill="1" applyBorder="1" applyAlignment="1" applyProtection="1">
      <alignment horizontal="right" vertical="center" wrapText="1"/>
      <protection locked="0"/>
    </xf>
    <xf numFmtId="3" fontId="11" fillId="0" borderId="0" xfId="5" applyNumberFormat="1" applyFont="1" applyProtection="1">
      <protection locked="0"/>
    </xf>
    <xf numFmtId="0" fontId="18" fillId="9" borderId="5" xfId="5" quotePrefix="1" applyFont="1" applyFill="1" applyBorder="1" applyAlignment="1">
      <alignment horizontal="right" vertical="center" wrapText="1"/>
    </xf>
    <xf numFmtId="0" fontId="19" fillId="0" borderId="0" xfId="5" applyFont="1"/>
    <xf numFmtId="0" fontId="20" fillId="0" borderId="0" xfId="5" applyFont="1"/>
    <xf numFmtId="0" fontId="21" fillId="0" borderId="0" xfId="5" applyFont="1"/>
    <xf numFmtId="3" fontId="21" fillId="0" borderId="0" xfId="5" applyNumberFormat="1" applyFont="1"/>
    <xf numFmtId="0" fontId="21" fillId="0" borderId="0" xfId="5" applyFont="1" applyProtection="1">
      <protection locked="0"/>
    </xf>
    <xf numFmtId="15" fontId="9" fillId="10" borderId="16" xfId="5" applyNumberFormat="1" applyFont="1" applyFill="1" applyBorder="1" applyAlignment="1">
      <alignment horizontal="center" vertical="center"/>
    </xf>
    <xf numFmtId="15" fontId="9" fillId="10" borderId="17" xfId="5" applyNumberFormat="1" applyFont="1" applyFill="1" applyBorder="1" applyAlignment="1">
      <alignment horizontal="center" vertical="center"/>
    </xf>
    <xf numFmtId="15" fontId="9" fillId="10" borderId="2" xfId="5" applyNumberFormat="1" applyFont="1" applyFill="1" applyBorder="1" applyAlignment="1">
      <alignment horizontal="center" vertical="center"/>
    </xf>
    <xf numFmtId="15" fontId="11" fillId="0" borderId="0" xfId="5" applyNumberFormat="1" applyFont="1"/>
    <xf numFmtId="15" fontId="9" fillId="10" borderId="5" xfId="5" applyNumberFormat="1" applyFont="1" applyFill="1" applyBorder="1" applyAlignment="1">
      <alignment horizontal="center" vertical="center"/>
    </xf>
    <xf numFmtId="15" fontId="9" fillId="10" borderId="6" xfId="5" applyNumberFormat="1" applyFont="1" applyFill="1" applyBorder="1" applyAlignment="1">
      <alignment horizontal="center" vertical="center"/>
    </xf>
    <xf numFmtId="15" fontId="9" fillId="10" borderId="7" xfId="5" applyNumberFormat="1" applyFont="1" applyFill="1" applyBorder="1" applyAlignment="1">
      <alignment horizontal="center" vertical="center"/>
    </xf>
    <xf numFmtId="0" fontId="14" fillId="0" borderId="0" xfId="5" applyFont="1"/>
    <xf numFmtId="0" fontId="14" fillId="6" borderId="1" xfId="5" applyFont="1" applyFill="1" applyBorder="1"/>
    <xf numFmtId="3" fontId="14" fillId="6" borderId="1" xfId="5" applyNumberFormat="1" applyFont="1" applyFill="1" applyBorder="1" applyAlignment="1">
      <alignment horizontal="center"/>
    </xf>
    <xf numFmtId="0" fontId="14" fillId="0" borderId="0" xfId="5" applyFont="1" applyProtection="1">
      <protection locked="0"/>
    </xf>
    <xf numFmtId="0" fontId="10" fillId="0" borderId="0" xfId="1"/>
    <xf numFmtId="3" fontId="11" fillId="0" borderId="1" xfId="5" applyNumberFormat="1" applyFont="1" applyBorder="1"/>
    <xf numFmtId="3" fontId="11" fillId="2" borderId="1" xfId="5" applyNumberFormat="1" applyFont="1" applyFill="1" applyBorder="1"/>
    <xf numFmtId="10" fontId="11" fillId="0" borderId="1" xfId="6" applyNumberFormat="1" applyFont="1" applyBorder="1"/>
    <xf numFmtId="0" fontId="9" fillId="0" borderId="0" xfId="5" applyFont="1" applyProtection="1">
      <protection locked="0"/>
    </xf>
    <xf numFmtId="0" fontId="9" fillId="0" borderId="0" xfId="5" applyFont="1"/>
    <xf numFmtId="3" fontId="9" fillId="0" borderId="0" xfId="5" applyNumberFormat="1" applyFont="1"/>
    <xf numFmtId="3" fontId="14" fillId="7" borderId="14" xfId="5" applyNumberFormat="1" applyFont="1" applyFill="1" applyBorder="1"/>
    <xf numFmtId="3" fontId="9" fillId="2" borderId="1" xfId="5" applyNumberFormat="1" applyFont="1" applyFill="1" applyBorder="1"/>
    <xf numFmtId="9" fontId="9" fillId="2" borderId="1" xfId="6" applyFont="1" applyFill="1" applyBorder="1"/>
    <xf numFmtId="3" fontId="22" fillId="0" borderId="0" xfId="5" applyNumberFormat="1" applyFont="1"/>
    <xf numFmtId="0" fontId="23" fillId="0" borderId="0" xfId="5" applyFont="1" applyAlignment="1">
      <alignment vertical="center"/>
    </xf>
    <xf numFmtId="0" fontId="17" fillId="8" borderId="5" xfId="5" applyFont="1" applyFill="1" applyBorder="1" applyAlignment="1">
      <alignment horizontal="right" vertical="center" wrapText="1"/>
    </xf>
    <xf numFmtId="0" fontId="9" fillId="6" borderId="1" xfId="5" applyFont="1" applyFill="1" applyBorder="1"/>
    <xf numFmtId="3" fontId="9" fillId="6" borderId="1" xfId="5" applyNumberFormat="1" applyFont="1" applyFill="1" applyBorder="1" applyAlignment="1">
      <alignment horizontal="center"/>
    </xf>
    <xf numFmtId="3" fontId="9" fillId="6" borderId="1" xfId="5" applyNumberFormat="1" applyFont="1" applyFill="1" applyBorder="1" applyAlignment="1" applyProtection="1">
      <alignment horizontal="center"/>
      <protection locked="0"/>
    </xf>
    <xf numFmtId="9" fontId="11" fillId="0" borderId="1" xfId="6" applyFont="1" applyBorder="1"/>
    <xf numFmtId="3" fontId="11" fillId="0" borderId="1" xfId="5" applyNumberFormat="1" applyFont="1" applyBorder="1" applyProtection="1">
      <protection locked="0"/>
    </xf>
    <xf numFmtId="9" fontId="11" fillId="0" borderId="1" xfId="6" applyFont="1" applyBorder="1" applyProtection="1">
      <protection locked="0"/>
    </xf>
    <xf numFmtId="0" fontId="9" fillId="6" borderId="1" xfId="5" applyFont="1" applyFill="1" applyBorder="1" applyAlignment="1">
      <alignment horizontal="right"/>
    </xf>
    <xf numFmtId="3" fontId="9" fillId="0" borderId="1" xfId="5" applyNumberFormat="1" applyFont="1" applyBorder="1"/>
    <xf numFmtId="3" fontId="9" fillId="0" borderId="0" xfId="5" applyNumberFormat="1" applyFont="1" applyProtection="1">
      <protection locked="0"/>
    </xf>
    <xf numFmtId="3" fontId="9" fillId="0" borderId="1" xfId="5" applyNumberFormat="1" applyFont="1" applyBorder="1" applyProtection="1">
      <protection locked="0"/>
    </xf>
    <xf numFmtId="1" fontId="11" fillId="0" borderId="0" xfId="5" applyNumberFormat="1" applyFont="1" applyAlignment="1">
      <alignment horizontal="left"/>
    </xf>
    <xf numFmtId="3" fontId="11" fillId="0" borderId="1" xfId="5" applyNumberFormat="1" applyFont="1" applyBorder="1" applyAlignment="1">
      <alignment wrapText="1"/>
    </xf>
    <xf numFmtId="3" fontId="9" fillId="2" borderId="1" xfId="5" applyNumberFormat="1" applyFont="1" applyFill="1" applyBorder="1" applyProtection="1">
      <protection locked="0"/>
    </xf>
    <xf numFmtId="3" fontId="14" fillId="6" borderId="1" xfId="5" applyNumberFormat="1" applyFont="1" applyFill="1" applyBorder="1" applyAlignment="1" applyProtection="1">
      <alignment horizontal="center"/>
      <protection locked="0"/>
    </xf>
    <xf numFmtId="10" fontId="11" fillId="0" borderId="1" xfId="6" applyNumberFormat="1" applyFont="1" applyBorder="1" applyProtection="1">
      <protection locked="0"/>
    </xf>
    <xf numFmtId="9" fontId="9" fillId="2" borderId="1" xfId="6" applyFont="1" applyFill="1" applyBorder="1" applyProtection="1">
      <protection locked="0"/>
    </xf>
    <xf numFmtId="9" fontId="11" fillId="0" borderId="0" xfId="5" applyNumberFormat="1" applyFont="1" applyProtection="1">
      <protection locked="0"/>
    </xf>
    <xf numFmtId="0" fontId="0" fillId="0" borderId="0" xfId="0" applyAlignment="1">
      <alignment horizontal="right" vertical="top" wrapText="1"/>
    </xf>
    <xf numFmtId="0" fontId="0" fillId="0" borderId="0" xfId="0" applyAlignment="1">
      <alignment horizontal="right" vertical="top"/>
    </xf>
    <xf numFmtId="0" fontId="2" fillId="0" borderId="25" xfId="0" applyFont="1" applyFill="1" applyBorder="1" applyAlignment="1">
      <alignment horizontal="right" vertical="top"/>
    </xf>
    <xf numFmtId="0" fontId="2" fillId="0" borderId="29" xfId="0" applyFont="1" applyFill="1" applyBorder="1" applyAlignment="1">
      <alignment horizontal="right" vertical="top"/>
    </xf>
    <xf numFmtId="0" fontId="2" fillId="0" borderId="30" xfId="0" applyFont="1" applyFill="1" applyBorder="1" applyAlignment="1">
      <alignment horizontal="right" vertical="top"/>
    </xf>
    <xf numFmtId="0" fontId="2" fillId="0" borderId="0" xfId="0" applyFont="1" applyFill="1" applyBorder="1" applyAlignment="1">
      <alignment horizontal="right" vertical="top"/>
    </xf>
    <xf numFmtId="0" fontId="1" fillId="0" borderId="0" xfId="0" applyFont="1" applyFill="1" applyBorder="1" applyAlignment="1">
      <alignment horizontal="left" vertical="top"/>
    </xf>
    <xf numFmtId="0" fontId="0" fillId="0" borderId="0" xfId="0" applyAlignment="1">
      <alignment horizontal="left" wrapText="1"/>
    </xf>
    <xf numFmtId="0" fontId="0" fillId="0" borderId="38" xfId="0" applyBorder="1" applyAlignment="1">
      <alignment horizontal="left" wrapText="1"/>
    </xf>
    <xf numFmtId="0" fontId="0" fillId="0" borderId="11" xfId="0" applyBorder="1" applyAlignment="1">
      <alignment horizontal="left" wrapText="1"/>
    </xf>
    <xf numFmtId="0" fontId="5" fillId="2" borderId="8" xfId="0" applyFont="1" applyFill="1" applyBorder="1" applyAlignment="1">
      <alignment horizontal="left" wrapText="1"/>
    </xf>
    <xf numFmtId="0" fontId="0" fillId="0" borderId="0" xfId="0" applyAlignment="1">
      <alignment horizontal="left"/>
    </xf>
    <xf numFmtId="3" fontId="0" fillId="0" borderId="34" xfId="0" applyNumberFormat="1" applyBorder="1" applyAlignment="1">
      <alignment horizontal="left" wrapText="1"/>
    </xf>
    <xf numFmtId="3" fontId="0" fillId="0" borderId="1" xfId="0" applyNumberFormat="1" applyBorder="1" applyAlignment="1">
      <alignment horizontal="left" wrapText="1"/>
    </xf>
    <xf numFmtId="0" fontId="0" fillId="0" borderId="1" xfId="0" applyBorder="1"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2" fillId="0" borderId="24" xfId="0" applyFont="1" applyFill="1" applyBorder="1" applyAlignment="1">
      <alignment horizontal="left" vertical="top"/>
    </xf>
    <xf numFmtId="0" fontId="2" fillId="0" borderId="25" xfId="0" applyFont="1" applyFill="1" applyBorder="1" applyAlignment="1">
      <alignment horizontal="left" vertical="top"/>
    </xf>
    <xf numFmtId="0" fontId="2" fillId="0" borderId="0" xfId="0" applyFont="1" applyFill="1" applyBorder="1" applyAlignment="1">
      <alignment horizontal="left" vertical="top"/>
    </xf>
    <xf numFmtId="0" fontId="13" fillId="0" borderId="25" xfId="0" applyFont="1" applyBorder="1" applyAlignment="1">
      <alignment horizontal="left" vertical="center"/>
    </xf>
    <xf numFmtId="0" fontId="0" fillId="0" borderId="34" xfId="0" applyBorder="1" applyAlignment="1">
      <alignment horizontal="left" wrapText="1"/>
    </xf>
    <xf numFmtId="3" fontId="0" fillId="0" borderId="39" xfId="0" applyNumberFormat="1" applyBorder="1" applyAlignment="1">
      <alignment horizontal="left" wrapText="1"/>
    </xf>
    <xf numFmtId="3" fontId="0" fillId="0" borderId="14" xfId="0" applyNumberFormat="1" applyBorder="1" applyAlignment="1">
      <alignment horizontal="left"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left" wrapText="1"/>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4" fillId="0" borderId="25" xfId="0" applyFont="1" applyBorder="1" applyAlignment="1">
      <alignment horizontal="left" wrapText="1"/>
    </xf>
    <xf numFmtId="0" fontId="0" fillId="0" borderId="25" xfId="0" applyBorder="1" applyAlignment="1">
      <alignment wrapText="1"/>
    </xf>
    <xf numFmtId="44" fontId="0" fillId="0" borderId="25" xfId="2" applyFont="1" applyBorder="1" applyAlignment="1">
      <alignment wrapText="1"/>
    </xf>
    <xf numFmtId="44" fontId="0" fillId="0" borderId="0" xfId="2" applyFont="1" applyBorder="1" applyAlignment="1">
      <alignment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0" fillId="0" borderId="0" xfId="0" applyAlignment="1">
      <alignment vertical="center" wrapText="1"/>
    </xf>
    <xf numFmtId="44" fontId="7" fillId="2" borderId="24" xfId="2" applyFont="1" applyFill="1" applyBorder="1" applyAlignment="1">
      <alignment horizontal="center" vertical="center" wrapText="1"/>
    </xf>
    <xf numFmtId="44" fontId="24" fillId="2" borderId="10" xfId="0" applyNumberFormat="1" applyFont="1" applyFill="1" applyBorder="1" applyAlignment="1">
      <alignment wrapText="1"/>
    </xf>
    <xf numFmtId="0" fontId="9" fillId="0" borderId="0" xfId="0" applyFont="1" applyAlignment="1">
      <alignment horizontal="right" vertical="center" wrapText="1"/>
    </xf>
    <xf numFmtId="44" fontId="25" fillId="2" borderId="10" xfId="0" applyNumberFormat="1" applyFont="1" applyFill="1" applyBorder="1" applyAlignment="1">
      <alignment wrapText="1"/>
    </xf>
    <xf numFmtId="0" fontId="14" fillId="0" borderId="32" xfId="0" applyFont="1" applyBorder="1" applyAlignment="1">
      <alignment vertical="center"/>
    </xf>
    <xf numFmtId="0" fontId="5" fillId="0" borderId="0" xfId="0" applyFont="1" applyFill="1" applyBorder="1" applyAlignment="1">
      <alignment horizontal="right" wrapText="1"/>
    </xf>
    <xf numFmtId="44" fontId="25" fillId="0" borderId="0" xfId="0" applyNumberFormat="1" applyFont="1" applyFill="1" applyBorder="1" applyAlignment="1">
      <alignment wrapText="1"/>
    </xf>
    <xf numFmtId="0" fontId="0" fillId="0" borderId="0" xfId="0" applyFill="1"/>
    <xf numFmtId="0" fontId="5" fillId="0" borderId="0" xfId="0" applyFont="1" applyFill="1" applyBorder="1" applyAlignment="1">
      <alignment horizontal="center" wrapText="1"/>
    </xf>
    <xf numFmtId="0" fontId="5" fillId="0" borderId="0" xfId="0" applyFont="1" applyFill="1" applyBorder="1" applyAlignment="1">
      <alignment wrapText="1"/>
    </xf>
    <xf numFmtId="44" fontId="24" fillId="0" borderId="0" xfId="0" applyNumberFormat="1" applyFont="1" applyFill="1" applyBorder="1" applyAlignment="1">
      <alignment wrapText="1"/>
    </xf>
    <xf numFmtId="0" fontId="5" fillId="0" borderId="0" xfId="0" applyFont="1" applyFill="1" applyBorder="1" applyAlignment="1">
      <alignment horizontal="left" wrapText="1"/>
    </xf>
    <xf numFmtId="0" fontId="0" fillId="0" borderId="0" xfId="0" applyFill="1" applyBorder="1" applyAlignment="1">
      <alignment wrapText="1"/>
    </xf>
    <xf numFmtId="0" fontId="0" fillId="0" borderId="0" xfId="0" applyFill="1" applyAlignment="1">
      <alignment wrapText="1"/>
    </xf>
    <xf numFmtId="0" fontId="1" fillId="0" borderId="0" xfId="0" applyFont="1" applyFill="1" applyBorder="1" applyAlignment="1">
      <alignment vertical="top" wrapText="1"/>
    </xf>
    <xf numFmtId="44" fontId="0" fillId="0" borderId="29" xfId="2" applyFont="1" applyBorder="1" applyAlignment="1">
      <alignment wrapText="1"/>
    </xf>
    <xf numFmtId="0" fontId="1" fillId="0" borderId="0" xfId="0" applyFont="1" applyFill="1" applyBorder="1" applyAlignment="1">
      <alignment horizontal="left" vertical="center"/>
    </xf>
    <xf numFmtId="0" fontId="1" fillId="0" borderId="30" xfId="0" applyFont="1" applyFill="1" applyBorder="1" applyAlignment="1">
      <alignment horizontal="left" vertical="center"/>
    </xf>
    <xf numFmtId="0" fontId="1" fillId="0" borderId="19"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1" fillId="0" borderId="33" xfId="0" applyFont="1" applyFill="1" applyBorder="1" applyAlignment="1">
      <alignment horizontal="left" vertical="center"/>
    </xf>
    <xf numFmtId="0" fontId="0" fillId="0" borderId="19" xfId="0" applyBorder="1" applyAlignment="1">
      <alignment wrapText="1"/>
    </xf>
    <xf numFmtId="9" fontId="0" fillId="0" borderId="0" xfId="3" applyFont="1" applyBorder="1" applyAlignment="1">
      <alignment horizontal="left" wrapText="1"/>
    </xf>
    <xf numFmtId="0" fontId="11" fillId="0" borderId="0" xfId="5" applyFont="1" applyAlignment="1" applyProtection="1">
      <alignment wrapText="1"/>
      <protection locked="0"/>
    </xf>
    <xf numFmtId="44" fontId="0" fillId="0" borderId="0" xfId="2" applyFont="1"/>
    <xf numFmtId="0" fontId="14" fillId="0" borderId="0" xfId="0" applyFont="1"/>
    <xf numFmtId="9" fontId="0" fillId="0" borderId="0" xfId="3" applyFont="1"/>
    <xf numFmtId="0" fontId="14" fillId="0" borderId="0" xfId="0" applyFont="1" applyFill="1" applyAlignment="1">
      <alignment horizontal="center" vertical="center"/>
    </xf>
    <xf numFmtId="44" fontId="14" fillId="11" borderId="1" xfId="2" applyFont="1" applyFill="1" applyBorder="1" applyAlignment="1">
      <alignment horizontal="center" vertical="center" wrapText="1"/>
    </xf>
    <xf numFmtId="44" fontId="14" fillId="11" borderId="1" xfId="2" applyFont="1" applyFill="1" applyBorder="1" applyAlignment="1">
      <alignment horizontal="center" vertical="center"/>
    </xf>
    <xf numFmtId="9" fontId="14" fillId="11" borderId="1" xfId="3" applyFont="1" applyFill="1" applyBorder="1" applyAlignment="1">
      <alignment horizontal="center" vertical="center"/>
    </xf>
    <xf numFmtId="0" fontId="14" fillId="11" borderId="1" xfId="0" applyFont="1" applyFill="1" applyBorder="1" applyAlignment="1">
      <alignment horizontal="center" vertical="center"/>
    </xf>
    <xf numFmtId="44" fontId="14" fillId="7" borderId="1" xfId="2" applyFont="1" applyFill="1" applyBorder="1" applyAlignment="1">
      <alignment wrapText="1"/>
    </xf>
    <xf numFmtId="44" fontId="14" fillId="7" borderId="1" xfId="2" applyFont="1" applyFill="1" applyBorder="1"/>
    <xf numFmtId="9" fontId="14" fillId="7" borderId="1" xfId="3" applyFont="1" applyFill="1" applyBorder="1"/>
    <xf numFmtId="44" fontId="0" fillId="0" borderId="1" xfId="2" applyFont="1" applyBorder="1" applyAlignment="1">
      <alignment horizontal="left" vertical="center" wrapText="1"/>
    </xf>
    <xf numFmtId="44" fontId="0" fillId="0" borderId="1" xfId="2" applyFont="1" applyBorder="1" applyAlignment="1">
      <alignment horizontal="left" vertical="center"/>
    </xf>
    <xf numFmtId="9" fontId="0" fillId="0" borderId="1" xfId="3" applyFont="1" applyBorder="1" applyAlignment="1">
      <alignment horizontal="left" vertical="center"/>
    </xf>
    <xf numFmtId="0" fontId="0" fillId="0" borderId="1" xfId="0" applyBorder="1" applyAlignment="1">
      <alignment horizontal="left" vertical="center"/>
    </xf>
    <xf numFmtId="44" fontId="0" fillId="0" borderId="1" xfId="2" applyFont="1" applyBorder="1" applyAlignment="1">
      <alignment vertical="center" wrapText="1"/>
    </xf>
    <xf numFmtId="44" fontId="0" fillId="0" borderId="1" xfId="2" applyFont="1" applyBorder="1" applyAlignment="1">
      <alignment vertical="center"/>
    </xf>
    <xf numFmtId="9" fontId="0" fillId="0" borderId="1" xfId="3" applyFont="1"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1" xfId="2" applyNumberFormat="1" applyFont="1" applyBorder="1" applyAlignment="1">
      <alignment vertical="center" wrapText="1"/>
    </xf>
    <xf numFmtId="0" fontId="0" fillId="0" borderId="1" xfId="0" applyBorder="1" applyAlignment="1">
      <alignment horizontal="left" vertical="center" wrapText="1"/>
    </xf>
    <xf numFmtId="44" fontId="0" fillId="12" borderId="1" xfId="2" applyFont="1" applyFill="1" applyBorder="1" applyAlignment="1">
      <alignment horizontal="left" vertical="center" wrapText="1"/>
    </xf>
    <xf numFmtId="44" fontId="0" fillId="12" borderId="1" xfId="2" applyFont="1" applyFill="1" applyBorder="1" applyAlignment="1">
      <alignment horizontal="left" vertical="center"/>
    </xf>
    <xf numFmtId="9" fontId="0" fillId="12" borderId="1" xfId="3" applyFont="1" applyFill="1" applyBorder="1" applyAlignment="1">
      <alignment horizontal="left" vertical="center"/>
    </xf>
    <xf numFmtId="0" fontId="0" fillId="12" borderId="1" xfId="0" applyFill="1" applyBorder="1" applyAlignment="1">
      <alignment horizontal="left" vertical="center"/>
    </xf>
    <xf numFmtId="0" fontId="0" fillId="12" borderId="1" xfId="0" applyFill="1" applyBorder="1" applyAlignment="1">
      <alignment horizontal="left" vertical="center" wrapText="1"/>
    </xf>
    <xf numFmtId="44" fontId="0" fillId="13" borderId="1" xfId="2" applyFont="1" applyFill="1" applyBorder="1" applyAlignment="1">
      <alignment horizontal="left" vertical="center" wrapText="1"/>
    </xf>
    <xf numFmtId="44" fontId="0" fillId="13" borderId="1" xfId="2" applyFont="1" applyFill="1" applyBorder="1" applyAlignment="1">
      <alignment horizontal="left" vertical="center"/>
    </xf>
    <xf numFmtId="9" fontId="0" fillId="13" borderId="1" xfId="3" applyFont="1" applyFill="1" applyBorder="1" applyAlignment="1">
      <alignment horizontal="left" vertical="center"/>
    </xf>
    <xf numFmtId="0" fontId="0" fillId="13" borderId="1" xfId="0" applyFill="1" applyBorder="1" applyAlignment="1">
      <alignment horizontal="left" vertical="center"/>
    </xf>
    <xf numFmtId="0" fontId="0" fillId="13" borderId="1" xfId="0" applyFill="1" applyBorder="1" applyAlignment="1">
      <alignment horizontal="left" vertical="center" wrapText="1"/>
    </xf>
    <xf numFmtId="44" fontId="14" fillId="7" borderId="42" xfId="2" applyFont="1" applyFill="1" applyBorder="1" applyAlignment="1">
      <alignment wrapText="1"/>
    </xf>
    <xf numFmtId="44" fontId="14" fillId="7" borderId="42" xfId="2" applyFont="1" applyFill="1" applyBorder="1"/>
    <xf numFmtId="9" fontId="14" fillId="7" borderId="42" xfId="3" applyFont="1" applyFill="1" applyBorder="1"/>
    <xf numFmtId="165" fontId="14" fillId="11" borderId="1" xfId="3" applyNumberFormat="1" applyFont="1" applyFill="1" applyBorder="1" applyAlignment="1">
      <alignment horizontal="center" vertical="center"/>
    </xf>
    <xf numFmtId="165" fontId="0" fillId="0" borderId="1" xfId="3" applyNumberFormat="1" applyFont="1" applyBorder="1" applyAlignment="1">
      <alignment vertical="center"/>
    </xf>
    <xf numFmtId="165" fontId="14" fillId="7" borderId="1" xfId="3" applyNumberFormat="1" applyFont="1" applyFill="1" applyBorder="1"/>
    <xf numFmtId="165" fontId="0" fillId="0" borderId="0" xfId="3" applyNumberFormat="1" applyFont="1"/>
    <xf numFmtId="165" fontId="0" fillId="0" borderId="1" xfId="3" applyNumberFormat="1" applyFont="1" applyBorder="1" applyAlignment="1">
      <alignment horizontal="left" vertical="center"/>
    </xf>
    <xf numFmtId="165" fontId="0" fillId="13" borderId="1" xfId="3" applyNumberFormat="1" applyFont="1" applyFill="1" applyBorder="1" applyAlignment="1">
      <alignment horizontal="left" vertical="center"/>
    </xf>
    <xf numFmtId="165" fontId="0" fillId="12" borderId="1" xfId="3" applyNumberFormat="1" applyFont="1" applyFill="1" applyBorder="1" applyAlignment="1">
      <alignment horizontal="left" vertical="center"/>
    </xf>
    <xf numFmtId="165" fontId="14" fillId="7" borderId="42" xfId="3" applyNumberFormat="1" applyFont="1" applyFill="1" applyBorder="1"/>
    <xf numFmtId="165" fontId="0" fillId="0" borderId="0" xfId="0" applyNumberFormat="1"/>
    <xf numFmtId="44" fontId="0" fillId="13" borderId="1" xfId="2" applyFont="1" applyFill="1" applyBorder="1" applyAlignment="1">
      <alignment vertical="center" wrapText="1"/>
    </xf>
    <xf numFmtId="44" fontId="0" fillId="13" borderId="1" xfId="2" applyFont="1" applyFill="1" applyBorder="1" applyAlignment="1">
      <alignment vertical="center"/>
    </xf>
    <xf numFmtId="165" fontId="0" fillId="13" borderId="1" xfId="3" applyNumberFormat="1" applyFont="1" applyFill="1" applyBorder="1" applyAlignment="1">
      <alignment vertical="center"/>
    </xf>
    <xf numFmtId="0" fontId="0" fillId="13" borderId="1" xfId="0" applyFill="1" applyBorder="1" applyAlignment="1">
      <alignment vertical="center"/>
    </xf>
    <xf numFmtId="9" fontId="0" fillId="13" borderId="1" xfId="3" applyFont="1" applyFill="1" applyBorder="1" applyAlignment="1">
      <alignment vertical="center"/>
    </xf>
    <xf numFmtId="44" fontId="0" fillId="12" borderId="1" xfId="2" applyFont="1" applyFill="1" applyBorder="1" applyAlignment="1">
      <alignment vertical="center" wrapText="1"/>
    </xf>
    <xf numFmtId="44" fontId="0" fillId="12" borderId="1" xfId="2" applyFont="1" applyFill="1" applyBorder="1" applyAlignment="1">
      <alignment vertical="center"/>
    </xf>
    <xf numFmtId="165" fontId="0" fillId="12" borderId="1" xfId="3" applyNumberFormat="1" applyFont="1" applyFill="1" applyBorder="1" applyAlignment="1">
      <alignment vertical="center"/>
    </xf>
    <xf numFmtId="0" fontId="0" fillId="12" borderId="1" xfId="0" applyFill="1" applyBorder="1" applyAlignment="1">
      <alignment vertical="center"/>
    </xf>
    <xf numFmtId="9" fontId="0" fillId="12" borderId="1" xfId="3" applyFont="1" applyFill="1" applyBorder="1" applyAlignment="1">
      <alignment vertical="center"/>
    </xf>
    <xf numFmtId="0" fontId="0" fillId="0" borderId="0" xfId="0" applyNumberFormat="1"/>
    <xf numFmtId="0" fontId="14" fillId="0" borderId="0" xfId="0" applyNumberFormat="1" applyFont="1" applyBorder="1" applyAlignment="1">
      <alignment vertical="center"/>
    </xf>
    <xf numFmtId="0" fontId="0" fillId="0" borderId="0" xfId="0" applyNumberFormat="1" applyAlignment="1">
      <alignment wrapText="1"/>
    </xf>
    <xf numFmtId="0" fontId="0" fillId="0" borderId="0" xfId="0" applyNumberFormat="1" applyBorder="1" applyAlignment="1">
      <alignment wrapText="1"/>
    </xf>
    <xf numFmtId="0" fontId="25" fillId="0" borderId="0" xfId="0" applyNumberFormat="1" applyFont="1" applyFill="1" applyBorder="1" applyAlignment="1">
      <alignment wrapText="1"/>
    </xf>
    <xf numFmtId="0" fontId="0" fillId="0" borderId="0" xfId="3" applyNumberFormat="1" applyFont="1"/>
    <xf numFmtId="0" fontId="0" fillId="0" borderId="0" xfId="0" applyNumberFormat="1" applyBorder="1"/>
    <xf numFmtId="0" fontId="0" fillId="0" borderId="25" xfId="0" applyNumberFormat="1" applyBorder="1"/>
    <xf numFmtId="0" fontId="7" fillId="2" borderId="12" xfId="0" applyNumberFormat="1" applyFont="1" applyFill="1" applyBorder="1" applyAlignment="1">
      <alignment horizontal="center" vertical="center" wrapText="1"/>
    </xf>
    <xf numFmtId="0" fontId="25" fillId="2" borderId="26" xfId="0" applyNumberFormat="1" applyFont="1" applyFill="1" applyBorder="1" applyAlignment="1">
      <alignment wrapText="1"/>
    </xf>
    <xf numFmtId="0" fontId="0" fillId="0" borderId="0" xfId="0" applyAlignment="1">
      <alignment horizontal="center" vertical="center" wrapText="1"/>
    </xf>
    <xf numFmtId="0" fontId="0" fillId="0" borderId="26" xfId="0" applyFill="1" applyBorder="1" applyAlignment="1">
      <alignment horizontal="center" vertical="center" wrapText="1"/>
    </xf>
    <xf numFmtId="3" fontId="0" fillId="0" borderId="26" xfId="0" applyNumberFormat="1" applyFill="1" applyBorder="1" applyAlignment="1">
      <alignment horizontal="left" vertical="center" wrapText="1"/>
    </xf>
    <xf numFmtId="164" fontId="0" fillId="0" borderId="26" xfId="0" applyNumberFormat="1" applyFill="1" applyBorder="1" applyAlignment="1">
      <alignment horizontal="left" vertical="center" wrapText="1"/>
    </xf>
    <xf numFmtId="44" fontId="0" fillId="0" borderId="26" xfId="2" applyFont="1" applyFill="1" applyBorder="1" applyAlignment="1">
      <alignment horizontal="center" vertical="center" wrapText="1"/>
    </xf>
    <xf numFmtId="0" fontId="0" fillId="0" borderId="26" xfId="2"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26" xfId="0" applyFill="1" applyBorder="1" applyAlignment="1">
      <alignment vertical="center" wrapText="1"/>
    </xf>
    <xf numFmtId="0" fontId="0" fillId="0" borderId="26" xfId="0" applyFill="1" applyBorder="1" applyAlignment="1">
      <alignment horizontal="left" vertical="center" wrapText="1"/>
    </xf>
    <xf numFmtId="0" fontId="0" fillId="0" borderId="32" xfId="0" applyFill="1" applyBorder="1" applyAlignment="1">
      <alignment horizontal="center" vertical="center"/>
    </xf>
    <xf numFmtId="3" fontId="0" fillId="0" borderId="26" xfId="0" applyNumberFormat="1" applyFill="1" applyBorder="1" applyAlignment="1">
      <alignment vertical="center" wrapText="1"/>
    </xf>
    <xf numFmtId="0" fontId="0" fillId="0" borderId="12" xfId="2" applyNumberFormat="1" applyFont="1" applyFill="1" applyBorder="1" applyAlignment="1">
      <alignment vertical="center" wrapText="1"/>
    </xf>
    <xf numFmtId="44" fontId="0" fillId="0" borderId="26" xfId="2" applyFont="1" applyFill="1" applyBorder="1" applyAlignment="1">
      <alignment vertical="center" wrapText="1"/>
    </xf>
    <xf numFmtId="0" fontId="8" fillId="0" borderId="12" xfId="0" applyFont="1" applyFill="1" applyBorder="1" applyAlignment="1">
      <alignment horizontal="center" vertical="center" wrapText="1"/>
    </xf>
    <xf numFmtId="44" fontId="0" fillId="0" borderId="12" xfId="2" applyFont="1" applyFill="1" applyBorder="1" applyAlignment="1">
      <alignment horizontal="center" vertical="center" wrapText="1"/>
    </xf>
    <xf numFmtId="44" fontId="0" fillId="0" borderId="26" xfId="2" applyFont="1" applyFill="1" applyBorder="1" applyAlignment="1">
      <alignment horizontal="center" vertical="center" wrapText="1"/>
    </xf>
    <xf numFmtId="0" fontId="0" fillId="0" borderId="26" xfId="0" applyFill="1" applyBorder="1" applyAlignment="1">
      <alignment horizontal="center" vertical="center" wrapText="1"/>
    </xf>
    <xf numFmtId="3" fontId="0" fillId="0" borderId="26" xfId="0" applyNumberFormat="1" applyFill="1" applyBorder="1" applyAlignment="1">
      <alignment horizontal="left" vertical="center" wrapText="1"/>
    </xf>
    <xf numFmtId="0" fontId="0" fillId="0" borderId="12" xfId="0" applyFill="1" applyBorder="1" applyAlignment="1">
      <alignment horizontal="center" vertical="center" wrapText="1"/>
    </xf>
    <xf numFmtId="0" fontId="0" fillId="0" borderId="0" xfId="0" applyAlignment="1">
      <alignment horizontal="center" vertical="center" wrapText="1"/>
    </xf>
    <xf numFmtId="0" fontId="0" fillId="0" borderId="12" xfId="2" applyNumberFormat="1" applyFont="1" applyFill="1" applyBorder="1" applyAlignment="1">
      <alignment horizontal="center" vertical="center" wrapText="1"/>
    </xf>
    <xf numFmtId="0" fontId="8" fillId="0" borderId="41" xfId="0" applyFont="1" applyFill="1" applyBorder="1" applyAlignment="1">
      <alignment horizontal="center" vertical="center" wrapText="1"/>
    </xf>
    <xf numFmtId="165" fontId="14" fillId="11" borderId="1" xfId="3" applyNumberFormat="1" applyFont="1" applyFill="1" applyBorder="1" applyAlignment="1">
      <alignment horizontal="center" vertical="center" wrapText="1"/>
    </xf>
    <xf numFmtId="0" fontId="14" fillId="11" borderId="1" xfId="0" applyFont="1" applyFill="1" applyBorder="1" applyAlignment="1">
      <alignment horizontal="center" vertical="center" wrapText="1"/>
    </xf>
    <xf numFmtId="9" fontId="14" fillId="11" borderId="1" xfId="3" applyFont="1" applyFill="1" applyBorder="1" applyAlignment="1">
      <alignment horizontal="center" vertical="center" wrapText="1"/>
    </xf>
    <xf numFmtId="0" fontId="14" fillId="0" borderId="0" xfId="0" applyFont="1" applyFill="1" applyAlignment="1">
      <alignment horizontal="center" vertical="center" wrapText="1"/>
    </xf>
    <xf numFmtId="165" fontId="32" fillId="11" borderId="1" xfId="3" applyNumberFormat="1" applyFont="1" applyFill="1" applyBorder="1" applyAlignment="1">
      <alignment horizontal="center" vertical="center" wrapText="1"/>
    </xf>
    <xf numFmtId="0" fontId="7" fillId="2" borderId="24" xfId="0" applyFont="1" applyFill="1" applyBorder="1" applyAlignment="1">
      <alignment horizontal="center" vertical="center" wrapText="1"/>
    </xf>
    <xf numFmtId="0" fontId="5" fillId="3" borderId="41" xfId="0" applyFont="1" applyFill="1" applyBorder="1" applyAlignment="1">
      <alignment horizontal="center" vertical="top" wrapText="1"/>
    </xf>
    <xf numFmtId="3" fontId="0" fillId="0" borderId="12" xfId="0" applyNumberFormat="1" applyFill="1" applyBorder="1" applyAlignment="1">
      <alignment horizontal="center" vertical="center" wrapText="1"/>
    </xf>
    <xf numFmtId="164" fontId="0" fillId="0" borderId="12" xfId="0" applyNumberFormat="1" applyFill="1" applyBorder="1" applyAlignment="1">
      <alignment horizontal="center" vertical="center" wrapText="1"/>
    </xf>
    <xf numFmtId="9" fontId="0" fillId="14" borderId="1" xfId="3" applyFont="1" applyFill="1" applyBorder="1" applyAlignment="1">
      <alignment horizontal="left" vertical="center"/>
    </xf>
    <xf numFmtId="0" fontId="0" fillId="3" borderId="26" xfId="0" applyFill="1" applyBorder="1" applyAlignment="1">
      <alignment horizontal="left" vertical="center" wrapText="1"/>
    </xf>
    <xf numFmtId="0" fontId="33" fillId="2" borderId="12" xfId="0" applyFont="1" applyFill="1" applyBorder="1" applyAlignment="1">
      <alignment horizontal="center" vertical="center" wrapText="1"/>
    </xf>
    <xf numFmtId="0" fontId="0" fillId="3" borderId="12" xfId="0" applyFill="1" applyBorder="1" applyAlignment="1">
      <alignment horizontal="left" vertical="center" wrapText="1"/>
    </xf>
    <xf numFmtId="3" fontId="11" fillId="4" borderId="6" xfId="5" applyNumberFormat="1" applyFont="1" applyFill="1" applyBorder="1" applyAlignment="1">
      <alignment horizontal="center" wrapText="1"/>
    </xf>
    <xf numFmtId="3" fontId="11" fillId="4" borderId="7" xfId="5" applyNumberFormat="1" applyFont="1" applyFill="1" applyBorder="1" applyAlignment="1">
      <alignment horizontal="center" wrapText="1"/>
    </xf>
    <xf numFmtId="3" fontId="11" fillId="4" borderId="17" xfId="5" applyNumberFormat="1" applyFont="1" applyFill="1" applyBorder="1" applyAlignment="1">
      <alignment horizontal="center" wrapText="1"/>
    </xf>
    <xf numFmtId="3" fontId="11" fillId="4" borderId="2" xfId="5" applyNumberFormat="1" applyFont="1" applyFill="1" applyBorder="1" applyAlignment="1">
      <alignment horizontal="center" wrapText="1"/>
    </xf>
    <xf numFmtId="3" fontId="11" fillId="4" borderId="1" xfId="5" applyNumberFormat="1" applyFont="1" applyFill="1" applyBorder="1" applyAlignment="1">
      <alignment horizontal="center" wrapText="1"/>
    </xf>
    <xf numFmtId="3" fontId="11" fillId="4" borderId="4" xfId="5" applyNumberFormat="1" applyFont="1" applyFill="1" applyBorder="1" applyAlignment="1">
      <alignment horizontal="center" wrapText="1"/>
    </xf>
    <xf numFmtId="15" fontId="11" fillId="4" borderId="1" xfId="5" applyNumberFormat="1" applyFont="1" applyFill="1" applyBorder="1" applyAlignment="1">
      <alignment horizontal="center" wrapText="1"/>
    </xf>
    <xf numFmtId="15" fontId="11" fillId="4" borderId="4" xfId="5" applyNumberFormat="1" applyFont="1" applyFill="1" applyBorder="1" applyAlignment="1">
      <alignment horizontal="center" wrapText="1"/>
    </xf>
    <xf numFmtId="3" fontId="11" fillId="4" borderId="6" xfId="5" applyNumberFormat="1" applyFont="1" applyFill="1" applyBorder="1" applyAlignment="1">
      <alignment horizontal="center" vertical="center" wrapText="1"/>
    </xf>
    <xf numFmtId="3" fontId="11" fillId="4" borderId="7" xfId="5" applyNumberFormat="1" applyFont="1" applyFill="1" applyBorder="1" applyAlignment="1">
      <alignment horizontal="center" vertical="center" wrapText="1"/>
    </xf>
    <xf numFmtId="3" fontId="11" fillId="4" borderId="17" xfId="5" applyNumberFormat="1" applyFont="1" applyFill="1" applyBorder="1" applyAlignment="1">
      <alignment horizontal="center" vertical="center" wrapText="1"/>
    </xf>
    <xf numFmtId="3" fontId="11" fillId="4" borderId="2" xfId="5" applyNumberFormat="1" applyFont="1" applyFill="1" applyBorder="1" applyAlignment="1">
      <alignment horizontal="center" vertical="center" wrapText="1"/>
    </xf>
    <xf numFmtId="3" fontId="11" fillId="4" borderId="34" xfId="5" applyNumberFormat="1" applyFont="1" applyFill="1" applyBorder="1" applyAlignment="1">
      <alignment horizontal="center" vertical="center" wrapText="1"/>
    </xf>
    <xf numFmtId="3" fontId="11" fillId="4" borderId="36" xfId="5" applyNumberFormat="1" applyFont="1" applyFill="1" applyBorder="1" applyAlignment="1">
      <alignment horizontal="center" vertical="center" wrapText="1"/>
    </xf>
    <xf numFmtId="3" fontId="11" fillId="4" borderId="1" xfId="5" applyNumberFormat="1" applyFont="1" applyFill="1" applyBorder="1" applyAlignment="1">
      <alignment horizontal="center" vertical="center" wrapText="1"/>
    </xf>
    <xf numFmtId="3" fontId="11" fillId="4" borderId="4" xfId="5" applyNumberFormat="1" applyFont="1" applyFill="1" applyBorder="1" applyAlignment="1">
      <alignment horizontal="center" vertical="center" wrapText="1"/>
    </xf>
    <xf numFmtId="15" fontId="11" fillId="4" borderId="1" xfId="5" applyNumberFormat="1" applyFont="1" applyFill="1" applyBorder="1" applyAlignment="1">
      <alignment horizontal="center" vertical="center" wrapText="1"/>
    </xf>
    <xf numFmtId="15" fontId="11" fillId="4" borderId="4" xfId="5" applyNumberFormat="1" applyFont="1" applyFill="1" applyBorder="1" applyAlignment="1">
      <alignment horizontal="center" vertical="center"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4" xfId="0" applyFont="1" applyBorder="1" applyAlignment="1">
      <alignment horizontal="left" vertical="top" wrapText="1"/>
    </xf>
    <xf numFmtId="0" fontId="2" fillId="0" borderId="22" xfId="0" applyFont="1" applyBorder="1" applyAlignment="1">
      <alignment horizontal="left" vertical="top" wrapText="1"/>
    </xf>
    <xf numFmtId="0" fontId="2" fillId="0" borderId="14" xfId="0" applyFont="1" applyBorder="1" applyAlignment="1">
      <alignment horizontal="left" vertical="top" wrapText="1"/>
    </xf>
    <xf numFmtId="0" fontId="1" fillId="5" borderId="1" xfId="0" applyFont="1" applyFill="1" applyBorder="1" applyAlignment="1">
      <alignment horizontal="center" vertical="top" wrapText="1"/>
    </xf>
    <xf numFmtId="0" fontId="1" fillId="5" borderId="4" xfId="0" applyFont="1" applyFill="1" applyBorder="1" applyAlignment="1">
      <alignment horizontal="center" vertical="top" wrapText="1"/>
    </xf>
    <xf numFmtId="0" fontId="5" fillId="3" borderId="8" xfId="0" applyFont="1" applyFill="1" applyBorder="1" applyAlignment="1">
      <alignment horizontal="center" wrapText="1"/>
    </xf>
    <xf numFmtId="0" fontId="5" fillId="3" borderId="9" xfId="0" applyFont="1" applyFill="1" applyBorder="1" applyAlignment="1">
      <alignment horizontal="center" wrapText="1"/>
    </xf>
    <xf numFmtId="0" fontId="5" fillId="3" borderId="10" xfId="0" applyFont="1" applyFill="1" applyBorder="1" applyAlignment="1">
      <alignment horizontal="center" wrapText="1"/>
    </xf>
    <xf numFmtId="0" fontId="2" fillId="5" borderId="21" xfId="0" applyFont="1" applyFill="1" applyBorder="1" applyAlignment="1">
      <alignment horizontal="left" vertical="top" wrapText="1"/>
    </xf>
    <xf numFmtId="0" fontId="2" fillId="5" borderId="18" xfId="0" applyFont="1" applyFill="1" applyBorder="1" applyAlignment="1">
      <alignment horizontal="left" vertical="top" wrapText="1"/>
    </xf>
    <xf numFmtId="0" fontId="6" fillId="5" borderId="17" xfId="0" applyFont="1" applyFill="1" applyBorder="1" applyAlignment="1">
      <alignment horizontal="center" vertical="top" wrapText="1"/>
    </xf>
    <xf numFmtId="0" fontId="6" fillId="5" borderId="2"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5" borderId="4" xfId="0" applyFont="1" applyFill="1" applyBorder="1" applyAlignment="1">
      <alignment horizontal="center"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15" fillId="0" borderId="17" xfId="0" applyFont="1" applyBorder="1" applyAlignment="1">
      <alignment horizontal="left" vertical="top" wrapText="1"/>
    </xf>
    <xf numFmtId="0" fontId="15" fillId="0" borderId="2" xfId="0" applyFont="1" applyBorder="1" applyAlignment="1">
      <alignment horizontal="left" vertical="top" wrapText="1"/>
    </xf>
    <xf numFmtId="0" fontId="5" fillId="3" borderId="12" xfId="0" applyFont="1" applyFill="1" applyBorder="1" applyAlignment="1">
      <alignment horizontal="center" vertical="top" wrapText="1"/>
    </xf>
    <xf numFmtId="0" fontId="5" fillId="3" borderId="13" xfId="0" applyFont="1" applyFill="1" applyBorder="1" applyAlignment="1">
      <alignment horizontal="center"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2" fillId="0" borderId="23" xfId="0" applyFont="1" applyBorder="1" applyAlignment="1">
      <alignment horizontal="left" vertical="top" wrapText="1"/>
    </xf>
    <xf numFmtId="0" fontId="2" fillId="0" borderId="15" xfId="0" applyFont="1" applyBorder="1" applyAlignment="1">
      <alignment horizontal="left" vertical="top" wrapText="1"/>
    </xf>
    <xf numFmtId="0" fontId="1" fillId="5" borderId="6" xfId="0" applyFont="1" applyFill="1" applyBorder="1" applyAlignment="1">
      <alignment horizontal="center" vertical="top" wrapText="1"/>
    </xf>
    <xf numFmtId="0" fontId="1" fillId="5" borderId="7" xfId="0" applyFont="1" applyFill="1" applyBorder="1" applyAlignment="1">
      <alignment horizontal="center" vertical="top" wrapText="1"/>
    </xf>
    <xf numFmtId="0" fontId="26" fillId="0" borderId="32" xfId="0" applyFont="1" applyBorder="1" applyAlignment="1">
      <alignment horizontal="left" vertical="center" wrapText="1"/>
    </xf>
    <xf numFmtId="0" fontId="5" fillId="2" borderId="8" xfId="0" applyFont="1" applyFill="1" applyBorder="1" applyAlignment="1">
      <alignment horizontal="right" wrapText="1"/>
    </xf>
    <xf numFmtId="0" fontId="5" fillId="2" borderId="9" xfId="0" applyFont="1" applyFill="1" applyBorder="1" applyAlignment="1">
      <alignment horizontal="right" wrapText="1"/>
    </xf>
    <xf numFmtId="0" fontId="5" fillId="2" borderId="10" xfId="0" applyFont="1" applyFill="1" applyBorder="1" applyAlignment="1">
      <alignment horizontal="right" wrapText="1"/>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26" fillId="0" borderId="0" xfId="0" applyFont="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30" xfId="0" applyNumberFormat="1"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28" fillId="0" borderId="32" xfId="0" applyFont="1" applyBorder="1" applyAlignment="1">
      <alignment horizontal="center" vertical="center" wrapText="1"/>
    </xf>
    <xf numFmtId="0" fontId="28" fillId="0" borderId="33"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12" xfId="2" applyNumberFormat="1" applyFont="1" applyFill="1" applyBorder="1" applyAlignment="1">
      <alignment horizontal="center" vertical="center" wrapText="1"/>
    </xf>
    <xf numFmtId="0" fontId="0" fillId="0" borderId="13" xfId="2" applyNumberFormat="1" applyFont="1" applyFill="1" applyBorder="1" applyAlignment="1">
      <alignment horizontal="center" vertical="center" wrapText="1"/>
    </xf>
    <xf numFmtId="0" fontId="0" fillId="0" borderId="41" xfId="2"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3" xfId="0" applyFont="1" applyFill="1" applyBorder="1" applyAlignment="1">
      <alignment horizontal="center" vertical="center" wrapText="1"/>
    </xf>
    <xf numFmtId="3" fontId="0" fillId="0" borderId="26" xfId="0" applyNumberFormat="1" applyFill="1" applyBorder="1" applyAlignment="1">
      <alignment horizontal="left" vertical="center" wrapText="1"/>
    </xf>
    <xf numFmtId="0" fontId="0" fillId="0" borderId="12"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3" xfId="0" applyFill="1" applyBorder="1" applyAlignment="1">
      <alignment horizontal="center" vertical="center" wrapText="1"/>
    </xf>
    <xf numFmtId="3" fontId="0" fillId="0" borderId="12" xfId="0" applyNumberFormat="1" applyFill="1" applyBorder="1" applyAlignment="1">
      <alignment horizontal="left" vertical="center" wrapText="1"/>
    </xf>
    <xf numFmtId="3" fontId="0" fillId="0" borderId="41" xfId="0" applyNumberFormat="1" applyFill="1" applyBorder="1" applyAlignment="1">
      <alignment horizontal="left" vertical="center" wrapText="1"/>
    </xf>
    <xf numFmtId="3" fontId="0" fillId="0" borderId="13" xfId="0" applyNumberFormat="1" applyFill="1" applyBorder="1" applyAlignment="1">
      <alignment horizontal="left" vertical="center" wrapText="1"/>
    </xf>
    <xf numFmtId="0" fontId="0" fillId="0" borderId="26" xfId="0" applyFill="1" applyBorder="1" applyAlignment="1">
      <alignment horizontal="center" vertical="center" wrapText="1"/>
    </xf>
    <xf numFmtId="44" fontId="0" fillId="0" borderId="12" xfId="2" applyFont="1" applyFill="1" applyBorder="1" applyAlignment="1">
      <alignment horizontal="center" vertical="center" wrapText="1"/>
    </xf>
    <xf numFmtId="44" fontId="0" fillId="0" borderId="41" xfId="2" applyFont="1" applyFill="1" applyBorder="1" applyAlignment="1">
      <alignment horizontal="center" vertical="center" wrapText="1"/>
    </xf>
    <xf numFmtId="44" fontId="0" fillId="0" borderId="13" xfId="2" applyFont="1" applyFill="1" applyBorder="1" applyAlignment="1">
      <alignment horizontal="center" vertical="center" wrapText="1"/>
    </xf>
    <xf numFmtId="0" fontId="0" fillId="0" borderId="12" xfId="0" applyFill="1" applyBorder="1" applyAlignment="1">
      <alignment horizontal="left" vertical="center" wrapText="1"/>
    </xf>
    <xf numFmtId="0" fontId="0" fillId="0" borderId="41" xfId="0" applyFill="1" applyBorder="1" applyAlignment="1">
      <alignment horizontal="left" vertical="center" wrapText="1"/>
    </xf>
    <xf numFmtId="0" fontId="0" fillId="0" borderId="13" xfId="0" applyFill="1" applyBorder="1" applyAlignment="1">
      <alignment horizontal="left" vertical="center" wrapText="1"/>
    </xf>
    <xf numFmtId="44" fontId="0" fillId="0" borderId="26" xfId="2" applyFont="1" applyFill="1" applyBorder="1" applyAlignment="1">
      <alignment horizontal="center" vertical="center" wrapText="1"/>
    </xf>
    <xf numFmtId="0" fontId="0" fillId="0" borderId="26" xfId="0" applyFill="1" applyBorder="1" applyAlignment="1">
      <alignment horizontal="left" vertical="center" wrapText="1"/>
    </xf>
    <xf numFmtId="0" fontId="1" fillId="0" borderId="31" xfId="0" applyFont="1" applyFill="1" applyBorder="1" applyAlignment="1">
      <alignment horizontal="left" vertical="center" wrapText="1"/>
    </xf>
    <xf numFmtId="44" fontId="14" fillId="0" borderId="0" xfId="2" applyFont="1" applyAlignment="1">
      <alignment horizontal="center" vertical="center" wrapText="1"/>
    </xf>
    <xf numFmtId="44" fontId="0" fillId="0" borderId="0" xfId="2" applyFont="1" applyAlignment="1">
      <alignment horizontal="center" vertical="center" wrapText="1"/>
    </xf>
    <xf numFmtId="0" fontId="0" fillId="0" borderId="8" xfId="2" applyNumberFormat="1" applyFont="1" applyBorder="1" applyAlignment="1">
      <alignment horizontal="left" vertical="center" wrapText="1"/>
    </xf>
    <xf numFmtId="0" fontId="0" fillId="0" borderId="9" xfId="2" applyNumberFormat="1" applyFont="1" applyBorder="1" applyAlignment="1">
      <alignment horizontal="left" vertical="center" wrapText="1"/>
    </xf>
    <xf numFmtId="0" fontId="0" fillId="0" borderId="10" xfId="2" applyNumberFormat="1" applyFont="1" applyBorder="1" applyAlignment="1">
      <alignment horizontal="left" vertical="center" wrapText="1"/>
    </xf>
    <xf numFmtId="44" fontId="14" fillId="0" borderId="0" xfId="2" applyFont="1" applyAlignment="1">
      <alignment horizontal="center" wrapText="1"/>
    </xf>
    <xf numFmtId="44" fontId="0" fillId="0" borderId="0" xfId="2" applyFont="1" applyAlignment="1">
      <alignment horizontal="center" wrapText="1"/>
    </xf>
  </cellXfs>
  <cellStyles count="7">
    <cellStyle name="Moneda" xfId="2" builtinId="4"/>
    <cellStyle name="Moneda 2" xfId="4"/>
    <cellStyle name="Normal" xfId="0" builtinId="0"/>
    <cellStyle name="Normal 10" xfId="1"/>
    <cellStyle name="Normal 2" xfId="5"/>
    <cellStyle name="Porcentaje" xfId="3" builtin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fuentes/Desktop/AREA%20DE%20FONDOS%20EXTERNOS/TECNICO%20FINACIERO_PROYECTOS%20DE%20DONACION%20FONDO%20GLOBAL/A&#209;O%202019/PROYECTO%20SLV-H-MoH/RECEPTOR%20PRINCIPAL/Copia%20de%20SLV-H-MOH_DB_MINSAL_PLAN%20%20%2022NOV18%20sin%20IN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odatta\AppData\Local\Temp\X-Author%20for%20Excel\eb671b60-394c-4ac3-8f59-cccbd2a36357\Detailed%20Budget-9%20Nov-Runtim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FONDOS%20EXTERNOS\Desktop\PRESUPUESTO%20VIH%20NUEVA%20PROPUESTA%202019\PSM%20FundingModel_Budget_VIH_MINSAL_v02262018am.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harma%20CI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I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Users\Tndowa\AppData\Local\Temp\X-Author%20for%20Excel\b0624c8d-0b77-460d-96f4-cad9f38aa0cc\Detailed%20Budget%20-%2022%20Dec.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SLV-H-MOH_DB_14Jun18_RP%20MINSAL_PLAN%20%20Final%2023072018%20vihfm_Revisado%20AL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Summary by Cost Input"/>
      <sheetName val="AdditionalFundingRequestInfo"/>
      <sheetName val="presupuesto resumido"/>
      <sheetName val="Hoja1"/>
      <sheetName val="Assumptions HR"/>
      <sheetName val="Assumptions TRC"/>
      <sheetName val="Assumptions Other"/>
      <sheetName val="Free sheet-enter what you need"/>
      <sheetName val="Hoja4"/>
      <sheetName val="Free pivot table"/>
      <sheetName val="Financial Triggers - Budget"/>
      <sheetName val="Hoja2"/>
      <sheetName val="Hoja3"/>
      <sheetName val="apttusmetadata"/>
    </sheetNames>
    <sheetDataSet>
      <sheetData sheetId="0">
        <row r="2">
          <cell r="J2" t="str">
            <v>Spanish</v>
          </cell>
        </row>
        <row r="3">
          <cell r="L3">
            <v>0</v>
          </cell>
        </row>
        <row r="4">
          <cell r="A4" t="str">
            <v>País / Solicitante:</v>
          </cell>
          <cell r="C4" t="str">
            <v>El Salvador</v>
          </cell>
        </row>
        <row r="5">
          <cell r="A5" t="str">
            <v>Nombre o número de la subvención</v>
          </cell>
          <cell r="C5" t="str">
            <v>SLV-H-MOH</v>
          </cell>
        </row>
        <row r="6">
          <cell r="A6" t="str">
            <v>Fecha de inicio del programa</v>
          </cell>
          <cell r="C6">
            <v>43466</v>
          </cell>
        </row>
        <row r="7">
          <cell r="A7" t="str">
            <v>Fecha final del programa</v>
          </cell>
          <cell r="C7">
            <v>44561</v>
          </cell>
        </row>
        <row r="11">
          <cell r="A11" t="str">
            <v>Componente (enfermedad):</v>
          </cell>
        </row>
        <row r="12">
          <cell r="A12" t="str">
            <v>[Component Name - ES]</v>
          </cell>
        </row>
        <row r="13">
          <cell r="A13" t="str">
            <v>VIH/SIDA</v>
          </cell>
        </row>
        <row r="14">
          <cell r="A14">
            <v>0</v>
          </cell>
        </row>
        <row r="20">
          <cell r="C20">
            <v>43466</v>
          </cell>
          <cell r="E20">
            <v>43831</v>
          </cell>
          <cell r="G20">
            <v>44197</v>
          </cell>
          <cell r="I20" t="str">
            <v/>
          </cell>
        </row>
        <row r="21">
          <cell r="C21">
            <v>43555</v>
          </cell>
          <cell r="E21">
            <v>43921</v>
          </cell>
          <cell r="G21">
            <v>44286</v>
          </cell>
          <cell r="I21" t="str">
            <v/>
          </cell>
        </row>
        <row r="22">
          <cell r="C22">
            <v>43556</v>
          </cell>
          <cell r="E22">
            <v>43922</v>
          </cell>
          <cell r="G22">
            <v>44287</v>
          </cell>
          <cell r="I22" t="str">
            <v/>
          </cell>
        </row>
        <row r="23">
          <cell r="C23">
            <v>43646</v>
          </cell>
          <cell r="E23">
            <v>44012</v>
          </cell>
          <cell r="G23">
            <v>44377</v>
          </cell>
          <cell r="I23" t="str">
            <v/>
          </cell>
        </row>
        <row r="24">
          <cell r="C24">
            <v>43647</v>
          </cell>
          <cell r="E24">
            <v>44013</v>
          </cell>
          <cell r="G24">
            <v>44378</v>
          </cell>
          <cell r="I24" t="str">
            <v/>
          </cell>
        </row>
        <row r="25">
          <cell r="C25">
            <v>43738</v>
          </cell>
          <cell r="E25">
            <v>44104</v>
          </cell>
          <cell r="G25">
            <v>44469</v>
          </cell>
          <cell r="I25" t="str">
            <v/>
          </cell>
        </row>
        <row r="26">
          <cell r="C26">
            <v>43739</v>
          </cell>
          <cell r="E26">
            <v>44105</v>
          </cell>
          <cell r="G26">
            <v>44470</v>
          </cell>
          <cell r="I26" t="str">
            <v/>
          </cell>
        </row>
        <row r="27">
          <cell r="C27">
            <v>43830</v>
          </cell>
          <cell r="E27">
            <v>44196</v>
          </cell>
          <cell r="G27">
            <v>44561</v>
          </cell>
          <cell r="I27" t="str">
            <v/>
          </cell>
        </row>
        <row r="30">
          <cell r="C30" t="str">
            <v>USD</v>
          </cell>
        </row>
        <row r="31">
          <cell r="C31" t="str">
            <v>USD</v>
          </cell>
        </row>
        <row r="32">
          <cell r="C32" t="str">
            <v>EUR</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row r="44">
          <cell r="D44" t="str">
            <v>PR</v>
          </cell>
          <cell r="K44" t="str">
            <v>Ministry of Health of the Republic of El Salvador</v>
          </cell>
        </row>
        <row r="45">
          <cell r="D45" t="str">
            <v>SR</v>
          </cell>
          <cell r="K45" t="str">
            <v>Plan International, Inc.</v>
          </cell>
        </row>
        <row r="46">
          <cell r="D46">
            <v>0</v>
          </cell>
          <cell r="K46" t="str">
            <v/>
          </cell>
        </row>
        <row r="47">
          <cell r="D47">
            <v>0</v>
          </cell>
          <cell r="K47" t="str">
            <v/>
          </cell>
        </row>
        <row r="48">
          <cell r="D48">
            <v>0</v>
          </cell>
          <cell r="K48" t="str">
            <v/>
          </cell>
        </row>
        <row r="49">
          <cell r="D49">
            <v>0</v>
          </cell>
          <cell r="K49" t="str">
            <v/>
          </cell>
        </row>
        <row r="50">
          <cell r="D50">
            <v>0</v>
          </cell>
          <cell r="K50" t="str">
            <v/>
          </cell>
        </row>
        <row r="51">
          <cell r="D51">
            <v>0</v>
          </cell>
          <cell r="K51" t="str">
            <v/>
          </cell>
        </row>
        <row r="52">
          <cell r="D52">
            <v>0</v>
          </cell>
          <cell r="K52" t="str">
            <v/>
          </cell>
        </row>
        <row r="53">
          <cell r="D53">
            <v>0</v>
          </cell>
          <cell r="K53" t="str">
            <v/>
          </cell>
        </row>
        <row r="54">
          <cell r="D54">
            <v>0</v>
          </cell>
          <cell r="K54" t="str">
            <v/>
          </cell>
        </row>
        <row r="55">
          <cell r="D55">
            <v>0</v>
          </cell>
          <cell r="K55" t="str">
            <v/>
          </cell>
        </row>
        <row r="56">
          <cell r="D56">
            <v>0</v>
          </cell>
          <cell r="K56" t="str">
            <v/>
          </cell>
        </row>
        <row r="57">
          <cell r="D57">
            <v>0</v>
          </cell>
          <cell r="K57" t="str">
            <v/>
          </cell>
        </row>
        <row r="58">
          <cell r="D58">
            <v>0</v>
          </cell>
          <cell r="K58" t="str">
            <v/>
          </cell>
        </row>
        <row r="59">
          <cell r="D59">
            <v>0</v>
          </cell>
          <cell r="K59" t="str">
            <v/>
          </cell>
        </row>
        <row r="60">
          <cell r="D60">
            <v>0</v>
          </cell>
          <cell r="K60" t="str">
            <v/>
          </cell>
        </row>
        <row r="61">
          <cell r="D61">
            <v>0</v>
          </cell>
          <cell r="K61" t="str">
            <v/>
          </cell>
        </row>
        <row r="62">
          <cell r="D62">
            <v>0</v>
          </cell>
          <cell r="K62" t="str">
            <v/>
          </cell>
        </row>
        <row r="63">
          <cell r="D63">
            <v>0</v>
          </cell>
          <cell r="K63" t="str">
            <v/>
          </cell>
        </row>
        <row r="64">
          <cell r="D64">
            <v>0</v>
          </cell>
          <cell r="K64" t="str">
            <v/>
          </cell>
        </row>
        <row r="65">
          <cell r="D65">
            <v>0</v>
          </cell>
          <cell r="K65" t="str">
            <v/>
          </cell>
        </row>
        <row r="66">
          <cell r="D66">
            <v>0</v>
          </cell>
          <cell r="K66" t="str">
            <v/>
          </cell>
        </row>
        <row r="67">
          <cell r="D67">
            <v>0</v>
          </cell>
          <cell r="K67" t="str">
            <v/>
          </cell>
        </row>
        <row r="68">
          <cell r="D68">
            <v>0</v>
          </cell>
          <cell r="K68" t="str">
            <v/>
          </cell>
        </row>
        <row r="69">
          <cell r="D69">
            <v>0</v>
          </cell>
          <cell r="K69" t="str">
            <v/>
          </cell>
        </row>
        <row r="70">
          <cell r="D70">
            <v>0</v>
          </cell>
          <cell r="K70" t="str">
            <v/>
          </cell>
        </row>
        <row r="73">
          <cell r="A73" t="str">
            <v>EL SALVADOR</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sheetData>
      <sheetData sheetId="1">
        <row r="5">
          <cell r="D5" t="str">
            <v>a1O36000001qZ7vEAE</v>
          </cell>
          <cell r="F5" t="str">
            <v>a1O36000001qZ96EAE</v>
          </cell>
          <cell r="L5">
            <v>5</v>
          </cell>
          <cell r="M5" t="str">
            <v>Ministry of Health of the Republic of El Salvador</v>
          </cell>
          <cell r="U5">
            <v>5</v>
          </cell>
          <cell r="AA5">
            <v>68860</v>
          </cell>
          <cell r="AC5" t="str">
            <v/>
          </cell>
          <cell r="AE5" t="str">
            <v/>
          </cell>
          <cell r="AG5" t="str">
            <v/>
          </cell>
          <cell r="AI5">
            <v>68860</v>
          </cell>
          <cell r="AN5">
            <v>70611</v>
          </cell>
          <cell r="AP5" t="str">
            <v/>
          </cell>
          <cell r="AR5" t="str">
            <v/>
          </cell>
          <cell r="AT5" t="str">
            <v/>
          </cell>
          <cell r="AV5">
            <v>70611</v>
          </cell>
          <cell r="BA5">
            <v>72259</v>
          </cell>
          <cell r="BC5" t="str">
            <v/>
          </cell>
          <cell r="BE5" t="str">
            <v/>
          </cell>
          <cell r="BG5" t="str">
            <v/>
          </cell>
          <cell r="BI5">
            <v>72259</v>
          </cell>
          <cell r="BN5" t="str">
            <v/>
          </cell>
          <cell r="BP5" t="str">
            <v/>
          </cell>
          <cell r="BR5" t="str">
            <v/>
          </cell>
          <cell r="BT5" t="str">
            <v/>
          </cell>
          <cell r="BV5" t="str">
            <v/>
          </cell>
          <cell r="BY5">
            <v>211730</v>
          </cell>
        </row>
        <row r="6">
          <cell r="D6" t="str">
            <v>a1O36000001qZ7vEAE</v>
          </cell>
          <cell r="F6" t="str">
            <v>a1O36000001qZ97EAE</v>
          </cell>
          <cell r="L6">
            <v>5</v>
          </cell>
          <cell r="M6" t="str">
            <v>Ministry of Health of the Republic of El Salvador</v>
          </cell>
          <cell r="U6">
            <v>5</v>
          </cell>
          <cell r="AA6">
            <v>578691.69999999995</v>
          </cell>
          <cell r="AC6" t="str">
            <v/>
          </cell>
          <cell r="AE6" t="str">
            <v/>
          </cell>
          <cell r="AG6" t="str">
            <v/>
          </cell>
          <cell r="AI6">
            <v>578691.69999999995</v>
          </cell>
          <cell r="AN6">
            <v>514448.45</v>
          </cell>
          <cell r="AP6" t="str">
            <v/>
          </cell>
          <cell r="AR6" t="str">
            <v/>
          </cell>
          <cell r="AT6" t="str">
            <v/>
          </cell>
          <cell r="AV6">
            <v>514448.45</v>
          </cell>
          <cell r="BA6">
            <v>433833.1</v>
          </cell>
          <cell r="BC6" t="str">
            <v/>
          </cell>
          <cell r="BE6" t="str">
            <v/>
          </cell>
          <cell r="BG6" t="str">
            <v/>
          </cell>
          <cell r="BI6">
            <v>433833.1</v>
          </cell>
          <cell r="BN6" t="str">
            <v/>
          </cell>
          <cell r="BP6" t="str">
            <v/>
          </cell>
          <cell r="BR6" t="str">
            <v/>
          </cell>
          <cell r="BT6" t="str">
            <v/>
          </cell>
          <cell r="BV6" t="str">
            <v/>
          </cell>
          <cell r="BY6">
            <v>1526973.25</v>
          </cell>
        </row>
        <row r="7">
          <cell r="D7" t="str">
            <v>a1O36000001qZ7vEAE</v>
          </cell>
          <cell r="F7" t="str">
            <v>a1O36000001qZ97EAE</v>
          </cell>
          <cell r="L7">
            <v>4</v>
          </cell>
          <cell r="M7" t="str">
            <v>Ministry of Health of the Republic of El Salvador</v>
          </cell>
          <cell r="U7">
            <v>4</v>
          </cell>
          <cell r="AA7">
            <v>26250</v>
          </cell>
          <cell r="AC7" t="str">
            <v/>
          </cell>
          <cell r="AE7" t="str">
            <v/>
          </cell>
          <cell r="AG7" t="str">
            <v/>
          </cell>
          <cell r="AI7">
            <v>26250</v>
          </cell>
          <cell r="AN7">
            <v>26250</v>
          </cell>
          <cell r="AP7" t="str">
            <v/>
          </cell>
          <cell r="AR7" t="str">
            <v/>
          </cell>
          <cell r="AT7" t="str">
            <v/>
          </cell>
          <cell r="AV7">
            <v>26250</v>
          </cell>
          <cell r="BA7">
            <v>26250</v>
          </cell>
          <cell r="BC7" t="str">
            <v/>
          </cell>
          <cell r="BE7" t="str">
            <v/>
          </cell>
          <cell r="BG7" t="str">
            <v/>
          </cell>
          <cell r="BI7">
            <v>26250</v>
          </cell>
          <cell r="BN7" t="str">
            <v/>
          </cell>
          <cell r="BP7" t="str">
            <v/>
          </cell>
          <cell r="BR7" t="str">
            <v/>
          </cell>
          <cell r="BT7" t="str">
            <v/>
          </cell>
          <cell r="BV7" t="str">
            <v/>
          </cell>
          <cell r="BY7">
            <v>78750</v>
          </cell>
        </row>
        <row r="8">
          <cell r="D8" t="str">
            <v>a1O36000001qZ7vEAE</v>
          </cell>
          <cell r="F8" t="str">
            <v>a1O36000001qZ97EAE</v>
          </cell>
          <cell r="L8">
            <v>8</v>
          </cell>
          <cell r="M8" t="str">
            <v>Ministry of Health of the Republic of El Salvador</v>
          </cell>
          <cell r="U8">
            <v>8</v>
          </cell>
          <cell r="AA8">
            <v>109150</v>
          </cell>
          <cell r="AC8" t="str">
            <v/>
          </cell>
          <cell r="AE8" t="str">
            <v/>
          </cell>
          <cell r="AG8" t="str">
            <v/>
          </cell>
          <cell r="AI8">
            <v>109150</v>
          </cell>
          <cell r="AN8">
            <v>83500</v>
          </cell>
          <cell r="AP8" t="str">
            <v/>
          </cell>
          <cell r="AR8" t="str">
            <v/>
          </cell>
          <cell r="AT8" t="str">
            <v/>
          </cell>
          <cell r="AV8">
            <v>83500</v>
          </cell>
          <cell r="BA8">
            <v>0</v>
          </cell>
          <cell r="BC8" t="str">
            <v/>
          </cell>
          <cell r="BE8" t="str">
            <v/>
          </cell>
          <cell r="BG8" t="str">
            <v/>
          </cell>
          <cell r="BI8" t="str">
            <v/>
          </cell>
          <cell r="BN8" t="str">
            <v/>
          </cell>
          <cell r="BP8" t="str">
            <v/>
          </cell>
          <cell r="BR8" t="str">
            <v/>
          </cell>
          <cell r="BT8" t="str">
            <v/>
          </cell>
          <cell r="BV8" t="str">
            <v/>
          </cell>
          <cell r="BY8">
            <v>192650</v>
          </cell>
        </row>
        <row r="9">
          <cell r="D9" t="str">
            <v>a1O36000001qZ7sEAE</v>
          </cell>
          <cell r="F9" t="str">
            <v>a1O36000001qZ8KEAU</v>
          </cell>
          <cell r="L9">
            <v>5</v>
          </cell>
          <cell r="M9" t="str">
            <v>Ministry of Health of the Republic of El Salvador</v>
          </cell>
          <cell r="U9">
            <v>5</v>
          </cell>
          <cell r="AA9">
            <v>34909.800000000003</v>
          </cell>
          <cell r="AC9" t="str">
            <v/>
          </cell>
          <cell r="AE9" t="str">
            <v/>
          </cell>
          <cell r="AG9" t="str">
            <v/>
          </cell>
          <cell r="AI9">
            <v>34909.800000000003</v>
          </cell>
          <cell r="AN9">
            <v>28157.75</v>
          </cell>
          <cell r="AP9" t="str">
            <v/>
          </cell>
          <cell r="AR9" t="str">
            <v/>
          </cell>
          <cell r="AT9" t="str">
            <v/>
          </cell>
          <cell r="AV9">
            <v>28157.75</v>
          </cell>
          <cell r="BA9">
            <v>28945.75</v>
          </cell>
          <cell r="BC9" t="str">
            <v/>
          </cell>
          <cell r="BE9" t="str">
            <v/>
          </cell>
          <cell r="BG9" t="str">
            <v/>
          </cell>
          <cell r="BI9">
            <v>28945.75</v>
          </cell>
          <cell r="BN9" t="str">
            <v/>
          </cell>
          <cell r="BP9" t="str">
            <v/>
          </cell>
          <cell r="BR9" t="str">
            <v/>
          </cell>
          <cell r="BT9" t="str">
            <v/>
          </cell>
          <cell r="BV9" t="str">
            <v/>
          </cell>
          <cell r="BY9">
            <v>92013.3</v>
          </cell>
        </row>
        <row r="10">
          <cell r="D10" t="str">
            <v>a1O36000001qZ7sEAE</v>
          </cell>
          <cell r="F10" t="str">
            <v>a1O36000001qZ8JEAU</v>
          </cell>
          <cell r="L10">
            <v>5</v>
          </cell>
          <cell r="M10" t="str">
            <v>Ministry of Health of the Republic of El Salvador</v>
          </cell>
          <cell r="U10">
            <v>5</v>
          </cell>
          <cell r="AA10">
            <v>4186</v>
          </cell>
          <cell r="AC10" t="str">
            <v/>
          </cell>
          <cell r="AE10" t="str">
            <v/>
          </cell>
          <cell r="AG10" t="str">
            <v/>
          </cell>
          <cell r="AI10">
            <v>4186</v>
          </cell>
          <cell r="AN10">
            <v>4186</v>
          </cell>
          <cell r="AP10" t="str">
            <v/>
          </cell>
          <cell r="AR10" t="str">
            <v/>
          </cell>
          <cell r="AT10" t="str">
            <v/>
          </cell>
          <cell r="AV10">
            <v>4186</v>
          </cell>
          <cell r="BA10">
            <v>4821</v>
          </cell>
          <cell r="BC10" t="str">
            <v/>
          </cell>
          <cell r="BE10" t="str">
            <v/>
          </cell>
          <cell r="BG10" t="str">
            <v/>
          </cell>
          <cell r="BI10">
            <v>4821</v>
          </cell>
          <cell r="BN10" t="str">
            <v/>
          </cell>
          <cell r="BP10" t="str">
            <v/>
          </cell>
          <cell r="BR10" t="str">
            <v/>
          </cell>
          <cell r="BT10" t="str">
            <v/>
          </cell>
          <cell r="BV10" t="str">
            <v/>
          </cell>
          <cell r="BY10">
            <v>13193</v>
          </cell>
        </row>
        <row r="11">
          <cell r="D11" t="str">
            <v>a1O36000001EGFCEA4</v>
          </cell>
          <cell r="F11" t="str">
            <v>a1O36000001EGGcEAO</v>
          </cell>
          <cell r="L11">
            <v>5</v>
          </cell>
          <cell r="M11" t="str">
            <v>Ministry of Health of the Republic of El Salvador</v>
          </cell>
          <cell r="U11">
            <v>5</v>
          </cell>
          <cell r="AA11">
            <v>190839.15</v>
          </cell>
          <cell r="AC11" t="str">
            <v/>
          </cell>
          <cell r="AE11" t="str">
            <v/>
          </cell>
          <cell r="AG11" t="str">
            <v/>
          </cell>
          <cell r="AI11">
            <v>190839.15</v>
          </cell>
          <cell r="AN11">
            <v>176061.95</v>
          </cell>
          <cell r="AP11" t="str">
            <v/>
          </cell>
          <cell r="AR11" t="str">
            <v/>
          </cell>
          <cell r="AT11" t="str">
            <v/>
          </cell>
          <cell r="AV11">
            <v>176061.95</v>
          </cell>
          <cell r="BA11">
            <v>148790.5</v>
          </cell>
          <cell r="BC11" t="str">
            <v/>
          </cell>
          <cell r="BE11" t="str">
            <v/>
          </cell>
          <cell r="BG11" t="str">
            <v/>
          </cell>
          <cell r="BI11">
            <v>148790.5</v>
          </cell>
          <cell r="BN11" t="str">
            <v/>
          </cell>
          <cell r="BP11" t="str">
            <v/>
          </cell>
          <cell r="BR11" t="str">
            <v/>
          </cell>
          <cell r="BT11" t="str">
            <v/>
          </cell>
          <cell r="BV11" t="str">
            <v/>
          </cell>
          <cell r="BY11">
            <v>515691.6</v>
          </cell>
        </row>
        <row r="12">
          <cell r="D12" t="str">
            <v>a1O36000001EGFCEA4</v>
          </cell>
          <cell r="F12" t="str">
            <v>a1O36000001EGGbEAO</v>
          </cell>
          <cell r="L12">
            <v>5</v>
          </cell>
          <cell r="M12" t="str">
            <v>Ministry of Health of the Republic of El Salvador</v>
          </cell>
          <cell r="U12">
            <v>5</v>
          </cell>
          <cell r="AA12">
            <v>14012</v>
          </cell>
          <cell r="AC12" t="str">
            <v/>
          </cell>
          <cell r="AE12" t="str">
            <v/>
          </cell>
          <cell r="AG12" t="str">
            <v/>
          </cell>
          <cell r="AI12">
            <v>14012</v>
          </cell>
          <cell r="AN12">
            <v>15145</v>
          </cell>
          <cell r="AP12" t="str">
            <v/>
          </cell>
          <cell r="AR12" t="str">
            <v/>
          </cell>
          <cell r="AT12" t="str">
            <v/>
          </cell>
          <cell r="AV12">
            <v>15145</v>
          </cell>
          <cell r="BA12">
            <v>17384</v>
          </cell>
          <cell r="BC12" t="str">
            <v/>
          </cell>
          <cell r="BE12" t="str">
            <v/>
          </cell>
          <cell r="BG12" t="str">
            <v/>
          </cell>
          <cell r="BI12">
            <v>17384</v>
          </cell>
          <cell r="BN12" t="str">
            <v/>
          </cell>
          <cell r="BP12" t="str">
            <v/>
          </cell>
          <cell r="BR12" t="str">
            <v/>
          </cell>
          <cell r="BT12" t="str">
            <v/>
          </cell>
          <cell r="BV12" t="str">
            <v/>
          </cell>
          <cell r="BY12">
            <v>46541</v>
          </cell>
        </row>
        <row r="13">
          <cell r="D13" t="str">
            <v>a1O36000001qZ7tEAE</v>
          </cell>
          <cell r="F13" t="str">
            <v>a1O36000001qZ8UEAU</v>
          </cell>
          <cell r="L13">
            <v>5</v>
          </cell>
          <cell r="M13" t="str">
            <v>Ministry of Health of the Republic of El Salvador</v>
          </cell>
          <cell r="U13">
            <v>5</v>
          </cell>
          <cell r="AA13">
            <v>120394</v>
          </cell>
          <cell r="AC13" t="str">
            <v/>
          </cell>
          <cell r="AE13" t="str">
            <v/>
          </cell>
          <cell r="AG13" t="str">
            <v/>
          </cell>
          <cell r="AI13">
            <v>120394</v>
          </cell>
          <cell r="AN13">
            <v>119146</v>
          </cell>
          <cell r="AP13" t="str">
            <v/>
          </cell>
          <cell r="AR13" t="str">
            <v/>
          </cell>
          <cell r="AT13" t="str">
            <v/>
          </cell>
          <cell r="AV13">
            <v>119146</v>
          </cell>
          <cell r="BA13">
            <v>118210</v>
          </cell>
          <cell r="BC13" t="str">
            <v/>
          </cell>
          <cell r="BE13" t="str">
            <v/>
          </cell>
          <cell r="BG13" t="str">
            <v/>
          </cell>
          <cell r="BI13">
            <v>118210</v>
          </cell>
          <cell r="BN13" t="str">
            <v/>
          </cell>
          <cell r="BP13" t="str">
            <v/>
          </cell>
          <cell r="BR13" t="str">
            <v/>
          </cell>
          <cell r="BT13" t="str">
            <v/>
          </cell>
          <cell r="BV13" t="str">
            <v/>
          </cell>
          <cell r="BY13">
            <v>357750</v>
          </cell>
        </row>
        <row r="14">
          <cell r="D14" t="str">
            <v>a1O36000001qZ7tEAE</v>
          </cell>
          <cell r="F14" t="str">
            <v>a1O36000001qZ8VEAU</v>
          </cell>
          <cell r="L14">
            <v>5</v>
          </cell>
          <cell r="M14" t="str">
            <v>Ministry of Health of the Republic of El Salvador</v>
          </cell>
          <cell r="U14">
            <v>5</v>
          </cell>
          <cell r="AA14">
            <v>36842.199999999997</v>
          </cell>
          <cell r="AC14" t="str">
            <v/>
          </cell>
          <cell r="AE14" t="str">
            <v/>
          </cell>
          <cell r="AG14" t="str">
            <v/>
          </cell>
          <cell r="AI14">
            <v>36842.199999999997</v>
          </cell>
          <cell r="AN14">
            <v>31559.4</v>
          </cell>
          <cell r="AP14" t="str">
            <v/>
          </cell>
          <cell r="AR14" t="str">
            <v/>
          </cell>
          <cell r="AT14" t="str">
            <v/>
          </cell>
          <cell r="AV14">
            <v>31559.4</v>
          </cell>
          <cell r="BA14">
            <v>26392</v>
          </cell>
          <cell r="BC14" t="str">
            <v/>
          </cell>
          <cell r="BE14" t="str">
            <v/>
          </cell>
          <cell r="BG14" t="str">
            <v/>
          </cell>
          <cell r="BI14">
            <v>26392</v>
          </cell>
          <cell r="BN14" t="str">
            <v/>
          </cell>
          <cell r="BP14" t="str">
            <v/>
          </cell>
          <cell r="BR14" t="str">
            <v/>
          </cell>
          <cell r="BT14" t="str">
            <v/>
          </cell>
          <cell r="BV14" t="str">
            <v/>
          </cell>
          <cell r="BY14">
            <v>94793.600000000006</v>
          </cell>
        </row>
        <row r="15">
          <cell r="D15" t="str">
            <v>a1O36000001EGFGEA4</v>
          </cell>
          <cell r="F15" t="str">
            <v>a1O36000001EGH0EAO</v>
          </cell>
          <cell r="L15">
            <v>5</v>
          </cell>
          <cell r="M15" t="str">
            <v>Ministry of Health of the Republic of El Salvador</v>
          </cell>
          <cell r="U15">
            <v>5</v>
          </cell>
          <cell r="AA15">
            <v>117390</v>
          </cell>
          <cell r="AC15" t="str">
            <v/>
          </cell>
          <cell r="AE15" t="str">
            <v/>
          </cell>
          <cell r="AG15" t="str">
            <v/>
          </cell>
          <cell r="AI15">
            <v>117390</v>
          </cell>
          <cell r="AN15">
            <v>119055</v>
          </cell>
          <cell r="AP15" t="str">
            <v/>
          </cell>
          <cell r="AR15" t="str">
            <v/>
          </cell>
          <cell r="AT15" t="str">
            <v/>
          </cell>
          <cell r="AV15">
            <v>119055</v>
          </cell>
          <cell r="BA15">
            <v>120291</v>
          </cell>
          <cell r="BC15" t="str">
            <v/>
          </cell>
          <cell r="BE15" t="str">
            <v/>
          </cell>
          <cell r="BG15" t="str">
            <v/>
          </cell>
          <cell r="BI15">
            <v>120291</v>
          </cell>
          <cell r="BN15" t="str">
            <v/>
          </cell>
          <cell r="BP15" t="str">
            <v/>
          </cell>
          <cell r="BR15" t="str">
            <v/>
          </cell>
          <cell r="BT15" t="str">
            <v/>
          </cell>
          <cell r="BV15" t="str">
            <v/>
          </cell>
          <cell r="BY15">
            <v>356736</v>
          </cell>
        </row>
        <row r="16">
          <cell r="D16" t="str">
            <v>a1O36000001EGFHEA4</v>
          </cell>
          <cell r="F16" t="str">
            <v>a1O36000001EGH7EAO</v>
          </cell>
          <cell r="L16">
            <v>5</v>
          </cell>
          <cell r="M16" t="str">
            <v>Ministry of Health of the Republic of El Salvador</v>
          </cell>
          <cell r="U16">
            <v>5</v>
          </cell>
          <cell r="AA16">
            <v>41718</v>
          </cell>
          <cell r="AC16" t="str">
            <v/>
          </cell>
          <cell r="AE16" t="str">
            <v/>
          </cell>
          <cell r="AG16" t="str">
            <v/>
          </cell>
          <cell r="AI16">
            <v>41718</v>
          </cell>
          <cell r="AN16">
            <v>39650</v>
          </cell>
          <cell r="AP16" t="str">
            <v/>
          </cell>
          <cell r="AR16" t="str">
            <v/>
          </cell>
          <cell r="AT16" t="str">
            <v/>
          </cell>
          <cell r="AV16">
            <v>39650</v>
          </cell>
          <cell r="BA16">
            <v>37065</v>
          </cell>
          <cell r="BC16" t="str">
            <v/>
          </cell>
          <cell r="BE16" t="str">
            <v/>
          </cell>
          <cell r="BG16" t="str">
            <v/>
          </cell>
          <cell r="BI16">
            <v>37065</v>
          </cell>
          <cell r="BN16" t="str">
            <v/>
          </cell>
          <cell r="BP16" t="str">
            <v/>
          </cell>
          <cell r="BR16" t="str">
            <v/>
          </cell>
          <cell r="BT16" t="str">
            <v/>
          </cell>
          <cell r="BV16" t="str">
            <v/>
          </cell>
          <cell r="BY16">
            <v>118433</v>
          </cell>
        </row>
        <row r="17">
          <cell r="D17" t="str">
            <v>a1O36000001EGFHEA4</v>
          </cell>
          <cell r="F17" t="str">
            <v>a1O36000001qZ8fEAE</v>
          </cell>
          <cell r="L17">
            <v>5</v>
          </cell>
          <cell r="M17" t="str">
            <v>Ministry of Health of the Republic of El Salvador</v>
          </cell>
          <cell r="U17">
            <v>5</v>
          </cell>
          <cell r="AA17">
            <v>790980.24</v>
          </cell>
          <cell r="AC17" t="str">
            <v/>
          </cell>
          <cell r="AE17" t="str">
            <v/>
          </cell>
          <cell r="AG17" t="str">
            <v/>
          </cell>
          <cell r="AI17">
            <v>790980.24</v>
          </cell>
          <cell r="AN17">
            <v>721308.48</v>
          </cell>
          <cell r="AP17" t="str">
            <v/>
          </cell>
          <cell r="AR17" t="str">
            <v/>
          </cell>
          <cell r="AT17" t="str">
            <v/>
          </cell>
          <cell r="AV17">
            <v>721308.48</v>
          </cell>
          <cell r="BA17">
            <v>758430.24</v>
          </cell>
          <cell r="BC17" t="str">
            <v/>
          </cell>
          <cell r="BE17" t="str">
            <v/>
          </cell>
          <cell r="BG17" t="str">
            <v/>
          </cell>
          <cell r="BI17">
            <v>758430.24</v>
          </cell>
          <cell r="BN17" t="str">
            <v/>
          </cell>
          <cell r="BP17" t="str">
            <v/>
          </cell>
          <cell r="BR17" t="str">
            <v/>
          </cell>
          <cell r="BT17" t="str">
            <v/>
          </cell>
          <cell r="BV17" t="str">
            <v/>
          </cell>
          <cell r="BY17">
            <v>2270718.96</v>
          </cell>
        </row>
        <row r="18">
          <cell r="D18" t="str">
            <v>a1O36000001EGFHEA4</v>
          </cell>
          <cell r="F18" t="str">
            <v>a1O36000001EGH7EAO</v>
          </cell>
          <cell r="L18">
            <v>4</v>
          </cell>
          <cell r="M18" t="str">
            <v>Ministry of Health of the Republic of El Salvador</v>
          </cell>
          <cell r="U18">
            <v>4</v>
          </cell>
          <cell r="AA18">
            <v>204432.2</v>
          </cell>
          <cell r="AC18" t="str">
            <v/>
          </cell>
          <cell r="AE18" t="str">
            <v/>
          </cell>
          <cell r="AG18" t="str">
            <v/>
          </cell>
          <cell r="AI18">
            <v>204432.2</v>
          </cell>
          <cell r="AN18">
            <v>204432.2</v>
          </cell>
          <cell r="AP18" t="str">
            <v/>
          </cell>
          <cell r="AR18" t="str">
            <v/>
          </cell>
          <cell r="AT18" t="str">
            <v/>
          </cell>
          <cell r="AV18">
            <v>204432.2</v>
          </cell>
          <cell r="BA18">
            <v>204432.2</v>
          </cell>
          <cell r="BC18" t="str">
            <v/>
          </cell>
          <cell r="BE18" t="str">
            <v/>
          </cell>
          <cell r="BG18" t="str">
            <v/>
          </cell>
          <cell r="BI18">
            <v>204432.2</v>
          </cell>
          <cell r="BN18" t="str">
            <v/>
          </cell>
          <cell r="BP18" t="str">
            <v/>
          </cell>
          <cell r="BR18" t="str">
            <v/>
          </cell>
          <cell r="BT18" t="str">
            <v/>
          </cell>
          <cell r="BV18" t="str">
            <v/>
          </cell>
          <cell r="BY18">
            <v>613296.60000000009</v>
          </cell>
        </row>
        <row r="19">
          <cell r="D19" t="str">
            <v>a1O36000001EGFHEA4</v>
          </cell>
          <cell r="F19" t="str">
            <v>a1O36000001EGHBEA4</v>
          </cell>
          <cell r="L19">
            <v>2</v>
          </cell>
          <cell r="M19" t="str">
            <v>Ministry of Health of the Republic of El Salvador</v>
          </cell>
          <cell r="U19">
            <v>2</v>
          </cell>
          <cell r="AA19">
            <v>207000</v>
          </cell>
          <cell r="AC19" t="str">
            <v/>
          </cell>
          <cell r="AE19" t="str">
            <v/>
          </cell>
          <cell r="AG19" t="str">
            <v/>
          </cell>
          <cell r="AI19">
            <v>207000</v>
          </cell>
          <cell r="AN19">
            <v>219500</v>
          </cell>
          <cell r="AP19" t="str">
            <v/>
          </cell>
          <cell r="AR19" t="str">
            <v/>
          </cell>
          <cell r="AT19" t="str">
            <v/>
          </cell>
          <cell r="AV19">
            <v>219500</v>
          </cell>
          <cell r="BA19">
            <v>178900</v>
          </cell>
          <cell r="BC19">
            <v>0</v>
          </cell>
          <cell r="BE19" t="str">
            <v/>
          </cell>
          <cell r="BG19" t="str">
            <v/>
          </cell>
          <cell r="BI19">
            <v>178900</v>
          </cell>
          <cell r="BN19" t="str">
            <v/>
          </cell>
          <cell r="BP19" t="str">
            <v/>
          </cell>
          <cell r="BR19" t="str">
            <v/>
          </cell>
          <cell r="BT19" t="str">
            <v/>
          </cell>
          <cell r="BV19" t="str">
            <v/>
          </cell>
          <cell r="BY19">
            <v>605400</v>
          </cell>
        </row>
        <row r="20">
          <cell r="D20" t="str">
            <v>a1O36000001EGFJEA4</v>
          </cell>
          <cell r="F20" t="str">
            <v>a1O36000001EGHKEA4</v>
          </cell>
          <cell r="L20">
            <v>5</v>
          </cell>
          <cell r="M20" t="str">
            <v>Ministry of Health of the Republic of El Salvador</v>
          </cell>
          <cell r="U20">
            <v>5</v>
          </cell>
          <cell r="AA20">
            <v>9980</v>
          </cell>
          <cell r="AC20" t="str">
            <v/>
          </cell>
          <cell r="AE20" t="str">
            <v/>
          </cell>
          <cell r="AG20" t="str">
            <v/>
          </cell>
          <cell r="AI20">
            <v>9980</v>
          </cell>
          <cell r="AN20">
            <v>9980</v>
          </cell>
          <cell r="AP20" t="str">
            <v/>
          </cell>
          <cell r="AR20" t="str">
            <v/>
          </cell>
          <cell r="AT20" t="str">
            <v/>
          </cell>
          <cell r="AV20">
            <v>9980</v>
          </cell>
          <cell r="BA20">
            <v>9980</v>
          </cell>
          <cell r="BC20" t="str">
            <v/>
          </cell>
          <cell r="BE20" t="str">
            <v/>
          </cell>
          <cell r="BG20" t="str">
            <v/>
          </cell>
          <cell r="BI20">
            <v>9980</v>
          </cell>
          <cell r="BN20" t="str">
            <v/>
          </cell>
          <cell r="BP20" t="str">
            <v/>
          </cell>
          <cell r="BR20" t="str">
            <v/>
          </cell>
          <cell r="BT20" t="str">
            <v/>
          </cell>
          <cell r="BV20" t="str">
            <v/>
          </cell>
          <cell r="BY20">
            <v>29940</v>
          </cell>
        </row>
        <row r="21">
          <cell r="D21" t="str">
            <v>a1O36000001EGFCEA4</v>
          </cell>
          <cell r="F21" t="str">
            <v>a1O36000001EGGaEAO</v>
          </cell>
          <cell r="L21">
            <v>5</v>
          </cell>
          <cell r="M21" t="str">
            <v>Ministry of Health of the Republic of El Salvador</v>
          </cell>
          <cell r="U21">
            <v>5</v>
          </cell>
          <cell r="AA21">
            <v>11756.352000000001</v>
          </cell>
          <cell r="AC21" t="str">
            <v/>
          </cell>
          <cell r="AE21" t="str">
            <v/>
          </cell>
          <cell r="AG21" t="str">
            <v/>
          </cell>
          <cell r="AI21">
            <v>11756.352000000001</v>
          </cell>
          <cell r="AN21">
            <v>11538.985152000001</v>
          </cell>
          <cell r="AP21" t="str">
            <v/>
          </cell>
          <cell r="AR21" t="str">
            <v/>
          </cell>
          <cell r="AT21" t="str">
            <v/>
          </cell>
          <cell r="AV21">
            <v>11538.985152000001</v>
          </cell>
          <cell r="BA21">
            <v>11436.013799999999</v>
          </cell>
          <cell r="BC21" t="str">
            <v/>
          </cell>
          <cell r="BE21" t="str">
            <v/>
          </cell>
          <cell r="BG21" t="str">
            <v/>
          </cell>
          <cell r="BI21">
            <v>11436.013799999999</v>
          </cell>
          <cell r="BN21" t="str">
            <v/>
          </cell>
          <cell r="BP21" t="str">
            <v/>
          </cell>
          <cell r="BR21" t="str">
            <v/>
          </cell>
          <cell r="BT21" t="str">
            <v/>
          </cell>
          <cell r="BV21" t="str">
            <v/>
          </cell>
          <cell r="BY21">
            <v>34731.350952000001</v>
          </cell>
        </row>
        <row r="22">
          <cell r="D22" t="str">
            <v>a1O36000001EGFHEA4</v>
          </cell>
          <cell r="F22" t="str">
            <v>a1O36000001EGH6EAO</v>
          </cell>
          <cell r="L22">
            <v>9</v>
          </cell>
          <cell r="M22" t="str">
            <v>Ministry of Health of the Republic of El Salvador</v>
          </cell>
          <cell r="U22">
            <v>9</v>
          </cell>
          <cell r="AA22">
            <v>25000.010999999999</v>
          </cell>
          <cell r="AC22">
            <v>28399.988999999998</v>
          </cell>
          <cell r="AE22" t="str">
            <v/>
          </cell>
          <cell r="AG22" t="str">
            <v/>
          </cell>
          <cell r="AI22">
            <v>53400</v>
          </cell>
          <cell r="AN22">
            <v>33900</v>
          </cell>
          <cell r="AP22" t="str">
            <v/>
          </cell>
          <cell r="AR22" t="str">
            <v/>
          </cell>
          <cell r="AT22" t="str">
            <v/>
          </cell>
          <cell r="AV22">
            <v>33900</v>
          </cell>
          <cell r="BA22">
            <v>25024</v>
          </cell>
          <cell r="BC22" t="str">
            <v/>
          </cell>
          <cell r="BE22" t="str">
            <v/>
          </cell>
          <cell r="BG22" t="str">
            <v/>
          </cell>
          <cell r="BI22">
            <v>25024</v>
          </cell>
          <cell r="BN22" t="str">
            <v/>
          </cell>
          <cell r="BP22" t="str">
            <v/>
          </cell>
          <cell r="BR22" t="str">
            <v/>
          </cell>
          <cell r="BT22" t="str">
            <v/>
          </cell>
          <cell r="BV22" t="str">
            <v/>
          </cell>
          <cell r="BY22">
            <v>112324</v>
          </cell>
        </row>
        <row r="23">
          <cell r="D23" t="str">
            <v>a1O36000001EGFHEA4</v>
          </cell>
          <cell r="F23" t="str">
            <v>a1O36000001EGH6EAO</v>
          </cell>
          <cell r="L23">
            <v>3</v>
          </cell>
          <cell r="M23" t="str">
            <v>Ministry of Health of the Republic of El Salvador</v>
          </cell>
          <cell r="U23">
            <v>3</v>
          </cell>
          <cell r="AA23">
            <v>43306.03</v>
          </cell>
          <cell r="AC23" t="str">
            <v/>
          </cell>
          <cell r="AE23" t="str">
            <v/>
          </cell>
          <cell r="AG23" t="str">
            <v/>
          </cell>
          <cell r="AI23">
            <v>43306.03</v>
          </cell>
          <cell r="AN23">
            <v>0</v>
          </cell>
          <cell r="AP23" t="str">
            <v/>
          </cell>
          <cell r="AR23" t="str">
            <v/>
          </cell>
          <cell r="AT23" t="str">
            <v/>
          </cell>
          <cell r="AV23" t="str">
            <v/>
          </cell>
          <cell r="BA23">
            <v>0</v>
          </cell>
          <cell r="BC23" t="str">
            <v/>
          </cell>
          <cell r="BE23" t="str">
            <v/>
          </cell>
          <cell r="BG23" t="str">
            <v/>
          </cell>
          <cell r="BI23" t="str">
            <v/>
          </cell>
          <cell r="BN23" t="str">
            <v/>
          </cell>
          <cell r="BP23" t="str">
            <v/>
          </cell>
          <cell r="BR23" t="str">
            <v/>
          </cell>
          <cell r="BT23" t="str">
            <v/>
          </cell>
          <cell r="BV23" t="str">
            <v/>
          </cell>
          <cell r="BY23">
            <v>43306.03</v>
          </cell>
        </row>
        <row r="24">
          <cell r="D24" t="str">
            <v>a1O36000001EGFXEA4</v>
          </cell>
          <cell r="F24" t="str">
            <v>a1O36000001EGIUEA4</v>
          </cell>
          <cell r="L24">
            <v>11</v>
          </cell>
          <cell r="M24" t="str">
            <v>Ministry of Health of the Republic of El Salvador</v>
          </cell>
          <cell r="U24">
            <v>11</v>
          </cell>
          <cell r="AA24">
            <v>26150.01</v>
          </cell>
          <cell r="AC24">
            <v>26150.01</v>
          </cell>
          <cell r="AE24">
            <v>26150.01</v>
          </cell>
          <cell r="AG24">
            <v>26150.01</v>
          </cell>
          <cell r="AI24">
            <v>104600.04</v>
          </cell>
          <cell r="AN24">
            <v>26000.01</v>
          </cell>
          <cell r="AP24">
            <v>26000.01</v>
          </cell>
          <cell r="AR24">
            <v>26000.01</v>
          </cell>
          <cell r="AT24">
            <v>26000.01</v>
          </cell>
          <cell r="AV24">
            <v>104000.04</v>
          </cell>
          <cell r="BA24">
            <v>26000.01</v>
          </cell>
          <cell r="BC24">
            <v>26000.01</v>
          </cell>
          <cell r="BE24">
            <v>26000.01</v>
          </cell>
          <cell r="BG24">
            <v>26000.01</v>
          </cell>
          <cell r="BI24">
            <v>104000.04</v>
          </cell>
          <cell r="BN24" t="str">
            <v/>
          </cell>
          <cell r="BP24" t="str">
            <v/>
          </cell>
          <cell r="BR24" t="str">
            <v/>
          </cell>
          <cell r="BT24" t="str">
            <v/>
          </cell>
          <cell r="BV24" t="str">
            <v/>
          </cell>
          <cell r="BY24">
            <v>312600.12</v>
          </cell>
        </row>
        <row r="25">
          <cell r="D25" t="str">
            <v>a1O36000001EGFXEA4</v>
          </cell>
          <cell r="F25" t="str">
            <v>a1O36000001EGIUEA4</v>
          </cell>
          <cell r="L25">
            <v>3</v>
          </cell>
          <cell r="M25" t="str">
            <v>Ministry of Health of the Republic of El Salvador</v>
          </cell>
          <cell r="U25">
            <v>3</v>
          </cell>
          <cell r="AA25">
            <v>6125.79</v>
          </cell>
          <cell r="AC25">
            <v>6125.79</v>
          </cell>
          <cell r="AE25">
            <v>6125.79</v>
          </cell>
          <cell r="AG25">
            <v>6125.79</v>
          </cell>
          <cell r="AI25">
            <v>24503.16</v>
          </cell>
          <cell r="AN25">
            <v>6125.79</v>
          </cell>
          <cell r="AP25">
            <v>6125.79</v>
          </cell>
          <cell r="AR25">
            <v>6125.79</v>
          </cell>
          <cell r="AT25">
            <v>6125.79</v>
          </cell>
          <cell r="AV25">
            <v>24503.16</v>
          </cell>
          <cell r="BA25">
            <v>6125.79</v>
          </cell>
          <cell r="BC25">
            <v>6125.79</v>
          </cell>
          <cell r="BE25">
            <v>6125.79</v>
          </cell>
          <cell r="BG25">
            <v>6125.79</v>
          </cell>
          <cell r="BI25">
            <v>24503.16</v>
          </cell>
          <cell r="BN25" t="str">
            <v/>
          </cell>
          <cell r="BP25" t="str">
            <v/>
          </cell>
          <cell r="BR25" t="str">
            <v/>
          </cell>
          <cell r="BT25" t="str">
            <v/>
          </cell>
          <cell r="BV25" t="str">
            <v/>
          </cell>
          <cell r="BY25">
            <v>73509.48</v>
          </cell>
        </row>
        <row r="26">
          <cell r="D26" t="str">
            <v>a1O36000001qZ7vEAE</v>
          </cell>
          <cell r="F26" t="str">
            <v>a1O36000001qZ94EAE</v>
          </cell>
          <cell r="L26">
            <v>2</v>
          </cell>
          <cell r="M26" t="str">
            <v>Plan International, Inc.</v>
          </cell>
          <cell r="U26">
            <v>2</v>
          </cell>
          <cell r="AA26">
            <v>26679.75</v>
          </cell>
          <cell r="AC26">
            <v>26679.75</v>
          </cell>
          <cell r="AE26">
            <v>26679.75</v>
          </cell>
          <cell r="AG26">
            <v>26679.75</v>
          </cell>
          <cell r="AI26">
            <v>106719</v>
          </cell>
          <cell r="AN26">
            <v>25662</v>
          </cell>
          <cell r="AP26">
            <v>25662</v>
          </cell>
          <cell r="AR26">
            <v>25662</v>
          </cell>
          <cell r="AT26">
            <v>25662</v>
          </cell>
          <cell r="AV26">
            <v>102648</v>
          </cell>
          <cell r="BA26">
            <v>25932</v>
          </cell>
          <cell r="BC26">
            <v>25932</v>
          </cell>
          <cell r="BE26">
            <v>25932</v>
          </cell>
          <cell r="BG26">
            <v>25932</v>
          </cell>
          <cell r="BI26">
            <v>103728</v>
          </cell>
          <cell r="BN26" t="str">
            <v/>
          </cell>
          <cell r="BP26" t="str">
            <v/>
          </cell>
          <cell r="BR26" t="str">
            <v/>
          </cell>
          <cell r="BT26" t="str">
            <v/>
          </cell>
          <cell r="BV26" t="str">
            <v/>
          </cell>
          <cell r="BY26">
            <v>313095</v>
          </cell>
        </row>
        <row r="27">
          <cell r="D27" t="str">
            <v>a1O36000001qZ7vEAE</v>
          </cell>
          <cell r="F27" t="str">
            <v>a1O36000001qZ96EAE</v>
          </cell>
          <cell r="L27">
            <v>5</v>
          </cell>
          <cell r="M27" t="str">
            <v>Plan International, Inc.</v>
          </cell>
          <cell r="U27">
            <v>5</v>
          </cell>
          <cell r="AA27">
            <v>8910.4169999999995</v>
          </cell>
          <cell r="AC27" t="str">
            <v/>
          </cell>
          <cell r="AE27" t="str">
            <v/>
          </cell>
          <cell r="AG27" t="str">
            <v/>
          </cell>
          <cell r="AI27">
            <v>8910.4169999999995</v>
          </cell>
          <cell r="AN27">
            <v>32128.523300000001</v>
          </cell>
          <cell r="AP27" t="str">
            <v/>
          </cell>
          <cell r="AR27" t="str">
            <v/>
          </cell>
          <cell r="AT27" t="str">
            <v/>
          </cell>
          <cell r="AV27">
            <v>32128.523300000001</v>
          </cell>
          <cell r="BA27">
            <v>29140.995299999999</v>
          </cell>
          <cell r="BC27" t="str">
            <v/>
          </cell>
          <cell r="BE27" t="str">
            <v/>
          </cell>
          <cell r="BG27" t="str">
            <v/>
          </cell>
          <cell r="BI27">
            <v>29140.995299999999</v>
          </cell>
          <cell r="BN27" t="str">
            <v/>
          </cell>
          <cell r="BP27" t="str">
            <v/>
          </cell>
          <cell r="BR27" t="str">
            <v/>
          </cell>
          <cell r="BT27" t="str">
            <v/>
          </cell>
          <cell r="BV27" t="str">
            <v/>
          </cell>
          <cell r="BY27">
            <v>70179.935599999997</v>
          </cell>
        </row>
        <row r="28">
          <cell r="D28" t="str">
            <v>a1O36000001qZ7vEAE</v>
          </cell>
          <cell r="F28" t="str">
            <v>a1O36000001qZ95EAE</v>
          </cell>
          <cell r="L28">
            <v>7</v>
          </cell>
          <cell r="M28" t="str">
            <v>Plan International, Inc.</v>
          </cell>
          <cell r="U28">
            <v>7</v>
          </cell>
          <cell r="AA28">
            <v>9520.02</v>
          </cell>
          <cell r="AC28">
            <v>9520.02</v>
          </cell>
          <cell r="AE28">
            <v>9520.02</v>
          </cell>
          <cell r="AG28">
            <v>9520.02</v>
          </cell>
          <cell r="AI28">
            <v>38080.080000000002</v>
          </cell>
          <cell r="AN28">
            <v>9594.99</v>
          </cell>
          <cell r="AP28">
            <v>9594.99</v>
          </cell>
          <cell r="AR28">
            <v>9594.99</v>
          </cell>
          <cell r="AT28">
            <v>9594.99</v>
          </cell>
          <cell r="AV28">
            <v>38379.96</v>
          </cell>
          <cell r="BA28">
            <v>9594.99</v>
          </cell>
          <cell r="BC28">
            <v>9594.99</v>
          </cell>
          <cell r="BE28">
            <v>9594.99</v>
          </cell>
          <cell r="BG28">
            <v>9594.99</v>
          </cell>
          <cell r="BI28">
            <v>38379.96</v>
          </cell>
          <cell r="BN28" t="str">
            <v/>
          </cell>
          <cell r="BP28" t="str">
            <v/>
          </cell>
          <cell r="BR28" t="str">
            <v/>
          </cell>
          <cell r="BT28" t="str">
            <v/>
          </cell>
          <cell r="BV28" t="str">
            <v/>
          </cell>
          <cell r="BY28">
            <v>114840</v>
          </cell>
        </row>
        <row r="29">
          <cell r="D29" t="str">
            <v>a1O36000001qZ7vEAE</v>
          </cell>
          <cell r="F29" t="str">
            <v>a1O36000001qZ96EAE</v>
          </cell>
          <cell r="L29">
            <v>9</v>
          </cell>
          <cell r="M29" t="str">
            <v>Plan International, Inc.</v>
          </cell>
          <cell r="U29">
            <v>9</v>
          </cell>
          <cell r="AA29">
            <v>9587.5</v>
          </cell>
          <cell r="AC29">
            <v>9587.5</v>
          </cell>
          <cell r="AE29">
            <v>9587.5</v>
          </cell>
          <cell r="AG29">
            <v>9587.5</v>
          </cell>
          <cell r="AI29">
            <v>38350</v>
          </cell>
          <cell r="AN29">
            <v>9587.5</v>
          </cell>
          <cell r="AP29">
            <v>9587.5</v>
          </cell>
          <cell r="AR29">
            <v>9587.5</v>
          </cell>
          <cell r="AT29">
            <v>9587.5</v>
          </cell>
          <cell r="AV29">
            <v>38350</v>
          </cell>
          <cell r="BA29">
            <v>7050</v>
          </cell>
          <cell r="BC29">
            <v>7050</v>
          </cell>
          <cell r="BE29">
            <v>7050</v>
          </cell>
          <cell r="BG29">
            <v>7050</v>
          </cell>
          <cell r="BI29">
            <v>28200</v>
          </cell>
          <cell r="BN29" t="str">
            <v/>
          </cell>
          <cell r="BP29" t="str">
            <v/>
          </cell>
          <cell r="BR29" t="str">
            <v/>
          </cell>
          <cell r="BT29" t="str">
            <v/>
          </cell>
          <cell r="BV29" t="str">
            <v/>
          </cell>
          <cell r="BY29">
            <v>104900</v>
          </cell>
        </row>
        <row r="30">
          <cell r="D30" t="str">
            <v>a1O36000001qZ7vEAE</v>
          </cell>
          <cell r="F30" t="str">
            <v>a1O36000001qZ94EAE</v>
          </cell>
          <cell r="L30">
            <v>10</v>
          </cell>
          <cell r="M30" t="str">
            <v>Plan International, Inc.</v>
          </cell>
          <cell r="U30">
            <v>10</v>
          </cell>
          <cell r="AA30">
            <v>70758.911999999997</v>
          </cell>
          <cell r="AC30" t="str">
            <v/>
          </cell>
          <cell r="AE30" t="str">
            <v/>
          </cell>
          <cell r="AG30" t="str">
            <v/>
          </cell>
          <cell r="AI30">
            <v>70758.911999999997</v>
          </cell>
          <cell r="AN30">
            <v>69699</v>
          </cell>
          <cell r="AP30" t="str">
            <v/>
          </cell>
          <cell r="AR30" t="str">
            <v/>
          </cell>
          <cell r="AT30" t="str">
            <v/>
          </cell>
          <cell r="AV30">
            <v>69699</v>
          </cell>
          <cell r="BA30">
            <v>66939.911999999997</v>
          </cell>
          <cell r="BC30" t="str">
            <v/>
          </cell>
          <cell r="BE30" t="str">
            <v/>
          </cell>
          <cell r="BG30" t="str">
            <v/>
          </cell>
          <cell r="BI30">
            <v>66939.911999999997</v>
          </cell>
          <cell r="BN30" t="str">
            <v/>
          </cell>
          <cell r="BP30" t="str">
            <v/>
          </cell>
          <cell r="BR30" t="str">
            <v/>
          </cell>
          <cell r="BT30" t="str">
            <v/>
          </cell>
          <cell r="BV30" t="str">
            <v/>
          </cell>
          <cell r="BY30">
            <v>207397.82400000002</v>
          </cell>
        </row>
        <row r="31">
          <cell r="D31" t="str">
            <v>a1O36000001qZ7vEAE</v>
          </cell>
          <cell r="F31" t="str">
            <v>a1O36000001qZ94EAE</v>
          </cell>
          <cell r="L31">
            <v>11</v>
          </cell>
          <cell r="M31" t="str">
            <v>Plan International, Inc.</v>
          </cell>
          <cell r="U31">
            <v>11</v>
          </cell>
          <cell r="AA31">
            <v>21000</v>
          </cell>
          <cell r="AC31">
            <v>21000</v>
          </cell>
          <cell r="AE31">
            <v>21000</v>
          </cell>
          <cell r="AG31">
            <v>21000</v>
          </cell>
          <cell r="AI31">
            <v>84000</v>
          </cell>
          <cell r="AN31">
            <v>22650</v>
          </cell>
          <cell r="AP31">
            <v>22650</v>
          </cell>
          <cell r="AR31">
            <v>22650</v>
          </cell>
          <cell r="AT31">
            <v>22650</v>
          </cell>
          <cell r="AV31">
            <v>90600</v>
          </cell>
          <cell r="BA31">
            <v>22650</v>
          </cell>
          <cell r="BC31">
            <v>22650</v>
          </cell>
          <cell r="BE31">
            <v>22650</v>
          </cell>
          <cell r="BG31">
            <v>22650</v>
          </cell>
          <cell r="BI31">
            <v>90600</v>
          </cell>
          <cell r="BN31" t="str">
            <v/>
          </cell>
          <cell r="BP31" t="str">
            <v/>
          </cell>
          <cell r="BR31" t="str">
            <v/>
          </cell>
          <cell r="BT31" t="str">
            <v/>
          </cell>
          <cell r="BV31" t="str">
            <v/>
          </cell>
          <cell r="BY31">
            <v>265200</v>
          </cell>
        </row>
        <row r="32">
          <cell r="D32" t="str">
            <v>a1O36000001EGFHEA4</v>
          </cell>
          <cell r="F32" t="str">
            <v>a1O36000001EGH6EAO</v>
          </cell>
          <cell r="L32">
            <v>11</v>
          </cell>
          <cell r="M32" t="str">
            <v>Plan International, Inc.</v>
          </cell>
          <cell r="U32">
            <v>11</v>
          </cell>
          <cell r="AA32">
            <v>7800</v>
          </cell>
          <cell r="AC32">
            <v>7800</v>
          </cell>
          <cell r="AE32">
            <v>7800</v>
          </cell>
          <cell r="AG32">
            <v>7800</v>
          </cell>
          <cell r="AI32">
            <v>31200</v>
          </cell>
          <cell r="AN32">
            <v>7800</v>
          </cell>
          <cell r="AP32">
            <v>7800</v>
          </cell>
          <cell r="AR32">
            <v>7800</v>
          </cell>
          <cell r="AT32">
            <v>7800</v>
          </cell>
          <cell r="AV32">
            <v>31200</v>
          </cell>
          <cell r="BA32">
            <v>7800</v>
          </cell>
          <cell r="BC32">
            <v>7800</v>
          </cell>
          <cell r="BE32">
            <v>7800</v>
          </cell>
          <cell r="BG32">
            <v>7800</v>
          </cell>
          <cell r="BI32">
            <v>31200</v>
          </cell>
          <cell r="BN32" t="str">
            <v/>
          </cell>
          <cell r="BP32" t="str">
            <v/>
          </cell>
          <cell r="BR32" t="str">
            <v/>
          </cell>
          <cell r="BT32" t="str">
            <v/>
          </cell>
          <cell r="BV32" t="str">
            <v/>
          </cell>
          <cell r="BY32">
            <v>93600</v>
          </cell>
        </row>
        <row r="33">
          <cell r="D33" t="str">
            <v>a1O36000001qZ7sEAE</v>
          </cell>
          <cell r="F33" t="str">
            <v>a1O36000001qZ8FEAU</v>
          </cell>
          <cell r="L33">
            <v>2</v>
          </cell>
          <cell r="M33" t="str">
            <v>Plan International, Inc.</v>
          </cell>
          <cell r="U33">
            <v>2</v>
          </cell>
          <cell r="AA33">
            <v>2353.75</v>
          </cell>
          <cell r="AC33">
            <v>2353.75</v>
          </cell>
          <cell r="AE33">
            <v>2353.75</v>
          </cell>
          <cell r="AG33">
            <v>2353.75</v>
          </cell>
          <cell r="AI33">
            <v>9415</v>
          </cell>
          <cell r="AN33">
            <v>2404</v>
          </cell>
          <cell r="AP33">
            <v>2404</v>
          </cell>
          <cell r="AR33">
            <v>2404</v>
          </cell>
          <cell r="AT33">
            <v>2404</v>
          </cell>
          <cell r="AV33">
            <v>9616</v>
          </cell>
          <cell r="BA33">
            <v>2407</v>
          </cell>
          <cell r="BC33">
            <v>2407</v>
          </cell>
          <cell r="BE33">
            <v>2407</v>
          </cell>
          <cell r="BG33">
            <v>2407</v>
          </cell>
          <cell r="BI33">
            <v>9628</v>
          </cell>
          <cell r="BN33" t="str">
            <v/>
          </cell>
          <cell r="BP33" t="str">
            <v/>
          </cell>
          <cell r="BR33" t="str">
            <v/>
          </cell>
          <cell r="BT33" t="str">
            <v/>
          </cell>
          <cell r="BV33" t="str">
            <v/>
          </cell>
          <cell r="BY33">
            <v>28659</v>
          </cell>
        </row>
        <row r="34">
          <cell r="D34" t="str">
            <v>a1O36000001qZ7sEAE</v>
          </cell>
          <cell r="F34" t="str">
            <v>a1O36000001qZ8FEAU</v>
          </cell>
          <cell r="L34">
            <v>11</v>
          </cell>
          <cell r="M34" t="str">
            <v>Plan International, Inc.</v>
          </cell>
          <cell r="U34">
            <v>11</v>
          </cell>
          <cell r="AA34">
            <v>4500</v>
          </cell>
          <cell r="AC34">
            <v>4500</v>
          </cell>
          <cell r="AE34">
            <v>4500</v>
          </cell>
          <cell r="AG34">
            <v>4500</v>
          </cell>
          <cell r="AI34">
            <v>18000</v>
          </cell>
          <cell r="AN34">
            <v>4500</v>
          </cell>
          <cell r="AP34">
            <v>4500</v>
          </cell>
          <cell r="AR34">
            <v>4500</v>
          </cell>
          <cell r="AT34">
            <v>4500</v>
          </cell>
          <cell r="AV34">
            <v>18000</v>
          </cell>
          <cell r="BA34">
            <v>4500</v>
          </cell>
          <cell r="BC34">
            <v>4500</v>
          </cell>
          <cell r="BE34">
            <v>4500</v>
          </cell>
          <cell r="BG34">
            <v>4500</v>
          </cell>
          <cell r="BI34">
            <v>18000</v>
          </cell>
          <cell r="BN34" t="str">
            <v/>
          </cell>
          <cell r="BP34" t="str">
            <v/>
          </cell>
          <cell r="BR34" t="str">
            <v/>
          </cell>
          <cell r="BT34" t="str">
            <v/>
          </cell>
          <cell r="BV34" t="str">
            <v/>
          </cell>
          <cell r="BY34">
            <v>54000</v>
          </cell>
        </row>
        <row r="35">
          <cell r="D35" t="str">
            <v>a1O36000001EGFHEA4</v>
          </cell>
          <cell r="F35" t="str">
            <v>a1O36000001EGH6EAO</v>
          </cell>
          <cell r="L35">
            <v>2</v>
          </cell>
          <cell r="M35" t="str">
            <v>Plan International, Inc.</v>
          </cell>
          <cell r="U35">
            <v>2</v>
          </cell>
          <cell r="AA35">
            <v>5025</v>
          </cell>
          <cell r="AC35">
            <v>5025</v>
          </cell>
          <cell r="AE35">
            <v>5025</v>
          </cell>
          <cell r="AG35">
            <v>5025</v>
          </cell>
          <cell r="AI35">
            <v>20100</v>
          </cell>
          <cell r="AN35">
            <v>14381.25</v>
          </cell>
          <cell r="AP35">
            <v>14381.25</v>
          </cell>
          <cell r="AR35">
            <v>14381.25</v>
          </cell>
          <cell r="AT35">
            <v>14381.25</v>
          </cell>
          <cell r="AV35">
            <v>57525</v>
          </cell>
          <cell r="BA35">
            <v>1725</v>
          </cell>
          <cell r="BC35">
            <v>1725</v>
          </cell>
          <cell r="BE35">
            <v>1725</v>
          </cell>
          <cell r="BG35">
            <v>1725</v>
          </cell>
          <cell r="BI35">
            <v>6900</v>
          </cell>
          <cell r="BN35" t="str">
            <v/>
          </cell>
          <cell r="BP35" t="str">
            <v/>
          </cell>
          <cell r="BR35" t="str">
            <v/>
          </cell>
          <cell r="BT35" t="str">
            <v/>
          </cell>
          <cell r="BV35" t="str">
            <v/>
          </cell>
          <cell r="BY35">
            <v>84525</v>
          </cell>
        </row>
        <row r="36">
          <cell r="D36" t="str">
            <v>a1O36000001EGFCEA4</v>
          </cell>
          <cell r="F36" t="str">
            <v>a1O36000001EGGZEA4</v>
          </cell>
          <cell r="L36">
            <v>2</v>
          </cell>
          <cell r="M36" t="str">
            <v>Plan International, Inc.</v>
          </cell>
          <cell r="U36">
            <v>2</v>
          </cell>
          <cell r="AA36">
            <v>7067.25</v>
          </cell>
          <cell r="AC36">
            <v>7067.25</v>
          </cell>
          <cell r="AE36">
            <v>7067.25</v>
          </cell>
          <cell r="AG36">
            <v>7067.25</v>
          </cell>
          <cell r="AI36">
            <v>28269</v>
          </cell>
          <cell r="AN36">
            <v>7415.25</v>
          </cell>
          <cell r="AP36">
            <v>7415.25</v>
          </cell>
          <cell r="AR36">
            <v>7415.25</v>
          </cell>
          <cell r="AT36">
            <v>7415.25</v>
          </cell>
          <cell r="AV36">
            <v>29661</v>
          </cell>
          <cell r="BA36">
            <v>6588.5</v>
          </cell>
          <cell r="BC36">
            <v>6588.5</v>
          </cell>
          <cell r="BE36">
            <v>6588.5</v>
          </cell>
          <cell r="BG36">
            <v>6588.5</v>
          </cell>
          <cell r="BI36">
            <v>26354</v>
          </cell>
          <cell r="BN36" t="str">
            <v/>
          </cell>
          <cell r="BP36" t="str">
            <v/>
          </cell>
          <cell r="BR36" t="str">
            <v/>
          </cell>
          <cell r="BT36" t="str">
            <v/>
          </cell>
          <cell r="BV36" t="str">
            <v/>
          </cell>
          <cell r="BY36">
            <v>84284</v>
          </cell>
        </row>
        <row r="37">
          <cell r="D37" t="str">
            <v>a1O36000001EGFCEA4</v>
          </cell>
          <cell r="F37" t="str">
            <v>a1O36000001EGGZEA4</v>
          </cell>
          <cell r="L37">
            <v>11</v>
          </cell>
          <cell r="M37" t="str">
            <v>Plan International, Inc.</v>
          </cell>
          <cell r="U37">
            <v>11</v>
          </cell>
          <cell r="AA37">
            <v>12000</v>
          </cell>
          <cell r="AC37">
            <v>12000</v>
          </cell>
          <cell r="AE37">
            <v>12000</v>
          </cell>
          <cell r="AG37">
            <v>12000</v>
          </cell>
          <cell r="AI37">
            <v>48000</v>
          </cell>
          <cell r="AN37">
            <v>14250</v>
          </cell>
          <cell r="AP37">
            <v>14250</v>
          </cell>
          <cell r="AR37">
            <v>14250</v>
          </cell>
          <cell r="AT37">
            <v>14250</v>
          </cell>
          <cell r="AV37">
            <v>57000</v>
          </cell>
          <cell r="BA37">
            <v>14250</v>
          </cell>
          <cell r="BC37">
            <v>14250</v>
          </cell>
          <cell r="BE37">
            <v>14250</v>
          </cell>
          <cell r="BG37">
            <v>14250</v>
          </cell>
          <cell r="BI37">
            <v>57000</v>
          </cell>
          <cell r="BN37" t="str">
            <v/>
          </cell>
          <cell r="BP37" t="str">
            <v/>
          </cell>
          <cell r="BR37" t="str">
            <v/>
          </cell>
          <cell r="BT37" t="str">
            <v/>
          </cell>
          <cell r="BV37" t="str">
            <v/>
          </cell>
          <cell r="BY37">
            <v>162000</v>
          </cell>
        </row>
        <row r="38">
          <cell r="D38" t="str">
            <v>a1O36000001EGFXEA4</v>
          </cell>
          <cell r="F38" t="str">
            <v>a1O36000001EGIVEA4</v>
          </cell>
          <cell r="L38">
            <v>11</v>
          </cell>
          <cell r="M38" t="str">
            <v>Plan International, Inc.</v>
          </cell>
          <cell r="U38">
            <v>11</v>
          </cell>
          <cell r="AA38">
            <v>49818.199166666993</v>
          </cell>
          <cell r="AC38">
            <v>49818.199166666993</v>
          </cell>
          <cell r="AE38">
            <v>49818.199166666993</v>
          </cell>
          <cell r="AG38">
            <v>49818.199166666993</v>
          </cell>
          <cell r="AI38">
            <v>199272.79666666797</v>
          </cell>
          <cell r="AN38">
            <v>49755.699166666993</v>
          </cell>
          <cell r="AP38">
            <v>49755.699166666993</v>
          </cell>
          <cell r="AR38">
            <v>49755.699166666993</v>
          </cell>
          <cell r="AT38">
            <v>49755.699166666993</v>
          </cell>
          <cell r="AV38">
            <v>199022.79666666797</v>
          </cell>
          <cell r="BA38">
            <v>49755.699166666993</v>
          </cell>
          <cell r="BC38">
            <v>49755.699166666993</v>
          </cell>
          <cell r="BE38">
            <v>49755.699166666993</v>
          </cell>
          <cell r="BG38">
            <v>49755.699166666993</v>
          </cell>
          <cell r="BI38">
            <v>199022.79666666797</v>
          </cell>
          <cell r="BN38" t="str">
            <v/>
          </cell>
          <cell r="BP38" t="str">
            <v/>
          </cell>
          <cell r="BR38" t="str">
            <v/>
          </cell>
          <cell r="BT38" t="str">
            <v/>
          </cell>
          <cell r="BV38" t="str">
            <v/>
          </cell>
          <cell r="BY38">
            <v>597318.39000000386</v>
          </cell>
        </row>
        <row r="39">
          <cell r="D39" t="str">
            <v>a1O36000001EGFWEA4</v>
          </cell>
          <cell r="F39" t="str">
            <v>a1O36000001EGIPEA4</v>
          </cell>
          <cell r="L39">
            <v>3</v>
          </cell>
          <cell r="M39" t="str">
            <v>Plan International, Inc.</v>
          </cell>
          <cell r="U39">
            <v>3</v>
          </cell>
          <cell r="AA39">
            <v>16600</v>
          </cell>
          <cell r="AC39" t="str">
            <v/>
          </cell>
          <cell r="AE39" t="str">
            <v/>
          </cell>
          <cell r="AG39" t="str">
            <v/>
          </cell>
          <cell r="AI39">
            <v>16600</v>
          </cell>
          <cell r="AN39">
            <v>6700</v>
          </cell>
          <cell r="AP39" t="str">
            <v/>
          </cell>
          <cell r="AR39" t="str">
            <v/>
          </cell>
          <cell r="AT39" t="str">
            <v/>
          </cell>
          <cell r="AV39">
            <v>6700</v>
          </cell>
          <cell r="BA39">
            <v>6700</v>
          </cell>
          <cell r="BC39" t="str">
            <v/>
          </cell>
          <cell r="BE39" t="str">
            <v/>
          </cell>
          <cell r="BG39" t="str">
            <v/>
          </cell>
          <cell r="BI39">
            <v>6700</v>
          </cell>
          <cell r="BN39" t="str">
            <v/>
          </cell>
          <cell r="BP39" t="str">
            <v/>
          </cell>
          <cell r="BR39" t="str">
            <v/>
          </cell>
          <cell r="BT39" t="str">
            <v/>
          </cell>
          <cell r="BV39" t="str">
            <v/>
          </cell>
          <cell r="BY39">
            <v>30000</v>
          </cell>
        </row>
        <row r="40">
          <cell r="D40" t="str">
            <v>a1O36000001EGFWEA4</v>
          </cell>
          <cell r="F40" t="str">
            <v>a1O36000001qZ8zEAE</v>
          </cell>
          <cell r="L40">
            <v>9</v>
          </cell>
          <cell r="M40" t="str">
            <v>Plan International, Inc.</v>
          </cell>
          <cell r="U40">
            <v>9</v>
          </cell>
          <cell r="AA40">
            <v>21415</v>
          </cell>
          <cell r="AC40" t="str">
            <v/>
          </cell>
          <cell r="AE40" t="str">
            <v/>
          </cell>
          <cell r="AG40" t="str">
            <v/>
          </cell>
          <cell r="AI40">
            <v>21415</v>
          </cell>
          <cell r="AN40">
            <v>6700</v>
          </cell>
          <cell r="AP40" t="str">
            <v/>
          </cell>
          <cell r="AR40" t="str">
            <v/>
          </cell>
          <cell r="AT40" t="str">
            <v/>
          </cell>
          <cell r="AV40">
            <v>6700</v>
          </cell>
          <cell r="BA40">
            <v>6700</v>
          </cell>
          <cell r="BC40" t="str">
            <v/>
          </cell>
          <cell r="BE40" t="str">
            <v/>
          </cell>
          <cell r="BG40" t="str">
            <v/>
          </cell>
          <cell r="BI40">
            <v>6700</v>
          </cell>
          <cell r="BN40" t="str">
            <v/>
          </cell>
          <cell r="BP40" t="str">
            <v/>
          </cell>
          <cell r="BR40" t="str">
            <v/>
          </cell>
          <cell r="BT40" t="str">
            <v/>
          </cell>
          <cell r="BV40" t="str">
            <v/>
          </cell>
          <cell r="BY40">
            <v>34815</v>
          </cell>
        </row>
        <row r="41">
          <cell r="D41" t="str">
            <v>a1O36000001EGFWEA4</v>
          </cell>
          <cell r="F41" t="str">
            <v>a1O36000001EGIPEA4</v>
          </cell>
          <cell r="L41">
            <v>2</v>
          </cell>
          <cell r="M41" t="str">
            <v>Plan International, Inc.</v>
          </cell>
          <cell r="U41">
            <v>2</v>
          </cell>
          <cell r="AA41">
            <v>8062.5</v>
          </cell>
          <cell r="AC41" t="str">
            <v/>
          </cell>
          <cell r="AE41">
            <v>8062.5</v>
          </cell>
          <cell r="AG41" t="str">
            <v/>
          </cell>
          <cell r="AI41">
            <v>16125</v>
          </cell>
          <cell r="AN41">
            <v>9062.5</v>
          </cell>
          <cell r="AP41" t="str">
            <v/>
          </cell>
          <cell r="AR41">
            <v>9062.5</v>
          </cell>
          <cell r="AT41" t="str">
            <v/>
          </cell>
          <cell r="AV41">
            <v>18125</v>
          </cell>
          <cell r="BA41">
            <v>7375</v>
          </cell>
          <cell r="BC41" t="str">
            <v/>
          </cell>
          <cell r="BE41">
            <v>7375</v>
          </cell>
          <cell r="BG41" t="str">
            <v/>
          </cell>
          <cell r="BI41">
            <v>14750</v>
          </cell>
          <cell r="BN41" t="str">
            <v/>
          </cell>
          <cell r="BP41" t="str">
            <v/>
          </cell>
          <cell r="BR41" t="str">
            <v/>
          </cell>
          <cell r="BT41" t="str">
            <v/>
          </cell>
          <cell r="BV41" t="str">
            <v/>
          </cell>
          <cell r="BY41">
            <v>49000</v>
          </cell>
        </row>
        <row r="42">
          <cell r="D42" t="str">
            <v>a1O36000001qZ7vEAE</v>
          </cell>
          <cell r="F42" t="str">
            <v>a1O36000001qZ96EAE</v>
          </cell>
          <cell r="L42">
            <v>1</v>
          </cell>
          <cell r="M42" t="str">
            <v>Plan International, Inc.</v>
          </cell>
          <cell r="U42">
            <v>1</v>
          </cell>
          <cell r="AA42">
            <v>141492.11749999999</v>
          </cell>
          <cell r="AC42">
            <v>141492.11749999999</v>
          </cell>
          <cell r="AE42">
            <v>141492.11749999999</v>
          </cell>
          <cell r="AG42">
            <v>141492.11749999999</v>
          </cell>
          <cell r="AI42">
            <v>565968.47</v>
          </cell>
          <cell r="AN42">
            <v>138346.80499999999</v>
          </cell>
          <cell r="AP42">
            <v>138346.80499999999</v>
          </cell>
          <cell r="AR42">
            <v>138346.80499999999</v>
          </cell>
          <cell r="AT42">
            <v>138346.80499999999</v>
          </cell>
          <cell r="AV42">
            <v>553387.22</v>
          </cell>
          <cell r="BA42">
            <v>122963.5275</v>
          </cell>
          <cell r="BC42">
            <v>122963.5275</v>
          </cell>
          <cell r="BE42">
            <v>122963.5275</v>
          </cell>
          <cell r="BG42">
            <v>122963.5275</v>
          </cell>
          <cell r="BI42">
            <v>491854.11</v>
          </cell>
          <cell r="BN42" t="str">
            <v/>
          </cell>
          <cell r="BP42" t="str">
            <v/>
          </cell>
          <cell r="BR42" t="str">
            <v/>
          </cell>
          <cell r="BT42" t="str">
            <v/>
          </cell>
          <cell r="BV42" t="str">
            <v/>
          </cell>
          <cell r="BY42">
            <v>1611209.7999999998</v>
          </cell>
        </row>
        <row r="43">
          <cell r="D43" t="str">
            <v>a1O36000001qZ7sEAE</v>
          </cell>
          <cell r="F43" t="str">
            <v>a1O36000001qZ8JEAU</v>
          </cell>
          <cell r="L43">
            <v>1</v>
          </cell>
          <cell r="M43" t="str">
            <v>Plan International, Inc.</v>
          </cell>
          <cell r="U43">
            <v>1</v>
          </cell>
          <cell r="AA43">
            <v>12206.78</v>
          </cell>
          <cell r="AC43">
            <v>12206.78</v>
          </cell>
          <cell r="AE43">
            <v>12206.78</v>
          </cell>
          <cell r="AG43">
            <v>12206.78</v>
          </cell>
          <cell r="AI43">
            <v>48827.12</v>
          </cell>
          <cell r="AN43">
            <v>12206.78</v>
          </cell>
          <cell r="AP43">
            <v>12206.78</v>
          </cell>
          <cell r="AR43">
            <v>12206.78</v>
          </cell>
          <cell r="AT43">
            <v>12206.78</v>
          </cell>
          <cell r="AV43">
            <v>48827.12</v>
          </cell>
          <cell r="BA43">
            <v>12206.78</v>
          </cell>
          <cell r="BC43">
            <v>12206.78</v>
          </cell>
          <cell r="BE43">
            <v>12206.78</v>
          </cell>
          <cell r="BG43">
            <v>12206.78</v>
          </cell>
          <cell r="BI43">
            <v>48827.12</v>
          </cell>
          <cell r="BN43" t="str">
            <v/>
          </cell>
          <cell r="BP43" t="str">
            <v/>
          </cell>
          <cell r="BR43" t="str">
            <v/>
          </cell>
          <cell r="BT43" t="str">
            <v/>
          </cell>
          <cell r="BV43" t="str">
            <v/>
          </cell>
          <cell r="BY43">
            <v>146481.36000000002</v>
          </cell>
        </row>
        <row r="44">
          <cell r="D44" t="str">
            <v>a1O36000001EGFCEA4</v>
          </cell>
          <cell r="F44" t="str">
            <v>a1O36000001EGGbEAO</v>
          </cell>
          <cell r="L44">
            <v>1</v>
          </cell>
          <cell r="M44" t="str">
            <v>Plan International, Inc.</v>
          </cell>
          <cell r="U44">
            <v>1</v>
          </cell>
          <cell r="AA44">
            <v>62500.192500000005</v>
          </cell>
          <cell r="AC44">
            <v>62500.192500000005</v>
          </cell>
          <cell r="AE44">
            <v>62500.192500000005</v>
          </cell>
          <cell r="AG44">
            <v>62500.192500000005</v>
          </cell>
          <cell r="AI44">
            <v>250000.77000000002</v>
          </cell>
          <cell r="AN44">
            <v>68960.872499999998</v>
          </cell>
          <cell r="AP44">
            <v>68960.872499999998</v>
          </cell>
          <cell r="AR44">
            <v>68960.872499999998</v>
          </cell>
          <cell r="AT44">
            <v>68960.872499999998</v>
          </cell>
          <cell r="AV44">
            <v>275843.49</v>
          </cell>
          <cell r="BA44">
            <v>68960.872499999998</v>
          </cell>
          <cell r="BC44">
            <v>68960.872499999998</v>
          </cell>
          <cell r="BE44">
            <v>68960.872499999998</v>
          </cell>
          <cell r="BG44">
            <v>68960.872499999998</v>
          </cell>
          <cell r="BI44">
            <v>275843.49</v>
          </cell>
          <cell r="BN44" t="str">
            <v/>
          </cell>
          <cell r="BP44" t="str">
            <v/>
          </cell>
          <cell r="BR44" t="str">
            <v/>
          </cell>
          <cell r="BT44" t="str">
            <v/>
          </cell>
          <cell r="BV44" t="str">
            <v/>
          </cell>
          <cell r="BY44">
            <v>801687.75</v>
          </cell>
        </row>
        <row r="45">
          <cell r="D45" t="str">
            <v>a1O36000001EGFXEA4</v>
          </cell>
          <cell r="F45" t="str">
            <v>a1O36000001EGIVEA4</v>
          </cell>
          <cell r="L45">
            <v>1</v>
          </cell>
          <cell r="M45" t="str">
            <v>Plan International, Inc.</v>
          </cell>
          <cell r="U45">
            <v>1</v>
          </cell>
          <cell r="AA45">
            <v>76342.692500000019</v>
          </cell>
          <cell r="AC45">
            <v>76342.692500000019</v>
          </cell>
          <cell r="AE45">
            <v>76342.692500000019</v>
          </cell>
          <cell r="AG45">
            <v>76342.692500000019</v>
          </cell>
          <cell r="AI45">
            <v>305370.77000000008</v>
          </cell>
          <cell r="AN45">
            <v>76342.692500000019</v>
          </cell>
          <cell r="AP45">
            <v>76342.692500000019</v>
          </cell>
          <cell r="AR45">
            <v>76342.692500000019</v>
          </cell>
          <cell r="AT45">
            <v>76342.692500000019</v>
          </cell>
          <cell r="AV45">
            <v>305370.77000000008</v>
          </cell>
          <cell r="BA45">
            <v>76342.702500000014</v>
          </cell>
          <cell r="BC45">
            <v>76342.702500000014</v>
          </cell>
          <cell r="BE45">
            <v>76342.702500000014</v>
          </cell>
          <cell r="BG45">
            <v>76342.702500000014</v>
          </cell>
          <cell r="BI45">
            <v>305370.81000000006</v>
          </cell>
          <cell r="BN45" t="str">
            <v/>
          </cell>
          <cell r="BP45" t="str">
            <v/>
          </cell>
          <cell r="BR45" t="str">
            <v/>
          </cell>
          <cell r="BT45" t="str">
            <v/>
          </cell>
          <cell r="BV45" t="str">
            <v/>
          </cell>
          <cell r="BY45">
            <v>916112.35000000021</v>
          </cell>
        </row>
        <row r="46">
          <cell r="D46" t="str">
            <v>a1O36000001EGFWEA4</v>
          </cell>
          <cell r="F46" t="str">
            <v>a1O36000001qZ8zEAE</v>
          </cell>
          <cell r="L46">
            <v>1</v>
          </cell>
          <cell r="M46" t="str">
            <v>Plan International, Inc.</v>
          </cell>
          <cell r="U46">
            <v>1</v>
          </cell>
          <cell r="AA46">
            <v>29681.427499999998</v>
          </cell>
          <cell r="AC46">
            <v>29681.427499999998</v>
          </cell>
          <cell r="AE46">
            <v>29681.427499999998</v>
          </cell>
          <cell r="AG46">
            <v>29681.427499999998</v>
          </cell>
          <cell r="AI46">
            <v>118725.70999999999</v>
          </cell>
          <cell r="AN46">
            <v>29681.427499999998</v>
          </cell>
          <cell r="AP46">
            <v>29681.427499999998</v>
          </cell>
          <cell r="AR46">
            <v>29681.427499999998</v>
          </cell>
          <cell r="AT46">
            <v>29681.427499999998</v>
          </cell>
          <cell r="AV46">
            <v>118725.70999999999</v>
          </cell>
          <cell r="BA46">
            <v>29681.427499999998</v>
          </cell>
          <cell r="BC46">
            <v>29681.427499999998</v>
          </cell>
          <cell r="BE46">
            <v>29681.427499999998</v>
          </cell>
          <cell r="BG46">
            <v>29681.427499999998</v>
          </cell>
          <cell r="BI46">
            <v>118725.70999999999</v>
          </cell>
          <cell r="BN46" t="str">
            <v/>
          </cell>
          <cell r="BP46" t="str">
            <v/>
          </cell>
          <cell r="BR46" t="str">
            <v/>
          </cell>
          <cell r="BT46" t="str">
            <v/>
          </cell>
          <cell r="BV46" t="str">
            <v/>
          </cell>
          <cell r="BY46">
            <v>356177.13</v>
          </cell>
        </row>
        <row r="47">
          <cell r="D47" t="str">
            <v>a1O36000001qZ7vEAE</v>
          </cell>
          <cell r="F47" t="str">
            <v>a1O36000001qZ97EAE</v>
          </cell>
          <cell r="L47">
            <v>9</v>
          </cell>
          <cell r="M47" t="str">
            <v>Ministry of Health of the Republic of El Salvador</v>
          </cell>
          <cell r="U47">
            <v>9</v>
          </cell>
          <cell r="AA47">
            <v>173480.82</v>
          </cell>
          <cell r="AC47" t="str">
            <v/>
          </cell>
          <cell r="AE47" t="str">
            <v/>
          </cell>
          <cell r="AG47" t="str">
            <v/>
          </cell>
          <cell r="AI47">
            <v>173480.82</v>
          </cell>
          <cell r="AN47" t="str">
            <v/>
          </cell>
          <cell r="AP47">
            <v>0</v>
          </cell>
          <cell r="AR47" t="str">
            <v/>
          </cell>
          <cell r="AT47" t="str">
            <v/>
          </cell>
          <cell r="AV47" t="str">
            <v/>
          </cell>
          <cell r="BA47">
            <v>0</v>
          </cell>
          <cell r="BC47" t="str">
            <v/>
          </cell>
          <cell r="BE47" t="str">
            <v/>
          </cell>
          <cell r="BG47" t="str">
            <v/>
          </cell>
          <cell r="BI47" t="str">
            <v/>
          </cell>
          <cell r="BN47" t="str">
            <v/>
          </cell>
          <cell r="BP47" t="str">
            <v/>
          </cell>
          <cell r="BR47" t="str">
            <v/>
          </cell>
          <cell r="BT47" t="str">
            <v/>
          </cell>
          <cell r="BV47" t="str">
            <v/>
          </cell>
          <cell r="BY47">
            <v>173480.82</v>
          </cell>
        </row>
        <row r="48">
          <cell r="D48" t="str">
            <v>a1O36000001EGFHEA4</v>
          </cell>
          <cell r="F48" t="str">
            <v>a1O36000001EGH3EAO</v>
          </cell>
          <cell r="L48">
            <v>3</v>
          </cell>
          <cell r="M48" t="str">
            <v>Ministry of Health of the Republic of El Salvador</v>
          </cell>
          <cell r="U48">
            <v>3</v>
          </cell>
          <cell r="AA48">
            <v>0</v>
          </cell>
          <cell r="AC48">
            <v>63774</v>
          </cell>
          <cell r="AE48" t="str">
            <v/>
          </cell>
          <cell r="AG48" t="str">
            <v/>
          </cell>
          <cell r="AI48">
            <v>63774</v>
          </cell>
          <cell r="AN48">
            <v>0</v>
          </cell>
          <cell r="AP48">
            <v>63774</v>
          </cell>
          <cell r="AR48" t="str">
            <v/>
          </cell>
          <cell r="AT48" t="str">
            <v/>
          </cell>
          <cell r="AV48">
            <v>63774</v>
          </cell>
          <cell r="BA48">
            <v>0</v>
          </cell>
          <cell r="BC48">
            <v>63774</v>
          </cell>
          <cell r="BE48" t="str">
            <v/>
          </cell>
          <cell r="BG48" t="str">
            <v/>
          </cell>
          <cell r="BI48">
            <v>63774</v>
          </cell>
          <cell r="BN48" t="str">
            <v/>
          </cell>
          <cell r="BP48" t="str">
            <v/>
          </cell>
          <cell r="BR48" t="str">
            <v/>
          </cell>
          <cell r="BT48" t="str">
            <v/>
          </cell>
          <cell r="BV48" t="str">
            <v/>
          </cell>
          <cell r="BY48">
            <v>191322</v>
          </cell>
        </row>
        <row r="49">
          <cell r="D49" t="str">
            <v>a1O36000001qZ7sEAE</v>
          </cell>
          <cell r="F49" t="str">
            <v>a1O36000001qZ8JEAU</v>
          </cell>
          <cell r="L49">
            <v>1</v>
          </cell>
          <cell r="M49" t="str">
            <v>Ministry of Health of the Republic of El Salvador</v>
          </cell>
          <cell r="U49">
            <v>1</v>
          </cell>
          <cell r="AA49" t="str">
            <v/>
          </cell>
          <cell r="AC49" t="str">
            <v/>
          </cell>
          <cell r="AE49" t="str">
            <v/>
          </cell>
          <cell r="AG49" t="str">
            <v/>
          </cell>
          <cell r="AI49" t="str">
            <v/>
          </cell>
          <cell r="AN49">
            <v>0</v>
          </cell>
          <cell r="AP49">
            <v>0</v>
          </cell>
          <cell r="AR49" t="str">
            <v/>
          </cell>
          <cell r="AT49" t="str">
            <v/>
          </cell>
          <cell r="AV49" t="str">
            <v/>
          </cell>
          <cell r="BA49">
            <v>12471.182859330002</v>
          </cell>
          <cell r="BC49">
            <v>12471.182859330002</v>
          </cell>
          <cell r="BE49">
            <v>12471.182859330002</v>
          </cell>
          <cell r="BG49">
            <v>14271.209737200001</v>
          </cell>
          <cell r="BI49">
            <v>51684.758315190003</v>
          </cell>
          <cell r="BN49" t="str">
            <v/>
          </cell>
          <cell r="BP49" t="str">
            <v/>
          </cell>
          <cell r="BR49" t="str">
            <v/>
          </cell>
          <cell r="BT49" t="str">
            <v/>
          </cell>
          <cell r="BV49" t="str">
            <v/>
          </cell>
          <cell r="BY49">
            <v>51684.758315190003</v>
          </cell>
        </row>
        <row r="50">
          <cell r="D50" t="str">
            <v>a1O36000001EGFCEA4</v>
          </cell>
          <cell r="F50" t="str">
            <v>a1O36000001EGGZEA4</v>
          </cell>
          <cell r="L50">
            <v>8</v>
          </cell>
          <cell r="M50" t="str">
            <v>Plan International, Inc.</v>
          </cell>
          <cell r="U50">
            <v>8</v>
          </cell>
          <cell r="AA50">
            <v>0</v>
          </cell>
          <cell r="AC50">
            <v>2500</v>
          </cell>
          <cell r="AE50" t="str">
            <v/>
          </cell>
          <cell r="AG50">
            <v>0</v>
          </cell>
          <cell r="AI50">
            <v>2500</v>
          </cell>
          <cell r="AN50" t="str">
            <v/>
          </cell>
          <cell r="AP50">
            <v>0</v>
          </cell>
          <cell r="AR50" t="str">
            <v/>
          </cell>
          <cell r="AT50">
            <v>0</v>
          </cell>
          <cell r="AV50" t="str">
            <v/>
          </cell>
          <cell r="BA50">
            <v>0</v>
          </cell>
          <cell r="BC50" t="str">
            <v/>
          </cell>
          <cell r="BE50" t="str">
            <v/>
          </cell>
          <cell r="BG50" t="str">
            <v/>
          </cell>
          <cell r="BI50" t="str">
            <v/>
          </cell>
          <cell r="BN50" t="str">
            <v/>
          </cell>
          <cell r="BP50" t="str">
            <v/>
          </cell>
          <cell r="BR50" t="str">
            <v/>
          </cell>
          <cell r="BT50" t="str">
            <v/>
          </cell>
          <cell r="BV50" t="str">
            <v/>
          </cell>
          <cell r="BY50">
            <v>2500</v>
          </cell>
        </row>
        <row r="51">
          <cell r="D51" t="str">
            <v>a1O36000001EGFHEA4</v>
          </cell>
          <cell r="F51" t="str">
            <v>a1O36000001EGH6EAO</v>
          </cell>
          <cell r="L51">
            <v>3</v>
          </cell>
          <cell r="M51" t="str">
            <v>Plan International, Inc.</v>
          </cell>
          <cell r="U51">
            <v>3</v>
          </cell>
          <cell r="AA51">
            <v>18595</v>
          </cell>
          <cell r="AC51">
            <v>18595</v>
          </cell>
          <cell r="AE51">
            <v>18595</v>
          </cell>
          <cell r="AG51">
            <v>18595</v>
          </cell>
          <cell r="AI51">
            <v>74380</v>
          </cell>
          <cell r="AN51">
            <v>17696.25</v>
          </cell>
          <cell r="AP51">
            <v>17696.25</v>
          </cell>
          <cell r="AR51">
            <v>17696.25</v>
          </cell>
          <cell r="AT51">
            <v>17696.25</v>
          </cell>
          <cell r="AV51">
            <v>70785</v>
          </cell>
          <cell r="BA51">
            <v>22775</v>
          </cell>
          <cell r="BC51">
            <v>22775</v>
          </cell>
          <cell r="BE51">
            <v>22775</v>
          </cell>
          <cell r="BG51">
            <v>22775</v>
          </cell>
          <cell r="BI51">
            <v>91100</v>
          </cell>
          <cell r="BN51" t="str">
            <v/>
          </cell>
          <cell r="BP51" t="str">
            <v/>
          </cell>
          <cell r="BR51" t="str">
            <v/>
          </cell>
          <cell r="BT51" t="str">
            <v/>
          </cell>
          <cell r="BV51" t="str">
            <v/>
          </cell>
          <cell r="BY51">
            <v>236265</v>
          </cell>
        </row>
        <row r="52">
          <cell r="D52" t="str">
            <v/>
          </cell>
          <cell r="F52" t="str">
            <v/>
          </cell>
          <cell r="L52" t="str">
            <v/>
          </cell>
          <cell r="M52">
            <v>0</v>
          </cell>
          <cell r="U52" t="str">
            <v/>
          </cell>
          <cell r="AA52">
            <v>0</v>
          </cell>
          <cell r="AC52">
            <v>0</v>
          </cell>
          <cell r="AE52">
            <v>0</v>
          </cell>
          <cell r="AG52">
            <v>0</v>
          </cell>
          <cell r="AI52" t="str">
            <v/>
          </cell>
          <cell r="AN52" t="str">
            <v/>
          </cell>
          <cell r="AP52" t="str">
            <v/>
          </cell>
          <cell r="AR52" t="str">
            <v/>
          </cell>
          <cell r="AT52" t="str">
            <v/>
          </cell>
          <cell r="AV52" t="str">
            <v/>
          </cell>
          <cell r="BA52" t="str">
            <v/>
          </cell>
          <cell r="BC52" t="str">
            <v/>
          </cell>
          <cell r="BE52" t="str">
            <v/>
          </cell>
          <cell r="BG52" t="str">
            <v/>
          </cell>
          <cell r="BI52" t="str">
            <v/>
          </cell>
          <cell r="BN52" t="str">
            <v/>
          </cell>
          <cell r="BP52" t="str">
            <v/>
          </cell>
          <cell r="BR52" t="str">
            <v/>
          </cell>
          <cell r="BT52" t="str">
            <v/>
          </cell>
          <cell r="BV52" t="str">
            <v/>
          </cell>
          <cell r="BY52" t="str">
            <v/>
          </cell>
        </row>
        <row r="53">
          <cell r="D53" t="str">
            <v/>
          </cell>
          <cell r="F53" t="str">
            <v/>
          </cell>
          <cell r="L53" t="str">
            <v/>
          </cell>
          <cell r="M53">
            <v>0</v>
          </cell>
          <cell r="U53" t="str">
            <v/>
          </cell>
          <cell r="AA53">
            <v>0</v>
          </cell>
          <cell r="AC53" t="str">
            <v/>
          </cell>
          <cell r="AE53" t="str">
            <v/>
          </cell>
          <cell r="AG53" t="str">
            <v/>
          </cell>
          <cell r="AI53" t="str">
            <v/>
          </cell>
          <cell r="AN53" t="str">
            <v/>
          </cell>
          <cell r="AP53" t="str">
            <v/>
          </cell>
          <cell r="AR53" t="str">
            <v/>
          </cell>
          <cell r="AT53" t="str">
            <v/>
          </cell>
          <cell r="AV53" t="str">
            <v/>
          </cell>
          <cell r="BA53" t="str">
            <v/>
          </cell>
          <cell r="BC53" t="str">
            <v/>
          </cell>
          <cell r="BE53" t="str">
            <v/>
          </cell>
          <cell r="BG53" t="str">
            <v/>
          </cell>
          <cell r="BI53" t="str">
            <v/>
          </cell>
          <cell r="BN53" t="str">
            <v/>
          </cell>
          <cell r="BP53" t="str">
            <v/>
          </cell>
          <cell r="BR53" t="str">
            <v/>
          </cell>
          <cell r="BT53" t="str">
            <v/>
          </cell>
          <cell r="BV53" t="str">
            <v/>
          </cell>
          <cell r="BY53" t="str">
            <v/>
          </cell>
        </row>
        <row r="54">
          <cell r="D54" t="str">
            <v/>
          </cell>
          <cell r="F54" t="str">
            <v/>
          </cell>
          <cell r="L54" t="str">
            <v/>
          </cell>
          <cell r="M54">
            <v>0</v>
          </cell>
          <cell r="U54" t="str">
            <v/>
          </cell>
          <cell r="AA54" t="str">
            <v/>
          </cell>
          <cell r="AC54" t="str">
            <v/>
          </cell>
          <cell r="AE54" t="str">
            <v/>
          </cell>
          <cell r="AG54" t="str">
            <v/>
          </cell>
          <cell r="AI54" t="str">
            <v/>
          </cell>
          <cell r="AN54" t="str">
            <v/>
          </cell>
          <cell r="AP54" t="str">
            <v/>
          </cell>
          <cell r="AR54" t="str">
            <v/>
          </cell>
          <cell r="AT54" t="str">
            <v/>
          </cell>
          <cell r="AV54" t="str">
            <v/>
          </cell>
          <cell r="BA54" t="str">
            <v/>
          </cell>
          <cell r="BC54" t="str">
            <v/>
          </cell>
          <cell r="BE54" t="str">
            <v/>
          </cell>
          <cell r="BG54" t="str">
            <v/>
          </cell>
          <cell r="BI54" t="str">
            <v/>
          </cell>
          <cell r="BN54" t="str">
            <v/>
          </cell>
          <cell r="BP54" t="str">
            <v/>
          </cell>
          <cell r="BR54" t="str">
            <v/>
          </cell>
          <cell r="BT54" t="str">
            <v/>
          </cell>
          <cell r="BV54" t="str">
            <v/>
          </cell>
          <cell r="BY54" t="str">
            <v/>
          </cell>
        </row>
        <row r="55">
          <cell r="D55" t="str">
            <v/>
          </cell>
          <cell r="F55" t="str">
            <v/>
          </cell>
          <cell r="L55" t="str">
            <v/>
          </cell>
          <cell r="M55">
            <v>0</v>
          </cell>
          <cell r="U55" t="str">
            <v/>
          </cell>
          <cell r="AA55" t="str">
            <v/>
          </cell>
          <cell r="AC55" t="str">
            <v/>
          </cell>
          <cell r="AE55" t="str">
            <v/>
          </cell>
          <cell r="AG55" t="str">
            <v/>
          </cell>
          <cell r="AI55" t="str">
            <v/>
          </cell>
          <cell r="AN55" t="str">
            <v/>
          </cell>
          <cell r="AP55" t="str">
            <v/>
          </cell>
          <cell r="AR55" t="str">
            <v/>
          </cell>
          <cell r="AT55" t="str">
            <v/>
          </cell>
          <cell r="AV55" t="str">
            <v/>
          </cell>
          <cell r="BA55" t="str">
            <v/>
          </cell>
          <cell r="BC55" t="str">
            <v/>
          </cell>
          <cell r="BE55" t="str">
            <v/>
          </cell>
          <cell r="BG55" t="str">
            <v/>
          </cell>
          <cell r="BI55" t="str">
            <v/>
          </cell>
          <cell r="BN55" t="str">
            <v/>
          </cell>
          <cell r="BP55" t="str">
            <v/>
          </cell>
          <cell r="BR55" t="str">
            <v/>
          </cell>
          <cell r="BT55" t="str">
            <v/>
          </cell>
          <cell r="BV55" t="str">
            <v/>
          </cell>
          <cell r="BY55" t="str">
            <v/>
          </cell>
        </row>
        <row r="56">
          <cell r="D56" t="str">
            <v/>
          </cell>
          <cell r="F56" t="str">
            <v/>
          </cell>
          <cell r="L56" t="str">
            <v/>
          </cell>
          <cell r="M56">
            <v>0</v>
          </cell>
          <cell r="U56" t="str">
            <v/>
          </cell>
          <cell r="AA56">
            <v>0</v>
          </cell>
          <cell r="AC56">
            <v>0</v>
          </cell>
          <cell r="AE56">
            <v>0</v>
          </cell>
          <cell r="AG56">
            <v>0</v>
          </cell>
          <cell r="AI56" t="str">
            <v/>
          </cell>
          <cell r="AN56">
            <v>0</v>
          </cell>
          <cell r="AP56">
            <v>0</v>
          </cell>
          <cell r="AR56">
            <v>0</v>
          </cell>
          <cell r="AT56">
            <v>0</v>
          </cell>
          <cell r="AV56" t="str">
            <v/>
          </cell>
          <cell r="BA56">
            <v>0</v>
          </cell>
          <cell r="BC56">
            <v>0</v>
          </cell>
          <cell r="BE56">
            <v>0</v>
          </cell>
          <cell r="BG56">
            <v>0</v>
          </cell>
          <cell r="BI56" t="str">
            <v/>
          </cell>
          <cell r="BN56" t="str">
            <v/>
          </cell>
          <cell r="BP56" t="str">
            <v/>
          </cell>
          <cell r="BR56" t="str">
            <v/>
          </cell>
          <cell r="BT56" t="str">
            <v/>
          </cell>
          <cell r="BV56" t="str">
            <v/>
          </cell>
          <cell r="BY56" t="str">
            <v/>
          </cell>
        </row>
        <row r="57">
          <cell r="D57" t="str">
            <v/>
          </cell>
          <cell r="F57" t="str">
            <v/>
          </cell>
          <cell r="L57" t="str">
            <v/>
          </cell>
          <cell r="M57">
            <v>0</v>
          </cell>
          <cell r="U57" t="str">
            <v/>
          </cell>
          <cell r="AA57">
            <v>0</v>
          </cell>
          <cell r="AC57">
            <v>0</v>
          </cell>
          <cell r="AE57">
            <v>0</v>
          </cell>
          <cell r="AG57">
            <v>0</v>
          </cell>
          <cell r="AI57" t="str">
            <v/>
          </cell>
          <cell r="AN57">
            <v>0</v>
          </cell>
          <cell r="AP57">
            <v>0</v>
          </cell>
          <cell r="AR57">
            <v>0</v>
          </cell>
          <cell r="AT57">
            <v>0</v>
          </cell>
          <cell r="AV57" t="str">
            <v/>
          </cell>
          <cell r="BA57">
            <v>0</v>
          </cell>
          <cell r="BC57">
            <v>0</v>
          </cell>
          <cell r="BE57">
            <v>0</v>
          </cell>
          <cell r="BG57">
            <v>0</v>
          </cell>
          <cell r="BI57" t="str">
            <v/>
          </cell>
          <cell r="BN57" t="str">
            <v/>
          </cell>
          <cell r="BP57" t="str">
            <v/>
          </cell>
          <cell r="BR57" t="str">
            <v/>
          </cell>
          <cell r="BT57" t="str">
            <v/>
          </cell>
          <cell r="BV57" t="str">
            <v/>
          </cell>
          <cell r="BY57" t="str">
            <v/>
          </cell>
        </row>
        <row r="58">
          <cell r="D58" t="str">
            <v/>
          </cell>
          <cell r="F58" t="str">
            <v/>
          </cell>
          <cell r="L58" t="str">
            <v/>
          </cell>
          <cell r="M58">
            <v>0</v>
          </cell>
          <cell r="U58" t="str">
            <v/>
          </cell>
          <cell r="AA58" t="str">
            <v/>
          </cell>
          <cell r="AC58" t="str">
            <v/>
          </cell>
          <cell r="AE58" t="str">
            <v/>
          </cell>
          <cell r="AG58" t="str">
            <v/>
          </cell>
          <cell r="AI58" t="str">
            <v/>
          </cell>
          <cell r="AN58" t="str">
            <v/>
          </cell>
          <cell r="AP58" t="str">
            <v/>
          </cell>
          <cell r="AR58" t="str">
            <v/>
          </cell>
          <cell r="AT58" t="str">
            <v/>
          </cell>
          <cell r="AV58" t="str">
            <v/>
          </cell>
          <cell r="BA58" t="str">
            <v/>
          </cell>
          <cell r="BC58" t="str">
            <v/>
          </cell>
          <cell r="BE58" t="str">
            <v/>
          </cell>
          <cell r="BG58" t="str">
            <v/>
          </cell>
          <cell r="BI58" t="str">
            <v/>
          </cell>
          <cell r="BN58" t="str">
            <v/>
          </cell>
          <cell r="BP58" t="str">
            <v/>
          </cell>
          <cell r="BR58" t="str">
            <v/>
          </cell>
          <cell r="BT58" t="str">
            <v/>
          </cell>
          <cell r="BV58" t="str">
            <v/>
          </cell>
          <cell r="BY58" t="str">
            <v/>
          </cell>
        </row>
        <row r="59">
          <cell r="D59" t="str">
            <v/>
          </cell>
          <cell r="F59" t="str">
            <v/>
          </cell>
          <cell r="L59" t="str">
            <v/>
          </cell>
          <cell r="M59">
            <v>0</v>
          </cell>
          <cell r="U59" t="str">
            <v/>
          </cell>
          <cell r="AA59" t="str">
            <v/>
          </cell>
          <cell r="AC59" t="str">
            <v/>
          </cell>
          <cell r="AE59" t="str">
            <v/>
          </cell>
          <cell r="AG59" t="str">
            <v/>
          </cell>
          <cell r="AI59" t="str">
            <v/>
          </cell>
          <cell r="AN59" t="str">
            <v/>
          </cell>
          <cell r="AP59" t="str">
            <v/>
          </cell>
          <cell r="AR59" t="str">
            <v/>
          </cell>
          <cell r="AT59" t="str">
            <v/>
          </cell>
          <cell r="AV59" t="str">
            <v/>
          </cell>
          <cell r="BA59" t="str">
            <v/>
          </cell>
          <cell r="BC59" t="str">
            <v/>
          </cell>
          <cell r="BE59" t="str">
            <v/>
          </cell>
          <cell r="BG59" t="str">
            <v/>
          </cell>
          <cell r="BI59" t="str">
            <v/>
          </cell>
          <cell r="BN59" t="str">
            <v/>
          </cell>
          <cell r="BP59" t="str">
            <v/>
          </cell>
          <cell r="BR59" t="str">
            <v/>
          </cell>
          <cell r="BT59" t="str">
            <v/>
          </cell>
          <cell r="BV59" t="str">
            <v/>
          </cell>
          <cell r="BY59" t="str">
            <v/>
          </cell>
        </row>
        <row r="60">
          <cell r="D60" t="str">
            <v/>
          </cell>
          <cell r="F60" t="str">
            <v/>
          </cell>
          <cell r="L60" t="str">
            <v/>
          </cell>
          <cell r="M60">
            <v>0</v>
          </cell>
          <cell r="U60" t="str">
            <v/>
          </cell>
          <cell r="AA60" t="str">
            <v/>
          </cell>
          <cell r="AC60" t="str">
            <v/>
          </cell>
          <cell r="AE60" t="str">
            <v/>
          </cell>
          <cell r="AG60" t="str">
            <v/>
          </cell>
          <cell r="AI60" t="str">
            <v/>
          </cell>
          <cell r="AN60" t="str">
            <v/>
          </cell>
          <cell r="AP60" t="str">
            <v/>
          </cell>
          <cell r="AR60" t="str">
            <v/>
          </cell>
          <cell r="AT60" t="str">
            <v/>
          </cell>
          <cell r="AV60" t="str">
            <v/>
          </cell>
          <cell r="BA60" t="str">
            <v/>
          </cell>
          <cell r="BC60" t="str">
            <v/>
          </cell>
          <cell r="BE60" t="str">
            <v/>
          </cell>
          <cell r="BG60" t="str">
            <v/>
          </cell>
          <cell r="BI60" t="str">
            <v/>
          </cell>
          <cell r="BN60" t="str">
            <v/>
          </cell>
          <cell r="BP60" t="str">
            <v/>
          </cell>
          <cell r="BR60" t="str">
            <v/>
          </cell>
          <cell r="BT60" t="str">
            <v/>
          </cell>
          <cell r="BV60" t="str">
            <v/>
          </cell>
          <cell r="BY60" t="str">
            <v/>
          </cell>
        </row>
        <row r="61">
          <cell r="D61" t="str">
            <v/>
          </cell>
          <cell r="F61" t="str">
            <v/>
          </cell>
          <cell r="L61" t="str">
            <v/>
          </cell>
          <cell r="M61">
            <v>0</v>
          </cell>
          <cell r="U61" t="str">
            <v/>
          </cell>
          <cell r="AA61" t="str">
            <v/>
          </cell>
          <cell r="AC61" t="str">
            <v/>
          </cell>
          <cell r="AE61" t="str">
            <v/>
          </cell>
          <cell r="AG61" t="str">
            <v/>
          </cell>
          <cell r="AI61" t="str">
            <v/>
          </cell>
          <cell r="AN61" t="str">
            <v/>
          </cell>
          <cell r="AP61" t="str">
            <v/>
          </cell>
          <cell r="AR61" t="str">
            <v/>
          </cell>
          <cell r="AT61" t="str">
            <v/>
          </cell>
          <cell r="AV61" t="str">
            <v/>
          </cell>
          <cell r="BA61" t="str">
            <v/>
          </cell>
          <cell r="BC61" t="str">
            <v/>
          </cell>
          <cell r="BE61" t="str">
            <v/>
          </cell>
          <cell r="BG61" t="str">
            <v/>
          </cell>
          <cell r="BI61" t="str">
            <v/>
          </cell>
          <cell r="BN61" t="str">
            <v/>
          </cell>
          <cell r="BP61" t="str">
            <v/>
          </cell>
          <cell r="BR61" t="str">
            <v/>
          </cell>
          <cell r="BT61" t="str">
            <v/>
          </cell>
          <cell r="BV61" t="str">
            <v/>
          </cell>
          <cell r="BY61" t="str">
            <v/>
          </cell>
        </row>
        <row r="62">
          <cell r="D62" t="str">
            <v/>
          </cell>
          <cell r="F62" t="str">
            <v/>
          </cell>
          <cell r="L62" t="str">
            <v/>
          </cell>
          <cell r="M62">
            <v>0</v>
          </cell>
          <cell r="U62" t="str">
            <v/>
          </cell>
          <cell r="AA62" t="str">
            <v/>
          </cell>
          <cell r="AC62" t="str">
            <v/>
          </cell>
          <cell r="AE62" t="str">
            <v/>
          </cell>
          <cell r="AG62" t="str">
            <v/>
          </cell>
          <cell r="AI62" t="str">
            <v/>
          </cell>
          <cell r="AN62" t="str">
            <v/>
          </cell>
          <cell r="AP62" t="str">
            <v/>
          </cell>
          <cell r="AR62" t="str">
            <v/>
          </cell>
          <cell r="AT62" t="str">
            <v/>
          </cell>
          <cell r="AV62" t="str">
            <v/>
          </cell>
          <cell r="BA62" t="str">
            <v/>
          </cell>
          <cell r="BC62" t="str">
            <v/>
          </cell>
          <cell r="BE62" t="str">
            <v/>
          </cell>
          <cell r="BG62" t="str">
            <v/>
          </cell>
          <cell r="BI62" t="str">
            <v/>
          </cell>
          <cell r="BN62" t="str">
            <v/>
          </cell>
          <cell r="BP62" t="str">
            <v/>
          </cell>
          <cell r="BR62" t="str">
            <v/>
          </cell>
          <cell r="BT62" t="str">
            <v/>
          </cell>
          <cell r="BV62" t="str">
            <v/>
          </cell>
          <cell r="BY62" t="str">
            <v/>
          </cell>
        </row>
        <row r="63">
          <cell r="D63" t="str">
            <v/>
          </cell>
          <cell r="F63" t="str">
            <v/>
          </cell>
          <cell r="L63" t="str">
            <v/>
          </cell>
          <cell r="M63">
            <v>0</v>
          </cell>
          <cell r="U63" t="str">
            <v/>
          </cell>
          <cell r="AA63" t="str">
            <v/>
          </cell>
          <cell r="AC63" t="str">
            <v/>
          </cell>
          <cell r="AE63" t="str">
            <v/>
          </cell>
          <cell r="AG63" t="str">
            <v/>
          </cell>
          <cell r="AI63" t="str">
            <v/>
          </cell>
          <cell r="AN63" t="str">
            <v/>
          </cell>
          <cell r="AP63" t="str">
            <v/>
          </cell>
          <cell r="AR63" t="str">
            <v/>
          </cell>
          <cell r="AT63" t="str">
            <v/>
          </cell>
          <cell r="AV63" t="str">
            <v/>
          </cell>
          <cell r="BA63" t="str">
            <v/>
          </cell>
          <cell r="BC63" t="str">
            <v/>
          </cell>
          <cell r="BE63" t="str">
            <v/>
          </cell>
          <cell r="BG63" t="str">
            <v/>
          </cell>
          <cell r="BI63" t="str">
            <v/>
          </cell>
          <cell r="BN63" t="str">
            <v/>
          </cell>
          <cell r="BP63" t="str">
            <v/>
          </cell>
          <cell r="BR63" t="str">
            <v/>
          </cell>
          <cell r="BT63" t="str">
            <v/>
          </cell>
          <cell r="BV63" t="str">
            <v/>
          </cell>
          <cell r="BY63" t="str">
            <v/>
          </cell>
        </row>
        <row r="64">
          <cell r="D64" t="str">
            <v/>
          </cell>
          <cell r="F64" t="str">
            <v/>
          </cell>
          <cell r="L64" t="str">
            <v/>
          </cell>
          <cell r="M64">
            <v>0</v>
          </cell>
          <cell r="U64" t="str">
            <v/>
          </cell>
          <cell r="AA64" t="str">
            <v/>
          </cell>
          <cell r="AC64" t="str">
            <v/>
          </cell>
          <cell r="AE64" t="str">
            <v/>
          </cell>
          <cell r="AG64" t="str">
            <v/>
          </cell>
          <cell r="AI64" t="str">
            <v/>
          </cell>
          <cell r="AN64" t="str">
            <v/>
          </cell>
          <cell r="AP64" t="str">
            <v/>
          </cell>
          <cell r="AR64" t="str">
            <v/>
          </cell>
          <cell r="AT64" t="str">
            <v/>
          </cell>
          <cell r="AV64" t="str">
            <v/>
          </cell>
          <cell r="BA64" t="str">
            <v/>
          </cell>
          <cell r="BC64" t="str">
            <v/>
          </cell>
          <cell r="BE64" t="str">
            <v/>
          </cell>
          <cell r="BG64" t="str">
            <v/>
          </cell>
          <cell r="BI64" t="str">
            <v/>
          </cell>
          <cell r="BN64" t="str">
            <v/>
          </cell>
          <cell r="BP64" t="str">
            <v/>
          </cell>
          <cell r="BR64" t="str">
            <v/>
          </cell>
          <cell r="BT64" t="str">
            <v/>
          </cell>
          <cell r="BV64" t="str">
            <v/>
          </cell>
          <cell r="BY64" t="str">
            <v/>
          </cell>
        </row>
        <row r="65">
          <cell r="D65" t="str">
            <v/>
          </cell>
          <cell r="F65" t="str">
            <v/>
          </cell>
          <cell r="L65" t="str">
            <v/>
          </cell>
          <cell r="M65">
            <v>0</v>
          </cell>
          <cell r="U65" t="str">
            <v/>
          </cell>
          <cell r="AA65" t="str">
            <v/>
          </cell>
          <cell r="AC65" t="str">
            <v/>
          </cell>
          <cell r="AE65" t="str">
            <v/>
          </cell>
          <cell r="AG65" t="str">
            <v/>
          </cell>
          <cell r="AI65" t="str">
            <v/>
          </cell>
          <cell r="AN65" t="str">
            <v/>
          </cell>
          <cell r="AP65" t="str">
            <v/>
          </cell>
          <cell r="AR65" t="str">
            <v/>
          </cell>
          <cell r="AT65" t="str">
            <v/>
          </cell>
          <cell r="AV65" t="str">
            <v/>
          </cell>
          <cell r="BA65" t="str">
            <v/>
          </cell>
          <cell r="BC65" t="str">
            <v/>
          </cell>
          <cell r="BE65" t="str">
            <v/>
          </cell>
          <cell r="BG65" t="str">
            <v/>
          </cell>
          <cell r="BI65" t="str">
            <v/>
          </cell>
          <cell r="BN65" t="str">
            <v/>
          </cell>
          <cell r="BP65" t="str">
            <v/>
          </cell>
          <cell r="BR65" t="str">
            <v/>
          </cell>
          <cell r="BT65" t="str">
            <v/>
          </cell>
          <cell r="BV65" t="str">
            <v/>
          </cell>
          <cell r="BY65" t="str">
            <v/>
          </cell>
        </row>
        <row r="66">
          <cell r="D66" t="str">
            <v/>
          </cell>
          <cell r="F66" t="str">
            <v/>
          </cell>
          <cell r="L66" t="str">
            <v/>
          </cell>
          <cell r="M66">
            <v>0</v>
          </cell>
          <cell r="U66" t="str">
            <v/>
          </cell>
          <cell r="AA66" t="str">
            <v/>
          </cell>
          <cell r="AC66" t="str">
            <v/>
          </cell>
          <cell r="AE66" t="str">
            <v/>
          </cell>
          <cell r="AG66" t="str">
            <v/>
          </cell>
          <cell r="AI66" t="str">
            <v/>
          </cell>
          <cell r="AN66" t="str">
            <v/>
          </cell>
          <cell r="AP66" t="str">
            <v/>
          </cell>
          <cell r="AR66" t="str">
            <v/>
          </cell>
          <cell r="AT66" t="str">
            <v/>
          </cell>
          <cell r="AV66" t="str">
            <v/>
          </cell>
          <cell r="BA66" t="str">
            <v/>
          </cell>
          <cell r="BC66" t="str">
            <v/>
          </cell>
          <cell r="BE66" t="str">
            <v/>
          </cell>
          <cell r="BG66" t="str">
            <v/>
          </cell>
          <cell r="BI66" t="str">
            <v/>
          </cell>
          <cell r="BN66" t="str">
            <v/>
          </cell>
          <cell r="BP66" t="str">
            <v/>
          </cell>
          <cell r="BR66" t="str">
            <v/>
          </cell>
          <cell r="BT66" t="str">
            <v/>
          </cell>
          <cell r="BV66" t="str">
            <v/>
          </cell>
          <cell r="BY66" t="str">
            <v/>
          </cell>
        </row>
        <row r="67">
          <cell r="D67" t="str">
            <v/>
          </cell>
          <cell r="F67" t="str">
            <v/>
          </cell>
          <cell r="L67" t="str">
            <v/>
          </cell>
          <cell r="M67">
            <v>0</v>
          </cell>
          <cell r="U67" t="str">
            <v/>
          </cell>
          <cell r="AA67" t="str">
            <v/>
          </cell>
          <cell r="AC67" t="str">
            <v/>
          </cell>
          <cell r="AE67" t="str">
            <v/>
          </cell>
          <cell r="AG67" t="str">
            <v/>
          </cell>
          <cell r="AI67" t="str">
            <v/>
          </cell>
          <cell r="AN67" t="str">
            <v/>
          </cell>
          <cell r="AP67" t="str">
            <v/>
          </cell>
          <cell r="AR67" t="str">
            <v/>
          </cell>
          <cell r="AT67" t="str">
            <v/>
          </cell>
          <cell r="AV67" t="str">
            <v/>
          </cell>
          <cell r="BA67" t="str">
            <v/>
          </cell>
          <cell r="BC67" t="str">
            <v/>
          </cell>
          <cell r="BE67" t="str">
            <v/>
          </cell>
          <cell r="BG67" t="str">
            <v/>
          </cell>
          <cell r="BI67" t="str">
            <v/>
          </cell>
          <cell r="BN67" t="str">
            <v/>
          </cell>
          <cell r="BP67" t="str">
            <v/>
          </cell>
          <cell r="BR67" t="str">
            <v/>
          </cell>
          <cell r="BT67" t="str">
            <v/>
          </cell>
          <cell r="BV67" t="str">
            <v/>
          </cell>
          <cell r="BY67" t="str">
            <v/>
          </cell>
        </row>
        <row r="68">
          <cell r="D68" t="str">
            <v/>
          </cell>
          <cell r="F68" t="str">
            <v/>
          </cell>
          <cell r="L68" t="str">
            <v/>
          </cell>
          <cell r="M68">
            <v>0</v>
          </cell>
          <cell r="U68" t="str">
            <v/>
          </cell>
          <cell r="AA68" t="str">
            <v/>
          </cell>
          <cell r="AC68" t="str">
            <v/>
          </cell>
          <cell r="AE68" t="str">
            <v/>
          </cell>
          <cell r="AG68" t="str">
            <v/>
          </cell>
          <cell r="AI68" t="str">
            <v/>
          </cell>
          <cell r="AN68" t="str">
            <v/>
          </cell>
          <cell r="AP68" t="str">
            <v/>
          </cell>
          <cell r="AR68" t="str">
            <v/>
          </cell>
          <cell r="AT68" t="str">
            <v/>
          </cell>
          <cell r="AV68" t="str">
            <v/>
          </cell>
          <cell r="BA68" t="str">
            <v/>
          </cell>
          <cell r="BC68" t="str">
            <v/>
          </cell>
          <cell r="BE68" t="str">
            <v/>
          </cell>
          <cell r="BG68" t="str">
            <v/>
          </cell>
          <cell r="BI68" t="str">
            <v/>
          </cell>
          <cell r="BN68" t="str">
            <v/>
          </cell>
          <cell r="BP68" t="str">
            <v/>
          </cell>
          <cell r="BR68" t="str">
            <v/>
          </cell>
          <cell r="BT68" t="str">
            <v/>
          </cell>
          <cell r="BV68" t="str">
            <v/>
          </cell>
          <cell r="BY68" t="str">
            <v/>
          </cell>
        </row>
        <row r="69">
          <cell r="D69" t="str">
            <v/>
          </cell>
          <cell r="F69" t="str">
            <v/>
          </cell>
          <cell r="L69" t="str">
            <v/>
          </cell>
          <cell r="M69">
            <v>0</v>
          </cell>
          <cell r="U69" t="str">
            <v/>
          </cell>
          <cell r="AA69" t="str">
            <v/>
          </cell>
          <cell r="AC69" t="str">
            <v/>
          </cell>
          <cell r="AE69" t="str">
            <v/>
          </cell>
          <cell r="AG69" t="str">
            <v/>
          </cell>
          <cell r="AI69" t="str">
            <v/>
          </cell>
          <cell r="AN69" t="str">
            <v/>
          </cell>
          <cell r="AP69" t="str">
            <v/>
          </cell>
          <cell r="AR69" t="str">
            <v/>
          </cell>
          <cell r="AT69" t="str">
            <v/>
          </cell>
          <cell r="AV69" t="str">
            <v/>
          </cell>
          <cell r="BA69" t="str">
            <v/>
          </cell>
          <cell r="BC69" t="str">
            <v/>
          </cell>
          <cell r="BE69" t="str">
            <v/>
          </cell>
          <cell r="BG69" t="str">
            <v/>
          </cell>
          <cell r="BI69" t="str">
            <v/>
          </cell>
          <cell r="BN69" t="str">
            <v/>
          </cell>
          <cell r="BP69" t="str">
            <v/>
          </cell>
          <cell r="BR69" t="str">
            <v/>
          </cell>
          <cell r="BT69" t="str">
            <v/>
          </cell>
          <cell r="BV69" t="str">
            <v/>
          </cell>
          <cell r="BY69" t="str">
            <v/>
          </cell>
        </row>
        <row r="70">
          <cell r="D70" t="str">
            <v/>
          </cell>
          <cell r="F70" t="str">
            <v/>
          </cell>
          <cell r="L70" t="str">
            <v/>
          </cell>
          <cell r="M70">
            <v>0</v>
          </cell>
          <cell r="U70" t="str">
            <v/>
          </cell>
          <cell r="AA70" t="str">
            <v/>
          </cell>
          <cell r="AC70" t="str">
            <v/>
          </cell>
          <cell r="AE70" t="str">
            <v/>
          </cell>
          <cell r="AG70" t="str">
            <v/>
          </cell>
          <cell r="AI70" t="str">
            <v/>
          </cell>
          <cell r="AN70" t="str">
            <v/>
          </cell>
          <cell r="AP70" t="str">
            <v/>
          </cell>
          <cell r="AR70" t="str">
            <v/>
          </cell>
          <cell r="AT70" t="str">
            <v/>
          </cell>
          <cell r="AV70" t="str">
            <v/>
          </cell>
          <cell r="BA70" t="str">
            <v/>
          </cell>
          <cell r="BC70" t="str">
            <v/>
          </cell>
          <cell r="BE70" t="str">
            <v/>
          </cell>
          <cell r="BG70" t="str">
            <v/>
          </cell>
          <cell r="BI70" t="str">
            <v/>
          </cell>
          <cell r="BN70" t="str">
            <v/>
          </cell>
          <cell r="BP70" t="str">
            <v/>
          </cell>
          <cell r="BR70" t="str">
            <v/>
          </cell>
          <cell r="BT70" t="str">
            <v/>
          </cell>
          <cell r="BV70" t="str">
            <v/>
          </cell>
          <cell r="BY70" t="str">
            <v/>
          </cell>
        </row>
        <row r="71">
          <cell r="D71" t="str">
            <v/>
          </cell>
          <cell r="F71" t="str">
            <v/>
          </cell>
          <cell r="L71" t="str">
            <v/>
          </cell>
          <cell r="M71">
            <v>0</v>
          </cell>
          <cell r="U71" t="str">
            <v/>
          </cell>
          <cell r="AA71" t="str">
            <v/>
          </cell>
          <cell r="AC71" t="str">
            <v/>
          </cell>
          <cell r="AE71" t="str">
            <v/>
          </cell>
          <cell r="AG71" t="str">
            <v/>
          </cell>
          <cell r="AI71" t="str">
            <v/>
          </cell>
          <cell r="AN71" t="str">
            <v/>
          </cell>
          <cell r="AP71" t="str">
            <v/>
          </cell>
          <cell r="AR71" t="str">
            <v/>
          </cell>
          <cell r="AT71" t="str">
            <v/>
          </cell>
          <cell r="AV71" t="str">
            <v/>
          </cell>
          <cell r="BA71" t="str">
            <v/>
          </cell>
          <cell r="BC71" t="str">
            <v/>
          </cell>
          <cell r="BE71" t="str">
            <v/>
          </cell>
          <cell r="BG71" t="str">
            <v/>
          </cell>
          <cell r="BI71" t="str">
            <v/>
          </cell>
          <cell r="BN71" t="str">
            <v/>
          </cell>
          <cell r="BP71" t="str">
            <v/>
          </cell>
          <cell r="BR71" t="str">
            <v/>
          </cell>
          <cell r="BT71" t="str">
            <v/>
          </cell>
          <cell r="BV71" t="str">
            <v/>
          </cell>
          <cell r="BY71" t="str">
            <v/>
          </cell>
        </row>
        <row r="72">
          <cell r="D72" t="str">
            <v/>
          </cell>
          <cell r="F72" t="str">
            <v/>
          </cell>
          <cell r="L72" t="str">
            <v/>
          </cell>
          <cell r="M72">
            <v>0</v>
          </cell>
          <cell r="U72" t="str">
            <v/>
          </cell>
          <cell r="AA72" t="str">
            <v/>
          </cell>
          <cell r="AC72" t="str">
            <v/>
          </cell>
          <cell r="AE72" t="str">
            <v/>
          </cell>
          <cell r="AG72" t="str">
            <v/>
          </cell>
          <cell r="AI72" t="str">
            <v/>
          </cell>
          <cell r="AN72" t="str">
            <v/>
          </cell>
          <cell r="AP72" t="str">
            <v/>
          </cell>
          <cell r="AR72" t="str">
            <v/>
          </cell>
          <cell r="AT72" t="str">
            <v/>
          </cell>
          <cell r="AV72" t="str">
            <v/>
          </cell>
          <cell r="BA72" t="str">
            <v/>
          </cell>
          <cell r="BC72" t="str">
            <v/>
          </cell>
          <cell r="BE72" t="str">
            <v/>
          </cell>
          <cell r="BG72" t="str">
            <v/>
          </cell>
          <cell r="BI72" t="str">
            <v/>
          </cell>
          <cell r="BN72" t="str">
            <v/>
          </cell>
          <cell r="BP72" t="str">
            <v/>
          </cell>
          <cell r="BR72" t="str">
            <v/>
          </cell>
          <cell r="BT72" t="str">
            <v/>
          </cell>
          <cell r="BV72" t="str">
            <v/>
          </cell>
          <cell r="BY72" t="str">
            <v/>
          </cell>
        </row>
        <row r="73">
          <cell r="D73" t="str">
            <v/>
          </cell>
          <cell r="F73" t="str">
            <v/>
          </cell>
          <cell r="L73" t="str">
            <v/>
          </cell>
          <cell r="M73">
            <v>0</v>
          </cell>
          <cell r="U73" t="str">
            <v/>
          </cell>
          <cell r="AA73" t="str">
            <v/>
          </cell>
          <cell r="AC73" t="str">
            <v/>
          </cell>
          <cell r="AE73" t="str">
            <v/>
          </cell>
          <cell r="AG73" t="str">
            <v/>
          </cell>
          <cell r="AI73" t="str">
            <v/>
          </cell>
          <cell r="AN73" t="str">
            <v/>
          </cell>
          <cell r="AP73" t="str">
            <v/>
          </cell>
          <cell r="AR73" t="str">
            <v/>
          </cell>
          <cell r="AT73" t="str">
            <v/>
          </cell>
          <cell r="AV73" t="str">
            <v/>
          </cell>
          <cell r="BA73" t="str">
            <v/>
          </cell>
          <cell r="BC73" t="str">
            <v/>
          </cell>
          <cell r="BE73" t="str">
            <v/>
          </cell>
          <cell r="BG73" t="str">
            <v/>
          </cell>
          <cell r="BI73" t="str">
            <v/>
          </cell>
          <cell r="BN73" t="str">
            <v/>
          </cell>
          <cell r="BP73" t="str">
            <v/>
          </cell>
          <cell r="BR73" t="str">
            <v/>
          </cell>
          <cell r="BT73" t="str">
            <v/>
          </cell>
          <cell r="BV73" t="str">
            <v/>
          </cell>
          <cell r="BY73" t="str">
            <v/>
          </cell>
        </row>
        <row r="74">
          <cell r="D74" t="str">
            <v/>
          </cell>
          <cell r="F74" t="str">
            <v/>
          </cell>
          <cell r="L74" t="str">
            <v/>
          </cell>
          <cell r="M74">
            <v>0</v>
          </cell>
          <cell r="U74" t="str">
            <v/>
          </cell>
          <cell r="AA74" t="str">
            <v/>
          </cell>
          <cell r="AC74" t="str">
            <v/>
          </cell>
          <cell r="AE74" t="str">
            <v/>
          </cell>
          <cell r="AG74" t="str">
            <v/>
          </cell>
          <cell r="AI74" t="str">
            <v/>
          </cell>
          <cell r="AN74" t="str">
            <v/>
          </cell>
          <cell r="AP74" t="str">
            <v/>
          </cell>
          <cell r="AR74" t="str">
            <v/>
          </cell>
          <cell r="AT74" t="str">
            <v/>
          </cell>
          <cell r="AV74" t="str">
            <v/>
          </cell>
          <cell r="BA74" t="str">
            <v/>
          </cell>
          <cell r="BC74" t="str">
            <v/>
          </cell>
          <cell r="BE74" t="str">
            <v/>
          </cell>
          <cell r="BG74" t="str">
            <v/>
          </cell>
          <cell r="BI74" t="str">
            <v/>
          </cell>
          <cell r="BN74" t="str">
            <v/>
          </cell>
          <cell r="BP74" t="str">
            <v/>
          </cell>
          <cell r="BR74" t="str">
            <v/>
          </cell>
          <cell r="BT74" t="str">
            <v/>
          </cell>
          <cell r="BV74" t="str">
            <v/>
          </cell>
          <cell r="BY74" t="str">
            <v/>
          </cell>
        </row>
        <row r="75">
          <cell r="D75" t="str">
            <v/>
          </cell>
          <cell r="F75" t="str">
            <v/>
          </cell>
          <cell r="L75" t="str">
            <v/>
          </cell>
          <cell r="M75">
            <v>0</v>
          </cell>
          <cell r="U75" t="str">
            <v/>
          </cell>
          <cell r="AA75" t="str">
            <v/>
          </cell>
          <cell r="AC75" t="str">
            <v/>
          </cell>
          <cell r="AE75" t="str">
            <v/>
          </cell>
          <cell r="AG75" t="str">
            <v/>
          </cell>
          <cell r="AI75" t="str">
            <v/>
          </cell>
          <cell r="AN75" t="str">
            <v/>
          </cell>
          <cell r="AP75" t="str">
            <v/>
          </cell>
          <cell r="AR75" t="str">
            <v/>
          </cell>
          <cell r="AT75" t="str">
            <v/>
          </cell>
          <cell r="AV75" t="str">
            <v/>
          </cell>
          <cell r="BA75" t="str">
            <v/>
          </cell>
          <cell r="BC75" t="str">
            <v/>
          </cell>
          <cell r="BE75" t="str">
            <v/>
          </cell>
          <cell r="BG75" t="str">
            <v/>
          </cell>
          <cell r="BI75" t="str">
            <v/>
          </cell>
          <cell r="BN75" t="str">
            <v/>
          </cell>
          <cell r="BP75" t="str">
            <v/>
          </cell>
          <cell r="BR75" t="str">
            <v/>
          </cell>
          <cell r="BT75" t="str">
            <v/>
          </cell>
          <cell r="BV75" t="str">
            <v/>
          </cell>
          <cell r="BY75" t="str">
            <v/>
          </cell>
        </row>
        <row r="76">
          <cell r="D76" t="str">
            <v/>
          </cell>
          <cell r="F76" t="str">
            <v/>
          </cell>
          <cell r="L76" t="str">
            <v/>
          </cell>
          <cell r="M76">
            <v>0</v>
          </cell>
          <cell r="U76" t="str">
            <v/>
          </cell>
          <cell r="AA76" t="str">
            <v/>
          </cell>
          <cell r="AC76" t="str">
            <v/>
          </cell>
          <cell r="AE76" t="str">
            <v/>
          </cell>
          <cell r="AG76" t="str">
            <v/>
          </cell>
          <cell r="AI76" t="str">
            <v/>
          </cell>
          <cell r="AN76" t="str">
            <v/>
          </cell>
          <cell r="AP76" t="str">
            <v/>
          </cell>
          <cell r="AR76" t="str">
            <v/>
          </cell>
          <cell r="AT76" t="str">
            <v/>
          </cell>
          <cell r="AV76" t="str">
            <v/>
          </cell>
          <cell r="BA76" t="str">
            <v/>
          </cell>
          <cell r="BC76" t="str">
            <v/>
          </cell>
          <cell r="BE76" t="str">
            <v/>
          </cell>
          <cell r="BG76" t="str">
            <v/>
          </cell>
          <cell r="BI76" t="str">
            <v/>
          </cell>
          <cell r="BN76" t="str">
            <v/>
          </cell>
          <cell r="BP76" t="str">
            <v/>
          </cell>
          <cell r="BR76" t="str">
            <v/>
          </cell>
          <cell r="BT76" t="str">
            <v/>
          </cell>
          <cell r="BV76" t="str">
            <v/>
          </cell>
          <cell r="BY76" t="str">
            <v/>
          </cell>
        </row>
        <row r="77">
          <cell r="D77" t="str">
            <v/>
          </cell>
          <cell r="F77" t="str">
            <v/>
          </cell>
          <cell r="L77" t="str">
            <v/>
          </cell>
          <cell r="M77">
            <v>0</v>
          </cell>
          <cell r="U77" t="str">
            <v/>
          </cell>
          <cell r="AA77" t="str">
            <v/>
          </cell>
          <cell r="AC77" t="str">
            <v/>
          </cell>
          <cell r="AE77" t="str">
            <v/>
          </cell>
          <cell r="AG77" t="str">
            <v/>
          </cell>
          <cell r="AI77" t="str">
            <v/>
          </cell>
          <cell r="AN77" t="str">
            <v/>
          </cell>
          <cell r="AP77" t="str">
            <v/>
          </cell>
          <cell r="AR77" t="str">
            <v/>
          </cell>
          <cell r="AT77" t="str">
            <v/>
          </cell>
          <cell r="AV77" t="str">
            <v/>
          </cell>
          <cell r="BA77" t="str">
            <v/>
          </cell>
          <cell r="BC77" t="str">
            <v/>
          </cell>
          <cell r="BE77" t="str">
            <v/>
          </cell>
          <cell r="BG77" t="str">
            <v/>
          </cell>
          <cell r="BI77" t="str">
            <v/>
          </cell>
          <cell r="BN77" t="str">
            <v/>
          </cell>
          <cell r="BP77" t="str">
            <v/>
          </cell>
          <cell r="BR77" t="str">
            <v/>
          </cell>
          <cell r="BT77" t="str">
            <v/>
          </cell>
          <cell r="BV77" t="str">
            <v/>
          </cell>
          <cell r="BY77" t="str">
            <v/>
          </cell>
        </row>
        <row r="78">
          <cell r="D78" t="str">
            <v/>
          </cell>
          <cell r="F78" t="str">
            <v/>
          </cell>
          <cell r="L78" t="str">
            <v/>
          </cell>
          <cell r="M78">
            <v>0</v>
          </cell>
          <cell r="U78" t="str">
            <v/>
          </cell>
          <cell r="AA78" t="str">
            <v/>
          </cell>
          <cell r="AC78" t="str">
            <v/>
          </cell>
          <cell r="AE78" t="str">
            <v/>
          </cell>
          <cell r="AG78" t="str">
            <v/>
          </cell>
          <cell r="AI78" t="str">
            <v/>
          </cell>
          <cell r="AN78" t="str">
            <v/>
          </cell>
          <cell r="AP78" t="str">
            <v/>
          </cell>
          <cell r="AR78" t="str">
            <v/>
          </cell>
          <cell r="AT78" t="str">
            <v/>
          </cell>
          <cell r="AV78" t="str">
            <v/>
          </cell>
          <cell r="BA78" t="str">
            <v/>
          </cell>
          <cell r="BC78" t="str">
            <v/>
          </cell>
          <cell r="BE78" t="str">
            <v/>
          </cell>
          <cell r="BG78" t="str">
            <v/>
          </cell>
          <cell r="BI78" t="str">
            <v/>
          </cell>
          <cell r="BN78" t="str">
            <v/>
          </cell>
          <cell r="BP78" t="str">
            <v/>
          </cell>
          <cell r="BR78" t="str">
            <v/>
          </cell>
          <cell r="BT78" t="str">
            <v/>
          </cell>
          <cell r="BV78" t="str">
            <v/>
          </cell>
          <cell r="BY78" t="str">
            <v/>
          </cell>
        </row>
        <row r="79">
          <cell r="D79" t="str">
            <v/>
          </cell>
          <cell r="F79" t="str">
            <v/>
          </cell>
          <cell r="L79" t="str">
            <v/>
          </cell>
          <cell r="M79">
            <v>0</v>
          </cell>
          <cell r="U79" t="str">
            <v/>
          </cell>
          <cell r="AA79" t="str">
            <v/>
          </cell>
          <cell r="AC79" t="str">
            <v/>
          </cell>
          <cell r="AE79" t="str">
            <v/>
          </cell>
          <cell r="AG79" t="str">
            <v/>
          </cell>
          <cell r="AI79" t="str">
            <v/>
          </cell>
          <cell r="AN79" t="str">
            <v/>
          </cell>
          <cell r="AP79" t="str">
            <v/>
          </cell>
          <cell r="AR79" t="str">
            <v/>
          </cell>
          <cell r="AT79" t="str">
            <v/>
          </cell>
          <cell r="AV79" t="str">
            <v/>
          </cell>
          <cell r="BA79" t="str">
            <v/>
          </cell>
          <cell r="BC79" t="str">
            <v/>
          </cell>
          <cell r="BE79" t="str">
            <v/>
          </cell>
          <cell r="BG79" t="str">
            <v/>
          </cell>
          <cell r="BI79" t="str">
            <v/>
          </cell>
          <cell r="BN79" t="str">
            <v/>
          </cell>
          <cell r="BP79" t="str">
            <v/>
          </cell>
          <cell r="BR79" t="str">
            <v/>
          </cell>
          <cell r="BT79" t="str">
            <v/>
          </cell>
          <cell r="BV79" t="str">
            <v/>
          </cell>
          <cell r="BY79" t="str">
            <v/>
          </cell>
        </row>
        <row r="80">
          <cell r="D80" t="str">
            <v/>
          </cell>
          <cell r="F80" t="str">
            <v/>
          </cell>
          <cell r="L80" t="str">
            <v/>
          </cell>
          <cell r="M80">
            <v>0</v>
          </cell>
          <cell r="U80" t="str">
            <v/>
          </cell>
          <cell r="AA80" t="str">
            <v/>
          </cell>
          <cell r="AC80" t="str">
            <v/>
          </cell>
          <cell r="AE80" t="str">
            <v/>
          </cell>
          <cell r="AG80" t="str">
            <v/>
          </cell>
          <cell r="AI80" t="str">
            <v/>
          </cell>
          <cell r="AN80" t="str">
            <v/>
          </cell>
          <cell r="AP80" t="str">
            <v/>
          </cell>
          <cell r="AR80" t="str">
            <v/>
          </cell>
          <cell r="AT80" t="str">
            <v/>
          </cell>
          <cell r="AV80" t="str">
            <v/>
          </cell>
          <cell r="BA80" t="str">
            <v/>
          </cell>
          <cell r="BC80" t="str">
            <v/>
          </cell>
          <cell r="BE80" t="str">
            <v/>
          </cell>
          <cell r="BG80" t="str">
            <v/>
          </cell>
          <cell r="BI80" t="str">
            <v/>
          </cell>
          <cell r="BN80" t="str">
            <v/>
          </cell>
          <cell r="BP80" t="str">
            <v/>
          </cell>
          <cell r="BR80" t="str">
            <v/>
          </cell>
          <cell r="BT80" t="str">
            <v/>
          </cell>
          <cell r="BV80" t="str">
            <v/>
          </cell>
          <cell r="BY80" t="str">
            <v/>
          </cell>
        </row>
        <row r="81">
          <cell r="D81" t="str">
            <v/>
          </cell>
          <cell r="F81" t="str">
            <v/>
          </cell>
          <cell r="L81" t="str">
            <v/>
          </cell>
          <cell r="M81">
            <v>0</v>
          </cell>
          <cell r="U81" t="str">
            <v/>
          </cell>
          <cell r="AA81" t="str">
            <v/>
          </cell>
          <cell r="AC81" t="str">
            <v/>
          </cell>
          <cell r="AE81" t="str">
            <v/>
          </cell>
          <cell r="AG81" t="str">
            <v/>
          </cell>
          <cell r="AI81" t="str">
            <v/>
          </cell>
          <cell r="AN81" t="str">
            <v/>
          </cell>
          <cell r="AP81" t="str">
            <v/>
          </cell>
          <cell r="AR81" t="str">
            <v/>
          </cell>
          <cell r="AT81" t="str">
            <v/>
          </cell>
          <cell r="AV81" t="str">
            <v/>
          </cell>
          <cell r="BA81" t="str">
            <v/>
          </cell>
          <cell r="BC81" t="str">
            <v/>
          </cell>
          <cell r="BE81" t="str">
            <v/>
          </cell>
          <cell r="BG81" t="str">
            <v/>
          </cell>
          <cell r="BI81" t="str">
            <v/>
          </cell>
          <cell r="BN81" t="str">
            <v/>
          </cell>
          <cell r="BP81" t="str">
            <v/>
          </cell>
          <cell r="BR81" t="str">
            <v/>
          </cell>
          <cell r="BT81" t="str">
            <v/>
          </cell>
          <cell r="BV81" t="str">
            <v/>
          </cell>
          <cell r="BY81" t="str">
            <v/>
          </cell>
        </row>
        <row r="82">
          <cell r="D82" t="str">
            <v/>
          </cell>
          <cell r="F82" t="str">
            <v/>
          </cell>
          <cell r="L82" t="str">
            <v/>
          </cell>
          <cell r="M82">
            <v>0</v>
          </cell>
          <cell r="U82" t="str">
            <v/>
          </cell>
          <cell r="AA82" t="str">
            <v/>
          </cell>
          <cell r="AC82" t="str">
            <v/>
          </cell>
          <cell r="AE82" t="str">
            <v/>
          </cell>
          <cell r="AG82" t="str">
            <v/>
          </cell>
          <cell r="AI82" t="str">
            <v/>
          </cell>
          <cell r="AN82" t="str">
            <v/>
          </cell>
          <cell r="AP82" t="str">
            <v/>
          </cell>
          <cell r="AR82" t="str">
            <v/>
          </cell>
          <cell r="AT82" t="str">
            <v/>
          </cell>
          <cell r="AV82" t="str">
            <v/>
          </cell>
          <cell r="BA82" t="str">
            <v/>
          </cell>
          <cell r="BC82" t="str">
            <v/>
          </cell>
          <cell r="BE82" t="str">
            <v/>
          </cell>
          <cell r="BG82" t="str">
            <v/>
          </cell>
          <cell r="BI82" t="str">
            <v/>
          </cell>
          <cell r="BN82" t="str">
            <v/>
          </cell>
          <cell r="BP82" t="str">
            <v/>
          </cell>
          <cell r="BR82" t="str">
            <v/>
          </cell>
          <cell r="BT82" t="str">
            <v/>
          </cell>
          <cell r="BV82" t="str">
            <v/>
          </cell>
          <cell r="BY82" t="str">
            <v/>
          </cell>
        </row>
        <row r="83">
          <cell r="D83" t="str">
            <v/>
          </cell>
          <cell r="F83" t="str">
            <v/>
          </cell>
          <cell r="L83" t="str">
            <v/>
          </cell>
          <cell r="M83">
            <v>0</v>
          </cell>
          <cell r="U83" t="str">
            <v/>
          </cell>
          <cell r="AA83" t="str">
            <v/>
          </cell>
          <cell r="AC83" t="str">
            <v/>
          </cell>
          <cell r="AE83" t="str">
            <v/>
          </cell>
          <cell r="AG83" t="str">
            <v/>
          </cell>
          <cell r="AI83" t="str">
            <v/>
          </cell>
          <cell r="AN83" t="str">
            <v/>
          </cell>
          <cell r="AP83" t="str">
            <v/>
          </cell>
          <cell r="AR83" t="str">
            <v/>
          </cell>
          <cell r="AT83" t="str">
            <v/>
          </cell>
          <cell r="AV83" t="str">
            <v/>
          </cell>
          <cell r="BA83" t="str">
            <v/>
          </cell>
          <cell r="BC83" t="str">
            <v/>
          </cell>
          <cell r="BE83" t="str">
            <v/>
          </cell>
          <cell r="BG83" t="str">
            <v/>
          </cell>
          <cell r="BI83" t="str">
            <v/>
          </cell>
          <cell r="BN83" t="str">
            <v/>
          </cell>
          <cell r="BP83" t="str">
            <v/>
          </cell>
          <cell r="BR83" t="str">
            <v/>
          </cell>
          <cell r="BT83" t="str">
            <v/>
          </cell>
          <cell r="BV83" t="str">
            <v/>
          </cell>
          <cell r="BY83" t="str">
            <v/>
          </cell>
        </row>
        <row r="84">
          <cell r="D84" t="str">
            <v/>
          </cell>
          <cell r="F84" t="str">
            <v/>
          </cell>
          <cell r="L84" t="str">
            <v/>
          </cell>
          <cell r="M84">
            <v>0</v>
          </cell>
          <cell r="U84" t="str">
            <v/>
          </cell>
          <cell r="AA84" t="str">
            <v/>
          </cell>
          <cell r="AC84" t="str">
            <v/>
          </cell>
          <cell r="AE84" t="str">
            <v/>
          </cell>
          <cell r="AG84" t="str">
            <v/>
          </cell>
          <cell r="AI84" t="str">
            <v/>
          </cell>
          <cell r="AN84" t="str">
            <v/>
          </cell>
          <cell r="AP84" t="str">
            <v/>
          </cell>
          <cell r="AR84" t="str">
            <v/>
          </cell>
          <cell r="AT84" t="str">
            <v/>
          </cell>
          <cell r="AV84" t="str">
            <v/>
          </cell>
          <cell r="BA84" t="str">
            <v/>
          </cell>
          <cell r="BC84" t="str">
            <v/>
          </cell>
          <cell r="BE84" t="str">
            <v/>
          </cell>
          <cell r="BG84" t="str">
            <v/>
          </cell>
          <cell r="BI84" t="str">
            <v/>
          </cell>
          <cell r="BN84" t="str">
            <v/>
          </cell>
          <cell r="BP84" t="str">
            <v/>
          </cell>
          <cell r="BR84" t="str">
            <v/>
          </cell>
          <cell r="BT84" t="str">
            <v/>
          </cell>
          <cell r="BV84" t="str">
            <v/>
          </cell>
          <cell r="BY84" t="str">
            <v/>
          </cell>
        </row>
        <row r="85">
          <cell r="D85" t="str">
            <v/>
          </cell>
          <cell r="F85" t="str">
            <v/>
          </cell>
          <cell r="L85" t="str">
            <v/>
          </cell>
          <cell r="M85">
            <v>0</v>
          </cell>
          <cell r="U85" t="str">
            <v/>
          </cell>
          <cell r="AA85" t="str">
            <v/>
          </cell>
          <cell r="AC85" t="str">
            <v/>
          </cell>
          <cell r="AE85" t="str">
            <v/>
          </cell>
          <cell r="AG85" t="str">
            <v/>
          </cell>
          <cell r="AI85" t="str">
            <v/>
          </cell>
          <cell r="AN85" t="str">
            <v/>
          </cell>
          <cell r="AP85" t="str">
            <v/>
          </cell>
          <cell r="AR85" t="str">
            <v/>
          </cell>
          <cell r="AT85" t="str">
            <v/>
          </cell>
          <cell r="AV85" t="str">
            <v/>
          </cell>
          <cell r="BA85" t="str">
            <v/>
          </cell>
          <cell r="BC85" t="str">
            <v/>
          </cell>
          <cell r="BE85" t="str">
            <v/>
          </cell>
          <cell r="BG85" t="str">
            <v/>
          </cell>
          <cell r="BI85" t="str">
            <v/>
          </cell>
          <cell r="BN85" t="str">
            <v/>
          </cell>
          <cell r="BP85" t="str">
            <v/>
          </cell>
          <cell r="BR85" t="str">
            <v/>
          </cell>
          <cell r="BT85" t="str">
            <v/>
          </cell>
          <cell r="BV85" t="str">
            <v/>
          </cell>
          <cell r="BY85" t="str">
            <v/>
          </cell>
        </row>
        <row r="86">
          <cell r="D86" t="str">
            <v/>
          </cell>
          <cell r="F86" t="str">
            <v/>
          </cell>
          <cell r="L86" t="str">
            <v/>
          </cell>
          <cell r="M86">
            <v>0</v>
          </cell>
          <cell r="U86" t="str">
            <v/>
          </cell>
          <cell r="AA86" t="str">
            <v/>
          </cell>
          <cell r="AC86" t="str">
            <v/>
          </cell>
          <cell r="AE86" t="str">
            <v/>
          </cell>
          <cell r="AG86" t="str">
            <v/>
          </cell>
          <cell r="AI86" t="str">
            <v/>
          </cell>
          <cell r="AN86" t="str">
            <v/>
          </cell>
          <cell r="AP86" t="str">
            <v/>
          </cell>
          <cell r="AR86" t="str">
            <v/>
          </cell>
          <cell r="AT86" t="str">
            <v/>
          </cell>
          <cell r="AV86" t="str">
            <v/>
          </cell>
          <cell r="BA86" t="str">
            <v/>
          </cell>
          <cell r="BC86" t="str">
            <v/>
          </cell>
          <cell r="BE86" t="str">
            <v/>
          </cell>
          <cell r="BG86" t="str">
            <v/>
          </cell>
          <cell r="BI86" t="str">
            <v/>
          </cell>
          <cell r="BN86" t="str">
            <v/>
          </cell>
          <cell r="BP86" t="str">
            <v/>
          </cell>
          <cell r="BR86" t="str">
            <v/>
          </cell>
          <cell r="BT86" t="str">
            <v/>
          </cell>
          <cell r="BV86" t="str">
            <v/>
          </cell>
          <cell r="BY86" t="str">
            <v/>
          </cell>
        </row>
        <row r="87">
          <cell r="D87" t="str">
            <v/>
          </cell>
          <cell r="F87" t="str">
            <v/>
          </cell>
          <cell r="L87" t="str">
            <v/>
          </cell>
          <cell r="M87">
            <v>0</v>
          </cell>
          <cell r="U87" t="str">
            <v/>
          </cell>
          <cell r="AA87" t="str">
            <v/>
          </cell>
          <cell r="AC87" t="str">
            <v/>
          </cell>
          <cell r="AE87" t="str">
            <v/>
          </cell>
          <cell r="AG87" t="str">
            <v/>
          </cell>
          <cell r="AI87" t="str">
            <v/>
          </cell>
          <cell r="AN87" t="str">
            <v/>
          </cell>
          <cell r="AP87" t="str">
            <v/>
          </cell>
          <cell r="AR87" t="str">
            <v/>
          </cell>
          <cell r="AT87" t="str">
            <v/>
          </cell>
          <cell r="AV87" t="str">
            <v/>
          </cell>
          <cell r="BA87" t="str">
            <v/>
          </cell>
          <cell r="BC87" t="str">
            <v/>
          </cell>
          <cell r="BE87" t="str">
            <v/>
          </cell>
          <cell r="BG87" t="str">
            <v/>
          </cell>
          <cell r="BI87" t="str">
            <v/>
          </cell>
          <cell r="BN87" t="str">
            <v/>
          </cell>
          <cell r="BP87" t="str">
            <v/>
          </cell>
          <cell r="BR87" t="str">
            <v/>
          </cell>
          <cell r="BT87" t="str">
            <v/>
          </cell>
          <cell r="BV87" t="str">
            <v/>
          </cell>
          <cell r="BY87" t="str">
            <v/>
          </cell>
        </row>
        <row r="88">
          <cell r="D88" t="str">
            <v/>
          </cell>
          <cell r="F88" t="str">
            <v/>
          </cell>
          <cell r="L88" t="str">
            <v/>
          </cell>
          <cell r="M88">
            <v>0</v>
          </cell>
          <cell r="U88" t="str">
            <v/>
          </cell>
          <cell r="AA88" t="str">
            <v/>
          </cell>
          <cell r="AC88" t="str">
            <v/>
          </cell>
          <cell r="AE88" t="str">
            <v/>
          </cell>
          <cell r="AG88" t="str">
            <v/>
          </cell>
          <cell r="AI88" t="str">
            <v/>
          </cell>
          <cell r="AN88" t="str">
            <v/>
          </cell>
          <cell r="AP88" t="str">
            <v/>
          </cell>
          <cell r="AR88" t="str">
            <v/>
          </cell>
          <cell r="AT88" t="str">
            <v/>
          </cell>
          <cell r="AV88" t="str">
            <v/>
          </cell>
          <cell r="BA88" t="str">
            <v/>
          </cell>
          <cell r="BC88" t="str">
            <v/>
          </cell>
          <cell r="BE88" t="str">
            <v/>
          </cell>
          <cell r="BG88" t="str">
            <v/>
          </cell>
          <cell r="BI88" t="str">
            <v/>
          </cell>
          <cell r="BN88" t="str">
            <v/>
          </cell>
          <cell r="BP88" t="str">
            <v/>
          </cell>
          <cell r="BR88" t="str">
            <v/>
          </cell>
          <cell r="BT88" t="str">
            <v/>
          </cell>
          <cell r="BV88" t="str">
            <v/>
          </cell>
          <cell r="BY88" t="str">
            <v/>
          </cell>
        </row>
        <row r="89">
          <cell r="D89" t="str">
            <v/>
          </cell>
          <cell r="F89" t="str">
            <v/>
          </cell>
          <cell r="L89" t="str">
            <v/>
          </cell>
          <cell r="M89">
            <v>0</v>
          </cell>
          <cell r="U89" t="str">
            <v/>
          </cell>
          <cell r="AA89" t="str">
            <v/>
          </cell>
          <cell r="AC89" t="str">
            <v/>
          </cell>
          <cell r="AE89" t="str">
            <v/>
          </cell>
          <cell r="AG89" t="str">
            <v/>
          </cell>
          <cell r="AI89" t="str">
            <v/>
          </cell>
          <cell r="AN89" t="str">
            <v/>
          </cell>
          <cell r="AP89" t="str">
            <v/>
          </cell>
          <cell r="AR89" t="str">
            <v/>
          </cell>
          <cell r="AT89" t="str">
            <v/>
          </cell>
          <cell r="AV89" t="str">
            <v/>
          </cell>
          <cell r="BA89" t="str">
            <v/>
          </cell>
          <cell r="BC89" t="str">
            <v/>
          </cell>
          <cell r="BE89" t="str">
            <v/>
          </cell>
          <cell r="BG89" t="str">
            <v/>
          </cell>
          <cell r="BI89" t="str">
            <v/>
          </cell>
          <cell r="BN89" t="str">
            <v/>
          </cell>
          <cell r="BP89" t="str">
            <v/>
          </cell>
          <cell r="BR89" t="str">
            <v/>
          </cell>
          <cell r="BT89" t="str">
            <v/>
          </cell>
          <cell r="BV89" t="str">
            <v/>
          </cell>
          <cell r="BY89" t="str">
            <v/>
          </cell>
        </row>
        <row r="90">
          <cell r="D90" t="str">
            <v/>
          </cell>
          <cell r="F90" t="str">
            <v/>
          </cell>
          <cell r="L90" t="str">
            <v/>
          </cell>
          <cell r="M90">
            <v>0</v>
          </cell>
          <cell r="U90" t="str">
            <v/>
          </cell>
          <cell r="AA90" t="str">
            <v/>
          </cell>
          <cell r="AC90" t="str">
            <v/>
          </cell>
          <cell r="AE90" t="str">
            <v/>
          </cell>
          <cell r="AG90" t="str">
            <v/>
          </cell>
          <cell r="AI90" t="str">
            <v/>
          </cell>
          <cell r="AN90" t="str">
            <v/>
          </cell>
          <cell r="AP90" t="str">
            <v/>
          </cell>
          <cell r="AR90" t="str">
            <v/>
          </cell>
          <cell r="AT90" t="str">
            <v/>
          </cell>
          <cell r="AV90" t="str">
            <v/>
          </cell>
          <cell r="BA90" t="str">
            <v/>
          </cell>
          <cell r="BC90" t="str">
            <v/>
          </cell>
          <cell r="BE90" t="str">
            <v/>
          </cell>
          <cell r="BG90" t="str">
            <v/>
          </cell>
          <cell r="BI90" t="str">
            <v/>
          </cell>
          <cell r="BN90" t="str">
            <v/>
          </cell>
          <cell r="BP90" t="str">
            <v/>
          </cell>
          <cell r="BR90" t="str">
            <v/>
          </cell>
          <cell r="BT90" t="str">
            <v/>
          </cell>
          <cell r="BV90" t="str">
            <v/>
          </cell>
          <cell r="BY90" t="str">
            <v/>
          </cell>
        </row>
        <row r="91">
          <cell r="D91" t="str">
            <v/>
          </cell>
          <cell r="F91" t="str">
            <v/>
          </cell>
          <cell r="L91" t="str">
            <v/>
          </cell>
          <cell r="M91">
            <v>0</v>
          </cell>
          <cell r="U91" t="str">
            <v/>
          </cell>
          <cell r="AA91" t="str">
            <v/>
          </cell>
          <cell r="AC91" t="str">
            <v/>
          </cell>
          <cell r="AE91" t="str">
            <v/>
          </cell>
          <cell r="AG91" t="str">
            <v/>
          </cell>
          <cell r="AI91" t="str">
            <v/>
          </cell>
          <cell r="AN91" t="str">
            <v/>
          </cell>
          <cell r="AP91" t="str">
            <v/>
          </cell>
          <cell r="AR91" t="str">
            <v/>
          </cell>
          <cell r="AT91" t="str">
            <v/>
          </cell>
          <cell r="AV91" t="str">
            <v/>
          </cell>
          <cell r="BA91" t="str">
            <v/>
          </cell>
          <cell r="BC91" t="str">
            <v/>
          </cell>
          <cell r="BE91" t="str">
            <v/>
          </cell>
          <cell r="BG91" t="str">
            <v/>
          </cell>
          <cell r="BI91" t="str">
            <v/>
          </cell>
          <cell r="BN91" t="str">
            <v/>
          </cell>
          <cell r="BP91" t="str">
            <v/>
          </cell>
          <cell r="BR91" t="str">
            <v/>
          </cell>
          <cell r="BT91" t="str">
            <v/>
          </cell>
          <cell r="BV91" t="str">
            <v/>
          </cell>
          <cell r="BY91" t="str">
            <v/>
          </cell>
        </row>
        <row r="92">
          <cell r="D92" t="str">
            <v/>
          </cell>
          <cell r="F92" t="str">
            <v/>
          </cell>
          <cell r="L92" t="str">
            <v/>
          </cell>
          <cell r="M92">
            <v>0</v>
          </cell>
          <cell r="U92" t="str">
            <v/>
          </cell>
          <cell r="AA92" t="str">
            <v/>
          </cell>
          <cell r="AC92" t="str">
            <v/>
          </cell>
          <cell r="AE92" t="str">
            <v/>
          </cell>
          <cell r="AG92" t="str">
            <v/>
          </cell>
          <cell r="AI92" t="str">
            <v/>
          </cell>
          <cell r="AN92" t="str">
            <v/>
          </cell>
          <cell r="AP92" t="str">
            <v/>
          </cell>
          <cell r="AR92" t="str">
            <v/>
          </cell>
          <cell r="AT92" t="str">
            <v/>
          </cell>
          <cell r="AV92" t="str">
            <v/>
          </cell>
          <cell r="BA92" t="str">
            <v/>
          </cell>
          <cell r="BC92" t="str">
            <v/>
          </cell>
          <cell r="BE92" t="str">
            <v/>
          </cell>
          <cell r="BG92" t="str">
            <v/>
          </cell>
          <cell r="BI92" t="str">
            <v/>
          </cell>
          <cell r="BN92" t="str">
            <v/>
          </cell>
          <cell r="BP92" t="str">
            <v/>
          </cell>
          <cell r="BR92" t="str">
            <v/>
          </cell>
          <cell r="BT92" t="str">
            <v/>
          </cell>
          <cell r="BV92" t="str">
            <v/>
          </cell>
          <cell r="BY92" t="str">
            <v/>
          </cell>
        </row>
        <row r="93">
          <cell r="D93" t="str">
            <v/>
          </cell>
          <cell r="F93" t="str">
            <v/>
          </cell>
          <cell r="L93" t="str">
            <v/>
          </cell>
          <cell r="M93">
            <v>0</v>
          </cell>
          <cell r="U93" t="str">
            <v/>
          </cell>
          <cell r="AA93" t="str">
            <v/>
          </cell>
          <cell r="AC93" t="str">
            <v/>
          </cell>
          <cell r="AE93" t="str">
            <v/>
          </cell>
          <cell r="AG93" t="str">
            <v/>
          </cell>
          <cell r="AI93" t="str">
            <v/>
          </cell>
          <cell r="AN93" t="str">
            <v/>
          </cell>
          <cell r="AP93" t="str">
            <v/>
          </cell>
          <cell r="AR93" t="str">
            <v/>
          </cell>
          <cell r="AT93" t="str">
            <v/>
          </cell>
          <cell r="AV93" t="str">
            <v/>
          </cell>
          <cell r="BA93" t="str">
            <v/>
          </cell>
          <cell r="BC93" t="str">
            <v/>
          </cell>
          <cell r="BE93" t="str">
            <v/>
          </cell>
          <cell r="BG93" t="str">
            <v/>
          </cell>
          <cell r="BI93" t="str">
            <v/>
          </cell>
          <cell r="BN93" t="str">
            <v/>
          </cell>
          <cell r="BP93" t="str">
            <v/>
          </cell>
          <cell r="BR93" t="str">
            <v/>
          </cell>
          <cell r="BT93" t="str">
            <v/>
          </cell>
          <cell r="BV93" t="str">
            <v/>
          </cell>
          <cell r="BY93" t="str">
            <v/>
          </cell>
        </row>
        <row r="94">
          <cell r="D94" t="str">
            <v/>
          </cell>
          <cell r="F94" t="str">
            <v/>
          </cell>
          <cell r="L94" t="str">
            <v/>
          </cell>
          <cell r="M94">
            <v>0</v>
          </cell>
          <cell r="U94" t="str">
            <v/>
          </cell>
          <cell r="AA94" t="str">
            <v/>
          </cell>
          <cell r="AC94" t="str">
            <v/>
          </cell>
          <cell r="AE94" t="str">
            <v/>
          </cell>
          <cell r="AG94" t="str">
            <v/>
          </cell>
          <cell r="AI94" t="str">
            <v/>
          </cell>
          <cell r="AN94" t="str">
            <v/>
          </cell>
          <cell r="AP94" t="str">
            <v/>
          </cell>
          <cell r="AR94" t="str">
            <v/>
          </cell>
          <cell r="AT94" t="str">
            <v/>
          </cell>
          <cell r="AV94" t="str">
            <v/>
          </cell>
          <cell r="BA94" t="str">
            <v/>
          </cell>
          <cell r="BC94" t="str">
            <v/>
          </cell>
          <cell r="BE94" t="str">
            <v/>
          </cell>
          <cell r="BG94" t="str">
            <v/>
          </cell>
          <cell r="BI94" t="str">
            <v/>
          </cell>
          <cell r="BN94" t="str">
            <v/>
          </cell>
          <cell r="BP94" t="str">
            <v/>
          </cell>
          <cell r="BR94" t="str">
            <v/>
          </cell>
          <cell r="BT94" t="str">
            <v/>
          </cell>
          <cell r="BV94" t="str">
            <v/>
          </cell>
          <cell r="BY94" t="str">
            <v/>
          </cell>
        </row>
        <row r="95">
          <cell r="D95" t="str">
            <v/>
          </cell>
          <cell r="F95" t="str">
            <v/>
          </cell>
          <cell r="L95" t="str">
            <v/>
          </cell>
          <cell r="M95">
            <v>0</v>
          </cell>
          <cell r="U95" t="str">
            <v/>
          </cell>
          <cell r="AA95" t="str">
            <v/>
          </cell>
          <cell r="AC95" t="str">
            <v/>
          </cell>
          <cell r="AE95" t="str">
            <v/>
          </cell>
          <cell r="AG95" t="str">
            <v/>
          </cell>
          <cell r="AI95" t="str">
            <v/>
          </cell>
          <cell r="AN95" t="str">
            <v/>
          </cell>
          <cell r="AP95" t="str">
            <v/>
          </cell>
          <cell r="AR95" t="str">
            <v/>
          </cell>
          <cell r="AT95" t="str">
            <v/>
          </cell>
          <cell r="AV95" t="str">
            <v/>
          </cell>
          <cell r="BA95" t="str">
            <v/>
          </cell>
          <cell r="BC95" t="str">
            <v/>
          </cell>
          <cell r="BE95" t="str">
            <v/>
          </cell>
          <cell r="BG95" t="str">
            <v/>
          </cell>
          <cell r="BI95" t="str">
            <v/>
          </cell>
          <cell r="BN95" t="str">
            <v/>
          </cell>
          <cell r="BP95" t="str">
            <v/>
          </cell>
          <cell r="BR95" t="str">
            <v/>
          </cell>
          <cell r="BT95" t="str">
            <v/>
          </cell>
          <cell r="BV95" t="str">
            <v/>
          </cell>
          <cell r="BY95" t="str">
            <v/>
          </cell>
        </row>
        <row r="96">
          <cell r="D96" t="str">
            <v/>
          </cell>
          <cell r="F96" t="str">
            <v/>
          </cell>
          <cell r="L96" t="str">
            <v/>
          </cell>
          <cell r="M96">
            <v>0</v>
          </cell>
          <cell r="U96" t="str">
            <v/>
          </cell>
          <cell r="AA96" t="str">
            <v/>
          </cell>
          <cell r="AC96" t="str">
            <v/>
          </cell>
          <cell r="AE96" t="str">
            <v/>
          </cell>
          <cell r="AG96" t="str">
            <v/>
          </cell>
          <cell r="AI96" t="str">
            <v/>
          </cell>
          <cell r="AN96" t="str">
            <v/>
          </cell>
          <cell r="AP96" t="str">
            <v/>
          </cell>
          <cell r="AR96" t="str">
            <v/>
          </cell>
          <cell r="AT96" t="str">
            <v/>
          </cell>
          <cell r="AV96" t="str">
            <v/>
          </cell>
          <cell r="BA96" t="str">
            <v/>
          </cell>
          <cell r="BC96" t="str">
            <v/>
          </cell>
          <cell r="BE96" t="str">
            <v/>
          </cell>
          <cell r="BG96" t="str">
            <v/>
          </cell>
          <cell r="BI96" t="str">
            <v/>
          </cell>
          <cell r="BN96" t="str">
            <v/>
          </cell>
          <cell r="BP96" t="str">
            <v/>
          </cell>
          <cell r="BR96" t="str">
            <v/>
          </cell>
          <cell r="BT96" t="str">
            <v/>
          </cell>
          <cell r="BV96" t="str">
            <v/>
          </cell>
          <cell r="BY96" t="str">
            <v/>
          </cell>
        </row>
        <row r="97">
          <cell r="D97" t="str">
            <v/>
          </cell>
          <cell r="F97" t="str">
            <v/>
          </cell>
          <cell r="L97" t="str">
            <v/>
          </cell>
          <cell r="M97">
            <v>0</v>
          </cell>
          <cell r="U97" t="str">
            <v/>
          </cell>
          <cell r="AA97" t="str">
            <v/>
          </cell>
          <cell r="AC97" t="str">
            <v/>
          </cell>
          <cell r="AE97" t="str">
            <v/>
          </cell>
          <cell r="AG97" t="str">
            <v/>
          </cell>
          <cell r="AI97" t="str">
            <v/>
          </cell>
          <cell r="AN97" t="str">
            <v/>
          </cell>
          <cell r="AP97" t="str">
            <v/>
          </cell>
          <cell r="AR97" t="str">
            <v/>
          </cell>
          <cell r="AT97" t="str">
            <v/>
          </cell>
          <cell r="AV97" t="str">
            <v/>
          </cell>
          <cell r="BA97" t="str">
            <v/>
          </cell>
          <cell r="BC97" t="str">
            <v/>
          </cell>
          <cell r="BE97" t="str">
            <v/>
          </cell>
          <cell r="BG97" t="str">
            <v/>
          </cell>
          <cell r="BI97" t="str">
            <v/>
          </cell>
          <cell r="BN97" t="str">
            <v/>
          </cell>
          <cell r="BP97" t="str">
            <v/>
          </cell>
          <cell r="BR97" t="str">
            <v/>
          </cell>
          <cell r="BT97" t="str">
            <v/>
          </cell>
          <cell r="BV97" t="str">
            <v/>
          </cell>
          <cell r="BY97" t="str">
            <v/>
          </cell>
        </row>
        <row r="98">
          <cell r="D98" t="str">
            <v/>
          </cell>
          <cell r="F98" t="str">
            <v/>
          </cell>
          <cell r="L98" t="str">
            <v/>
          </cell>
          <cell r="M98">
            <v>0</v>
          </cell>
          <cell r="U98" t="str">
            <v/>
          </cell>
          <cell r="AA98" t="str">
            <v/>
          </cell>
          <cell r="AC98" t="str">
            <v/>
          </cell>
          <cell r="AE98" t="str">
            <v/>
          </cell>
          <cell r="AG98" t="str">
            <v/>
          </cell>
          <cell r="AI98" t="str">
            <v/>
          </cell>
          <cell r="AN98" t="str">
            <v/>
          </cell>
          <cell r="AP98" t="str">
            <v/>
          </cell>
          <cell r="AR98" t="str">
            <v/>
          </cell>
          <cell r="AT98" t="str">
            <v/>
          </cell>
          <cell r="AV98" t="str">
            <v/>
          </cell>
          <cell r="BA98" t="str">
            <v/>
          </cell>
          <cell r="BC98" t="str">
            <v/>
          </cell>
          <cell r="BE98" t="str">
            <v/>
          </cell>
          <cell r="BG98" t="str">
            <v/>
          </cell>
          <cell r="BI98" t="str">
            <v/>
          </cell>
          <cell r="BN98" t="str">
            <v/>
          </cell>
          <cell r="BP98" t="str">
            <v/>
          </cell>
          <cell r="BR98" t="str">
            <v/>
          </cell>
          <cell r="BT98" t="str">
            <v/>
          </cell>
          <cell r="BV98" t="str">
            <v/>
          </cell>
          <cell r="BY98" t="str">
            <v/>
          </cell>
        </row>
        <row r="99">
          <cell r="D99" t="str">
            <v/>
          </cell>
          <cell r="F99" t="str">
            <v/>
          </cell>
          <cell r="L99" t="str">
            <v/>
          </cell>
          <cell r="M99">
            <v>0</v>
          </cell>
          <cell r="U99" t="str">
            <v/>
          </cell>
          <cell r="AA99" t="str">
            <v/>
          </cell>
          <cell r="AC99" t="str">
            <v/>
          </cell>
          <cell r="AE99" t="str">
            <v/>
          </cell>
          <cell r="AG99" t="str">
            <v/>
          </cell>
          <cell r="AI99" t="str">
            <v/>
          </cell>
          <cell r="AN99" t="str">
            <v/>
          </cell>
          <cell r="AP99" t="str">
            <v/>
          </cell>
          <cell r="AR99" t="str">
            <v/>
          </cell>
          <cell r="AT99" t="str">
            <v/>
          </cell>
          <cell r="AV99" t="str">
            <v/>
          </cell>
          <cell r="BA99" t="str">
            <v/>
          </cell>
          <cell r="BC99" t="str">
            <v/>
          </cell>
          <cell r="BE99" t="str">
            <v/>
          </cell>
          <cell r="BG99" t="str">
            <v/>
          </cell>
          <cell r="BI99" t="str">
            <v/>
          </cell>
          <cell r="BN99" t="str">
            <v/>
          </cell>
          <cell r="BP99" t="str">
            <v/>
          </cell>
          <cell r="BR99" t="str">
            <v/>
          </cell>
          <cell r="BT99" t="str">
            <v/>
          </cell>
          <cell r="BV99" t="str">
            <v/>
          </cell>
          <cell r="BY99" t="str">
            <v/>
          </cell>
        </row>
        <row r="100">
          <cell r="D100" t="str">
            <v/>
          </cell>
          <cell r="F100" t="str">
            <v/>
          </cell>
          <cell r="L100" t="str">
            <v/>
          </cell>
          <cell r="M100">
            <v>0</v>
          </cell>
          <cell r="U100" t="str">
            <v/>
          </cell>
          <cell r="AA100" t="str">
            <v/>
          </cell>
          <cell r="AC100" t="str">
            <v/>
          </cell>
          <cell r="AE100" t="str">
            <v/>
          </cell>
          <cell r="AG100" t="str">
            <v/>
          </cell>
          <cell r="AI100" t="str">
            <v/>
          </cell>
          <cell r="AN100" t="str">
            <v/>
          </cell>
          <cell r="AP100" t="str">
            <v/>
          </cell>
          <cell r="AR100" t="str">
            <v/>
          </cell>
          <cell r="AT100" t="str">
            <v/>
          </cell>
          <cell r="AV100" t="str">
            <v/>
          </cell>
          <cell r="BA100" t="str">
            <v/>
          </cell>
          <cell r="BC100" t="str">
            <v/>
          </cell>
          <cell r="BE100" t="str">
            <v/>
          </cell>
          <cell r="BG100" t="str">
            <v/>
          </cell>
          <cell r="BI100" t="str">
            <v/>
          </cell>
          <cell r="BN100" t="str">
            <v/>
          </cell>
          <cell r="BP100" t="str">
            <v/>
          </cell>
          <cell r="BR100" t="str">
            <v/>
          </cell>
          <cell r="BT100" t="str">
            <v/>
          </cell>
          <cell r="BV100" t="str">
            <v/>
          </cell>
          <cell r="BY100" t="str">
            <v/>
          </cell>
        </row>
        <row r="101">
          <cell r="D101" t="str">
            <v/>
          </cell>
          <cell r="F101" t="str">
            <v/>
          </cell>
          <cell r="L101" t="str">
            <v/>
          </cell>
          <cell r="M101">
            <v>0</v>
          </cell>
          <cell r="U101" t="str">
            <v/>
          </cell>
          <cell r="AA101" t="str">
            <v/>
          </cell>
          <cell r="AC101" t="str">
            <v/>
          </cell>
          <cell r="AE101" t="str">
            <v/>
          </cell>
          <cell r="AG101" t="str">
            <v/>
          </cell>
          <cell r="AI101" t="str">
            <v/>
          </cell>
          <cell r="AN101" t="str">
            <v/>
          </cell>
          <cell r="AP101" t="str">
            <v/>
          </cell>
          <cell r="AR101" t="str">
            <v/>
          </cell>
          <cell r="AT101" t="str">
            <v/>
          </cell>
          <cell r="AV101" t="str">
            <v/>
          </cell>
          <cell r="BA101" t="str">
            <v/>
          </cell>
          <cell r="BC101" t="str">
            <v/>
          </cell>
          <cell r="BE101" t="str">
            <v/>
          </cell>
          <cell r="BG101" t="str">
            <v/>
          </cell>
          <cell r="BI101" t="str">
            <v/>
          </cell>
          <cell r="BN101" t="str">
            <v/>
          </cell>
          <cell r="BP101" t="str">
            <v/>
          </cell>
          <cell r="BR101" t="str">
            <v/>
          </cell>
          <cell r="BT101" t="str">
            <v/>
          </cell>
          <cell r="BV101" t="str">
            <v/>
          </cell>
          <cell r="BY101" t="str">
            <v/>
          </cell>
        </row>
        <row r="102">
          <cell r="D102" t="str">
            <v/>
          </cell>
          <cell r="F102" t="str">
            <v/>
          </cell>
          <cell r="L102" t="str">
            <v/>
          </cell>
          <cell r="M102">
            <v>0</v>
          </cell>
          <cell r="U102" t="str">
            <v/>
          </cell>
          <cell r="AA102" t="str">
            <v/>
          </cell>
          <cell r="AC102" t="str">
            <v/>
          </cell>
          <cell r="AE102" t="str">
            <v/>
          </cell>
          <cell r="AG102" t="str">
            <v/>
          </cell>
          <cell r="AI102" t="str">
            <v/>
          </cell>
          <cell r="AN102" t="str">
            <v/>
          </cell>
          <cell r="AP102" t="str">
            <v/>
          </cell>
          <cell r="AR102" t="str">
            <v/>
          </cell>
          <cell r="AT102" t="str">
            <v/>
          </cell>
          <cell r="AV102" t="str">
            <v/>
          </cell>
          <cell r="BA102" t="str">
            <v/>
          </cell>
          <cell r="BC102" t="str">
            <v/>
          </cell>
          <cell r="BE102" t="str">
            <v/>
          </cell>
          <cell r="BG102" t="str">
            <v/>
          </cell>
          <cell r="BI102" t="str">
            <v/>
          </cell>
          <cell r="BN102" t="str">
            <v/>
          </cell>
          <cell r="BP102" t="str">
            <v/>
          </cell>
          <cell r="BR102" t="str">
            <v/>
          </cell>
          <cell r="BT102" t="str">
            <v/>
          </cell>
          <cell r="BV102" t="str">
            <v/>
          </cell>
          <cell r="BY102" t="str">
            <v/>
          </cell>
        </row>
        <row r="103">
          <cell r="D103" t="str">
            <v/>
          </cell>
          <cell r="F103" t="str">
            <v/>
          </cell>
          <cell r="L103" t="str">
            <v/>
          </cell>
          <cell r="M103">
            <v>0</v>
          </cell>
          <cell r="U103" t="str">
            <v/>
          </cell>
          <cell r="AA103" t="str">
            <v/>
          </cell>
          <cell r="AC103" t="str">
            <v/>
          </cell>
          <cell r="AE103" t="str">
            <v/>
          </cell>
          <cell r="AG103" t="str">
            <v/>
          </cell>
          <cell r="AI103" t="str">
            <v/>
          </cell>
          <cell r="AN103" t="str">
            <v/>
          </cell>
          <cell r="AP103" t="str">
            <v/>
          </cell>
          <cell r="AR103" t="str">
            <v/>
          </cell>
          <cell r="AT103" t="str">
            <v/>
          </cell>
          <cell r="AV103" t="str">
            <v/>
          </cell>
          <cell r="BA103" t="str">
            <v/>
          </cell>
          <cell r="BC103" t="str">
            <v/>
          </cell>
          <cell r="BE103" t="str">
            <v/>
          </cell>
          <cell r="BG103" t="str">
            <v/>
          </cell>
          <cell r="BI103" t="str">
            <v/>
          </cell>
          <cell r="BN103" t="str">
            <v/>
          </cell>
          <cell r="BP103" t="str">
            <v/>
          </cell>
          <cell r="BR103" t="str">
            <v/>
          </cell>
          <cell r="BT103" t="str">
            <v/>
          </cell>
          <cell r="BV103" t="str">
            <v/>
          </cell>
          <cell r="BY103" t="str">
            <v/>
          </cell>
        </row>
        <row r="104">
          <cell r="D104" t="str">
            <v/>
          </cell>
          <cell r="F104" t="str">
            <v/>
          </cell>
          <cell r="L104" t="str">
            <v/>
          </cell>
          <cell r="M104">
            <v>0</v>
          </cell>
          <cell r="U104" t="str">
            <v/>
          </cell>
          <cell r="AA104" t="str">
            <v/>
          </cell>
          <cell r="AC104" t="str">
            <v/>
          </cell>
          <cell r="AE104" t="str">
            <v/>
          </cell>
          <cell r="AG104" t="str">
            <v/>
          </cell>
          <cell r="AI104" t="str">
            <v/>
          </cell>
          <cell r="AN104" t="str">
            <v/>
          </cell>
          <cell r="AP104" t="str">
            <v/>
          </cell>
          <cell r="AR104" t="str">
            <v/>
          </cell>
          <cell r="AT104" t="str">
            <v/>
          </cell>
          <cell r="AV104" t="str">
            <v/>
          </cell>
          <cell r="BA104" t="str">
            <v/>
          </cell>
          <cell r="BC104" t="str">
            <v/>
          </cell>
          <cell r="BE104" t="str">
            <v/>
          </cell>
          <cell r="BG104" t="str">
            <v/>
          </cell>
          <cell r="BI104" t="str">
            <v/>
          </cell>
          <cell r="BN104" t="str">
            <v/>
          </cell>
          <cell r="BP104" t="str">
            <v/>
          </cell>
          <cell r="BR104" t="str">
            <v/>
          </cell>
          <cell r="BT104" t="str">
            <v/>
          </cell>
          <cell r="BV104" t="str">
            <v/>
          </cell>
          <cell r="BY104" t="str">
            <v/>
          </cell>
        </row>
        <row r="105">
          <cell r="D105" t="str">
            <v/>
          </cell>
          <cell r="F105" t="str">
            <v/>
          </cell>
          <cell r="L105" t="str">
            <v/>
          </cell>
          <cell r="M105">
            <v>0</v>
          </cell>
          <cell r="U105" t="str">
            <v/>
          </cell>
          <cell r="AA105" t="str">
            <v/>
          </cell>
          <cell r="AC105" t="str">
            <v/>
          </cell>
          <cell r="AE105" t="str">
            <v/>
          </cell>
          <cell r="AG105" t="str">
            <v/>
          </cell>
          <cell r="AI105" t="str">
            <v/>
          </cell>
          <cell r="AN105" t="str">
            <v/>
          </cell>
          <cell r="AP105" t="str">
            <v/>
          </cell>
          <cell r="AR105" t="str">
            <v/>
          </cell>
          <cell r="AT105" t="str">
            <v/>
          </cell>
          <cell r="AV105" t="str">
            <v/>
          </cell>
          <cell r="BA105" t="str">
            <v/>
          </cell>
          <cell r="BC105" t="str">
            <v/>
          </cell>
          <cell r="BE105" t="str">
            <v/>
          </cell>
          <cell r="BG105" t="str">
            <v/>
          </cell>
          <cell r="BI105" t="str">
            <v/>
          </cell>
          <cell r="BN105" t="str">
            <v/>
          </cell>
          <cell r="BP105" t="str">
            <v/>
          </cell>
          <cell r="BR105" t="str">
            <v/>
          </cell>
          <cell r="BT105" t="str">
            <v/>
          </cell>
          <cell r="BV105" t="str">
            <v/>
          </cell>
          <cell r="BY105" t="str">
            <v/>
          </cell>
        </row>
        <row r="106">
          <cell r="D106" t="str">
            <v/>
          </cell>
          <cell r="F106" t="str">
            <v/>
          </cell>
          <cell r="L106" t="str">
            <v/>
          </cell>
          <cell r="M106">
            <v>0</v>
          </cell>
          <cell r="U106" t="str">
            <v/>
          </cell>
          <cell r="AA106" t="str">
            <v/>
          </cell>
          <cell r="AC106" t="str">
            <v/>
          </cell>
          <cell r="AE106" t="str">
            <v/>
          </cell>
          <cell r="AG106" t="str">
            <v/>
          </cell>
          <cell r="AI106" t="str">
            <v/>
          </cell>
          <cell r="AN106" t="str">
            <v/>
          </cell>
          <cell r="AP106" t="str">
            <v/>
          </cell>
          <cell r="AR106" t="str">
            <v/>
          </cell>
          <cell r="AT106" t="str">
            <v/>
          </cell>
          <cell r="AV106" t="str">
            <v/>
          </cell>
          <cell r="BA106" t="str">
            <v/>
          </cell>
          <cell r="BC106" t="str">
            <v/>
          </cell>
          <cell r="BE106" t="str">
            <v/>
          </cell>
          <cell r="BG106" t="str">
            <v/>
          </cell>
          <cell r="BI106" t="str">
            <v/>
          </cell>
          <cell r="BN106" t="str">
            <v/>
          </cell>
          <cell r="BP106" t="str">
            <v/>
          </cell>
          <cell r="BR106" t="str">
            <v/>
          </cell>
          <cell r="BT106" t="str">
            <v/>
          </cell>
          <cell r="BV106" t="str">
            <v/>
          </cell>
          <cell r="BY106" t="str">
            <v/>
          </cell>
        </row>
        <row r="107">
          <cell r="D107" t="str">
            <v/>
          </cell>
          <cell r="F107" t="str">
            <v/>
          </cell>
          <cell r="L107" t="str">
            <v/>
          </cell>
          <cell r="M107">
            <v>0</v>
          </cell>
          <cell r="U107" t="str">
            <v/>
          </cell>
          <cell r="AA107" t="str">
            <v/>
          </cell>
          <cell r="AC107" t="str">
            <v/>
          </cell>
          <cell r="AE107" t="str">
            <v/>
          </cell>
          <cell r="AG107" t="str">
            <v/>
          </cell>
          <cell r="AI107" t="str">
            <v/>
          </cell>
          <cell r="AN107" t="str">
            <v/>
          </cell>
          <cell r="AP107" t="str">
            <v/>
          </cell>
          <cell r="AR107" t="str">
            <v/>
          </cell>
          <cell r="AT107" t="str">
            <v/>
          </cell>
          <cell r="AV107" t="str">
            <v/>
          </cell>
          <cell r="BA107" t="str">
            <v/>
          </cell>
          <cell r="BC107" t="str">
            <v/>
          </cell>
          <cell r="BE107" t="str">
            <v/>
          </cell>
          <cell r="BG107" t="str">
            <v/>
          </cell>
          <cell r="BI107" t="str">
            <v/>
          </cell>
          <cell r="BN107" t="str">
            <v/>
          </cell>
          <cell r="BP107" t="str">
            <v/>
          </cell>
          <cell r="BR107" t="str">
            <v/>
          </cell>
          <cell r="BT107" t="str">
            <v/>
          </cell>
          <cell r="BV107" t="str">
            <v/>
          </cell>
          <cell r="BY107" t="str">
            <v/>
          </cell>
        </row>
        <row r="108">
          <cell r="D108" t="str">
            <v/>
          </cell>
          <cell r="F108" t="str">
            <v/>
          </cell>
          <cell r="L108" t="str">
            <v/>
          </cell>
          <cell r="M108">
            <v>0</v>
          </cell>
          <cell r="U108" t="str">
            <v/>
          </cell>
          <cell r="AA108" t="str">
            <v/>
          </cell>
          <cell r="AC108" t="str">
            <v/>
          </cell>
          <cell r="AE108" t="str">
            <v/>
          </cell>
          <cell r="AG108" t="str">
            <v/>
          </cell>
          <cell r="AI108" t="str">
            <v/>
          </cell>
          <cell r="AN108" t="str">
            <v/>
          </cell>
          <cell r="AP108" t="str">
            <v/>
          </cell>
          <cell r="AR108" t="str">
            <v/>
          </cell>
          <cell r="AT108" t="str">
            <v/>
          </cell>
          <cell r="AV108" t="str">
            <v/>
          </cell>
          <cell r="BA108" t="str">
            <v/>
          </cell>
          <cell r="BC108" t="str">
            <v/>
          </cell>
          <cell r="BE108" t="str">
            <v/>
          </cell>
          <cell r="BG108" t="str">
            <v/>
          </cell>
          <cell r="BI108" t="str">
            <v/>
          </cell>
          <cell r="BN108" t="str">
            <v/>
          </cell>
          <cell r="BP108" t="str">
            <v/>
          </cell>
          <cell r="BR108" t="str">
            <v/>
          </cell>
          <cell r="BT108" t="str">
            <v/>
          </cell>
          <cell r="BV108" t="str">
            <v/>
          </cell>
          <cell r="BY108" t="str">
            <v/>
          </cell>
        </row>
        <row r="109">
          <cell r="D109" t="str">
            <v/>
          </cell>
          <cell r="F109" t="str">
            <v/>
          </cell>
          <cell r="L109" t="str">
            <v/>
          </cell>
          <cell r="M109">
            <v>0</v>
          </cell>
          <cell r="U109" t="str">
            <v/>
          </cell>
          <cell r="AA109" t="str">
            <v/>
          </cell>
          <cell r="AC109" t="str">
            <v/>
          </cell>
          <cell r="AE109" t="str">
            <v/>
          </cell>
          <cell r="AG109" t="str">
            <v/>
          </cell>
          <cell r="AI109" t="str">
            <v/>
          </cell>
          <cell r="AN109" t="str">
            <v/>
          </cell>
          <cell r="AP109" t="str">
            <v/>
          </cell>
          <cell r="AR109" t="str">
            <v/>
          </cell>
          <cell r="AT109" t="str">
            <v/>
          </cell>
          <cell r="AV109" t="str">
            <v/>
          </cell>
          <cell r="BA109" t="str">
            <v/>
          </cell>
          <cell r="BC109" t="str">
            <v/>
          </cell>
          <cell r="BE109" t="str">
            <v/>
          </cell>
          <cell r="BG109" t="str">
            <v/>
          </cell>
          <cell r="BI109" t="str">
            <v/>
          </cell>
          <cell r="BN109" t="str">
            <v/>
          </cell>
          <cell r="BP109" t="str">
            <v/>
          </cell>
          <cell r="BR109" t="str">
            <v/>
          </cell>
          <cell r="BT109" t="str">
            <v/>
          </cell>
          <cell r="BV109" t="str">
            <v/>
          </cell>
          <cell r="BY109" t="str">
            <v/>
          </cell>
        </row>
        <row r="110">
          <cell r="D110" t="str">
            <v/>
          </cell>
          <cell r="F110" t="str">
            <v/>
          </cell>
          <cell r="L110" t="str">
            <v/>
          </cell>
          <cell r="M110">
            <v>0</v>
          </cell>
          <cell r="U110" t="str">
            <v/>
          </cell>
          <cell r="AA110" t="str">
            <v/>
          </cell>
          <cell r="AC110" t="str">
            <v/>
          </cell>
          <cell r="AE110" t="str">
            <v/>
          </cell>
          <cell r="AG110" t="str">
            <v/>
          </cell>
          <cell r="AI110" t="str">
            <v/>
          </cell>
          <cell r="AN110" t="str">
            <v/>
          </cell>
          <cell r="AP110" t="str">
            <v/>
          </cell>
          <cell r="AR110" t="str">
            <v/>
          </cell>
          <cell r="AT110" t="str">
            <v/>
          </cell>
          <cell r="AV110" t="str">
            <v/>
          </cell>
          <cell r="BA110" t="str">
            <v/>
          </cell>
          <cell r="BC110" t="str">
            <v/>
          </cell>
          <cell r="BE110" t="str">
            <v/>
          </cell>
          <cell r="BG110" t="str">
            <v/>
          </cell>
          <cell r="BI110" t="str">
            <v/>
          </cell>
          <cell r="BN110" t="str">
            <v/>
          </cell>
          <cell r="BP110" t="str">
            <v/>
          </cell>
          <cell r="BR110" t="str">
            <v/>
          </cell>
          <cell r="BT110" t="str">
            <v/>
          </cell>
          <cell r="BV110" t="str">
            <v/>
          </cell>
          <cell r="BY110" t="str">
            <v/>
          </cell>
        </row>
        <row r="111">
          <cell r="D111" t="str">
            <v/>
          </cell>
          <cell r="F111" t="str">
            <v/>
          </cell>
          <cell r="L111" t="str">
            <v/>
          </cell>
          <cell r="M111">
            <v>0</v>
          </cell>
          <cell r="U111" t="str">
            <v/>
          </cell>
          <cell r="AA111" t="str">
            <v/>
          </cell>
          <cell r="AC111" t="str">
            <v/>
          </cell>
          <cell r="AE111" t="str">
            <v/>
          </cell>
          <cell r="AG111" t="str">
            <v/>
          </cell>
          <cell r="AI111" t="str">
            <v/>
          </cell>
          <cell r="AN111" t="str">
            <v/>
          </cell>
          <cell r="AP111" t="str">
            <v/>
          </cell>
          <cell r="AR111" t="str">
            <v/>
          </cell>
          <cell r="AT111" t="str">
            <v/>
          </cell>
          <cell r="AV111" t="str">
            <v/>
          </cell>
          <cell r="BA111" t="str">
            <v/>
          </cell>
          <cell r="BC111" t="str">
            <v/>
          </cell>
          <cell r="BE111" t="str">
            <v/>
          </cell>
          <cell r="BG111" t="str">
            <v/>
          </cell>
          <cell r="BI111" t="str">
            <v/>
          </cell>
          <cell r="BN111" t="str">
            <v/>
          </cell>
          <cell r="BP111" t="str">
            <v/>
          </cell>
          <cell r="BR111" t="str">
            <v/>
          </cell>
          <cell r="BT111" t="str">
            <v/>
          </cell>
          <cell r="BV111" t="str">
            <v/>
          </cell>
          <cell r="BY111" t="str">
            <v/>
          </cell>
        </row>
        <row r="112">
          <cell r="D112" t="str">
            <v/>
          </cell>
          <cell r="F112" t="str">
            <v/>
          </cell>
          <cell r="L112" t="str">
            <v/>
          </cell>
          <cell r="M112">
            <v>0</v>
          </cell>
          <cell r="U112" t="str">
            <v/>
          </cell>
          <cell r="AA112" t="str">
            <v/>
          </cell>
          <cell r="AC112" t="str">
            <v/>
          </cell>
          <cell r="AE112" t="str">
            <v/>
          </cell>
          <cell r="AG112" t="str">
            <v/>
          </cell>
          <cell r="AI112" t="str">
            <v/>
          </cell>
          <cell r="AN112" t="str">
            <v/>
          </cell>
          <cell r="AP112" t="str">
            <v/>
          </cell>
          <cell r="AR112" t="str">
            <v/>
          </cell>
          <cell r="AT112" t="str">
            <v/>
          </cell>
          <cell r="AV112" t="str">
            <v/>
          </cell>
          <cell r="BA112" t="str">
            <v/>
          </cell>
          <cell r="BC112" t="str">
            <v/>
          </cell>
          <cell r="BE112" t="str">
            <v/>
          </cell>
          <cell r="BG112" t="str">
            <v/>
          </cell>
          <cell r="BI112" t="str">
            <v/>
          </cell>
          <cell r="BN112" t="str">
            <v/>
          </cell>
          <cell r="BP112" t="str">
            <v/>
          </cell>
          <cell r="BR112" t="str">
            <v/>
          </cell>
          <cell r="BT112" t="str">
            <v/>
          </cell>
          <cell r="BV112" t="str">
            <v/>
          </cell>
          <cell r="BY112" t="str">
            <v/>
          </cell>
        </row>
        <row r="113">
          <cell r="D113" t="str">
            <v/>
          </cell>
          <cell r="F113" t="str">
            <v/>
          </cell>
          <cell r="L113" t="str">
            <v/>
          </cell>
          <cell r="M113">
            <v>0</v>
          </cell>
          <cell r="U113" t="str">
            <v/>
          </cell>
          <cell r="AA113" t="str">
            <v/>
          </cell>
          <cell r="AC113" t="str">
            <v/>
          </cell>
          <cell r="AE113" t="str">
            <v/>
          </cell>
          <cell r="AG113" t="str">
            <v/>
          </cell>
          <cell r="AI113" t="str">
            <v/>
          </cell>
          <cell r="AN113" t="str">
            <v/>
          </cell>
          <cell r="AP113" t="str">
            <v/>
          </cell>
          <cell r="AR113" t="str">
            <v/>
          </cell>
          <cell r="AT113" t="str">
            <v/>
          </cell>
          <cell r="AV113" t="str">
            <v/>
          </cell>
          <cell r="BA113" t="str">
            <v/>
          </cell>
          <cell r="BC113" t="str">
            <v/>
          </cell>
          <cell r="BE113" t="str">
            <v/>
          </cell>
          <cell r="BG113" t="str">
            <v/>
          </cell>
          <cell r="BI113" t="str">
            <v/>
          </cell>
          <cell r="BN113" t="str">
            <v/>
          </cell>
          <cell r="BP113" t="str">
            <v/>
          </cell>
          <cell r="BR113" t="str">
            <v/>
          </cell>
          <cell r="BT113" t="str">
            <v/>
          </cell>
          <cell r="BV113" t="str">
            <v/>
          </cell>
          <cell r="BY113" t="str">
            <v/>
          </cell>
        </row>
        <row r="114">
          <cell r="D114" t="str">
            <v/>
          </cell>
          <cell r="F114" t="str">
            <v/>
          </cell>
          <cell r="L114" t="str">
            <v/>
          </cell>
          <cell r="M114">
            <v>0</v>
          </cell>
          <cell r="U114" t="str">
            <v/>
          </cell>
          <cell r="AA114" t="str">
            <v/>
          </cell>
          <cell r="AC114" t="str">
            <v/>
          </cell>
          <cell r="AE114" t="str">
            <v/>
          </cell>
          <cell r="AG114" t="str">
            <v/>
          </cell>
          <cell r="AI114" t="str">
            <v/>
          </cell>
          <cell r="AN114" t="str">
            <v/>
          </cell>
          <cell r="AP114" t="str">
            <v/>
          </cell>
          <cell r="AR114" t="str">
            <v/>
          </cell>
          <cell r="AT114" t="str">
            <v/>
          </cell>
          <cell r="AV114" t="str">
            <v/>
          </cell>
          <cell r="BA114" t="str">
            <v/>
          </cell>
          <cell r="BC114" t="str">
            <v/>
          </cell>
          <cell r="BE114" t="str">
            <v/>
          </cell>
          <cell r="BG114" t="str">
            <v/>
          </cell>
          <cell r="BI114" t="str">
            <v/>
          </cell>
          <cell r="BN114" t="str">
            <v/>
          </cell>
          <cell r="BP114" t="str">
            <v/>
          </cell>
          <cell r="BR114" t="str">
            <v/>
          </cell>
          <cell r="BT114" t="str">
            <v/>
          </cell>
          <cell r="BV114" t="str">
            <v/>
          </cell>
          <cell r="BY114" t="str">
            <v/>
          </cell>
        </row>
        <row r="115">
          <cell r="D115" t="str">
            <v/>
          </cell>
          <cell r="F115" t="str">
            <v/>
          </cell>
          <cell r="L115" t="str">
            <v/>
          </cell>
          <cell r="M115">
            <v>0</v>
          </cell>
          <cell r="U115" t="str">
            <v/>
          </cell>
          <cell r="AA115" t="str">
            <v/>
          </cell>
          <cell r="AC115" t="str">
            <v/>
          </cell>
          <cell r="AE115" t="str">
            <v/>
          </cell>
          <cell r="AG115" t="str">
            <v/>
          </cell>
          <cell r="AI115" t="str">
            <v/>
          </cell>
          <cell r="AN115" t="str">
            <v/>
          </cell>
          <cell r="AP115" t="str">
            <v/>
          </cell>
          <cell r="AR115" t="str">
            <v/>
          </cell>
          <cell r="AT115" t="str">
            <v/>
          </cell>
          <cell r="AV115" t="str">
            <v/>
          </cell>
          <cell r="BA115" t="str">
            <v/>
          </cell>
          <cell r="BC115" t="str">
            <v/>
          </cell>
          <cell r="BE115" t="str">
            <v/>
          </cell>
          <cell r="BG115" t="str">
            <v/>
          </cell>
          <cell r="BI115" t="str">
            <v/>
          </cell>
          <cell r="BN115" t="str">
            <v/>
          </cell>
          <cell r="BP115" t="str">
            <v/>
          </cell>
          <cell r="BR115" t="str">
            <v/>
          </cell>
          <cell r="BT115" t="str">
            <v/>
          </cell>
          <cell r="BV115" t="str">
            <v/>
          </cell>
          <cell r="BY115" t="str">
            <v/>
          </cell>
        </row>
        <row r="116">
          <cell r="D116" t="str">
            <v/>
          </cell>
          <cell r="F116" t="str">
            <v/>
          </cell>
          <cell r="L116" t="str">
            <v/>
          </cell>
          <cell r="M116">
            <v>0</v>
          </cell>
          <cell r="U116" t="str">
            <v/>
          </cell>
          <cell r="AA116" t="str">
            <v/>
          </cell>
          <cell r="AC116" t="str">
            <v/>
          </cell>
          <cell r="AE116" t="str">
            <v/>
          </cell>
          <cell r="AG116" t="str">
            <v/>
          </cell>
          <cell r="AI116" t="str">
            <v/>
          </cell>
          <cell r="AN116" t="str">
            <v/>
          </cell>
          <cell r="AP116" t="str">
            <v/>
          </cell>
          <cell r="AR116" t="str">
            <v/>
          </cell>
          <cell r="AT116" t="str">
            <v/>
          </cell>
          <cell r="AV116" t="str">
            <v/>
          </cell>
          <cell r="BA116" t="str">
            <v/>
          </cell>
          <cell r="BC116" t="str">
            <v/>
          </cell>
          <cell r="BE116" t="str">
            <v/>
          </cell>
          <cell r="BG116" t="str">
            <v/>
          </cell>
          <cell r="BI116" t="str">
            <v/>
          </cell>
          <cell r="BN116" t="str">
            <v/>
          </cell>
          <cell r="BP116" t="str">
            <v/>
          </cell>
          <cell r="BR116" t="str">
            <v/>
          </cell>
          <cell r="BT116" t="str">
            <v/>
          </cell>
          <cell r="BV116" t="str">
            <v/>
          </cell>
          <cell r="BY116" t="str">
            <v/>
          </cell>
        </row>
        <row r="117">
          <cell r="D117" t="str">
            <v/>
          </cell>
          <cell r="F117" t="str">
            <v/>
          </cell>
          <cell r="L117" t="str">
            <v/>
          </cell>
          <cell r="M117">
            <v>0</v>
          </cell>
          <cell r="U117" t="str">
            <v/>
          </cell>
          <cell r="AA117" t="str">
            <v/>
          </cell>
          <cell r="AC117" t="str">
            <v/>
          </cell>
          <cell r="AE117" t="str">
            <v/>
          </cell>
          <cell r="AG117" t="str">
            <v/>
          </cell>
          <cell r="AI117" t="str">
            <v/>
          </cell>
          <cell r="AN117" t="str">
            <v/>
          </cell>
          <cell r="AP117" t="str">
            <v/>
          </cell>
          <cell r="AR117" t="str">
            <v/>
          </cell>
          <cell r="AT117" t="str">
            <v/>
          </cell>
          <cell r="AV117" t="str">
            <v/>
          </cell>
          <cell r="BA117" t="str">
            <v/>
          </cell>
          <cell r="BC117" t="str">
            <v/>
          </cell>
          <cell r="BE117" t="str">
            <v/>
          </cell>
          <cell r="BG117" t="str">
            <v/>
          </cell>
          <cell r="BI117" t="str">
            <v/>
          </cell>
          <cell r="BN117" t="str">
            <v/>
          </cell>
          <cell r="BP117" t="str">
            <v/>
          </cell>
          <cell r="BR117" t="str">
            <v/>
          </cell>
          <cell r="BT117" t="str">
            <v/>
          </cell>
          <cell r="BV117" t="str">
            <v/>
          </cell>
          <cell r="BY117" t="str">
            <v/>
          </cell>
        </row>
        <row r="118">
          <cell r="D118" t="str">
            <v/>
          </cell>
          <cell r="F118" t="str">
            <v/>
          </cell>
          <cell r="L118" t="str">
            <v/>
          </cell>
          <cell r="M118">
            <v>0</v>
          </cell>
          <cell r="U118" t="str">
            <v/>
          </cell>
          <cell r="AA118" t="str">
            <v/>
          </cell>
          <cell r="AC118" t="str">
            <v/>
          </cell>
          <cell r="AE118" t="str">
            <v/>
          </cell>
          <cell r="AG118" t="str">
            <v/>
          </cell>
          <cell r="AI118" t="str">
            <v/>
          </cell>
          <cell r="AN118" t="str">
            <v/>
          </cell>
          <cell r="AP118" t="str">
            <v/>
          </cell>
          <cell r="AR118" t="str">
            <v/>
          </cell>
          <cell r="AT118" t="str">
            <v/>
          </cell>
          <cell r="AV118" t="str">
            <v/>
          </cell>
          <cell r="BA118" t="str">
            <v/>
          </cell>
          <cell r="BC118" t="str">
            <v/>
          </cell>
          <cell r="BE118" t="str">
            <v/>
          </cell>
          <cell r="BG118" t="str">
            <v/>
          </cell>
          <cell r="BI118" t="str">
            <v/>
          </cell>
          <cell r="BN118" t="str">
            <v/>
          </cell>
          <cell r="BP118" t="str">
            <v/>
          </cell>
          <cell r="BR118" t="str">
            <v/>
          </cell>
          <cell r="BT118" t="str">
            <v/>
          </cell>
          <cell r="BV118" t="str">
            <v/>
          </cell>
          <cell r="BY118" t="str">
            <v/>
          </cell>
        </row>
        <row r="119">
          <cell r="D119" t="str">
            <v/>
          </cell>
          <cell r="F119" t="str">
            <v/>
          </cell>
          <cell r="L119" t="str">
            <v/>
          </cell>
          <cell r="M119">
            <v>0</v>
          </cell>
          <cell r="U119" t="str">
            <v/>
          </cell>
          <cell r="AA119" t="str">
            <v/>
          </cell>
          <cell r="AC119" t="str">
            <v/>
          </cell>
          <cell r="AE119" t="str">
            <v/>
          </cell>
          <cell r="AG119" t="str">
            <v/>
          </cell>
          <cell r="AI119" t="str">
            <v/>
          </cell>
          <cell r="AN119" t="str">
            <v/>
          </cell>
          <cell r="AP119" t="str">
            <v/>
          </cell>
          <cell r="AR119" t="str">
            <v/>
          </cell>
          <cell r="AT119" t="str">
            <v/>
          </cell>
          <cell r="AV119" t="str">
            <v/>
          </cell>
          <cell r="BA119" t="str">
            <v/>
          </cell>
          <cell r="BC119" t="str">
            <v/>
          </cell>
          <cell r="BE119" t="str">
            <v/>
          </cell>
          <cell r="BG119" t="str">
            <v/>
          </cell>
          <cell r="BI119" t="str">
            <v/>
          </cell>
          <cell r="BN119" t="str">
            <v/>
          </cell>
          <cell r="BP119" t="str">
            <v/>
          </cell>
          <cell r="BR119" t="str">
            <v/>
          </cell>
          <cell r="BT119" t="str">
            <v/>
          </cell>
          <cell r="BV119" t="str">
            <v/>
          </cell>
          <cell r="BY119" t="str">
            <v/>
          </cell>
        </row>
        <row r="120">
          <cell r="D120" t="str">
            <v/>
          </cell>
          <cell r="F120" t="str">
            <v/>
          </cell>
          <cell r="L120" t="str">
            <v/>
          </cell>
          <cell r="M120">
            <v>0</v>
          </cell>
          <cell r="U120" t="str">
            <v/>
          </cell>
          <cell r="AA120" t="str">
            <v/>
          </cell>
          <cell r="AC120" t="str">
            <v/>
          </cell>
          <cell r="AE120" t="str">
            <v/>
          </cell>
          <cell r="AG120" t="str">
            <v/>
          </cell>
          <cell r="AI120" t="str">
            <v/>
          </cell>
          <cell r="AN120" t="str">
            <v/>
          </cell>
          <cell r="AP120" t="str">
            <v/>
          </cell>
          <cell r="AR120" t="str">
            <v/>
          </cell>
          <cell r="AT120" t="str">
            <v/>
          </cell>
          <cell r="AV120" t="str">
            <v/>
          </cell>
          <cell r="BA120" t="str">
            <v/>
          </cell>
          <cell r="BC120" t="str">
            <v/>
          </cell>
          <cell r="BE120" t="str">
            <v/>
          </cell>
          <cell r="BG120" t="str">
            <v/>
          </cell>
          <cell r="BI120" t="str">
            <v/>
          </cell>
          <cell r="BN120" t="str">
            <v/>
          </cell>
          <cell r="BP120" t="str">
            <v/>
          </cell>
          <cell r="BR120" t="str">
            <v/>
          </cell>
          <cell r="BT120" t="str">
            <v/>
          </cell>
          <cell r="BV120" t="str">
            <v/>
          </cell>
          <cell r="BY120" t="str">
            <v/>
          </cell>
        </row>
        <row r="121">
          <cell r="D121" t="str">
            <v/>
          </cell>
          <cell r="F121" t="str">
            <v/>
          </cell>
          <cell r="L121" t="str">
            <v/>
          </cell>
          <cell r="M121">
            <v>0</v>
          </cell>
          <cell r="U121" t="str">
            <v/>
          </cell>
          <cell r="AA121" t="str">
            <v/>
          </cell>
          <cell r="AC121" t="str">
            <v/>
          </cell>
          <cell r="AE121" t="str">
            <v/>
          </cell>
          <cell r="AG121" t="str">
            <v/>
          </cell>
          <cell r="AI121" t="str">
            <v/>
          </cell>
          <cell r="AN121" t="str">
            <v/>
          </cell>
          <cell r="AP121" t="str">
            <v/>
          </cell>
          <cell r="AR121" t="str">
            <v/>
          </cell>
          <cell r="AT121" t="str">
            <v/>
          </cell>
          <cell r="AV121" t="str">
            <v/>
          </cell>
          <cell r="BA121" t="str">
            <v/>
          </cell>
          <cell r="BC121" t="str">
            <v/>
          </cell>
          <cell r="BE121" t="str">
            <v/>
          </cell>
          <cell r="BG121" t="str">
            <v/>
          </cell>
          <cell r="BI121" t="str">
            <v/>
          </cell>
          <cell r="BN121" t="str">
            <v/>
          </cell>
          <cell r="BP121" t="str">
            <v/>
          </cell>
          <cell r="BR121" t="str">
            <v/>
          </cell>
          <cell r="BT121" t="str">
            <v/>
          </cell>
          <cell r="BV121" t="str">
            <v/>
          </cell>
          <cell r="BY121" t="str">
            <v/>
          </cell>
        </row>
        <row r="122">
          <cell r="D122" t="str">
            <v/>
          </cell>
          <cell r="F122" t="str">
            <v/>
          </cell>
          <cell r="L122" t="str">
            <v/>
          </cell>
          <cell r="M122">
            <v>0</v>
          </cell>
          <cell r="U122" t="str">
            <v/>
          </cell>
          <cell r="AA122" t="str">
            <v/>
          </cell>
          <cell r="AC122" t="str">
            <v/>
          </cell>
          <cell r="AE122" t="str">
            <v/>
          </cell>
          <cell r="AG122" t="str">
            <v/>
          </cell>
          <cell r="AI122" t="str">
            <v/>
          </cell>
          <cell r="AN122" t="str">
            <v/>
          </cell>
          <cell r="AP122" t="str">
            <v/>
          </cell>
          <cell r="AR122" t="str">
            <v/>
          </cell>
          <cell r="AT122" t="str">
            <v/>
          </cell>
          <cell r="AV122" t="str">
            <v/>
          </cell>
          <cell r="BA122" t="str">
            <v/>
          </cell>
          <cell r="BC122" t="str">
            <v/>
          </cell>
          <cell r="BE122" t="str">
            <v/>
          </cell>
          <cell r="BG122" t="str">
            <v/>
          </cell>
          <cell r="BI122" t="str">
            <v/>
          </cell>
          <cell r="BN122" t="str">
            <v/>
          </cell>
          <cell r="BP122" t="str">
            <v/>
          </cell>
          <cell r="BR122" t="str">
            <v/>
          </cell>
          <cell r="BT122" t="str">
            <v/>
          </cell>
          <cell r="BV122" t="str">
            <v/>
          </cell>
          <cell r="BY122" t="str">
            <v/>
          </cell>
        </row>
        <row r="123">
          <cell r="D123" t="str">
            <v/>
          </cell>
          <cell r="F123" t="str">
            <v/>
          </cell>
          <cell r="L123" t="str">
            <v/>
          </cell>
          <cell r="M123">
            <v>0</v>
          </cell>
          <cell r="U123" t="str">
            <v/>
          </cell>
          <cell r="AA123" t="str">
            <v/>
          </cell>
          <cell r="AC123" t="str">
            <v/>
          </cell>
          <cell r="AE123" t="str">
            <v/>
          </cell>
          <cell r="AG123" t="str">
            <v/>
          </cell>
          <cell r="AI123" t="str">
            <v/>
          </cell>
          <cell r="AN123" t="str">
            <v/>
          </cell>
          <cell r="AP123" t="str">
            <v/>
          </cell>
          <cell r="AR123" t="str">
            <v/>
          </cell>
          <cell r="AT123" t="str">
            <v/>
          </cell>
          <cell r="AV123" t="str">
            <v/>
          </cell>
          <cell r="BA123" t="str">
            <v/>
          </cell>
          <cell r="BC123" t="str">
            <v/>
          </cell>
          <cell r="BE123" t="str">
            <v/>
          </cell>
          <cell r="BG123" t="str">
            <v/>
          </cell>
          <cell r="BI123" t="str">
            <v/>
          </cell>
          <cell r="BN123" t="str">
            <v/>
          </cell>
          <cell r="BP123" t="str">
            <v/>
          </cell>
          <cell r="BR123" t="str">
            <v/>
          </cell>
          <cell r="BT123" t="str">
            <v/>
          </cell>
          <cell r="BV123" t="str">
            <v/>
          </cell>
          <cell r="BY123" t="str">
            <v/>
          </cell>
        </row>
        <row r="124">
          <cell r="D124" t="str">
            <v/>
          </cell>
          <cell r="F124" t="str">
            <v/>
          </cell>
          <cell r="L124" t="str">
            <v/>
          </cell>
          <cell r="M124">
            <v>0</v>
          </cell>
          <cell r="U124" t="str">
            <v/>
          </cell>
          <cell r="AA124" t="str">
            <v/>
          </cell>
          <cell r="AC124" t="str">
            <v/>
          </cell>
          <cell r="AE124" t="str">
            <v/>
          </cell>
          <cell r="AG124" t="str">
            <v/>
          </cell>
          <cell r="AI124" t="str">
            <v/>
          </cell>
          <cell r="AN124" t="str">
            <v/>
          </cell>
          <cell r="AP124" t="str">
            <v/>
          </cell>
          <cell r="AR124" t="str">
            <v/>
          </cell>
          <cell r="AT124" t="str">
            <v/>
          </cell>
          <cell r="AV124" t="str">
            <v/>
          </cell>
          <cell r="BA124" t="str">
            <v/>
          </cell>
          <cell r="BC124" t="str">
            <v/>
          </cell>
          <cell r="BE124" t="str">
            <v/>
          </cell>
          <cell r="BG124" t="str">
            <v/>
          </cell>
          <cell r="BI124" t="str">
            <v/>
          </cell>
          <cell r="BN124" t="str">
            <v/>
          </cell>
          <cell r="BP124" t="str">
            <v/>
          </cell>
          <cell r="BR124" t="str">
            <v/>
          </cell>
          <cell r="BT124" t="str">
            <v/>
          </cell>
          <cell r="BV124" t="str">
            <v/>
          </cell>
          <cell r="BY124" t="str">
            <v/>
          </cell>
        </row>
        <row r="125">
          <cell r="D125" t="str">
            <v/>
          </cell>
          <cell r="F125" t="str">
            <v/>
          </cell>
          <cell r="L125" t="str">
            <v/>
          </cell>
          <cell r="M125">
            <v>0</v>
          </cell>
          <cell r="U125" t="str">
            <v/>
          </cell>
          <cell r="AA125" t="str">
            <v/>
          </cell>
          <cell r="AC125" t="str">
            <v/>
          </cell>
          <cell r="AE125" t="str">
            <v/>
          </cell>
          <cell r="AG125" t="str">
            <v/>
          </cell>
          <cell r="AI125" t="str">
            <v/>
          </cell>
          <cell r="AN125" t="str">
            <v/>
          </cell>
          <cell r="AP125" t="str">
            <v/>
          </cell>
          <cell r="AR125" t="str">
            <v/>
          </cell>
          <cell r="AT125" t="str">
            <v/>
          </cell>
          <cell r="AV125" t="str">
            <v/>
          </cell>
          <cell r="BA125" t="str">
            <v/>
          </cell>
          <cell r="BC125" t="str">
            <v/>
          </cell>
          <cell r="BE125" t="str">
            <v/>
          </cell>
          <cell r="BG125" t="str">
            <v/>
          </cell>
          <cell r="BI125" t="str">
            <v/>
          </cell>
          <cell r="BN125" t="str">
            <v/>
          </cell>
          <cell r="BP125" t="str">
            <v/>
          </cell>
          <cell r="BR125" t="str">
            <v/>
          </cell>
          <cell r="BT125" t="str">
            <v/>
          </cell>
          <cell r="BV125" t="str">
            <v/>
          </cell>
          <cell r="BY125" t="str">
            <v/>
          </cell>
        </row>
        <row r="126">
          <cell r="D126" t="str">
            <v/>
          </cell>
          <cell r="F126" t="str">
            <v/>
          </cell>
          <cell r="L126" t="str">
            <v/>
          </cell>
          <cell r="M126">
            <v>0</v>
          </cell>
          <cell r="U126" t="str">
            <v/>
          </cell>
          <cell r="AA126" t="str">
            <v/>
          </cell>
          <cell r="AC126" t="str">
            <v/>
          </cell>
          <cell r="AE126" t="str">
            <v/>
          </cell>
          <cell r="AG126" t="str">
            <v/>
          </cell>
          <cell r="AI126" t="str">
            <v/>
          </cell>
          <cell r="AN126" t="str">
            <v/>
          </cell>
          <cell r="AP126" t="str">
            <v/>
          </cell>
          <cell r="AR126" t="str">
            <v/>
          </cell>
          <cell r="AT126" t="str">
            <v/>
          </cell>
          <cell r="AV126" t="str">
            <v/>
          </cell>
          <cell r="BA126" t="str">
            <v/>
          </cell>
          <cell r="BC126" t="str">
            <v/>
          </cell>
          <cell r="BE126" t="str">
            <v/>
          </cell>
          <cell r="BG126" t="str">
            <v/>
          </cell>
          <cell r="BI126" t="str">
            <v/>
          </cell>
          <cell r="BN126" t="str">
            <v/>
          </cell>
          <cell r="BP126" t="str">
            <v/>
          </cell>
          <cell r="BR126" t="str">
            <v/>
          </cell>
          <cell r="BT126" t="str">
            <v/>
          </cell>
          <cell r="BV126" t="str">
            <v/>
          </cell>
          <cell r="BY126" t="str">
            <v/>
          </cell>
        </row>
        <row r="127">
          <cell r="D127" t="str">
            <v/>
          </cell>
          <cell r="F127" t="str">
            <v/>
          </cell>
          <cell r="L127" t="str">
            <v/>
          </cell>
          <cell r="M127">
            <v>0</v>
          </cell>
          <cell r="U127" t="str">
            <v/>
          </cell>
          <cell r="AA127" t="str">
            <v/>
          </cell>
          <cell r="AC127" t="str">
            <v/>
          </cell>
          <cell r="AE127" t="str">
            <v/>
          </cell>
          <cell r="AG127" t="str">
            <v/>
          </cell>
          <cell r="AI127" t="str">
            <v/>
          </cell>
          <cell r="AN127" t="str">
            <v/>
          </cell>
          <cell r="AP127" t="str">
            <v/>
          </cell>
          <cell r="AR127" t="str">
            <v/>
          </cell>
          <cell r="AT127" t="str">
            <v/>
          </cell>
          <cell r="AV127" t="str">
            <v/>
          </cell>
          <cell r="BA127" t="str">
            <v/>
          </cell>
          <cell r="BC127" t="str">
            <v/>
          </cell>
          <cell r="BE127" t="str">
            <v/>
          </cell>
          <cell r="BG127" t="str">
            <v/>
          </cell>
          <cell r="BI127" t="str">
            <v/>
          </cell>
          <cell r="BN127" t="str">
            <v/>
          </cell>
          <cell r="BP127" t="str">
            <v/>
          </cell>
          <cell r="BR127" t="str">
            <v/>
          </cell>
          <cell r="BT127" t="str">
            <v/>
          </cell>
          <cell r="BV127" t="str">
            <v/>
          </cell>
          <cell r="BY127" t="str">
            <v/>
          </cell>
        </row>
        <row r="128">
          <cell r="D128" t="str">
            <v/>
          </cell>
          <cell r="F128" t="str">
            <v/>
          </cell>
          <cell r="L128" t="str">
            <v/>
          </cell>
          <cell r="M128">
            <v>0</v>
          </cell>
          <cell r="U128" t="str">
            <v/>
          </cell>
          <cell r="AA128" t="str">
            <v/>
          </cell>
          <cell r="AC128" t="str">
            <v/>
          </cell>
          <cell r="AE128" t="str">
            <v/>
          </cell>
          <cell r="AG128" t="str">
            <v/>
          </cell>
          <cell r="AI128" t="str">
            <v/>
          </cell>
          <cell r="AN128" t="str">
            <v/>
          </cell>
          <cell r="AP128" t="str">
            <v/>
          </cell>
          <cell r="AR128" t="str">
            <v/>
          </cell>
          <cell r="AT128" t="str">
            <v/>
          </cell>
          <cell r="AV128" t="str">
            <v/>
          </cell>
          <cell r="BA128" t="str">
            <v/>
          </cell>
          <cell r="BC128" t="str">
            <v/>
          </cell>
          <cell r="BE128" t="str">
            <v/>
          </cell>
          <cell r="BG128" t="str">
            <v/>
          </cell>
          <cell r="BI128" t="str">
            <v/>
          </cell>
          <cell r="BN128" t="str">
            <v/>
          </cell>
          <cell r="BP128" t="str">
            <v/>
          </cell>
          <cell r="BR128" t="str">
            <v/>
          </cell>
          <cell r="BT128" t="str">
            <v/>
          </cell>
          <cell r="BV128" t="str">
            <v/>
          </cell>
          <cell r="BY128" t="str">
            <v/>
          </cell>
        </row>
        <row r="129">
          <cell r="D129" t="str">
            <v/>
          </cell>
          <cell r="F129" t="str">
            <v/>
          </cell>
          <cell r="L129" t="str">
            <v/>
          </cell>
          <cell r="M129">
            <v>0</v>
          </cell>
          <cell r="U129" t="str">
            <v/>
          </cell>
          <cell r="AA129" t="str">
            <v/>
          </cell>
          <cell r="AC129" t="str">
            <v/>
          </cell>
          <cell r="AE129" t="str">
            <v/>
          </cell>
          <cell r="AG129" t="str">
            <v/>
          </cell>
          <cell r="AI129" t="str">
            <v/>
          </cell>
          <cell r="AN129" t="str">
            <v/>
          </cell>
          <cell r="AP129" t="str">
            <v/>
          </cell>
          <cell r="AR129" t="str">
            <v/>
          </cell>
          <cell r="AT129" t="str">
            <v/>
          </cell>
          <cell r="AV129" t="str">
            <v/>
          </cell>
          <cell r="BA129" t="str">
            <v/>
          </cell>
          <cell r="BC129" t="str">
            <v/>
          </cell>
          <cell r="BE129" t="str">
            <v/>
          </cell>
          <cell r="BG129" t="str">
            <v/>
          </cell>
          <cell r="BI129" t="str">
            <v/>
          </cell>
          <cell r="BN129" t="str">
            <v/>
          </cell>
          <cell r="BP129" t="str">
            <v/>
          </cell>
          <cell r="BR129" t="str">
            <v/>
          </cell>
          <cell r="BT129" t="str">
            <v/>
          </cell>
          <cell r="BV129" t="str">
            <v/>
          </cell>
          <cell r="BY129" t="str">
            <v/>
          </cell>
        </row>
        <row r="130">
          <cell r="D130" t="str">
            <v/>
          </cell>
          <cell r="F130" t="str">
            <v/>
          </cell>
          <cell r="L130" t="str">
            <v/>
          </cell>
          <cell r="M130">
            <v>0</v>
          </cell>
          <cell r="U130" t="str">
            <v/>
          </cell>
          <cell r="AA130" t="str">
            <v/>
          </cell>
          <cell r="AC130" t="str">
            <v/>
          </cell>
          <cell r="AE130" t="str">
            <v/>
          </cell>
          <cell r="AG130" t="str">
            <v/>
          </cell>
          <cell r="AI130" t="str">
            <v/>
          </cell>
          <cell r="AN130" t="str">
            <v/>
          </cell>
          <cell r="AP130" t="str">
            <v/>
          </cell>
          <cell r="AR130" t="str">
            <v/>
          </cell>
          <cell r="AT130" t="str">
            <v/>
          </cell>
          <cell r="AV130" t="str">
            <v/>
          </cell>
          <cell r="BA130" t="str">
            <v/>
          </cell>
          <cell r="BC130" t="str">
            <v/>
          </cell>
          <cell r="BE130" t="str">
            <v/>
          </cell>
          <cell r="BG130" t="str">
            <v/>
          </cell>
          <cell r="BI130" t="str">
            <v/>
          </cell>
          <cell r="BN130" t="str">
            <v/>
          </cell>
          <cell r="BP130" t="str">
            <v/>
          </cell>
          <cell r="BR130" t="str">
            <v/>
          </cell>
          <cell r="BT130" t="str">
            <v/>
          </cell>
          <cell r="BV130" t="str">
            <v/>
          </cell>
          <cell r="BY130" t="str">
            <v/>
          </cell>
        </row>
        <row r="131">
          <cell r="D131" t="str">
            <v/>
          </cell>
          <cell r="F131" t="str">
            <v/>
          </cell>
          <cell r="L131" t="str">
            <v/>
          </cell>
          <cell r="M131">
            <v>0</v>
          </cell>
          <cell r="U131" t="str">
            <v/>
          </cell>
          <cell r="AA131" t="str">
            <v/>
          </cell>
          <cell r="AC131" t="str">
            <v/>
          </cell>
          <cell r="AE131" t="str">
            <v/>
          </cell>
          <cell r="AG131" t="str">
            <v/>
          </cell>
          <cell r="AI131" t="str">
            <v/>
          </cell>
          <cell r="AN131" t="str">
            <v/>
          </cell>
          <cell r="AP131" t="str">
            <v/>
          </cell>
          <cell r="AR131" t="str">
            <v/>
          </cell>
          <cell r="AT131" t="str">
            <v/>
          </cell>
          <cell r="AV131" t="str">
            <v/>
          </cell>
          <cell r="BA131" t="str">
            <v/>
          </cell>
          <cell r="BC131" t="str">
            <v/>
          </cell>
          <cell r="BE131" t="str">
            <v/>
          </cell>
          <cell r="BG131" t="str">
            <v/>
          </cell>
          <cell r="BI131" t="str">
            <v/>
          </cell>
          <cell r="BN131" t="str">
            <v/>
          </cell>
          <cell r="BP131" t="str">
            <v/>
          </cell>
          <cell r="BR131" t="str">
            <v/>
          </cell>
          <cell r="BT131" t="str">
            <v/>
          </cell>
          <cell r="BV131" t="str">
            <v/>
          </cell>
          <cell r="BY131" t="str">
            <v/>
          </cell>
        </row>
        <row r="132">
          <cell r="D132" t="str">
            <v/>
          </cell>
          <cell r="F132" t="str">
            <v/>
          </cell>
          <cell r="L132" t="str">
            <v/>
          </cell>
          <cell r="M132">
            <v>0</v>
          </cell>
          <cell r="U132" t="str">
            <v/>
          </cell>
          <cell r="AA132" t="str">
            <v/>
          </cell>
          <cell r="AC132" t="str">
            <v/>
          </cell>
          <cell r="AE132" t="str">
            <v/>
          </cell>
          <cell r="AG132" t="str">
            <v/>
          </cell>
          <cell r="AI132" t="str">
            <v/>
          </cell>
          <cell r="AN132" t="str">
            <v/>
          </cell>
          <cell r="AP132" t="str">
            <v/>
          </cell>
          <cell r="AR132" t="str">
            <v/>
          </cell>
          <cell r="AT132" t="str">
            <v/>
          </cell>
          <cell r="AV132" t="str">
            <v/>
          </cell>
          <cell r="BA132" t="str">
            <v/>
          </cell>
          <cell r="BC132" t="str">
            <v/>
          </cell>
          <cell r="BE132" t="str">
            <v/>
          </cell>
          <cell r="BG132" t="str">
            <v/>
          </cell>
          <cell r="BI132" t="str">
            <v/>
          </cell>
          <cell r="BN132" t="str">
            <v/>
          </cell>
          <cell r="BP132" t="str">
            <v/>
          </cell>
          <cell r="BR132" t="str">
            <v/>
          </cell>
          <cell r="BT132" t="str">
            <v/>
          </cell>
          <cell r="BV132" t="str">
            <v/>
          </cell>
          <cell r="BY132" t="str">
            <v/>
          </cell>
        </row>
        <row r="133">
          <cell r="D133" t="str">
            <v/>
          </cell>
          <cell r="F133" t="str">
            <v/>
          </cell>
          <cell r="L133" t="str">
            <v/>
          </cell>
          <cell r="M133">
            <v>0</v>
          </cell>
          <cell r="U133" t="str">
            <v/>
          </cell>
          <cell r="AA133" t="str">
            <v/>
          </cell>
          <cell r="AC133" t="str">
            <v/>
          </cell>
          <cell r="AE133" t="str">
            <v/>
          </cell>
          <cell r="AG133" t="str">
            <v/>
          </cell>
          <cell r="AI133" t="str">
            <v/>
          </cell>
          <cell r="AN133" t="str">
            <v/>
          </cell>
          <cell r="AP133" t="str">
            <v/>
          </cell>
          <cell r="AR133" t="str">
            <v/>
          </cell>
          <cell r="AT133" t="str">
            <v/>
          </cell>
          <cell r="AV133" t="str">
            <v/>
          </cell>
          <cell r="BA133" t="str">
            <v/>
          </cell>
          <cell r="BC133" t="str">
            <v/>
          </cell>
          <cell r="BE133" t="str">
            <v/>
          </cell>
          <cell r="BG133" t="str">
            <v/>
          </cell>
          <cell r="BI133" t="str">
            <v/>
          </cell>
          <cell r="BN133" t="str">
            <v/>
          </cell>
          <cell r="BP133" t="str">
            <v/>
          </cell>
          <cell r="BR133" t="str">
            <v/>
          </cell>
          <cell r="BT133" t="str">
            <v/>
          </cell>
          <cell r="BV133" t="str">
            <v/>
          </cell>
          <cell r="BY133" t="str">
            <v/>
          </cell>
        </row>
        <row r="134">
          <cell r="D134" t="str">
            <v/>
          </cell>
          <cell r="F134" t="str">
            <v/>
          </cell>
          <cell r="L134" t="str">
            <v/>
          </cell>
          <cell r="M134">
            <v>0</v>
          </cell>
          <cell r="U134" t="str">
            <v/>
          </cell>
          <cell r="AA134" t="str">
            <v/>
          </cell>
          <cell r="AC134" t="str">
            <v/>
          </cell>
          <cell r="AE134" t="str">
            <v/>
          </cell>
          <cell r="AG134" t="str">
            <v/>
          </cell>
          <cell r="AI134" t="str">
            <v/>
          </cell>
          <cell r="AN134" t="str">
            <v/>
          </cell>
          <cell r="AP134" t="str">
            <v/>
          </cell>
          <cell r="AR134" t="str">
            <v/>
          </cell>
          <cell r="AT134" t="str">
            <v/>
          </cell>
          <cell r="AV134" t="str">
            <v/>
          </cell>
          <cell r="BA134" t="str">
            <v/>
          </cell>
          <cell r="BC134" t="str">
            <v/>
          </cell>
          <cell r="BE134" t="str">
            <v/>
          </cell>
          <cell r="BG134" t="str">
            <v/>
          </cell>
          <cell r="BI134" t="str">
            <v/>
          </cell>
          <cell r="BN134" t="str">
            <v/>
          </cell>
          <cell r="BP134" t="str">
            <v/>
          </cell>
          <cell r="BR134" t="str">
            <v/>
          </cell>
          <cell r="BT134" t="str">
            <v/>
          </cell>
          <cell r="BV134" t="str">
            <v/>
          </cell>
          <cell r="BY134" t="str">
            <v/>
          </cell>
        </row>
        <row r="135">
          <cell r="D135" t="str">
            <v/>
          </cell>
          <cell r="F135" t="str">
            <v/>
          </cell>
          <cell r="L135" t="str">
            <v/>
          </cell>
          <cell r="M135">
            <v>0</v>
          </cell>
          <cell r="U135" t="str">
            <v/>
          </cell>
          <cell r="AA135" t="str">
            <v/>
          </cell>
          <cell r="AC135" t="str">
            <v/>
          </cell>
          <cell r="AE135" t="str">
            <v/>
          </cell>
          <cell r="AG135" t="str">
            <v/>
          </cell>
          <cell r="AI135" t="str">
            <v/>
          </cell>
          <cell r="AN135" t="str">
            <v/>
          </cell>
          <cell r="AP135" t="str">
            <v/>
          </cell>
          <cell r="AR135" t="str">
            <v/>
          </cell>
          <cell r="AT135" t="str">
            <v/>
          </cell>
          <cell r="AV135" t="str">
            <v/>
          </cell>
          <cell r="BA135" t="str">
            <v/>
          </cell>
          <cell r="BC135" t="str">
            <v/>
          </cell>
          <cell r="BE135" t="str">
            <v/>
          </cell>
          <cell r="BG135" t="str">
            <v/>
          </cell>
          <cell r="BI135" t="str">
            <v/>
          </cell>
          <cell r="BN135" t="str">
            <v/>
          </cell>
          <cell r="BP135" t="str">
            <v/>
          </cell>
          <cell r="BR135" t="str">
            <v/>
          </cell>
          <cell r="BT135" t="str">
            <v/>
          </cell>
          <cell r="BV135" t="str">
            <v/>
          </cell>
          <cell r="BY135" t="str">
            <v/>
          </cell>
        </row>
        <row r="136">
          <cell r="D136" t="str">
            <v/>
          </cell>
          <cell r="F136" t="str">
            <v/>
          </cell>
          <cell r="L136" t="str">
            <v/>
          </cell>
          <cell r="M136">
            <v>0</v>
          </cell>
          <cell r="U136" t="str">
            <v/>
          </cell>
          <cell r="AA136" t="str">
            <v/>
          </cell>
          <cell r="AC136" t="str">
            <v/>
          </cell>
          <cell r="AE136" t="str">
            <v/>
          </cell>
          <cell r="AG136" t="str">
            <v/>
          </cell>
          <cell r="AI136" t="str">
            <v/>
          </cell>
          <cell r="AN136" t="str">
            <v/>
          </cell>
          <cell r="AP136" t="str">
            <v/>
          </cell>
          <cell r="AR136" t="str">
            <v/>
          </cell>
          <cell r="AT136" t="str">
            <v/>
          </cell>
          <cell r="AV136" t="str">
            <v/>
          </cell>
          <cell r="BA136" t="str">
            <v/>
          </cell>
          <cell r="BC136" t="str">
            <v/>
          </cell>
          <cell r="BE136" t="str">
            <v/>
          </cell>
          <cell r="BG136" t="str">
            <v/>
          </cell>
          <cell r="BI136" t="str">
            <v/>
          </cell>
          <cell r="BN136" t="str">
            <v/>
          </cell>
          <cell r="BP136" t="str">
            <v/>
          </cell>
          <cell r="BR136" t="str">
            <v/>
          </cell>
          <cell r="BT136" t="str">
            <v/>
          </cell>
          <cell r="BV136" t="str">
            <v/>
          </cell>
          <cell r="BY136" t="str">
            <v/>
          </cell>
        </row>
        <row r="137">
          <cell r="D137" t="str">
            <v/>
          </cell>
          <cell r="F137" t="str">
            <v/>
          </cell>
          <cell r="L137" t="str">
            <v/>
          </cell>
          <cell r="M137">
            <v>0</v>
          </cell>
          <cell r="U137" t="str">
            <v/>
          </cell>
          <cell r="AA137" t="str">
            <v/>
          </cell>
          <cell r="AC137" t="str">
            <v/>
          </cell>
          <cell r="AE137" t="str">
            <v/>
          </cell>
          <cell r="AG137" t="str">
            <v/>
          </cell>
          <cell r="AI137" t="str">
            <v/>
          </cell>
          <cell r="AN137" t="str">
            <v/>
          </cell>
          <cell r="AP137" t="str">
            <v/>
          </cell>
          <cell r="AR137" t="str">
            <v/>
          </cell>
          <cell r="AT137" t="str">
            <v/>
          </cell>
          <cell r="AV137" t="str">
            <v/>
          </cell>
          <cell r="BA137" t="str">
            <v/>
          </cell>
          <cell r="BC137" t="str">
            <v/>
          </cell>
          <cell r="BE137" t="str">
            <v/>
          </cell>
          <cell r="BG137" t="str">
            <v/>
          </cell>
          <cell r="BI137" t="str">
            <v/>
          </cell>
          <cell r="BN137" t="str">
            <v/>
          </cell>
          <cell r="BP137" t="str">
            <v/>
          </cell>
          <cell r="BR137" t="str">
            <v/>
          </cell>
          <cell r="BT137" t="str">
            <v/>
          </cell>
          <cell r="BV137" t="str">
            <v/>
          </cell>
          <cell r="BY137" t="str">
            <v/>
          </cell>
        </row>
        <row r="138">
          <cell r="D138" t="str">
            <v/>
          </cell>
          <cell r="F138" t="str">
            <v/>
          </cell>
          <cell r="L138" t="str">
            <v/>
          </cell>
          <cell r="M138">
            <v>0</v>
          </cell>
          <cell r="U138" t="str">
            <v/>
          </cell>
          <cell r="AA138" t="str">
            <v/>
          </cell>
          <cell r="AC138" t="str">
            <v/>
          </cell>
          <cell r="AE138" t="str">
            <v/>
          </cell>
          <cell r="AG138" t="str">
            <v/>
          </cell>
          <cell r="AI138" t="str">
            <v/>
          </cell>
          <cell r="AN138" t="str">
            <v/>
          </cell>
          <cell r="AP138" t="str">
            <v/>
          </cell>
          <cell r="AR138" t="str">
            <v/>
          </cell>
          <cell r="AT138" t="str">
            <v/>
          </cell>
          <cell r="AV138" t="str">
            <v/>
          </cell>
          <cell r="BA138" t="str">
            <v/>
          </cell>
          <cell r="BC138" t="str">
            <v/>
          </cell>
          <cell r="BE138" t="str">
            <v/>
          </cell>
          <cell r="BG138" t="str">
            <v/>
          </cell>
          <cell r="BI138" t="str">
            <v/>
          </cell>
          <cell r="BN138" t="str">
            <v/>
          </cell>
          <cell r="BP138" t="str">
            <v/>
          </cell>
          <cell r="BR138" t="str">
            <v/>
          </cell>
          <cell r="BT138" t="str">
            <v/>
          </cell>
          <cell r="BV138" t="str">
            <v/>
          </cell>
          <cell r="BY138" t="str">
            <v/>
          </cell>
        </row>
        <row r="139">
          <cell r="D139" t="str">
            <v/>
          </cell>
          <cell r="F139" t="str">
            <v/>
          </cell>
          <cell r="L139" t="str">
            <v/>
          </cell>
          <cell r="M139">
            <v>0</v>
          </cell>
          <cell r="U139" t="str">
            <v/>
          </cell>
          <cell r="AA139" t="str">
            <v/>
          </cell>
          <cell r="AC139" t="str">
            <v/>
          </cell>
          <cell r="AE139" t="str">
            <v/>
          </cell>
          <cell r="AG139" t="str">
            <v/>
          </cell>
          <cell r="AI139" t="str">
            <v/>
          </cell>
          <cell r="AN139" t="str">
            <v/>
          </cell>
          <cell r="AP139" t="str">
            <v/>
          </cell>
          <cell r="AR139" t="str">
            <v/>
          </cell>
          <cell r="AT139" t="str">
            <v/>
          </cell>
          <cell r="AV139" t="str">
            <v/>
          </cell>
          <cell r="BA139" t="str">
            <v/>
          </cell>
          <cell r="BC139" t="str">
            <v/>
          </cell>
          <cell r="BE139" t="str">
            <v/>
          </cell>
          <cell r="BG139" t="str">
            <v/>
          </cell>
          <cell r="BI139" t="str">
            <v/>
          </cell>
          <cell r="BN139" t="str">
            <v/>
          </cell>
          <cell r="BP139" t="str">
            <v/>
          </cell>
          <cell r="BR139" t="str">
            <v/>
          </cell>
          <cell r="BT139" t="str">
            <v/>
          </cell>
          <cell r="BV139" t="str">
            <v/>
          </cell>
          <cell r="BY139" t="str">
            <v/>
          </cell>
        </row>
        <row r="140">
          <cell r="D140" t="str">
            <v/>
          </cell>
          <cell r="F140" t="str">
            <v/>
          </cell>
          <cell r="L140" t="str">
            <v/>
          </cell>
          <cell r="M140">
            <v>0</v>
          </cell>
          <cell r="U140" t="str">
            <v/>
          </cell>
          <cell r="AA140" t="str">
            <v/>
          </cell>
          <cell r="AC140" t="str">
            <v/>
          </cell>
          <cell r="AE140" t="str">
            <v/>
          </cell>
          <cell r="AG140" t="str">
            <v/>
          </cell>
          <cell r="AI140" t="str">
            <v/>
          </cell>
          <cell r="AN140" t="str">
            <v/>
          </cell>
          <cell r="AP140" t="str">
            <v/>
          </cell>
          <cell r="AR140" t="str">
            <v/>
          </cell>
          <cell r="AT140" t="str">
            <v/>
          </cell>
          <cell r="AV140" t="str">
            <v/>
          </cell>
          <cell r="BA140" t="str">
            <v/>
          </cell>
          <cell r="BC140" t="str">
            <v/>
          </cell>
          <cell r="BE140" t="str">
            <v/>
          </cell>
          <cell r="BG140" t="str">
            <v/>
          </cell>
          <cell r="BI140" t="str">
            <v/>
          </cell>
          <cell r="BN140" t="str">
            <v/>
          </cell>
          <cell r="BP140" t="str">
            <v/>
          </cell>
          <cell r="BR140" t="str">
            <v/>
          </cell>
          <cell r="BT140" t="str">
            <v/>
          </cell>
          <cell r="BV140" t="str">
            <v/>
          </cell>
          <cell r="BY140" t="str">
            <v/>
          </cell>
        </row>
        <row r="141">
          <cell r="D141" t="str">
            <v/>
          </cell>
          <cell r="F141" t="str">
            <v/>
          </cell>
          <cell r="L141" t="str">
            <v/>
          </cell>
          <cell r="M141">
            <v>0</v>
          </cell>
          <cell r="U141" t="str">
            <v/>
          </cell>
          <cell r="AA141" t="str">
            <v/>
          </cell>
          <cell r="AC141" t="str">
            <v/>
          </cell>
          <cell r="AE141" t="str">
            <v/>
          </cell>
          <cell r="AG141" t="str">
            <v/>
          </cell>
          <cell r="AI141" t="str">
            <v/>
          </cell>
          <cell r="AN141" t="str">
            <v/>
          </cell>
          <cell r="AP141" t="str">
            <v/>
          </cell>
          <cell r="AR141" t="str">
            <v/>
          </cell>
          <cell r="AT141" t="str">
            <v/>
          </cell>
          <cell r="AV141" t="str">
            <v/>
          </cell>
          <cell r="BA141" t="str">
            <v/>
          </cell>
          <cell r="BC141" t="str">
            <v/>
          </cell>
          <cell r="BE141" t="str">
            <v/>
          </cell>
          <cell r="BG141" t="str">
            <v/>
          </cell>
          <cell r="BI141" t="str">
            <v/>
          </cell>
          <cell r="BN141" t="str">
            <v/>
          </cell>
          <cell r="BP141" t="str">
            <v/>
          </cell>
          <cell r="BR141" t="str">
            <v/>
          </cell>
          <cell r="BT141" t="str">
            <v/>
          </cell>
          <cell r="BV141" t="str">
            <v/>
          </cell>
          <cell r="BY141" t="str">
            <v/>
          </cell>
        </row>
        <row r="142">
          <cell r="D142" t="str">
            <v/>
          </cell>
          <cell r="F142" t="str">
            <v/>
          </cell>
          <cell r="L142" t="str">
            <v/>
          </cell>
          <cell r="M142">
            <v>0</v>
          </cell>
          <cell r="U142" t="str">
            <v/>
          </cell>
          <cell r="AA142" t="str">
            <v/>
          </cell>
          <cell r="AC142" t="str">
            <v/>
          </cell>
          <cell r="AE142" t="str">
            <v/>
          </cell>
          <cell r="AG142" t="str">
            <v/>
          </cell>
          <cell r="AI142" t="str">
            <v/>
          </cell>
          <cell r="AN142" t="str">
            <v/>
          </cell>
          <cell r="AP142" t="str">
            <v/>
          </cell>
          <cell r="AR142" t="str">
            <v/>
          </cell>
          <cell r="AT142" t="str">
            <v/>
          </cell>
          <cell r="AV142" t="str">
            <v/>
          </cell>
          <cell r="BA142" t="str">
            <v/>
          </cell>
          <cell r="BC142" t="str">
            <v/>
          </cell>
          <cell r="BE142" t="str">
            <v/>
          </cell>
          <cell r="BG142" t="str">
            <v/>
          </cell>
          <cell r="BI142" t="str">
            <v/>
          </cell>
          <cell r="BN142" t="str">
            <v/>
          </cell>
          <cell r="BP142" t="str">
            <v/>
          </cell>
          <cell r="BR142" t="str">
            <v/>
          </cell>
          <cell r="BT142" t="str">
            <v/>
          </cell>
          <cell r="BV142" t="str">
            <v/>
          </cell>
          <cell r="BY142" t="str">
            <v/>
          </cell>
        </row>
        <row r="143">
          <cell r="D143" t="str">
            <v/>
          </cell>
          <cell r="F143" t="str">
            <v/>
          </cell>
          <cell r="L143" t="str">
            <v/>
          </cell>
          <cell r="M143">
            <v>0</v>
          </cell>
          <cell r="U143" t="str">
            <v/>
          </cell>
          <cell r="AA143" t="str">
            <v/>
          </cell>
          <cell r="AC143" t="str">
            <v/>
          </cell>
          <cell r="AE143" t="str">
            <v/>
          </cell>
          <cell r="AG143" t="str">
            <v/>
          </cell>
          <cell r="AI143" t="str">
            <v/>
          </cell>
          <cell r="AN143" t="str">
            <v/>
          </cell>
          <cell r="AP143" t="str">
            <v/>
          </cell>
          <cell r="AR143" t="str">
            <v/>
          </cell>
          <cell r="AT143" t="str">
            <v/>
          </cell>
          <cell r="AV143" t="str">
            <v/>
          </cell>
          <cell r="BA143" t="str">
            <v/>
          </cell>
          <cell r="BC143" t="str">
            <v/>
          </cell>
          <cell r="BE143" t="str">
            <v/>
          </cell>
          <cell r="BG143" t="str">
            <v/>
          </cell>
          <cell r="BI143" t="str">
            <v/>
          </cell>
          <cell r="BN143" t="str">
            <v/>
          </cell>
          <cell r="BP143" t="str">
            <v/>
          </cell>
          <cell r="BR143" t="str">
            <v/>
          </cell>
          <cell r="BT143" t="str">
            <v/>
          </cell>
          <cell r="BV143" t="str">
            <v/>
          </cell>
          <cell r="BY143" t="str">
            <v/>
          </cell>
        </row>
        <row r="144">
          <cell r="D144" t="str">
            <v/>
          </cell>
          <cell r="F144" t="str">
            <v/>
          </cell>
          <cell r="L144" t="str">
            <v/>
          </cell>
          <cell r="M144">
            <v>0</v>
          </cell>
          <cell r="U144" t="str">
            <v/>
          </cell>
          <cell r="AA144" t="str">
            <v/>
          </cell>
          <cell r="AC144" t="str">
            <v/>
          </cell>
          <cell r="AE144" t="str">
            <v/>
          </cell>
          <cell r="AG144" t="str">
            <v/>
          </cell>
          <cell r="AI144" t="str">
            <v/>
          </cell>
          <cell r="AN144" t="str">
            <v/>
          </cell>
          <cell r="AP144" t="str">
            <v/>
          </cell>
          <cell r="AR144" t="str">
            <v/>
          </cell>
          <cell r="AT144" t="str">
            <v/>
          </cell>
          <cell r="AV144" t="str">
            <v/>
          </cell>
          <cell r="BA144" t="str">
            <v/>
          </cell>
          <cell r="BC144" t="str">
            <v/>
          </cell>
          <cell r="BE144" t="str">
            <v/>
          </cell>
          <cell r="BG144" t="str">
            <v/>
          </cell>
          <cell r="BI144" t="str">
            <v/>
          </cell>
          <cell r="BN144" t="str">
            <v/>
          </cell>
          <cell r="BP144" t="str">
            <v/>
          </cell>
          <cell r="BR144" t="str">
            <v/>
          </cell>
          <cell r="BT144" t="str">
            <v/>
          </cell>
          <cell r="BV144" t="str">
            <v/>
          </cell>
          <cell r="BY144" t="str">
            <v/>
          </cell>
        </row>
        <row r="145">
          <cell r="D145" t="str">
            <v/>
          </cell>
          <cell r="F145" t="str">
            <v/>
          </cell>
          <cell r="L145" t="str">
            <v/>
          </cell>
          <cell r="M145">
            <v>0</v>
          </cell>
          <cell r="U145" t="str">
            <v/>
          </cell>
          <cell r="AA145" t="str">
            <v/>
          </cell>
          <cell r="AC145" t="str">
            <v/>
          </cell>
          <cell r="AE145" t="str">
            <v/>
          </cell>
          <cell r="AG145" t="str">
            <v/>
          </cell>
          <cell r="AI145" t="str">
            <v/>
          </cell>
          <cell r="AN145" t="str">
            <v/>
          </cell>
          <cell r="AP145" t="str">
            <v/>
          </cell>
          <cell r="AR145" t="str">
            <v/>
          </cell>
          <cell r="AT145" t="str">
            <v/>
          </cell>
          <cell r="AV145" t="str">
            <v/>
          </cell>
          <cell r="BA145" t="str">
            <v/>
          </cell>
          <cell r="BC145" t="str">
            <v/>
          </cell>
          <cell r="BE145" t="str">
            <v/>
          </cell>
          <cell r="BG145" t="str">
            <v/>
          </cell>
          <cell r="BI145" t="str">
            <v/>
          </cell>
          <cell r="BN145" t="str">
            <v/>
          </cell>
          <cell r="BP145" t="str">
            <v/>
          </cell>
          <cell r="BR145" t="str">
            <v/>
          </cell>
          <cell r="BT145" t="str">
            <v/>
          </cell>
          <cell r="BV145" t="str">
            <v/>
          </cell>
          <cell r="BY145" t="str">
            <v/>
          </cell>
        </row>
        <row r="146">
          <cell r="D146" t="str">
            <v/>
          </cell>
          <cell r="F146" t="str">
            <v/>
          </cell>
          <cell r="L146" t="str">
            <v/>
          </cell>
          <cell r="M146">
            <v>0</v>
          </cell>
          <cell r="U146" t="str">
            <v/>
          </cell>
          <cell r="AA146" t="str">
            <v/>
          </cell>
          <cell r="AC146" t="str">
            <v/>
          </cell>
          <cell r="AE146" t="str">
            <v/>
          </cell>
          <cell r="AG146" t="str">
            <v/>
          </cell>
          <cell r="AI146" t="str">
            <v/>
          </cell>
          <cell r="AN146" t="str">
            <v/>
          </cell>
          <cell r="AP146" t="str">
            <v/>
          </cell>
          <cell r="AR146" t="str">
            <v/>
          </cell>
          <cell r="AT146" t="str">
            <v/>
          </cell>
          <cell r="AV146" t="str">
            <v/>
          </cell>
          <cell r="BA146" t="str">
            <v/>
          </cell>
          <cell r="BC146" t="str">
            <v/>
          </cell>
          <cell r="BE146" t="str">
            <v/>
          </cell>
          <cell r="BG146" t="str">
            <v/>
          </cell>
          <cell r="BI146" t="str">
            <v/>
          </cell>
          <cell r="BN146" t="str">
            <v/>
          </cell>
          <cell r="BP146" t="str">
            <v/>
          </cell>
          <cell r="BR146" t="str">
            <v/>
          </cell>
          <cell r="BT146" t="str">
            <v/>
          </cell>
          <cell r="BV146" t="str">
            <v/>
          </cell>
          <cell r="BY146" t="str">
            <v/>
          </cell>
        </row>
        <row r="147">
          <cell r="D147" t="str">
            <v/>
          </cell>
          <cell r="F147" t="str">
            <v/>
          </cell>
          <cell r="L147" t="str">
            <v/>
          </cell>
          <cell r="M147">
            <v>0</v>
          </cell>
          <cell r="U147" t="str">
            <v/>
          </cell>
          <cell r="AA147" t="str">
            <v/>
          </cell>
          <cell r="AC147" t="str">
            <v/>
          </cell>
          <cell r="AE147" t="str">
            <v/>
          </cell>
          <cell r="AG147" t="str">
            <v/>
          </cell>
          <cell r="AI147" t="str">
            <v/>
          </cell>
          <cell r="AN147" t="str">
            <v/>
          </cell>
          <cell r="AP147" t="str">
            <v/>
          </cell>
          <cell r="AR147" t="str">
            <v/>
          </cell>
          <cell r="AT147" t="str">
            <v/>
          </cell>
          <cell r="AV147" t="str">
            <v/>
          </cell>
          <cell r="BA147" t="str">
            <v/>
          </cell>
          <cell r="BC147" t="str">
            <v/>
          </cell>
          <cell r="BE147" t="str">
            <v/>
          </cell>
          <cell r="BG147" t="str">
            <v/>
          </cell>
          <cell r="BI147" t="str">
            <v/>
          </cell>
          <cell r="BN147" t="str">
            <v/>
          </cell>
          <cell r="BP147" t="str">
            <v/>
          </cell>
          <cell r="BR147" t="str">
            <v/>
          </cell>
          <cell r="BT147" t="str">
            <v/>
          </cell>
          <cell r="BV147" t="str">
            <v/>
          </cell>
          <cell r="BY147" t="str">
            <v/>
          </cell>
        </row>
        <row r="148">
          <cell r="D148" t="str">
            <v/>
          </cell>
          <cell r="F148" t="str">
            <v/>
          </cell>
          <cell r="L148" t="str">
            <v/>
          </cell>
          <cell r="M148">
            <v>0</v>
          </cell>
          <cell r="U148" t="str">
            <v/>
          </cell>
          <cell r="AA148" t="str">
            <v/>
          </cell>
          <cell r="AC148" t="str">
            <v/>
          </cell>
          <cell r="AE148" t="str">
            <v/>
          </cell>
          <cell r="AG148" t="str">
            <v/>
          </cell>
          <cell r="AI148" t="str">
            <v/>
          </cell>
          <cell r="AN148" t="str">
            <v/>
          </cell>
          <cell r="AP148" t="str">
            <v/>
          </cell>
          <cell r="AR148" t="str">
            <v/>
          </cell>
          <cell r="AT148" t="str">
            <v/>
          </cell>
          <cell r="AV148" t="str">
            <v/>
          </cell>
          <cell r="BA148" t="str">
            <v/>
          </cell>
          <cell r="BC148" t="str">
            <v/>
          </cell>
          <cell r="BE148" t="str">
            <v/>
          </cell>
          <cell r="BG148" t="str">
            <v/>
          </cell>
          <cell r="BI148" t="str">
            <v/>
          </cell>
          <cell r="BN148" t="str">
            <v/>
          </cell>
          <cell r="BP148" t="str">
            <v/>
          </cell>
          <cell r="BR148" t="str">
            <v/>
          </cell>
          <cell r="BT148" t="str">
            <v/>
          </cell>
          <cell r="BV148" t="str">
            <v/>
          </cell>
          <cell r="BY148" t="str">
            <v/>
          </cell>
        </row>
        <row r="149">
          <cell r="D149" t="str">
            <v/>
          </cell>
          <cell r="F149" t="str">
            <v/>
          </cell>
          <cell r="L149" t="str">
            <v/>
          </cell>
          <cell r="M149">
            <v>0</v>
          </cell>
          <cell r="U149" t="str">
            <v/>
          </cell>
          <cell r="AA149" t="str">
            <v/>
          </cell>
          <cell r="AC149" t="str">
            <v/>
          </cell>
          <cell r="AE149" t="str">
            <v/>
          </cell>
          <cell r="AG149" t="str">
            <v/>
          </cell>
          <cell r="AI149" t="str">
            <v/>
          </cell>
          <cell r="AN149" t="str">
            <v/>
          </cell>
          <cell r="AP149" t="str">
            <v/>
          </cell>
          <cell r="AR149" t="str">
            <v/>
          </cell>
          <cell r="AT149" t="str">
            <v/>
          </cell>
          <cell r="AV149" t="str">
            <v/>
          </cell>
          <cell r="BA149" t="str">
            <v/>
          </cell>
          <cell r="BC149" t="str">
            <v/>
          </cell>
          <cell r="BE149" t="str">
            <v/>
          </cell>
          <cell r="BG149" t="str">
            <v/>
          </cell>
          <cell r="BI149" t="str">
            <v/>
          </cell>
          <cell r="BN149" t="str">
            <v/>
          </cell>
          <cell r="BP149" t="str">
            <v/>
          </cell>
          <cell r="BR149" t="str">
            <v/>
          </cell>
          <cell r="BT149" t="str">
            <v/>
          </cell>
          <cell r="BV149" t="str">
            <v/>
          </cell>
          <cell r="BY149" t="str">
            <v/>
          </cell>
        </row>
        <row r="150">
          <cell r="D150" t="str">
            <v/>
          </cell>
          <cell r="F150" t="str">
            <v/>
          </cell>
          <cell r="L150" t="str">
            <v/>
          </cell>
          <cell r="M150">
            <v>0</v>
          </cell>
          <cell r="U150" t="str">
            <v/>
          </cell>
          <cell r="AA150" t="str">
            <v/>
          </cell>
          <cell r="AC150" t="str">
            <v/>
          </cell>
          <cell r="AE150" t="str">
            <v/>
          </cell>
          <cell r="AG150" t="str">
            <v/>
          </cell>
          <cell r="AI150" t="str">
            <v/>
          </cell>
          <cell r="AN150" t="str">
            <v/>
          </cell>
          <cell r="AP150" t="str">
            <v/>
          </cell>
          <cell r="AR150" t="str">
            <v/>
          </cell>
          <cell r="AT150" t="str">
            <v/>
          </cell>
          <cell r="AV150" t="str">
            <v/>
          </cell>
          <cell r="BA150" t="str">
            <v/>
          </cell>
          <cell r="BC150" t="str">
            <v/>
          </cell>
          <cell r="BE150" t="str">
            <v/>
          </cell>
          <cell r="BG150" t="str">
            <v/>
          </cell>
          <cell r="BI150" t="str">
            <v/>
          </cell>
          <cell r="BN150" t="str">
            <v/>
          </cell>
          <cell r="BP150" t="str">
            <v/>
          </cell>
          <cell r="BR150" t="str">
            <v/>
          </cell>
          <cell r="BT150" t="str">
            <v/>
          </cell>
          <cell r="BV150" t="str">
            <v/>
          </cell>
          <cell r="BY150" t="str">
            <v/>
          </cell>
        </row>
        <row r="151">
          <cell r="D151" t="str">
            <v/>
          </cell>
          <cell r="F151" t="str">
            <v/>
          </cell>
          <cell r="L151" t="str">
            <v/>
          </cell>
          <cell r="M151">
            <v>0</v>
          </cell>
          <cell r="U151" t="str">
            <v/>
          </cell>
          <cell r="AA151" t="str">
            <v/>
          </cell>
          <cell r="AC151" t="str">
            <v/>
          </cell>
          <cell r="AE151" t="str">
            <v/>
          </cell>
          <cell r="AG151" t="str">
            <v/>
          </cell>
          <cell r="AI151" t="str">
            <v/>
          </cell>
          <cell r="AN151" t="str">
            <v/>
          </cell>
          <cell r="AP151" t="str">
            <v/>
          </cell>
          <cell r="AR151" t="str">
            <v/>
          </cell>
          <cell r="AT151" t="str">
            <v/>
          </cell>
          <cell r="AV151" t="str">
            <v/>
          </cell>
          <cell r="BA151" t="str">
            <v/>
          </cell>
          <cell r="BC151" t="str">
            <v/>
          </cell>
          <cell r="BE151" t="str">
            <v/>
          </cell>
          <cell r="BG151" t="str">
            <v/>
          </cell>
          <cell r="BI151" t="str">
            <v/>
          </cell>
          <cell r="BN151" t="str">
            <v/>
          </cell>
          <cell r="BP151" t="str">
            <v/>
          </cell>
          <cell r="BR151" t="str">
            <v/>
          </cell>
          <cell r="BT151" t="str">
            <v/>
          </cell>
          <cell r="BV151" t="str">
            <v/>
          </cell>
          <cell r="BY151" t="str">
            <v/>
          </cell>
        </row>
        <row r="152">
          <cell r="D152" t="str">
            <v/>
          </cell>
          <cell r="F152" t="str">
            <v/>
          </cell>
          <cell r="L152" t="str">
            <v/>
          </cell>
          <cell r="M152">
            <v>0</v>
          </cell>
          <cell r="U152" t="str">
            <v/>
          </cell>
          <cell r="AA152" t="str">
            <v/>
          </cell>
          <cell r="AC152" t="str">
            <v/>
          </cell>
          <cell r="AE152" t="str">
            <v/>
          </cell>
          <cell r="AG152" t="str">
            <v/>
          </cell>
          <cell r="AI152" t="str">
            <v/>
          </cell>
          <cell r="AN152" t="str">
            <v/>
          </cell>
          <cell r="AP152" t="str">
            <v/>
          </cell>
          <cell r="AR152" t="str">
            <v/>
          </cell>
          <cell r="AT152" t="str">
            <v/>
          </cell>
          <cell r="AV152" t="str">
            <v/>
          </cell>
          <cell r="BA152" t="str">
            <v/>
          </cell>
          <cell r="BC152" t="str">
            <v/>
          </cell>
          <cell r="BE152" t="str">
            <v/>
          </cell>
          <cell r="BG152" t="str">
            <v/>
          </cell>
          <cell r="BI152" t="str">
            <v/>
          </cell>
          <cell r="BN152" t="str">
            <v/>
          </cell>
          <cell r="BP152" t="str">
            <v/>
          </cell>
          <cell r="BR152" t="str">
            <v/>
          </cell>
          <cell r="BT152" t="str">
            <v/>
          </cell>
          <cell r="BV152" t="str">
            <v/>
          </cell>
          <cell r="BY152" t="str">
            <v/>
          </cell>
        </row>
        <row r="153">
          <cell r="D153" t="str">
            <v/>
          </cell>
          <cell r="F153" t="str">
            <v/>
          </cell>
          <cell r="L153" t="str">
            <v/>
          </cell>
          <cell r="M153">
            <v>0</v>
          </cell>
          <cell r="U153" t="str">
            <v/>
          </cell>
          <cell r="AA153" t="str">
            <v/>
          </cell>
          <cell r="AC153" t="str">
            <v/>
          </cell>
          <cell r="AE153" t="str">
            <v/>
          </cell>
          <cell r="AG153" t="str">
            <v/>
          </cell>
          <cell r="AI153" t="str">
            <v/>
          </cell>
          <cell r="AN153" t="str">
            <v/>
          </cell>
          <cell r="AP153" t="str">
            <v/>
          </cell>
          <cell r="AR153" t="str">
            <v/>
          </cell>
          <cell r="AT153" t="str">
            <v/>
          </cell>
          <cell r="AV153" t="str">
            <v/>
          </cell>
          <cell r="BA153" t="str">
            <v/>
          </cell>
          <cell r="BC153" t="str">
            <v/>
          </cell>
          <cell r="BE153" t="str">
            <v/>
          </cell>
          <cell r="BG153" t="str">
            <v/>
          </cell>
          <cell r="BI153" t="str">
            <v/>
          </cell>
          <cell r="BN153" t="str">
            <v/>
          </cell>
          <cell r="BP153" t="str">
            <v/>
          </cell>
          <cell r="BR153" t="str">
            <v/>
          </cell>
          <cell r="BT153" t="str">
            <v/>
          </cell>
          <cell r="BV153" t="str">
            <v/>
          </cell>
          <cell r="BY153" t="str">
            <v/>
          </cell>
        </row>
        <row r="154">
          <cell r="D154" t="str">
            <v/>
          </cell>
          <cell r="F154" t="str">
            <v/>
          </cell>
          <cell r="L154" t="str">
            <v/>
          </cell>
          <cell r="M154">
            <v>0</v>
          </cell>
          <cell r="U154" t="str">
            <v/>
          </cell>
          <cell r="AA154" t="str">
            <v/>
          </cell>
          <cell r="AC154" t="str">
            <v/>
          </cell>
          <cell r="AE154" t="str">
            <v/>
          </cell>
          <cell r="AG154" t="str">
            <v/>
          </cell>
          <cell r="AI154" t="str">
            <v/>
          </cell>
          <cell r="AN154" t="str">
            <v/>
          </cell>
          <cell r="AP154" t="str">
            <v/>
          </cell>
          <cell r="AR154" t="str">
            <v/>
          </cell>
          <cell r="AT154" t="str">
            <v/>
          </cell>
          <cell r="AV154" t="str">
            <v/>
          </cell>
          <cell r="BA154" t="str">
            <v/>
          </cell>
          <cell r="BC154" t="str">
            <v/>
          </cell>
          <cell r="BE154" t="str">
            <v/>
          </cell>
          <cell r="BG154" t="str">
            <v/>
          </cell>
          <cell r="BI154" t="str">
            <v/>
          </cell>
          <cell r="BN154" t="str">
            <v/>
          </cell>
          <cell r="BP154" t="str">
            <v/>
          </cell>
          <cell r="BR154" t="str">
            <v/>
          </cell>
          <cell r="BT154" t="str">
            <v/>
          </cell>
          <cell r="BV154" t="str">
            <v/>
          </cell>
          <cell r="BY154" t="str">
            <v/>
          </cell>
        </row>
        <row r="155">
          <cell r="D155" t="str">
            <v/>
          </cell>
          <cell r="F155" t="str">
            <v/>
          </cell>
          <cell r="L155" t="str">
            <v/>
          </cell>
          <cell r="M155">
            <v>0</v>
          </cell>
          <cell r="U155" t="str">
            <v/>
          </cell>
          <cell r="AA155" t="str">
            <v/>
          </cell>
          <cell r="AC155" t="str">
            <v/>
          </cell>
          <cell r="AE155" t="str">
            <v/>
          </cell>
          <cell r="AG155" t="str">
            <v/>
          </cell>
          <cell r="AI155" t="str">
            <v/>
          </cell>
          <cell r="AN155" t="str">
            <v/>
          </cell>
          <cell r="AP155" t="str">
            <v/>
          </cell>
          <cell r="AR155" t="str">
            <v/>
          </cell>
          <cell r="AT155" t="str">
            <v/>
          </cell>
          <cell r="AV155" t="str">
            <v/>
          </cell>
          <cell r="BA155" t="str">
            <v/>
          </cell>
          <cell r="BC155" t="str">
            <v/>
          </cell>
          <cell r="BE155" t="str">
            <v/>
          </cell>
          <cell r="BG155" t="str">
            <v/>
          </cell>
          <cell r="BI155" t="str">
            <v/>
          </cell>
          <cell r="BN155" t="str">
            <v/>
          </cell>
          <cell r="BP155" t="str">
            <v/>
          </cell>
          <cell r="BR155" t="str">
            <v/>
          </cell>
          <cell r="BT155" t="str">
            <v/>
          </cell>
          <cell r="BV155" t="str">
            <v/>
          </cell>
          <cell r="BY155" t="str">
            <v/>
          </cell>
        </row>
        <row r="156">
          <cell r="D156" t="str">
            <v/>
          </cell>
          <cell r="F156" t="str">
            <v/>
          </cell>
          <cell r="L156" t="str">
            <v/>
          </cell>
          <cell r="M156">
            <v>0</v>
          </cell>
          <cell r="U156" t="str">
            <v/>
          </cell>
          <cell r="AA156" t="str">
            <v/>
          </cell>
          <cell r="AC156" t="str">
            <v/>
          </cell>
          <cell r="AE156" t="str">
            <v/>
          </cell>
          <cell r="AG156" t="str">
            <v/>
          </cell>
          <cell r="AI156" t="str">
            <v/>
          </cell>
          <cell r="AN156" t="str">
            <v/>
          </cell>
          <cell r="AP156" t="str">
            <v/>
          </cell>
          <cell r="AR156" t="str">
            <v/>
          </cell>
          <cell r="AT156" t="str">
            <v/>
          </cell>
          <cell r="AV156" t="str">
            <v/>
          </cell>
          <cell r="BA156" t="str">
            <v/>
          </cell>
          <cell r="BC156" t="str">
            <v/>
          </cell>
          <cell r="BE156" t="str">
            <v/>
          </cell>
          <cell r="BG156" t="str">
            <v/>
          </cell>
          <cell r="BI156" t="str">
            <v/>
          </cell>
          <cell r="BN156" t="str">
            <v/>
          </cell>
          <cell r="BP156" t="str">
            <v/>
          </cell>
          <cell r="BR156" t="str">
            <v/>
          </cell>
          <cell r="BT156" t="str">
            <v/>
          </cell>
          <cell r="BV156" t="str">
            <v/>
          </cell>
          <cell r="BY156" t="str">
            <v/>
          </cell>
        </row>
        <row r="157">
          <cell r="D157" t="str">
            <v/>
          </cell>
          <cell r="F157" t="str">
            <v/>
          </cell>
          <cell r="L157" t="str">
            <v/>
          </cell>
          <cell r="M157">
            <v>0</v>
          </cell>
          <cell r="U157" t="str">
            <v/>
          </cell>
          <cell r="AA157" t="str">
            <v/>
          </cell>
          <cell r="AC157" t="str">
            <v/>
          </cell>
          <cell r="AE157" t="str">
            <v/>
          </cell>
          <cell r="AG157" t="str">
            <v/>
          </cell>
          <cell r="AI157" t="str">
            <v/>
          </cell>
          <cell r="AN157" t="str">
            <v/>
          </cell>
          <cell r="AP157" t="str">
            <v/>
          </cell>
          <cell r="AR157" t="str">
            <v/>
          </cell>
          <cell r="AT157" t="str">
            <v/>
          </cell>
          <cell r="AV157" t="str">
            <v/>
          </cell>
          <cell r="BA157" t="str">
            <v/>
          </cell>
          <cell r="BC157" t="str">
            <v/>
          </cell>
          <cell r="BE157" t="str">
            <v/>
          </cell>
          <cell r="BG157" t="str">
            <v/>
          </cell>
          <cell r="BI157" t="str">
            <v/>
          </cell>
          <cell r="BN157" t="str">
            <v/>
          </cell>
          <cell r="BP157" t="str">
            <v/>
          </cell>
          <cell r="BR157" t="str">
            <v/>
          </cell>
          <cell r="BT157" t="str">
            <v/>
          </cell>
          <cell r="BV157" t="str">
            <v/>
          </cell>
          <cell r="BY157" t="str">
            <v/>
          </cell>
        </row>
        <row r="158">
          <cell r="D158" t="str">
            <v/>
          </cell>
          <cell r="F158" t="str">
            <v/>
          </cell>
          <cell r="L158" t="str">
            <v/>
          </cell>
          <cell r="M158">
            <v>0</v>
          </cell>
          <cell r="U158" t="str">
            <v/>
          </cell>
          <cell r="AA158" t="str">
            <v/>
          </cell>
          <cell r="AC158" t="str">
            <v/>
          </cell>
          <cell r="AE158" t="str">
            <v/>
          </cell>
          <cell r="AG158" t="str">
            <v/>
          </cell>
          <cell r="AI158" t="str">
            <v/>
          </cell>
          <cell r="AN158" t="str">
            <v/>
          </cell>
          <cell r="AP158" t="str">
            <v/>
          </cell>
          <cell r="AR158" t="str">
            <v/>
          </cell>
          <cell r="AT158" t="str">
            <v/>
          </cell>
          <cell r="AV158" t="str">
            <v/>
          </cell>
          <cell r="BA158" t="str">
            <v/>
          </cell>
          <cell r="BC158" t="str">
            <v/>
          </cell>
          <cell r="BE158" t="str">
            <v/>
          </cell>
          <cell r="BG158" t="str">
            <v/>
          </cell>
          <cell r="BI158" t="str">
            <v/>
          </cell>
          <cell r="BN158" t="str">
            <v/>
          </cell>
          <cell r="BP158" t="str">
            <v/>
          </cell>
          <cell r="BR158" t="str">
            <v/>
          </cell>
          <cell r="BT158" t="str">
            <v/>
          </cell>
          <cell r="BV158" t="str">
            <v/>
          </cell>
          <cell r="BY158" t="str">
            <v/>
          </cell>
        </row>
        <row r="159">
          <cell r="D159" t="str">
            <v/>
          </cell>
          <cell r="F159" t="str">
            <v/>
          </cell>
          <cell r="L159" t="str">
            <v/>
          </cell>
          <cell r="M159">
            <v>0</v>
          </cell>
          <cell r="U159" t="str">
            <v/>
          </cell>
          <cell r="AA159" t="str">
            <v/>
          </cell>
          <cell r="AC159" t="str">
            <v/>
          </cell>
          <cell r="AE159" t="str">
            <v/>
          </cell>
          <cell r="AG159" t="str">
            <v/>
          </cell>
          <cell r="AI159" t="str">
            <v/>
          </cell>
          <cell r="AN159" t="str">
            <v/>
          </cell>
          <cell r="AP159" t="str">
            <v/>
          </cell>
          <cell r="AR159" t="str">
            <v/>
          </cell>
          <cell r="AT159" t="str">
            <v/>
          </cell>
          <cell r="AV159" t="str">
            <v/>
          </cell>
          <cell r="BA159" t="str">
            <v/>
          </cell>
          <cell r="BC159" t="str">
            <v/>
          </cell>
          <cell r="BE159" t="str">
            <v/>
          </cell>
          <cell r="BG159" t="str">
            <v/>
          </cell>
          <cell r="BI159" t="str">
            <v/>
          </cell>
          <cell r="BN159" t="str">
            <v/>
          </cell>
          <cell r="BP159" t="str">
            <v/>
          </cell>
          <cell r="BR159" t="str">
            <v/>
          </cell>
          <cell r="BT159" t="str">
            <v/>
          </cell>
          <cell r="BV159" t="str">
            <v/>
          </cell>
          <cell r="BY159" t="str">
            <v/>
          </cell>
        </row>
        <row r="160">
          <cell r="D160" t="str">
            <v/>
          </cell>
          <cell r="F160" t="str">
            <v/>
          </cell>
          <cell r="L160" t="str">
            <v/>
          </cell>
          <cell r="M160">
            <v>0</v>
          </cell>
          <cell r="U160" t="str">
            <v/>
          </cell>
          <cell r="AA160" t="str">
            <v/>
          </cell>
          <cell r="AC160" t="str">
            <v/>
          </cell>
          <cell r="AE160" t="str">
            <v/>
          </cell>
          <cell r="AG160" t="str">
            <v/>
          </cell>
          <cell r="AI160" t="str">
            <v/>
          </cell>
          <cell r="AN160" t="str">
            <v/>
          </cell>
          <cell r="AP160" t="str">
            <v/>
          </cell>
          <cell r="AR160" t="str">
            <v/>
          </cell>
          <cell r="AT160" t="str">
            <v/>
          </cell>
          <cell r="AV160" t="str">
            <v/>
          </cell>
          <cell r="BA160" t="str">
            <v/>
          </cell>
          <cell r="BC160" t="str">
            <v/>
          </cell>
          <cell r="BE160" t="str">
            <v/>
          </cell>
          <cell r="BG160" t="str">
            <v/>
          </cell>
          <cell r="BI160" t="str">
            <v/>
          </cell>
          <cell r="BN160" t="str">
            <v/>
          </cell>
          <cell r="BP160" t="str">
            <v/>
          </cell>
          <cell r="BR160" t="str">
            <v/>
          </cell>
          <cell r="BT160" t="str">
            <v/>
          </cell>
          <cell r="BV160" t="str">
            <v/>
          </cell>
          <cell r="BY160" t="str">
            <v/>
          </cell>
        </row>
        <row r="161">
          <cell r="D161" t="str">
            <v/>
          </cell>
          <cell r="F161" t="str">
            <v/>
          </cell>
          <cell r="L161" t="str">
            <v/>
          </cell>
          <cell r="M161">
            <v>0</v>
          </cell>
          <cell r="U161" t="str">
            <v/>
          </cell>
          <cell r="AA161" t="str">
            <v/>
          </cell>
          <cell r="AC161" t="str">
            <v/>
          </cell>
          <cell r="AE161" t="str">
            <v/>
          </cell>
          <cell r="AG161" t="str">
            <v/>
          </cell>
          <cell r="AI161" t="str">
            <v/>
          </cell>
          <cell r="AN161" t="str">
            <v/>
          </cell>
          <cell r="AP161" t="str">
            <v/>
          </cell>
          <cell r="AR161" t="str">
            <v/>
          </cell>
          <cell r="AT161" t="str">
            <v/>
          </cell>
          <cell r="AV161" t="str">
            <v/>
          </cell>
          <cell r="BA161" t="str">
            <v/>
          </cell>
          <cell r="BC161" t="str">
            <v/>
          </cell>
          <cell r="BE161" t="str">
            <v/>
          </cell>
          <cell r="BG161" t="str">
            <v/>
          </cell>
          <cell r="BI161" t="str">
            <v/>
          </cell>
          <cell r="BN161" t="str">
            <v/>
          </cell>
          <cell r="BP161" t="str">
            <v/>
          </cell>
          <cell r="BR161" t="str">
            <v/>
          </cell>
          <cell r="BT161" t="str">
            <v/>
          </cell>
          <cell r="BV161" t="str">
            <v/>
          </cell>
          <cell r="BY161" t="str">
            <v/>
          </cell>
        </row>
        <row r="162">
          <cell r="D162" t="str">
            <v/>
          </cell>
          <cell r="F162" t="str">
            <v/>
          </cell>
          <cell r="L162" t="str">
            <v/>
          </cell>
          <cell r="M162">
            <v>0</v>
          </cell>
          <cell r="U162" t="str">
            <v/>
          </cell>
          <cell r="AA162" t="str">
            <v/>
          </cell>
          <cell r="AC162" t="str">
            <v/>
          </cell>
          <cell r="AE162" t="str">
            <v/>
          </cell>
          <cell r="AG162" t="str">
            <v/>
          </cell>
          <cell r="AI162" t="str">
            <v/>
          </cell>
          <cell r="AN162" t="str">
            <v/>
          </cell>
          <cell r="AP162" t="str">
            <v/>
          </cell>
          <cell r="AR162" t="str">
            <v/>
          </cell>
          <cell r="AT162" t="str">
            <v/>
          </cell>
          <cell r="AV162" t="str">
            <v/>
          </cell>
          <cell r="BA162" t="str">
            <v/>
          </cell>
          <cell r="BC162" t="str">
            <v/>
          </cell>
          <cell r="BE162" t="str">
            <v/>
          </cell>
          <cell r="BG162" t="str">
            <v/>
          </cell>
          <cell r="BI162" t="str">
            <v/>
          </cell>
          <cell r="BN162" t="str">
            <v/>
          </cell>
          <cell r="BP162" t="str">
            <v/>
          </cell>
          <cell r="BR162" t="str">
            <v/>
          </cell>
          <cell r="BT162" t="str">
            <v/>
          </cell>
          <cell r="BV162" t="str">
            <v/>
          </cell>
          <cell r="BY162" t="str">
            <v/>
          </cell>
        </row>
        <row r="163">
          <cell r="D163" t="str">
            <v/>
          </cell>
          <cell r="F163" t="str">
            <v/>
          </cell>
          <cell r="L163" t="str">
            <v/>
          </cell>
          <cell r="M163">
            <v>0</v>
          </cell>
          <cell r="U163" t="str">
            <v/>
          </cell>
          <cell r="AA163" t="str">
            <v/>
          </cell>
          <cell r="AC163" t="str">
            <v/>
          </cell>
          <cell r="AE163" t="str">
            <v/>
          </cell>
          <cell r="AG163" t="str">
            <v/>
          </cell>
          <cell r="AI163" t="str">
            <v/>
          </cell>
          <cell r="AN163" t="str">
            <v/>
          </cell>
          <cell r="AP163" t="str">
            <v/>
          </cell>
          <cell r="AR163" t="str">
            <v/>
          </cell>
          <cell r="AT163" t="str">
            <v/>
          </cell>
          <cell r="AV163" t="str">
            <v/>
          </cell>
          <cell r="BA163" t="str">
            <v/>
          </cell>
          <cell r="BC163" t="str">
            <v/>
          </cell>
          <cell r="BE163" t="str">
            <v/>
          </cell>
          <cell r="BG163" t="str">
            <v/>
          </cell>
          <cell r="BI163" t="str">
            <v/>
          </cell>
          <cell r="BN163" t="str">
            <v/>
          </cell>
          <cell r="BP163" t="str">
            <v/>
          </cell>
          <cell r="BR163" t="str">
            <v/>
          </cell>
          <cell r="BT163" t="str">
            <v/>
          </cell>
          <cell r="BV163" t="str">
            <v/>
          </cell>
          <cell r="BY163" t="str">
            <v/>
          </cell>
        </row>
        <row r="164">
          <cell r="D164" t="str">
            <v/>
          </cell>
          <cell r="F164" t="str">
            <v/>
          </cell>
          <cell r="L164" t="str">
            <v/>
          </cell>
          <cell r="M164">
            <v>0</v>
          </cell>
          <cell r="U164" t="str">
            <v/>
          </cell>
          <cell r="AA164" t="str">
            <v/>
          </cell>
          <cell r="AC164" t="str">
            <v/>
          </cell>
          <cell r="AE164" t="str">
            <v/>
          </cell>
          <cell r="AG164" t="str">
            <v/>
          </cell>
          <cell r="AI164" t="str">
            <v/>
          </cell>
          <cell r="AN164" t="str">
            <v/>
          </cell>
          <cell r="AP164" t="str">
            <v/>
          </cell>
          <cell r="AR164" t="str">
            <v/>
          </cell>
          <cell r="AT164" t="str">
            <v/>
          </cell>
          <cell r="AV164" t="str">
            <v/>
          </cell>
          <cell r="BA164" t="str">
            <v/>
          </cell>
          <cell r="BC164" t="str">
            <v/>
          </cell>
          <cell r="BE164" t="str">
            <v/>
          </cell>
          <cell r="BG164" t="str">
            <v/>
          </cell>
          <cell r="BI164" t="str">
            <v/>
          </cell>
          <cell r="BN164" t="str">
            <v/>
          </cell>
          <cell r="BP164" t="str">
            <v/>
          </cell>
          <cell r="BR164" t="str">
            <v/>
          </cell>
          <cell r="BT164" t="str">
            <v/>
          </cell>
          <cell r="BV164" t="str">
            <v/>
          </cell>
          <cell r="BY164" t="str">
            <v/>
          </cell>
        </row>
        <row r="165">
          <cell r="D165" t="str">
            <v/>
          </cell>
          <cell r="F165" t="str">
            <v/>
          </cell>
          <cell r="L165" t="str">
            <v/>
          </cell>
          <cell r="M165">
            <v>0</v>
          </cell>
          <cell r="U165" t="str">
            <v/>
          </cell>
          <cell r="AA165" t="str">
            <v/>
          </cell>
          <cell r="AC165" t="str">
            <v/>
          </cell>
          <cell r="AE165" t="str">
            <v/>
          </cell>
          <cell r="AG165" t="str">
            <v/>
          </cell>
          <cell r="AI165" t="str">
            <v/>
          </cell>
          <cell r="AN165" t="str">
            <v/>
          </cell>
          <cell r="AP165" t="str">
            <v/>
          </cell>
          <cell r="AR165" t="str">
            <v/>
          </cell>
          <cell r="AT165" t="str">
            <v/>
          </cell>
          <cell r="AV165" t="str">
            <v/>
          </cell>
          <cell r="BA165" t="str">
            <v/>
          </cell>
          <cell r="BC165" t="str">
            <v/>
          </cell>
          <cell r="BE165" t="str">
            <v/>
          </cell>
          <cell r="BG165" t="str">
            <v/>
          </cell>
          <cell r="BI165" t="str">
            <v/>
          </cell>
          <cell r="BN165" t="str">
            <v/>
          </cell>
          <cell r="BP165" t="str">
            <v/>
          </cell>
          <cell r="BR165" t="str">
            <v/>
          </cell>
          <cell r="BT165" t="str">
            <v/>
          </cell>
          <cell r="BV165" t="str">
            <v/>
          </cell>
          <cell r="BY165" t="str">
            <v/>
          </cell>
        </row>
        <row r="166">
          <cell r="D166" t="str">
            <v/>
          </cell>
          <cell r="F166" t="str">
            <v/>
          </cell>
          <cell r="L166" t="str">
            <v/>
          </cell>
          <cell r="M166">
            <v>0</v>
          </cell>
          <cell r="U166" t="str">
            <v/>
          </cell>
          <cell r="AA166" t="str">
            <v/>
          </cell>
          <cell r="AC166" t="str">
            <v/>
          </cell>
          <cell r="AE166" t="str">
            <v/>
          </cell>
          <cell r="AG166" t="str">
            <v/>
          </cell>
          <cell r="AI166" t="str">
            <v/>
          </cell>
          <cell r="AN166" t="str">
            <v/>
          </cell>
          <cell r="AP166" t="str">
            <v/>
          </cell>
          <cell r="AR166" t="str">
            <v/>
          </cell>
          <cell r="AT166" t="str">
            <v/>
          </cell>
          <cell r="AV166" t="str">
            <v/>
          </cell>
          <cell r="BA166" t="str">
            <v/>
          </cell>
          <cell r="BC166" t="str">
            <v/>
          </cell>
          <cell r="BE166" t="str">
            <v/>
          </cell>
          <cell r="BG166" t="str">
            <v/>
          </cell>
          <cell r="BI166" t="str">
            <v/>
          </cell>
          <cell r="BN166" t="str">
            <v/>
          </cell>
          <cell r="BP166" t="str">
            <v/>
          </cell>
          <cell r="BR166" t="str">
            <v/>
          </cell>
          <cell r="BT166" t="str">
            <v/>
          </cell>
          <cell r="BV166" t="str">
            <v/>
          </cell>
          <cell r="BY166" t="str">
            <v/>
          </cell>
        </row>
        <row r="167">
          <cell r="D167" t="str">
            <v/>
          </cell>
          <cell r="F167" t="str">
            <v/>
          </cell>
          <cell r="L167" t="str">
            <v/>
          </cell>
          <cell r="M167">
            <v>0</v>
          </cell>
          <cell r="U167" t="str">
            <v/>
          </cell>
          <cell r="AA167" t="str">
            <v/>
          </cell>
          <cell r="AC167" t="str">
            <v/>
          </cell>
          <cell r="AE167" t="str">
            <v/>
          </cell>
          <cell r="AG167" t="str">
            <v/>
          </cell>
          <cell r="AI167" t="str">
            <v/>
          </cell>
          <cell r="AN167" t="str">
            <v/>
          </cell>
          <cell r="AP167" t="str">
            <v/>
          </cell>
          <cell r="AR167" t="str">
            <v/>
          </cell>
          <cell r="AT167" t="str">
            <v/>
          </cell>
          <cell r="AV167" t="str">
            <v/>
          </cell>
          <cell r="BA167" t="str">
            <v/>
          </cell>
          <cell r="BC167" t="str">
            <v/>
          </cell>
          <cell r="BE167" t="str">
            <v/>
          </cell>
          <cell r="BG167" t="str">
            <v/>
          </cell>
          <cell r="BI167" t="str">
            <v/>
          </cell>
          <cell r="BN167" t="str">
            <v/>
          </cell>
          <cell r="BP167" t="str">
            <v/>
          </cell>
          <cell r="BR167" t="str">
            <v/>
          </cell>
          <cell r="BT167" t="str">
            <v/>
          </cell>
          <cell r="BV167" t="str">
            <v/>
          </cell>
          <cell r="BY167" t="str">
            <v/>
          </cell>
        </row>
        <row r="168">
          <cell r="D168" t="str">
            <v/>
          </cell>
          <cell r="F168" t="str">
            <v/>
          </cell>
          <cell r="L168" t="str">
            <v/>
          </cell>
          <cell r="M168">
            <v>0</v>
          </cell>
          <cell r="U168" t="str">
            <v/>
          </cell>
          <cell r="AA168" t="str">
            <v/>
          </cell>
          <cell r="AC168" t="str">
            <v/>
          </cell>
          <cell r="AE168" t="str">
            <v/>
          </cell>
          <cell r="AG168" t="str">
            <v/>
          </cell>
          <cell r="AI168" t="str">
            <v/>
          </cell>
          <cell r="AN168" t="str">
            <v/>
          </cell>
          <cell r="AP168" t="str">
            <v/>
          </cell>
          <cell r="AR168" t="str">
            <v/>
          </cell>
          <cell r="AT168" t="str">
            <v/>
          </cell>
          <cell r="AV168" t="str">
            <v/>
          </cell>
          <cell r="BA168" t="str">
            <v/>
          </cell>
          <cell r="BC168" t="str">
            <v/>
          </cell>
          <cell r="BE168" t="str">
            <v/>
          </cell>
          <cell r="BG168" t="str">
            <v/>
          </cell>
          <cell r="BI168" t="str">
            <v/>
          </cell>
          <cell r="BN168" t="str">
            <v/>
          </cell>
          <cell r="BP168" t="str">
            <v/>
          </cell>
          <cell r="BR168" t="str">
            <v/>
          </cell>
          <cell r="BT168" t="str">
            <v/>
          </cell>
          <cell r="BV168" t="str">
            <v/>
          </cell>
          <cell r="BY168" t="str">
            <v/>
          </cell>
        </row>
        <row r="169">
          <cell r="D169" t="str">
            <v/>
          </cell>
          <cell r="F169" t="str">
            <v/>
          </cell>
          <cell r="L169" t="str">
            <v/>
          </cell>
          <cell r="M169">
            <v>0</v>
          </cell>
          <cell r="U169" t="str">
            <v/>
          </cell>
          <cell r="AA169" t="str">
            <v/>
          </cell>
          <cell r="AC169" t="str">
            <v/>
          </cell>
          <cell r="AE169" t="str">
            <v/>
          </cell>
          <cell r="AG169" t="str">
            <v/>
          </cell>
          <cell r="AI169" t="str">
            <v/>
          </cell>
          <cell r="AN169" t="str">
            <v/>
          </cell>
          <cell r="AP169" t="str">
            <v/>
          </cell>
          <cell r="AR169" t="str">
            <v/>
          </cell>
          <cell r="AT169" t="str">
            <v/>
          </cell>
          <cell r="AV169" t="str">
            <v/>
          </cell>
          <cell r="BA169" t="str">
            <v/>
          </cell>
          <cell r="BC169" t="str">
            <v/>
          </cell>
          <cell r="BE169" t="str">
            <v/>
          </cell>
          <cell r="BG169" t="str">
            <v/>
          </cell>
          <cell r="BI169" t="str">
            <v/>
          </cell>
          <cell r="BN169" t="str">
            <v/>
          </cell>
          <cell r="BP169" t="str">
            <v/>
          </cell>
          <cell r="BR169" t="str">
            <v/>
          </cell>
          <cell r="BT169" t="str">
            <v/>
          </cell>
          <cell r="BV169" t="str">
            <v/>
          </cell>
          <cell r="BY169" t="str">
            <v/>
          </cell>
        </row>
        <row r="170">
          <cell r="D170" t="str">
            <v/>
          </cell>
          <cell r="F170" t="str">
            <v/>
          </cell>
          <cell r="L170" t="str">
            <v/>
          </cell>
          <cell r="M170">
            <v>0</v>
          </cell>
          <cell r="U170" t="str">
            <v/>
          </cell>
          <cell r="AA170" t="str">
            <v/>
          </cell>
          <cell r="AC170" t="str">
            <v/>
          </cell>
          <cell r="AE170" t="str">
            <v/>
          </cell>
          <cell r="AG170" t="str">
            <v/>
          </cell>
          <cell r="AI170" t="str">
            <v/>
          </cell>
          <cell r="AN170" t="str">
            <v/>
          </cell>
          <cell r="AP170" t="str">
            <v/>
          </cell>
          <cell r="AR170" t="str">
            <v/>
          </cell>
          <cell r="AT170" t="str">
            <v/>
          </cell>
          <cell r="AV170" t="str">
            <v/>
          </cell>
          <cell r="BA170" t="str">
            <v/>
          </cell>
          <cell r="BC170" t="str">
            <v/>
          </cell>
          <cell r="BE170" t="str">
            <v/>
          </cell>
          <cell r="BG170" t="str">
            <v/>
          </cell>
          <cell r="BI170" t="str">
            <v/>
          </cell>
          <cell r="BN170" t="str">
            <v/>
          </cell>
          <cell r="BP170" t="str">
            <v/>
          </cell>
          <cell r="BR170" t="str">
            <v/>
          </cell>
          <cell r="BT170" t="str">
            <v/>
          </cell>
          <cell r="BV170" t="str">
            <v/>
          </cell>
          <cell r="BY170" t="str">
            <v/>
          </cell>
        </row>
        <row r="171">
          <cell r="D171" t="str">
            <v/>
          </cell>
          <cell r="F171" t="str">
            <v/>
          </cell>
          <cell r="L171" t="str">
            <v/>
          </cell>
          <cell r="M171">
            <v>0</v>
          </cell>
          <cell r="U171" t="str">
            <v/>
          </cell>
          <cell r="AA171" t="str">
            <v/>
          </cell>
          <cell r="AC171" t="str">
            <v/>
          </cell>
          <cell r="AE171" t="str">
            <v/>
          </cell>
          <cell r="AG171" t="str">
            <v/>
          </cell>
          <cell r="AI171" t="str">
            <v/>
          </cell>
          <cell r="AN171" t="str">
            <v/>
          </cell>
          <cell r="AP171" t="str">
            <v/>
          </cell>
          <cell r="AR171" t="str">
            <v/>
          </cell>
          <cell r="AT171" t="str">
            <v/>
          </cell>
          <cell r="AV171" t="str">
            <v/>
          </cell>
          <cell r="BA171" t="str">
            <v/>
          </cell>
          <cell r="BC171" t="str">
            <v/>
          </cell>
          <cell r="BE171" t="str">
            <v/>
          </cell>
          <cell r="BG171" t="str">
            <v/>
          </cell>
          <cell r="BI171" t="str">
            <v/>
          </cell>
          <cell r="BN171" t="str">
            <v/>
          </cell>
          <cell r="BP171" t="str">
            <v/>
          </cell>
          <cell r="BR171" t="str">
            <v/>
          </cell>
          <cell r="BT171" t="str">
            <v/>
          </cell>
          <cell r="BV171" t="str">
            <v/>
          </cell>
          <cell r="BY171" t="str">
            <v/>
          </cell>
        </row>
        <row r="172">
          <cell r="D172" t="str">
            <v/>
          </cell>
          <cell r="F172" t="str">
            <v/>
          </cell>
          <cell r="L172" t="str">
            <v/>
          </cell>
          <cell r="M172">
            <v>0</v>
          </cell>
          <cell r="U172" t="str">
            <v/>
          </cell>
          <cell r="AA172" t="str">
            <v/>
          </cell>
          <cell r="AC172" t="str">
            <v/>
          </cell>
          <cell r="AE172" t="str">
            <v/>
          </cell>
          <cell r="AG172" t="str">
            <v/>
          </cell>
          <cell r="AI172" t="str">
            <v/>
          </cell>
          <cell r="AN172" t="str">
            <v/>
          </cell>
          <cell r="AP172" t="str">
            <v/>
          </cell>
          <cell r="AR172" t="str">
            <v/>
          </cell>
          <cell r="AT172" t="str">
            <v/>
          </cell>
          <cell r="AV172" t="str">
            <v/>
          </cell>
          <cell r="BA172" t="str">
            <v/>
          </cell>
          <cell r="BC172" t="str">
            <v/>
          </cell>
          <cell r="BE172" t="str">
            <v/>
          </cell>
          <cell r="BG172" t="str">
            <v/>
          </cell>
          <cell r="BI172" t="str">
            <v/>
          </cell>
          <cell r="BN172" t="str">
            <v/>
          </cell>
          <cell r="BP172" t="str">
            <v/>
          </cell>
          <cell r="BR172" t="str">
            <v/>
          </cell>
          <cell r="BT172" t="str">
            <v/>
          </cell>
          <cell r="BV172" t="str">
            <v/>
          </cell>
          <cell r="BY172" t="str">
            <v/>
          </cell>
        </row>
        <row r="173">
          <cell r="D173" t="str">
            <v/>
          </cell>
          <cell r="F173" t="str">
            <v/>
          </cell>
          <cell r="L173" t="str">
            <v/>
          </cell>
          <cell r="M173">
            <v>0</v>
          </cell>
          <cell r="U173" t="str">
            <v/>
          </cell>
          <cell r="AA173" t="str">
            <v/>
          </cell>
          <cell r="AC173" t="str">
            <v/>
          </cell>
          <cell r="AE173" t="str">
            <v/>
          </cell>
          <cell r="AG173" t="str">
            <v/>
          </cell>
          <cell r="AI173" t="str">
            <v/>
          </cell>
          <cell r="AN173" t="str">
            <v/>
          </cell>
          <cell r="AP173" t="str">
            <v/>
          </cell>
          <cell r="AR173" t="str">
            <v/>
          </cell>
          <cell r="AT173" t="str">
            <v/>
          </cell>
          <cell r="AV173" t="str">
            <v/>
          </cell>
          <cell r="BA173" t="str">
            <v/>
          </cell>
          <cell r="BC173" t="str">
            <v/>
          </cell>
          <cell r="BE173" t="str">
            <v/>
          </cell>
          <cell r="BG173" t="str">
            <v/>
          </cell>
          <cell r="BI173" t="str">
            <v/>
          </cell>
          <cell r="BN173" t="str">
            <v/>
          </cell>
          <cell r="BP173" t="str">
            <v/>
          </cell>
          <cell r="BR173" t="str">
            <v/>
          </cell>
          <cell r="BT173" t="str">
            <v/>
          </cell>
          <cell r="BV173" t="str">
            <v/>
          </cell>
          <cell r="BY173" t="str">
            <v/>
          </cell>
        </row>
        <row r="174">
          <cell r="D174" t="str">
            <v/>
          </cell>
          <cell r="F174" t="str">
            <v/>
          </cell>
          <cell r="L174" t="str">
            <v/>
          </cell>
          <cell r="M174">
            <v>0</v>
          </cell>
          <cell r="U174" t="str">
            <v/>
          </cell>
          <cell r="AA174" t="str">
            <v/>
          </cell>
          <cell r="AC174" t="str">
            <v/>
          </cell>
          <cell r="AE174" t="str">
            <v/>
          </cell>
          <cell r="AG174" t="str">
            <v/>
          </cell>
          <cell r="AI174" t="str">
            <v/>
          </cell>
          <cell r="AN174" t="str">
            <v/>
          </cell>
          <cell r="AP174" t="str">
            <v/>
          </cell>
          <cell r="AR174" t="str">
            <v/>
          </cell>
          <cell r="AT174" t="str">
            <v/>
          </cell>
          <cell r="AV174" t="str">
            <v/>
          </cell>
          <cell r="BA174" t="str">
            <v/>
          </cell>
          <cell r="BC174" t="str">
            <v/>
          </cell>
          <cell r="BE174" t="str">
            <v/>
          </cell>
          <cell r="BG174" t="str">
            <v/>
          </cell>
          <cell r="BI174" t="str">
            <v/>
          </cell>
          <cell r="BN174" t="str">
            <v/>
          </cell>
          <cell r="BP174" t="str">
            <v/>
          </cell>
          <cell r="BR174" t="str">
            <v/>
          </cell>
          <cell r="BT174" t="str">
            <v/>
          </cell>
          <cell r="BV174" t="str">
            <v/>
          </cell>
          <cell r="BY174" t="str">
            <v/>
          </cell>
        </row>
        <row r="175">
          <cell r="D175" t="str">
            <v/>
          </cell>
          <cell r="F175" t="str">
            <v/>
          </cell>
          <cell r="L175" t="str">
            <v/>
          </cell>
          <cell r="M175">
            <v>0</v>
          </cell>
          <cell r="U175" t="str">
            <v/>
          </cell>
          <cell r="AA175" t="str">
            <v/>
          </cell>
          <cell r="AC175" t="str">
            <v/>
          </cell>
          <cell r="AE175" t="str">
            <v/>
          </cell>
          <cell r="AG175" t="str">
            <v/>
          </cell>
          <cell r="AI175" t="str">
            <v/>
          </cell>
          <cell r="AN175" t="str">
            <v/>
          </cell>
          <cell r="AP175" t="str">
            <v/>
          </cell>
          <cell r="AR175" t="str">
            <v/>
          </cell>
          <cell r="AT175" t="str">
            <v/>
          </cell>
          <cell r="AV175" t="str">
            <v/>
          </cell>
          <cell r="BA175" t="str">
            <v/>
          </cell>
          <cell r="BC175" t="str">
            <v/>
          </cell>
          <cell r="BE175" t="str">
            <v/>
          </cell>
          <cell r="BG175" t="str">
            <v/>
          </cell>
          <cell r="BI175" t="str">
            <v/>
          </cell>
          <cell r="BN175" t="str">
            <v/>
          </cell>
          <cell r="BP175" t="str">
            <v/>
          </cell>
          <cell r="BR175" t="str">
            <v/>
          </cell>
          <cell r="BT175" t="str">
            <v/>
          </cell>
          <cell r="BV175" t="str">
            <v/>
          </cell>
          <cell r="BY175" t="str">
            <v/>
          </cell>
        </row>
        <row r="176">
          <cell r="D176" t="str">
            <v/>
          </cell>
          <cell r="F176" t="str">
            <v/>
          </cell>
          <cell r="L176" t="str">
            <v/>
          </cell>
          <cell r="M176">
            <v>0</v>
          </cell>
          <cell r="U176" t="str">
            <v/>
          </cell>
          <cell r="AA176" t="str">
            <v/>
          </cell>
          <cell r="AC176" t="str">
            <v/>
          </cell>
          <cell r="AE176" t="str">
            <v/>
          </cell>
          <cell r="AG176" t="str">
            <v/>
          </cell>
          <cell r="AI176" t="str">
            <v/>
          </cell>
          <cell r="AN176" t="str">
            <v/>
          </cell>
          <cell r="AP176" t="str">
            <v/>
          </cell>
          <cell r="AR176" t="str">
            <v/>
          </cell>
          <cell r="AT176" t="str">
            <v/>
          </cell>
          <cell r="AV176" t="str">
            <v/>
          </cell>
          <cell r="BA176" t="str">
            <v/>
          </cell>
          <cell r="BC176" t="str">
            <v/>
          </cell>
          <cell r="BE176" t="str">
            <v/>
          </cell>
          <cell r="BG176" t="str">
            <v/>
          </cell>
          <cell r="BI176" t="str">
            <v/>
          </cell>
          <cell r="BN176" t="str">
            <v/>
          </cell>
          <cell r="BP176" t="str">
            <v/>
          </cell>
          <cell r="BR176" t="str">
            <v/>
          </cell>
          <cell r="BT176" t="str">
            <v/>
          </cell>
          <cell r="BV176" t="str">
            <v/>
          </cell>
          <cell r="BY176" t="str">
            <v/>
          </cell>
        </row>
        <row r="177">
          <cell r="D177" t="str">
            <v/>
          </cell>
          <cell r="F177" t="str">
            <v/>
          </cell>
          <cell r="L177" t="str">
            <v/>
          </cell>
          <cell r="M177">
            <v>0</v>
          </cell>
          <cell r="U177" t="str">
            <v/>
          </cell>
          <cell r="AA177" t="str">
            <v/>
          </cell>
          <cell r="AC177" t="str">
            <v/>
          </cell>
          <cell r="AE177" t="str">
            <v/>
          </cell>
          <cell r="AG177" t="str">
            <v/>
          </cell>
          <cell r="AI177" t="str">
            <v/>
          </cell>
          <cell r="AN177" t="str">
            <v/>
          </cell>
          <cell r="AP177" t="str">
            <v/>
          </cell>
          <cell r="AR177" t="str">
            <v/>
          </cell>
          <cell r="AT177" t="str">
            <v/>
          </cell>
          <cell r="AV177" t="str">
            <v/>
          </cell>
          <cell r="BA177" t="str">
            <v/>
          </cell>
          <cell r="BC177" t="str">
            <v/>
          </cell>
          <cell r="BE177" t="str">
            <v/>
          </cell>
          <cell r="BG177" t="str">
            <v/>
          </cell>
          <cell r="BI177" t="str">
            <v/>
          </cell>
          <cell r="BN177" t="str">
            <v/>
          </cell>
          <cell r="BP177" t="str">
            <v/>
          </cell>
          <cell r="BR177" t="str">
            <v/>
          </cell>
          <cell r="BT177" t="str">
            <v/>
          </cell>
          <cell r="BV177" t="str">
            <v/>
          </cell>
          <cell r="BY177" t="str">
            <v/>
          </cell>
        </row>
        <row r="178">
          <cell r="D178" t="str">
            <v/>
          </cell>
          <cell r="F178" t="str">
            <v/>
          </cell>
          <cell r="L178" t="str">
            <v/>
          </cell>
          <cell r="M178">
            <v>0</v>
          </cell>
          <cell r="U178" t="str">
            <v/>
          </cell>
          <cell r="AA178" t="str">
            <v/>
          </cell>
          <cell r="AC178" t="str">
            <v/>
          </cell>
          <cell r="AE178" t="str">
            <v/>
          </cell>
          <cell r="AG178" t="str">
            <v/>
          </cell>
          <cell r="AI178" t="str">
            <v/>
          </cell>
          <cell r="AN178" t="str">
            <v/>
          </cell>
          <cell r="AP178" t="str">
            <v/>
          </cell>
          <cell r="AR178" t="str">
            <v/>
          </cell>
          <cell r="AT178" t="str">
            <v/>
          </cell>
          <cell r="AV178" t="str">
            <v/>
          </cell>
          <cell r="BA178" t="str">
            <v/>
          </cell>
          <cell r="BC178" t="str">
            <v/>
          </cell>
          <cell r="BE178" t="str">
            <v/>
          </cell>
          <cell r="BG178" t="str">
            <v/>
          </cell>
          <cell r="BI178" t="str">
            <v/>
          </cell>
          <cell r="BN178" t="str">
            <v/>
          </cell>
          <cell r="BP178" t="str">
            <v/>
          </cell>
          <cell r="BR178" t="str">
            <v/>
          </cell>
          <cell r="BT178" t="str">
            <v/>
          </cell>
          <cell r="BV178" t="str">
            <v/>
          </cell>
          <cell r="BY178" t="str">
            <v/>
          </cell>
        </row>
        <row r="179">
          <cell r="D179" t="str">
            <v/>
          </cell>
          <cell r="F179" t="str">
            <v/>
          </cell>
          <cell r="L179" t="str">
            <v/>
          </cell>
          <cell r="M179">
            <v>0</v>
          </cell>
          <cell r="U179" t="str">
            <v/>
          </cell>
          <cell r="AA179" t="str">
            <v/>
          </cell>
          <cell r="AC179" t="str">
            <v/>
          </cell>
          <cell r="AE179" t="str">
            <v/>
          </cell>
          <cell r="AG179" t="str">
            <v/>
          </cell>
          <cell r="AI179" t="str">
            <v/>
          </cell>
          <cell r="AN179" t="str">
            <v/>
          </cell>
          <cell r="AP179" t="str">
            <v/>
          </cell>
          <cell r="AR179" t="str">
            <v/>
          </cell>
          <cell r="AT179" t="str">
            <v/>
          </cell>
          <cell r="AV179" t="str">
            <v/>
          </cell>
          <cell r="BA179" t="str">
            <v/>
          </cell>
          <cell r="BC179" t="str">
            <v/>
          </cell>
          <cell r="BE179" t="str">
            <v/>
          </cell>
          <cell r="BG179" t="str">
            <v/>
          </cell>
          <cell r="BI179" t="str">
            <v/>
          </cell>
          <cell r="BN179" t="str">
            <v/>
          </cell>
          <cell r="BP179" t="str">
            <v/>
          </cell>
          <cell r="BR179" t="str">
            <v/>
          </cell>
          <cell r="BT179" t="str">
            <v/>
          </cell>
          <cell r="BV179" t="str">
            <v/>
          </cell>
          <cell r="BY179" t="str">
            <v/>
          </cell>
        </row>
        <row r="180">
          <cell r="D180" t="str">
            <v/>
          </cell>
          <cell r="F180" t="str">
            <v/>
          </cell>
          <cell r="L180" t="str">
            <v/>
          </cell>
          <cell r="M180">
            <v>0</v>
          </cell>
          <cell r="U180" t="str">
            <v/>
          </cell>
          <cell r="AA180" t="str">
            <v/>
          </cell>
          <cell r="AC180" t="str">
            <v/>
          </cell>
          <cell r="AE180" t="str">
            <v/>
          </cell>
          <cell r="AG180" t="str">
            <v/>
          </cell>
          <cell r="AI180" t="str">
            <v/>
          </cell>
          <cell r="AN180" t="str">
            <v/>
          </cell>
          <cell r="AP180" t="str">
            <v/>
          </cell>
          <cell r="AR180" t="str">
            <v/>
          </cell>
          <cell r="AT180" t="str">
            <v/>
          </cell>
          <cell r="AV180" t="str">
            <v/>
          </cell>
          <cell r="BA180" t="str">
            <v/>
          </cell>
          <cell r="BC180" t="str">
            <v/>
          </cell>
          <cell r="BE180" t="str">
            <v/>
          </cell>
          <cell r="BG180" t="str">
            <v/>
          </cell>
          <cell r="BI180" t="str">
            <v/>
          </cell>
          <cell r="BN180" t="str">
            <v/>
          </cell>
          <cell r="BP180" t="str">
            <v/>
          </cell>
          <cell r="BR180" t="str">
            <v/>
          </cell>
          <cell r="BT180" t="str">
            <v/>
          </cell>
          <cell r="BV180" t="str">
            <v/>
          </cell>
          <cell r="BY180" t="str">
            <v/>
          </cell>
        </row>
        <row r="181">
          <cell r="D181" t="str">
            <v/>
          </cell>
          <cell r="F181" t="str">
            <v/>
          </cell>
          <cell r="L181" t="str">
            <v/>
          </cell>
          <cell r="M181">
            <v>0</v>
          </cell>
          <cell r="U181" t="str">
            <v/>
          </cell>
          <cell r="AA181" t="str">
            <v/>
          </cell>
          <cell r="AC181" t="str">
            <v/>
          </cell>
          <cell r="AE181" t="str">
            <v/>
          </cell>
          <cell r="AG181" t="str">
            <v/>
          </cell>
          <cell r="AI181" t="str">
            <v/>
          </cell>
          <cell r="AN181" t="str">
            <v/>
          </cell>
          <cell r="AP181" t="str">
            <v/>
          </cell>
          <cell r="AR181" t="str">
            <v/>
          </cell>
          <cell r="AT181" t="str">
            <v/>
          </cell>
          <cell r="AV181" t="str">
            <v/>
          </cell>
          <cell r="BA181" t="str">
            <v/>
          </cell>
          <cell r="BC181" t="str">
            <v/>
          </cell>
          <cell r="BE181" t="str">
            <v/>
          </cell>
          <cell r="BG181" t="str">
            <v/>
          </cell>
          <cell r="BI181" t="str">
            <v/>
          </cell>
          <cell r="BN181" t="str">
            <v/>
          </cell>
          <cell r="BP181" t="str">
            <v/>
          </cell>
          <cell r="BR181" t="str">
            <v/>
          </cell>
          <cell r="BT181" t="str">
            <v/>
          </cell>
          <cell r="BV181" t="str">
            <v/>
          </cell>
          <cell r="BY181" t="str">
            <v/>
          </cell>
        </row>
        <row r="182">
          <cell r="D182" t="str">
            <v/>
          </cell>
          <cell r="F182" t="str">
            <v/>
          </cell>
          <cell r="L182" t="str">
            <v/>
          </cell>
          <cell r="M182">
            <v>0</v>
          </cell>
          <cell r="U182" t="str">
            <v/>
          </cell>
          <cell r="AA182" t="str">
            <v/>
          </cell>
          <cell r="AC182" t="str">
            <v/>
          </cell>
          <cell r="AE182" t="str">
            <v/>
          </cell>
          <cell r="AG182" t="str">
            <v/>
          </cell>
          <cell r="AI182" t="str">
            <v/>
          </cell>
          <cell r="AN182" t="str">
            <v/>
          </cell>
          <cell r="AP182" t="str">
            <v/>
          </cell>
          <cell r="AR182" t="str">
            <v/>
          </cell>
          <cell r="AT182" t="str">
            <v/>
          </cell>
          <cell r="AV182" t="str">
            <v/>
          </cell>
          <cell r="BA182" t="str">
            <v/>
          </cell>
          <cell r="BC182" t="str">
            <v/>
          </cell>
          <cell r="BE182" t="str">
            <v/>
          </cell>
          <cell r="BG182" t="str">
            <v/>
          </cell>
          <cell r="BI182" t="str">
            <v/>
          </cell>
          <cell r="BN182" t="str">
            <v/>
          </cell>
          <cell r="BP182" t="str">
            <v/>
          </cell>
          <cell r="BR182" t="str">
            <v/>
          </cell>
          <cell r="BT182" t="str">
            <v/>
          </cell>
          <cell r="BV182" t="str">
            <v/>
          </cell>
          <cell r="BY182" t="str">
            <v/>
          </cell>
        </row>
        <row r="183">
          <cell r="D183" t="str">
            <v/>
          </cell>
          <cell r="F183" t="str">
            <v/>
          </cell>
          <cell r="L183" t="str">
            <v/>
          </cell>
          <cell r="M183">
            <v>0</v>
          </cell>
          <cell r="U183" t="str">
            <v/>
          </cell>
          <cell r="AA183" t="str">
            <v/>
          </cell>
          <cell r="AC183" t="str">
            <v/>
          </cell>
          <cell r="AE183" t="str">
            <v/>
          </cell>
          <cell r="AG183" t="str">
            <v/>
          </cell>
          <cell r="AI183" t="str">
            <v/>
          </cell>
          <cell r="AN183" t="str">
            <v/>
          </cell>
          <cell r="AP183" t="str">
            <v/>
          </cell>
          <cell r="AR183" t="str">
            <v/>
          </cell>
          <cell r="AT183" t="str">
            <v/>
          </cell>
          <cell r="AV183" t="str">
            <v/>
          </cell>
          <cell r="BA183" t="str">
            <v/>
          </cell>
          <cell r="BC183" t="str">
            <v/>
          </cell>
          <cell r="BE183" t="str">
            <v/>
          </cell>
          <cell r="BG183" t="str">
            <v/>
          </cell>
          <cell r="BI183" t="str">
            <v/>
          </cell>
          <cell r="BN183" t="str">
            <v/>
          </cell>
          <cell r="BP183" t="str">
            <v/>
          </cell>
          <cell r="BR183" t="str">
            <v/>
          </cell>
          <cell r="BT183" t="str">
            <v/>
          </cell>
          <cell r="BV183" t="str">
            <v/>
          </cell>
          <cell r="BY183" t="str">
            <v/>
          </cell>
        </row>
        <row r="184">
          <cell r="D184" t="str">
            <v/>
          </cell>
          <cell r="F184" t="str">
            <v/>
          </cell>
          <cell r="L184" t="str">
            <v/>
          </cell>
          <cell r="M184">
            <v>0</v>
          </cell>
          <cell r="U184" t="str">
            <v/>
          </cell>
          <cell r="AA184" t="str">
            <v/>
          </cell>
          <cell r="AC184" t="str">
            <v/>
          </cell>
          <cell r="AE184" t="str">
            <v/>
          </cell>
          <cell r="AG184" t="str">
            <v/>
          </cell>
          <cell r="AI184" t="str">
            <v/>
          </cell>
          <cell r="AN184" t="str">
            <v/>
          </cell>
          <cell r="AP184" t="str">
            <v/>
          </cell>
          <cell r="AR184" t="str">
            <v/>
          </cell>
          <cell r="AT184" t="str">
            <v/>
          </cell>
          <cell r="AV184" t="str">
            <v/>
          </cell>
          <cell r="BA184" t="str">
            <v/>
          </cell>
          <cell r="BC184" t="str">
            <v/>
          </cell>
          <cell r="BE184" t="str">
            <v/>
          </cell>
          <cell r="BG184" t="str">
            <v/>
          </cell>
          <cell r="BI184" t="str">
            <v/>
          </cell>
          <cell r="BN184" t="str">
            <v/>
          </cell>
          <cell r="BP184" t="str">
            <v/>
          </cell>
          <cell r="BR184" t="str">
            <v/>
          </cell>
          <cell r="BT184" t="str">
            <v/>
          </cell>
          <cell r="BV184" t="str">
            <v/>
          </cell>
          <cell r="BY184" t="str">
            <v/>
          </cell>
        </row>
        <row r="185">
          <cell r="D185" t="str">
            <v/>
          </cell>
          <cell r="F185" t="str">
            <v/>
          </cell>
          <cell r="L185" t="str">
            <v/>
          </cell>
          <cell r="M185">
            <v>0</v>
          </cell>
          <cell r="U185" t="str">
            <v/>
          </cell>
          <cell r="AA185" t="str">
            <v/>
          </cell>
          <cell r="AC185" t="str">
            <v/>
          </cell>
          <cell r="AE185" t="str">
            <v/>
          </cell>
          <cell r="AG185" t="str">
            <v/>
          </cell>
          <cell r="AI185" t="str">
            <v/>
          </cell>
          <cell r="AN185" t="str">
            <v/>
          </cell>
          <cell r="AP185" t="str">
            <v/>
          </cell>
          <cell r="AR185" t="str">
            <v/>
          </cell>
          <cell r="AT185" t="str">
            <v/>
          </cell>
          <cell r="AV185" t="str">
            <v/>
          </cell>
          <cell r="BA185" t="str">
            <v/>
          </cell>
          <cell r="BC185" t="str">
            <v/>
          </cell>
          <cell r="BE185" t="str">
            <v/>
          </cell>
          <cell r="BG185" t="str">
            <v/>
          </cell>
          <cell r="BI185" t="str">
            <v/>
          </cell>
          <cell r="BN185" t="str">
            <v/>
          </cell>
          <cell r="BP185" t="str">
            <v/>
          </cell>
          <cell r="BR185" t="str">
            <v/>
          </cell>
          <cell r="BT185" t="str">
            <v/>
          </cell>
          <cell r="BV185" t="str">
            <v/>
          </cell>
          <cell r="BY185" t="str">
            <v/>
          </cell>
        </row>
        <row r="186">
          <cell r="D186" t="str">
            <v/>
          </cell>
          <cell r="F186" t="str">
            <v/>
          </cell>
          <cell r="L186" t="str">
            <v/>
          </cell>
          <cell r="M186">
            <v>0</v>
          </cell>
          <cell r="U186" t="str">
            <v/>
          </cell>
          <cell r="AA186" t="str">
            <v/>
          </cell>
          <cell r="AC186" t="str">
            <v/>
          </cell>
          <cell r="AE186" t="str">
            <v/>
          </cell>
          <cell r="AG186" t="str">
            <v/>
          </cell>
          <cell r="AI186" t="str">
            <v/>
          </cell>
          <cell r="AN186" t="str">
            <v/>
          </cell>
          <cell r="AP186" t="str">
            <v/>
          </cell>
          <cell r="AR186" t="str">
            <v/>
          </cell>
          <cell r="AT186" t="str">
            <v/>
          </cell>
          <cell r="AV186" t="str">
            <v/>
          </cell>
          <cell r="BA186" t="str">
            <v/>
          </cell>
          <cell r="BC186" t="str">
            <v/>
          </cell>
          <cell r="BE186" t="str">
            <v/>
          </cell>
          <cell r="BG186" t="str">
            <v/>
          </cell>
          <cell r="BI186" t="str">
            <v/>
          </cell>
          <cell r="BN186" t="str">
            <v/>
          </cell>
          <cell r="BP186" t="str">
            <v/>
          </cell>
          <cell r="BR186" t="str">
            <v/>
          </cell>
          <cell r="BT186" t="str">
            <v/>
          </cell>
          <cell r="BV186" t="str">
            <v/>
          </cell>
          <cell r="BY186" t="str">
            <v/>
          </cell>
        </row>
        <row r="187">
          <cell r="D187" t="str">
            <v/>
          </cell>
          <cell r="F187" t="str">
            <v/>
          </cell>
          <cell r="L187" t="str">
            <v/>
          </cell>
          <cell r="M187">
            <v>0</v>
          </cell>
          <cell r="U187" t="str">
            <v/>
          </cell>
          <cell r="AA187" t="str">
            <v/>
          </cell>
          <cell r="AC187" t="str">
            <v/>
          </cell>
          <cell r="AE187" t="str">
            <v/>
          </cell>
          <cell r="AG187" t="str">
            <v/>
          </cell>
          <cell r="AI187" t="str">
            <v/>
          </cell>
          <cell r="AN187" t="str">
            <v/>
          </cell>
          <cell r="AP187" t="str">
            <v/>
          </cell>
          <cell r="AR187" t="str">
            <v/>
          </cell>
          <cell r="AT187" t="str">
            <v/>
          </cell>
          <cell r="AV187" t="str">
            <v/>
          </cell>
          <cell r="BA187" t="str">
            <v/>
          </cell>
          <cell r="BC187" t="str">
            <v/>
          </cell>
          <cell r="BE187" t="str">
            <v/>
          </cell>
          <cell r="BG187" t="str">
            <v/>
          </cell>
          <cell r="BI187" t="str">
            <v/>
          </cell>
          <cell r="BN187" t="str">
            <v/>
          </cell>
          <cell r="BP187" t="str">
            <v/>
          </cell>
          <cell r="BR187" t="str">
            <v/>
          </cell>
          <cell r="BT187" t="str">
            <v/>
          </cell>
          <cell r="BV187" t="str">
            <v/>
          </cell>
          <cell r="BY187" t="str">
            <v/>
          </cell>
        </row>
        <row r="188">
          <cell r="D188" t="str">
            <v/>
          </cell>
          <cell r="F188" t="str">
            <v/>
          </cell>
          <cell r="L188" t="str">
            <v/>
          </cell>
          <cell r="M188">
            <v>0</v>
          </cell>
          <cell r="U188" t="str">
            <v/>
          </cell>
          <cell r="AA188" t="str">
            <v/>
          </cell>
          <cell r="AC188" t="str">
            <v/>
          </cell>
          <cell r="AE188" t="str">
            <v/>
          </cell>
          <cell r="AG188" t="str">
            <v/>
          </cell>
          <cell r="AI188" t="str">
            <v/>
          </cell>
          <cell r="AN188" t="str">
            <v/>
          </cell>
          <cell r="AP188" t="str">
            <v/>
          </cell>
          <cell r="AR188" t="str">
            <v/>
          </cell>
          <cell r="AT188" t="str">
            <v/>
          </cell>
          <cell r="AV188" t="str">
            <v/>
          </cell>
          <cell r="BA188" t="str">
            <v/>
          </cell>
          <cell r="BC188" t="str">
            <v/>
          </cell>
          <cell r="BE188" t="str">
            <v/>
          </cell>
          <cell r="BG188" t="str">
            <v/>
          </cell>
          <cell r="BI188" t="str">
            <v/>
          </cell>
          <cell r="BN188" t="str">
            <v/>
          </cell>
          <cell r="BP188" t="str">
            <v/>
          </cell>
          <cell r="BR188" t="str">
            <v/>
          </cell>
          <cell r="BT188" t="str">
            <v/>
          </cell>
          <cell r="BV188" t="str">
            <v/>
          </cell>
          <cell r="BY188" t="str">
            <v/>
          </cell>
        </row>
        <row r="189">
          <cell r="D189" t="str">
            <v/>
          </cell>
          <cell r="F189" t="str">
            <v/>
          </cell>
          <cell r="L189" t="str">
            <v/>
          </cell>
          <cell r="M189">
            <v>0</v>
          </cell>
          <cell r="U189" t="str">
            <v/>
          </cell>
          <cell r="AA189" t="str">
            <v/>
          </cell>
          <cell r="AC189" t="str">
            <v/>
          </cell>
          <cell r="AE189" t="str">
            <v/>
          </cell>
          <cell r="AG189" t="str">
            <v/>
          </cell>
          <cell r="AI189" t="str">
            <v/>
          </cell>
          <cell r="AN189" t="str">
            <v/>
          </cell>
          <cell r="AP189" t="str">
            <v/>
          </cell>
          <cell r="AR189" t="str">
            <v/>
          </cell>
          <cell r="AT189" t="str">
            <v/>
          </cell>
          <cell r="AV189" t="str">
            <v/>
          </cell>
          <cell r="BA189" t="str">
            <v/>
          </cell>
          <cell r="BC189" t="str">
            <v/>
          </cell>
          <cell r="BE189" t="str">
            <v/>
          </cell>
          <cell r="BG189" t="str">
            <v/>
          </cell>
          <cell r="BI189" t="str">
            <v/>
          </cell>
          <cell r="BN189" t="str">
            <v/>
          </cell>
          <cell r="BP189" t="str">
            <v/>
          </cell>
          <cell r="BR189" t="str">
            <v/>
          </cell>
          <cell r="BT189" t="str">
            <v/>
          </cell>
          <cell r="BV189" t="str">
            <v/>
          </cell>
          <cell r="BY189" t="str">
            <v/>
          </cell>
        </row>
        <row r="190">
          <cell r="D190" t="str">
            <v/>
          </cell>
          <cell r="F190" t="str">
            <v/>
          </cell>
          <cell r="L190" t="str">
            <v/>
          </cell>
          <cell r="M190">
            <v>0</v>
          </cell>
          <cell r="U190" t="str">
            <v/>
          </cell>
          <cell r="AA190" t="str">
            <v/>
          </cell>
          <cell r="AC190" t="str">
            <v/>
          </cell>
          <cell r="AE190" t="str">
            <v/>
          </cell>
          <cell r="AG190" t="str">
            <v/>
          </cell>
          <cell r="AI190" t="str">
            <v/>
          </cell>
          <cell r="AN190" t="str">
            <v/>
          </cell>
          <cell r="AP190" t="str">
            <v/>
          </cell>
          <cell r="AR190" t="str">
            <v/>
          </cell>
          <cell r="AT190" t="str">
            <v/>
          </cell>
          <cell r="AV190" t="str">
            <v/>
          </cell>
          <cell r="BA190" t="str">
            <v/>
          </cell>
          <cell r="BC190" t="str">
            <v/>
          </cell>
          <cell r="BE190" t="str">
            <v/>
          </cell>
          <cell r="BG190" t="str">
            <v/>
          </cell>
          <cell r="BI190" t="str">
            <v/>
          </cell>
          <cell r="BN190" t="str">
            <v/>
          </cell>
          <cell r="BP190" t="str">
            <v/>
          </cell>
          <cell r="BR190" t="str">
            <v/>
          </cell>
          <cell r="BT190" t="str">
            <v/>
          </cell>
          <cell r="BV190" t="str">
            <v/>
          </cell>
          <cell r="BY190" t="str">
            <v/>
          </cell>
        </row>
        <row r="191">
          <cell r="D191" t="str">
            <v/>
          </cell>
          <cell r="F191" t="str">
            <v/>
          </cell>
          <cell r="L191" t="str">
            <v/>
          </cell>
          <cell r="M191">
            <v>0</v>
          </cell>
          <cell r="U191" t="str">
            <v/>
          </cell>
          <cell r="AA191" t="str">
            <v/>
          </cell>
          <cell r="AC191" t="str">
            <v/>
          </cell>
          <cell r="AE191" t="str">
            <v/>
          </cell>
          <cell r="AG191" t="str">
            <v/>
          </cell>
          <cell r="AI191" t="str">
            <v/>
          </cell>
          <cell r="AN191" t="str">
            <v/>
          </cell>
          <cell r="AP191" t="str">
            <v/>
          </cell>
          <cell r="AR191" t="str">
            <v/>
          </cell>
          <cell r="AT191" t="str">
            <v/>
          </cell>
          <cell r="AV191" t="str">
            <v/>
          </cell>
          <cell r="BA191" t="str">
            <v/>
          </cell>
          <cell r="BC191" t="str">
            <v/>
          </cell>
          <cell r="BE191" t="str">
            <v/>
          </cell>
          <cell r="BG191" t="str">
            <v/>
          </cell>
          <cell r="BI191" t="str">
            <v/>
          </cell>
          <cell r="BN191" t="str">
            <v/>
          </cell>
          <cell r="BP191" t="str">
            <v/>
          </cell>
          <cell r="BR191" t="str">
            <v/>
          </cell>
          <cell r="BT191" t="str">
            <v/>
          </cell>
          <cell r="BV191" t="str">
            <v/>
          </cell>
          <cell r="BY191" t="str">
            <v/>
          </cell>
        </row>
        <row r="192">
          <cell r="D192" t="str">
            <v/>
          </cell>
          <cell r="F192" t="str">
            <v/>
          </cell>
          <cell r="L192" t="str">
            <v/>
          </cell>
          <cell r="M192">
            <v>0</v>
          </cell>
          <cell r="U192" t="str">
            <v/>
          </cell>
          <cell r="AA192" t="str">
            <v/>
          </cell>
          <cell r="AC192" t="str">
            <v/>
          </cell>
          <cell r="AE192" t="str">
            <v/>
          </cell>
          <cell r="AG192" t="str">
            <v/>
          </cell>
          <cell r="AI192" t="str">
            <v/>
          </cell>
          <cell r="AN192" t="str">
            <v/>
          </cell>
          <cell r="AP192" t="str">
            <v/>
          </cell>
          <cell r="AR192" t="str">
            <v/>
          </cell>
          <cell r="AT192" t="str">
            <v/>
          </cell>
          <cell r="AV192" t="str">
            <v/>
          </cell>
          <cell r="BA192" t="str">
            <v/>
          </cell>
          <cell r="BC192" t="str">
            <v/>
          </cell>
          <cell r="BE192" t="str">
            <v/>
          </cell>
          <cell r="BG192" t="str">
            <v/>
          </cell>
          <cell r="BI192" t="str">
            <v/>
          </cell>
          <cell r="BN192" t="str">
            <v/>
          </cell>
          <cell r="BP192" t="str">
            <v/>
          </cell>
          <cell r="BR192" t="str">
            <v/>
          </cell>
          <cell r="BT192" t="str">
            <v/>
          </cell>
          <cell r="BV192" t="str">
            <v/>
          </cell>
          <cell r="BY192" t="str">
            <v/>
          </cell>
        </row>
        <row r="193">
          <cell r="D193" t="str">
            <v/>
          </cell>
          <cell r="F193" t="str">
            <v/>
          </cell>
          <cell r="L193" t="str">
            <v/>
          </cell>
          <cell r="M193">
            <v>0</v>
          </cell>
          <cell r="U193" t="str">
            <v/>
          </cell>
          <cell r="AA193" t="str">
            <v/>
          </cell>
          <cell r="AC193" t="str">
            <v/>
          </cell>
          <cell r="AE193" t="str">
            <v/>
          </cell>
          <cell r="AG193" t="str">
            <v/>
          </cell>
          <cell r="AI193" t="str">
            <v/>
          </cell>
          <cell r="AN193" t="str">
            <v/>
          </cell>
          <cell r="AP193" t="str">
            <v/>
          </cell>
          <cell r="AR193" t="str">
            <v/>
          </cell>
          <cell r="AT193" t="str">
            <v/>
          </cell>
          <cell r="AV193" t="str">
            <v/>
          </cell>
          <cell r="BA193" t="str">
            <v/>
          </cell>
          <cell r="BC193" t="str">
            <v/>
          </cell>
          <cell r="BE193" t="str">
            <v/>
          </cell>
          <cell r="BG193" t="str">
            <v/>
          </cell>
          <cell r="BI193" t="str">
            <v/>
          </cell>
          <cell r="BN193" t="str">
            <v/>
          </cell>
          <cell r="BP193" t="str">
            <v/>
          </cell>
          <cell r="BR193" t="str">
            <v/>
          </cell>
          <cell r="BT193" t="str">
            <v/>
          </cell>
          <cell r="BV193" t="str">
            <v/>
          </cell>
          <cell r="BY193" t="str">
            <v/>
          </cell>
        </row>
        <row r="194">
          <cell r="D194" t="str">
            <v/>
          </cell>
          <cell r="F194" t="str">
            <v/>
          </cell>
          <cell r="L194" t="str">
            <v/>
          </cell>
          <cell r="M194">
            <v>0</v>
          </cell>
          <cell r="U194" t="str">
            <v/>
          </cell>
          <cell r="AA194" t="str">
            <v/>
          </cell>
          <cell r="AC194" t="str">
            <v/>
          </cell>
          <cell r="AE194" t="str">
            <v/>
          </cell>
          <cell r="AG194" t="str">
            <v/>
          </cell>
          <cell r="AI194" t="str">
            <v/>
          </cell>
          <cell r="AN194" t="str">
            <v/>
          </cell>
          <cell r="AP194" t="str">
            <v/>
          </cell>
          <cell r="AR194" t="str">
            <v/>
          </cell>
          <cell r="AT194" t="str">
            <v/>
          </cell>
          <cell r="AV194" t="str">
            <v/>
          </cell>
          <cell r="BA194" t="str">
            <v/>
          </cell>
          <cell r="BC194" t="str">
            <v/>
          </cell>
          <cell r="BE194" t="str">
            <v/>
          </cell>
          <cell r="BG194" t="str">
            <v/>
          </cell>
          <cell r="BI194" t="str">
            <v/>
          </cell>
          <cell r="BN194" t="str">
            <v/>
          </cell>
          <cell r="BP194" t="str">
            <v/>
          </cell>
          <cell r="BR194" t="str">
            <v/>
          </cell>
          <cell r="BT194" t="str">
            <v/>
          </cell>
          <cell r="BV194" t="str">
            <v/>
          </cell>
          <cell r="BY194" t="str">
            <v/>
          </cell>
        </row>
        <row r="195">
          <cell r="D195" t="str">
            <v/>
          </cell>
          <cell r="F195" t="str">
            <v/>
          </cell>
          <cell r="L195" t="str">
            <v/>
          </cell>
          <cell r="M195">
            <v>0</v>
          </cell>
          <cell r="U195" t="str">
            <v/>
          </cell>
          <cell r="AA195" t="str">
            <v/>
          </cell>
          <cell r="AC195" t="str">
            <v/>
          </cell>
          <cell r="AE195" t="str">
            <v/>
          </cell>
          <cell r="AG195" t="str">
            <v/>
          </cell>
          <cell r="AI195" t="str">
            <v/>
          </cell>
          <cell r="AN195" t="str">
            <v/>
          </cell>
          <cell r="AP195" t="str">
            <v/>
          </cell>
          <cell r="AR195" t="str">
            <v/>
          </cell>
          <cell r="AT195" t="str">
            <v/>
          </cell>
          <cell r="AV195" t="str">
            <v/>
          </cell>
          <cell r="BA195" t="str">
            <v/>
          </cell>
          <cell r="BC195" t="str">
            <v/>
          </cell>
          <cell r="BE195" t="str">
            <v/>
          </cell>
          <cell r="BG195" t="str">
            <v/>
          </cell>
          <cell r="BI195" t="str">
            <v/>
          </cell>
          <cell r="BN195" t="str">
            <v/>
          </cell>
          <cell r="BP195" t="str">
            <v/>
          </cell>
          <cell r="BR195" t="str">
            <v/>
          </cell>
          <cell r="BT195" t="str">
            <v/>
          </cell>
          <cell r="BV195" t="str">
            <v/>
          </cell>
          <cell r="BY195" t="str">
            <v/>
          </cell>
        </row>
        <row r="196">
          <cell r="D196" t="str">
            <v/>
          </cell>
          <cell r="F196" t="str">
            <v/>
          </cell>
          <cell r="L196" t="str">
            <v/>
          </cell>
          <cell r="M196">
            <v>0</v>
          </cell>
          <cell r="U196" t="str">
            <v/>
          </cell>
          <cell r="AA196" t="str">
            <v/>
          </cell>
          <cell r="AC196" t="str">
            <v/>
          </cell>
          <cell r="AE196" t="str">
            <v/>
          </cell>
          <cell r="AG196" t="str">
            <v/>
          </cell>
          <cell r="AI196" t="str">
            <v/>
          </cell>
          <cell r="AN196" t="str">
            <v/>
          </cell>
          <cell r="AP196" t="str">
            <v/>
          </cell>
          <cell r="AR196" t="str">
            <v/>
          </cell>
          <cell r="AT196" t="str">
            <v/>
          </cell>
          <cell r="AV196" t="str">
            <v/>
          </cell>
          <cell r="BA196" t="str">
            <v/>
          </cell>
          <cell r="BC196" t="str">
            <v/>
          </cell>
          <cell r="BE196" t="str">
            <v/>
          </cell>
          <cell r="BG196" t="str">
            <v/>
          </cell>
          <cell r="BI196" t="str">
            <v/>
          </cell>
          <cell r="BN196" t="str">
            <v/>
          </cell>
          <cell r="BP196" t="str">
            <v/>
          </cell>
          <cell r="BR196" t="str">
            <v/>
          </cell>
          <cell r="BT196" t="str">
            <v/>
          </cell>
          <cell r="BV196" t="str">
            <v/>
          </cell>
          <cell r="BY196" t="str">
            <v/>
          </cell>
        </row>
        <row r="197">
          <cell r="D197" t="str">
            <v/>
          </cell>
          <cell r="F197" t="str">
            <v/>
          </cell>
          <cell r="L197" t="str">
            <v/>
          </cell>
          <cell r="M197">
            <v>0</v>
          </cell>
          <cell r="U197" t="str">
            <v/>
          </cell>
          <cell r="AA197" t="str">
            <v/>
          </cell>
          <cell r="AC197" t="str">
            <v/>
          </cell>
          <cell r="AE197" t="str">
            <v/>
          </cell>
          <cell r="AG197" t="str">
            <v/>
          </cell>
          <cell r="AI197" t="str">
            <v/>
          </cell>
          <cell r="AN197" t="str">
            <v/>
          </cell>
          <cell r="AP197" t="str">
            <v/>
          </cell>
          <cell r="AR197" t="str">
            <v/>
          </cell>
          <cell r="AT197" t="str">
            <v/>
          </cell>
          <cell r="AV197" t="str">
            <v/>
          </cell>
          <cell r="BA197" t="str">
            <v/>
          </cell>
          <cell r="BC197" t="str">
            <v/>
          </cell>
          <cell r="BE197" t="str">
            <v/>
          </cell>
          <cell r="BG197" t="str">
            <v/>
          </cell>
          <cell r="BI197" t="str">
            <v/>
          </cell>
          <cell r="BN197" t="str">
            <v/>
          </cell>
          <cell r="BP197" t="str">
            <v/>
          </cell>
          <cell r="BR197" t="str">
            <v/>
          </cell>
          <cell r="BT197" t="str">
            <v/>
          </cell>
          <cell r="BV197" t="str">
            <v/>
          </cell>
          <cell r="BY197" t="str">
            <v/>
          </cell>
        </row>
        <row r="198">
          <cell r="D198" t="str">
            <v/>
          </cell>
          <cell r="F198" t="str">
            <v/>
          </cell>
          <cell r="L198" t="str">
            <v/>
          </cell>
          <cell r="M198">
            <v>0</v>
          </cell>
          <cell r="U198" t="str">
            <v/>
          </cell>
          <cell r="AA198" t="str">
            <v/>
          </cell>
          <cell r="AC198" t="str">
            <v/>
          </cell>
          <cell r="AE198" t="str">
            <v/>
          </cell>
          <cell r="AG198" t="str">
            <v/>
          </cell>
          <cell r="AI198" t="str">
            <v/>
          </cell>
          <cell r="AN198" t="str">
            <v/>
          </cell>
          <cell r="AP198" t="str">
            <v/>
          </cell>
          <cell r="AR198" t="str">
            <v/>
          </cell>
          <cell r="AT198" t="str">
            <v/>
          </cell>
          <cell r="AV198" t="str">
            <v/>
          </cell>
          <cell r="BA198" t="str">
            <v/>
          </cell>
          <cell r="BC198" t="str">
            <v/>
          </cell>
          <cell r="BE198" t="str">
            <v/>
          </cell>
          <cell r="BG198" t="str">
            <v/>
          </cell>
          <cell r="BI198" t="str">
            <v/>
          </cell>
          <cell r="BN198" t="str">
            <v/>
          </cell>
          <cell r="BP198" t="str">
            <v/>
          </cell>
          <cell r="BR198" t="str">
            <v/>
          </cell>
          <cell r="BT198" t="str">
            <v/>
          </cell>
          <cell r="BV198" t="str">
            <v/>
          </cell>
          <cell r="BY198" t="str">
            <v/>
          </cell>
        </row>
        <row r="199">
          <cell r="D199" t="str">
            <v/>
          </cell>
          <cell r="F199" t="str">
            <v/>
          </cell>
          <cell r="L199" t="str">
            <v/>
          </cell>
          <cell r="M199">
            <v>0</v>
          </cell>
          <cell r="U199" t="str">
            <v/>
          </cell>
          <cell r="AA199" t="str">
            <v/>
          </cell>
          <cell r="AC199" t="str">
            <v/>
          </cell>
          <cell r="AE199" t="str">
            <v/>
          </cell>
          <cell r="AG199" t="str">
            <v/>
          </cell>
          <cell r="AI199" t="str">
            <v/>
          </cell>
          <cell r="AN199" t="str">
            <v/>
          </cell>
          <cell r="AP199" t="str">
            <v/>
          </cell>
          <cell r="AR199" t="str">
            <v/>
          </cell>
          <cell r="AT199" t="str">
            <v/>
          </cell>
          <cell r="AV199" t="str">
            <v/>
          </cell>
          <cell r="BA199" t="str">
            <v/>
          </cell>
          <cell r="BC199" t="str">
            <v/>
          </cell>
          <cell r="BE199" t="str">
            <v/>
          </cell>
          <cell r="BG199" t="str">
            <v/>
          </cell>
          <cell r="BI199" t="str">
            <v/>
          </cell>
          <cell r="BN199" t="str">
            <v/>
          </cell>
          <cell r="BP199" t="str">
            <v/>
          </cell>
          <cell r="BR199" t="str">
            <v/>
          </cell>
          <cell r="BT199" t="str">
            <v/>
          </cell>
          <cell r="BV199" t="str">
            <v/>
          </cell>
          <cell r="BY199" t="str">
            <v/>
          </cell>
        </row>
        <row r="200">
          <cell r="D200" t="str">
            <v/>
          </cell>
          <cell r="F200" t="str">
            <v/>
          </cell>
          <cell r="L200" t="str">
            <v/>
          </cell>
          <cell r="M200">
            <v>0</v>
          </cell>
          <cell r="U200" t="str">
            <v/>
          </cell>
          <cell r="AA200" t="str">
            <v/>
          </cell>
          <cell r="AC200" t="str">
            <v/>
          </cell>
          <cell r="AE200" t="str">
            <v/>
          </cell>
          <cell r="AG200" t="str">
            <v/>
          </cell>
          <cell r="AI200" t="str">
            <v/>
          </cell>
          <cell r="AN200" t="str">
            <v/>
          </cell>
          <cell r="AP200" t="str">
            <v/>
          </cell>
          <cell r="AR200" t="str">
            <v/>
          </cell>
          <cell r="AT200" t="str">
            <v/>
          </cell>
          <cell r="AV200" t="str">
            <v/>
          </cell>
          <cell r="BA200" t="str">
            <v/>
          </cell>
          <cell r="BC200" t="str">
            <v/>
          </cell>
          <cell r="BE200" t="str">
            <v/>
          </cell>
          <cell r="BG200" t="str">
            <v/>
          </cell>
          <cell r="BI200" t="str">
            <v/>
          </cell>
          <cell r="BN200" t="str">
            <v/>
          </cell>
          <cell r="BP200" t="str">
            <v/>
          </cell>
          <cell r="BR200" t="str">
            <v/>
          </cell>
          <cell r="BT200" t="str">
            <v/>
          </cell>
          <cell r="BV200" t="str">
            <v/>
          </cell>
          <cell r="BY200" t="str">
            <v/>
          </cell>
        </row>
        <row r="201">
          <cell r="D201" t="str">
            <v/>
          </cell>
          <cell r="F201" t="str">
            <v/>
          </cell>
          <cell r="L201" t="str">
            <v/>
          </cell>
          <cell r="M201">
            <v>0</v>
          </cell>
          <cell r="U201" t="str">
            <v/>
          </cell>
          <cell r="AA201" t="str">
            <v/>
          </cell>
          <cell r="AC201" t="str">
            <v/>
          </cell>
          <cell r="AE201" t="str">
            <v/>
          </cell>
          <cell r="AG201" t="str">
            <v/>
          </cell>
          <cell r="AI201" t="str">
            <v/>
          </cell>
          <cell r="AN201" t="str">
            <v/>
          </cell>
          <cell r="AP201" t="str">
            <v/>
          </cell>
          <cell r="AR201" t="str">
            <v/>
          </cell>
          <cell r="AT201" t="str">
            <v/>
          </cell>
          <cell r="AV201" t="str">
            <v/>
          </cell>
          <cell r="BA201" t="str">
            <v/>
          </cell>
          <cell r="BC201" t="str">
            <v/>
          </cell>
          <cell r="BE201" t="str">
            <v/>
          </cell>
          <cell r="BG201" t="str">
            <v/>
          </cell>
          <cell r="BI201" t="str">
            <v/>
          </cell>
          <cell r="BN201" t="str">
            <v/>
          </cell>
          <cell r="BP201" t="str">
            <v/>
          </cell>
          <cell r="BR201" t="str">
            <v/>
          </cell>
          <cell r="BT201" t="str">
            <v/>
          </cell>
          <cell r="BV201" t="str">
            <v/>
          </cell>
          <cell r="BY201" t="str">
            <v/>
          </cell>
        </row>
        <row r="202">
          <cell r="D202" t="str">
            <v/>
          </cell>
          <cell r="F202" t="str">
            <v/>
          </cell>
          <cell r="L202" t="str">
            <v/>
          </cell>
          <cell r="M202">
            <v>0</v>
          </cell>
          <cell r="U202" t="str">
            <v/>
          </cell>
          <cell r="AA202" t="str">
            <v/>
          </cell>
          <cell r="AC202" t="str">
            <v/>
          </cell>
          <cell r="AE202" t="str">
            <v/>
          </cell>
          <cell r="AG202" t="str">
            <v/>
          </cell>
          <cell r="AI202" t="str">
            <v/>
          </cell>
          <cell r="AN202" t="str">
            <v/>
          </cell>
          <cell r="AP202" t="str">
            <v/>
          </cell>
          <cell r="AR202" t="str">
            <v/>
          </cell>
          <cell r="AT202" t="str">
            <v/>
          </cell>
          <cell r="AV202" t="str">
            <v/>
          </cell>
          <cell r="BA202" t="str">
            <v/>
          </cell>
          <cell r="BC202" t="str">
            <v/>
          </cell>
          <cell r="BE202" t="str">
            <v/>
          </cell>
          <cell r="BG202" t="str">
            <v/>
          </cell>
          <cell r="BI202" t="str">
            <v/>
          </cell>
          <cell r="BN202" t="str">
            <v/>
          </cell>
          <cell r="BP202" t="str">
            <v/>
          </cell>
          <cell r="BR202" t="str">
            <v/>
          </cell>
          <cell r="BT202" t="str">
            <v/>
          </cell>
          <cell r="BV202" t="str">
            <v/>
          </cell>
          <cell r="BY202" t="str">
            <v/>
          </cell>
        </row>
        <row r="203">
          <cell r="D203" t="str">
            <v/>
          </cell>
          <cell r="F203" t="str">
            <v/>
          </cell>
          <cell r="L203" t="str">
            <v/>
          </cell>
          <cell r="M203">
            <v>0</v>
          </cell>
          <cell r="U203" t="str">
            <v/>
          </cell>
          <cell r="AA203" t="str">
            <v/>
          </cell>
          <cell r="AC203" t="str">
            <v/>
          </cell>
          <cell r="AE203" t="str">
            <v/>
          </cell>
          <cell r="AG203" t="str">
            <v/>
          </cell>
          <cell r="AI203" t="str">
            <v/>
          </cell>
          <cell r="AN203" t="str">
            <v/>
          </cell>
          <cell r="AP203" t="str">
            <v/>
          </cell>
          <cell r="AR203" t="str">
            <v/>
          </cell>
          <cell r="AT203" t="str">
            <v/>
          </cell>
          <cell r="AV203" t="str">
            <v/>
          </cell>
          <cell r="BA203" t="str">
            <v/>
          </cell>
          <cell r="BC203" t="str">
            <v/>
          </cell>
          <cell r="BE203" t="str">
            <v/>
          </cell>
          <cell r="BG203" t="str">
            <v/>
          </cell>
          <cell r="BI203" t="str">
            <v/>
          </cell>
          <cell r="BN203" t="str">
            <v/>
          </cell>
          <cell r="BP203" t="str">
            <v/>
          </cell>
          <cell r="BR203" t="str">
            <v/>
          </cell>
          <cell r="BT203" t="str">
            <v/>
          </cell>
          <cell r="BV203" t="str">
            <v/>
          </cell>
          <cell r="BY203" t="str">
            <v/>
          </cell>
        </row>
        <row r="204">
          <cell r="D204" t="str">
            <v/>
          </cell>
          <cell r="F204" t="str">
            <v/>
          </cell>
          <cell r="L204" t="str">
            <v/>
          </cell>
          <cell r="M204">
            <v>0</v>
          </cell>
          <cell r="U204" t="str">
            <v/>
          </cell>
          <cell r="AA204" t="str">
            <v/>
          </cell>
          <cell r="AC204" t="str">
            <v/>
          </cell>
          <cell r="AE204" t="str">
            <v/>
          </cell>
          <cell r="AG204" t="str">
            <v/>
          </cell>
          <cell r="AI204" t="str">
            <v/>
          </cell>
          <cell r="AN204" t="str">
            <v/>
          </cell>
          <cell r="AP204" t="str">
            <v/>
          </cell>
          <cell r="AR204" t="str">
            <v/>
          </cell>
          <cell r="AT204" t="str">
            <v/>
          </cell>
          <cell r="AV204" t="str">
            <v/>
          </cell>
          <cell r="BA204" t="str">
            <v/>
          </cell>
          <cell r="BC204" t="str">
            <v/>
          </cell>
          <cell r="BE204" t="str">
            <v/>
          </cell>
          <cell r="BG204" t="str">
            <v/>
          </cell>
          <cell r="BI204" t="str">
            <v/>
          </cell>
          <cell r="BN204" t="str">
            <v/>
          </cell>
          <cell r="BP204" t="str">
            <v/>
          </cell>
          <cell r="BR204" t="str">
            <v/>
          </cell>
          <cell r="BT204" t="str">
            <v/>
          </cell>
          <cell r="BV204" t="str">
            <v/>
          </cell>
          <cell r="BY204" t="str">
            <v/>
          </cell>
        </row>
        <row r="205">
          <cell r="D205" t="str">
            <v/>
          </cell>
          <cell r="F205" t="str">
            <v/>
          </cell>
          <cell r="L205" t="str">
            <v/>
          </cell>
          <cell r="M205">
            <v>0</v>
          </cell>
          <cell r="U205" t="str">
            <v/>
          </cell>
          <cell r="AA205" t="str">
            <v/>
          </cell>
          <cell r="AC205" t="str">
            <v/>
          </cell>
          <cell r="AE205" t="str">
            <v/>
          </cell>
          <cell r="AG205" t="str">
            <v/>
          </cell>
          <cell r="AI205" t="str">
            <v/>
          </cell>
          <cell r="AN205" t="str">
            <v/>
          </cell>
          <cell r="AP205" t="str">
            <v/>
          </cell>
          <cell r="AR205" t="str">
            <v/>
          </cell>
          <cell r="AT205" t="str">
            <v/>
          </cell>
          <cell r="AV205" t="str">
            <v/>
          </cell>
          <cell r="BA205" t="str">
            <v/>
          </cell>
          <cell r="BC205" t="str">
            <v/>
          </cell>
          <cell r="BE205" t="str">
            <v/>
          </cell>
          <cell r="BG205" t="str">
            <v/>
          </cell>
          <cell r="BI205" t="str">
            <v/>
          </cell>
          <cell r="BN205" t="str">
            <v/>
          </cell>
          <cell r="BP205" t="str">
            <v/>
          </cell>
          <cell r="BR205" t="str">
            <v/>
          </cell>
          <cell r="BT205" t="str">
            <v/>
          </cell>
          <cell r="BV205" t="str">
            <v/>
          </cell>
          <cell r="BY205" t="str">
            <v/>
          </cell>
        </row>
        <row r="206">
          <cell r="D206" t="str">
            <v/>
          </cell>
          <cell r="F206" t="str">
            <v/>
          </cell>
          <cell r="L206" t="str">
            <v/>
          </cell>
          <cell r="M206">
            <v>0</v>
          </cell>
          <cell r="U206" t="str">
            <v/>
          </cell>
          <cell r="AA206" t="str">
            <v/>
          </cell>
          <cell r="AC206" t="str">
            <v/>
          </cell>
          <cell r="AE206" t="str">
            <v/>
          </cell>
          <cell r="AG206" t="str">
            <v/>
          </cell>
          <cell r="AI206" t="str">
            <v/>
          </cell>
          <cell r="AN206" t="str">
            <v/>
          </cell>
          <cell r="AP206" t="str">
            <v/>
          </cell>
          <cell r="AR206" t="str">
            <v/>
          </cell>
          <cell r="AT206" t="str">
            <v/>
          </cell>
          <cell r="AV206" t="str">
            <v/>
          </cell>
          <cell r="BA206" t="str">
            <v/>
          </cell>
          <cell r="BC206" t="str">
            <v/>
          </cell>
          <cell r="BE206" t="str">
            <v/>
          </cell>
          <cell r="BG206" t="str">
            <v/>
          </cell>
          <cell r="BI206" t="str">
            <v/>
          </cell>
          <cell r="BN206" t="str">
            <v/>
          </cell>
          <cell r="BP206" t="str">
            <v/>
          </cell>
          <cell r="BR206" t="str">
            <v/>
          </cell>
          <cell r="BT206" t="str">
            <v/>
          </cell>
          <cell r="BV206" t="str">
            <v/>
          </cell>
          <cell r="BY206" t="str">
            <v/>
          </cell>
        </row>
        <row r="207">
          <cell r="D207" t="str">
            <v/>
          </cell>
          <cell r="F207" t="str">
            <v/>
          </cell>
          <cell r="L207" t="str">
            <v/>
          </cell>
          <cell r="M207">
            <v>0</v>
          </cell>
          <cell r="U207" t="str">
            <v/>
          </cell>
          <cell r="AA207" t="str">
            <v/>
          </cell>
          <cell r="AC207" t="str">
            <v/>
          </cell>
          <cell r="AE207" t="str">
            <v/>
          </cell>
          <cell r="AG207" t="str">
            <v/>
          </cell>
          <cell r="AI207" t="str">
            <v/>
          </cell>
          <cell r="AN207" t="str">
            <v/>
          </cell>
          <cell r="AP207" t="str">
            <v/>
          </cell>
          <cell r="AR207" t="str">
            <v/>
          </cell>
          <cell r="AT207" t="str">
            <v/>
          </cell>
          <cell r="AV207" t="str">
            <v/>
          </cell>
          <cell r="BA207" t="str">
            <v/>
          </cell>
          <cell r="BC207" t="str">
            <v/>
          </cell>
          <cell r="BE207" t="str">
            <v/>
          </cell>
          <cell r="BG207" t="str">
            <v/>
          </cell>
          <cell r="BI207" t="str">
            <v/>
          </cell>
          <cell r="BN207" t="str">
            <v/>
          </cell>
          <cell r="BP207" t="str">
            <v/>
          </cell>
          <cell r="BR207" t="str">
            <v/>
          </cell>
          <cell r="BT207" t="str">
            <v/>
          </cell>
          <cell r="BV207" t="str">
            <v/>
          </cell>
          <cell r="BY207" t="str">
            <v/>
          </cell>
        </row>
        <row r="208">
          <cell r="D208" t="str">
            <v/>
          </cell>
          <cell r="F208" t="str">
            <v/>
          </cell>
          <cell r="L208" t="str">
            <v/>
          </cell>
          <cell r="M208">
            <v>0</v>
          </cell>
          <cell r="U208" t="str">
            <v/>
          </cell>
          <cell r="AA208" t="str">
            <v/>
          </cell>
          <cell r="AC208" t="str">
            <v/>
          </cell>
          <cell r="AE208" t="str">
            <v/>
          </cell>
          <cell r="AG208" t="str">
            <v/>
          </cell>
          <cell r="AI208" t="str">
            <v/>
          </cell>
          <cell r="AN208" t="str">
            <v/>
          </cell>
          <cell r="AP208" t="str">
            <v/>
          </cell>
          <cell r="AR208" t="str">
            <v/>
          </cell>
          <cell r="AT208" t="str">
            <v/>
          </cell>
          <cell r="AV208" t="str">
            <v/>
          </cell>
          <cell r="BA208" t="str">
            <v/>
          </cell>
          <cell r="BC208" t="str">
            <v/>
          </cell>
          <cell r="BE208" t="str">
            <v/>
          </cell>
          <cell r="BG208" t="str">
            <v/>
          </cell>
          <cell r="BI208" t="str">
            <v/>
          </cell>
          <cell r="BN208" t="str">
            <v/>
          </cell>
          <cell r="BP208" t="str">
            <v/>
          </cell>
          <cell r="BR208" t="str">
            <v/>
          </cell>
          <cell r="BT208" t="str">
            <v/>
          </cell>
          <cell r="BV208" t="str">
            <v/>
          </cell>
          <cell r="BY208" t="str">
            <v/>
          </cell>
        </row>
        <row r="209">
          <cell r="D209" t="str">
            <v/>
          </cell>
          <cell r="F209" t="str">
            <v/>
          </cell>
          <cell r="L209" t="str">
            <v/>
          </cell>
          <cell r="M209">
            <v>0</v>
          </cell>
          <cell r="U209" t="str">
            <v/>
          </cell>
          <cell r="AA209" t="str">
            <v/>
          </cell>
          <cell r="AC209" t="str">
            <v/>
          </cell>
          <cell r="AE209" t="str">
            <v/>
          </cell>
          <cell r="AG209" t="str">
            <v/>
          </cell>
          <cell r="AI209" t="str">
            <v/>
          </cell>
          <cell r="AN209" t="str">
            <v/>
          </cell>
          <cell r="AP209" t="str">
            <v/>
          </cell>
          <cell r="AR209" t="str">
            <v/>
          </cell>
          <cell r="AT209" t="str">
            <v/>
          </cell>
          <cell r="AV209" t="str">
            <v/>
          </cell>
          <cell r="BA209" t="str">
            <v/>
          </cell>
          <cell r="BC209" t="str">
            <v/>
          </cell>
          <cell r="BE209" t="str">
            <v/>
          </cell>
          <cell r="BG209" t="str">
            <v/>
          </cell>
          <cell r="BI209" t="str">
            <v/>
          </cell>
          <cell r="BN209" t="str">
            <v/>
          </cell>
          <cell r="BP209" t="str">
            <v/>
          </cell>
          <cell r="BR209" t="str">
            <v/>
          </cell>
          <cell r="BT209" t="str">
            <v/>
          </cell>
          <cell r="BV209" t="str">
            <v/>
          </cell>
          <cell r="BY209" t="str">
            <v/>
          </cell>
        </row>
        <row r="210">
          <cell r="D210" t="str">
            <v/>
          </cell>
          <cell r="F210" t="str">
            <v/>
          </cell>
          <cell r="L210" t="str">
            <v/>
          </cell>
          <cell r="M210">
            <v>0</v>
          </cell>
          <cell r="U210" t="str">
            <v/>
          </cell>
          <cell r="AA210" t="str">
            <v/>
          </cell>
          <cell r="AC210" t="str">
            <v/>
          </cell>
          <cell r="AE210" t="str">
            <v/>
          </cell>
          <cell r="AG210" t="str">
            <v/>
          </cell>
          <cell r="AI210" t="str">
            <v/>
          </cell>
          <cell r="AN210" t="str">
            <v/>
          </cell>
          <cell r="AP210" t="str">
            <v/>
          </cell>
          <cell r="AR210" t="str">
            <v/>
          </cell>
          <cell r="AT210" t="str">
            <v/>
          </cell>
          <cell r="AV210" t="str">
            <v/>
          </cell>
          <cell r="BA210" t="str">
            <v/>
          </cell>
          <cell r="BC210" t="str">
            <v/>
          </cell>
          <cell r="BE210" t="str">
            <v/>
          </cell>
          <cell r="BG210" t="str">
            <v/>
          </cell>
          <cell r="BI210" t="str">
            <v/>
          </cell>
          <cell r="BN210" t="str">
            <v/>
          </cell>
          <cell r="BP210" t="str">
            <v/>
          </cell>
          <cell r="BR210" t="str">
            <v/>
          </cell>
          <cell r="BT210" t="str">
            <v/>
          </cell>
          <cell r="BV210" t="str">
            <v/>
          </cell>
          <cell r="BY210" t="str">
            <v/>
          </cell>
        </row>
        <row r="211">
          <cell r="D211" t="str">
            <v/>
          </cell>
          <cell r="F211" t="str">
            <v/>
          </cell>
          <cell r="L211" t="str">
            <v/>
          </cell>
          <cell r="M211">
            <v>0</v>
          </cell>
          <cell r="U211" t="str">
            <v/>
          </cell>
          <cell r="AA211" t="str">
            <v/>
          </cell>
          <cell r="AC211" t="str">
            <v/>
          </cell>
          <cell r="AE211" t="str">
            <v/>
          </cell>
          <cell r="AG211" t="str">
            <v/>
          </cell>
          <cell r="AI211" t="str">
            <v/>
          </cell>
          <cell r="AN211" t="str">
            <v/>
          </cell>
          <cell r="AP211" t="str">
            <v/>
          </cell>
          <cell r="AR211" t="str">
            <v/>
          </cell>
          <cell r="AT211" t="str">
            <v/>
          </cell>
          <cell r="AV211" t="str">
            <v/>
          </cell>
          <cell r="BA211" t="str">
            <v/>
          </cell>
          <cell r="BC211" t="str">
            <v/>
          </cell>
          <cell r="BE211" t="str">
            <v/>
          </cell>
          <cell r="BG211" t="str">
            <v/>
          </cell>
          <cell r="BI211" t="str">
            <v/>
          </cell>
          <cell r="BN211" t="str">
            <v/>
          </cell>
          <cell r="BP211" t="str">
            <v/>
          </cell>
          <cell r="BR211" t="str">
            <v/>
          </cell>
          <cell r="BT211" t="str">
            <v/>
          </cell>
          <cell r="BV211" t="str">
            <v/>
          </cell>
          <cell r="BY211" t="str">
            <v/>
          </cell>
        </row>
        <row r="212">
          <cell r="D212" t="str">
            <v/>
          </cell>
          <cell r="F212" t="str">
            <v/>
          </cell>
          <cell r="L212" t="str">
            <v/>
          </cell>
          <cell r="M212">
            <v>0</v>
          </cell>
          <cell r="U212" t="str">
            <v/>
          </cell>
          <cell r="AA212" t="str">
            <v/>
          </cell>
          <cell r="AC212" t="str">
            <v/>
          </cell>
          <cell r="AE212" t="str">
            <v/>
          </cell>
          <cell r="AG212" t="str">
            <v/>
          </cell>
          <cell r="AI212" t="str">
            <v/>
          </cell>
          <cell r="AN212" t="str">
            <v/>
          </cell>
          <cell r="AP212" t="str">
            <v/>
          </cell>
          <cell r="AR212" t="str">
            <v/>
          </cell>
          <cell r="AT212" t="str">
            <v/>
          </cell>
          <cell r="AV212" t="str">
            <v/>
          </cell>
          <cell r="BA212" t="str">
            <v/>
          </cell>
          <cell r="BC212" t="str">
            <v/>
          </cell>
          <cell r="BE212" t="str">
            <v/>
          </cell>
          <cell r="BG212" t="str">
            <v/>
          </cell>
          <cell r="BI212" t="str">
            <v/>
          </cell>
          <cell r="BN212" t="str">
            <v/>
          </cell>
          <cell r="BP212" t="str">
            <v/>
          </cell>
          <cell r="BR212" t="str">
            <v/>
          </cell>
          <cell r="BT212" t="str">
            <v/>
          </cell>
          <cell r="BV212" t="str">
            <v/>
          </cell>
          <cell r="BY212" t="str">
            <v/>
          </cell>
        </row>
        <row r="213">
          <cell r="D213" t="str">
            <v/>
          </cell>
          <cell r="F213" t="str">
            <v/>
          </cell>
          <cell r="L213" t="str">
            <v/>
          </cell>
          <cell r="M213">
            <v>0</v>
          </cell>
          <cell r="U213" t="str">
            <v/>
          </cell>
          <cell r="AA213" t="str">
            <v/>
          </cell>
          <cell r="AC213" t="str">
            <v/>
          </cell>
          <cell r="AE213" t="str">
            <v/>
          </cell>
          <cell r="AG213" t="str">
            <v/>
          </cell>
          <cell r="AI213" t="str">
            <v/>
          </cell>
          <cell r="AN213" t="str">
            <v/>
          </cell>
          <cell r="AP213" t="str">
            <v/>
          </cell>
          <cell r="AR213" t="str">
            <v/>
          </cell>
          <cell r="AT213" t="str">
            <v/>
          </cell>
          <cell r="AV213" t="str">
            <v/>
          </cell>
          <cell r="BA213" t="str">
            <v/>
          </cell>
          <cell r="BC213" t="str">
            <v/>
          </cell>
          <cell r="BE213" t="str">
            <v/>
          </cell>
          <cell r="BG213" t="str">
            <v/>
          </cell>
          <cell r="BI213" t="str">
            <v/>
          </cell>
          <cell r="BN213" t="str">
            <v/>
          </cell>
          <cell r="BP213" t="str">
            <v/>
          </cell>
          <cell r="BR213" t="str">
            <v/>
          </cell>
          <cell r="BT213" t="str">
            <v/>
          </cell>
          <cell r="BV213" t="str">
            <v/>
          </cell>
          <cell r="BY213" t="str">
            <v/>
          </cell>
        </row>
        <row r="214">
          <cell r="D214" t="str">
            <v/>
          </cell>
          <cell r="F214" t="str">
            <v/>
          </cell>
          <cell r="L214" t="str">
            <v/>
          </cell>
          <cell r="M214">
            <v>0</v>
          </cell>
          <cell r="U214" t="str">
            <v/>
          </cell>
          <cell r="AA214" t="str">
            <v/>
          </cell>
          <cell r="AC214" t="str">
            <v/>
          </cell>
          <cell r="AE214" t="str">
            <v/>
          </cell>
          <cell r="AG214" t="str">
            <v/>
          </cell>
          <cell r="AI214" t="str">
            <v/>
          </cell>
          <cell r="AN214" t="str">
            <v/>
          </cell>
          <cell r="AP214" t="str">
            <v/>
          </cell>
          <cell r="AR214" t="str">
            <v/>
          </cell>
          <cell r="AT214" t="str">
            <v/>
          </cell>
          <cell r="AV214" t="str">
            <v/>
          </cell>
          <cell r="BA214" t="str">
            <v/>
          </cell>
          <cell r="BC214" t="str">
            <v/>
          </cell>
          <cell r="BE214" t="str">
            <v/>
          </cell>
          <cell r="BG214" t="str">
            <v/>
          </cell>
          <cell r="BI214" t="str">
            <v/>
          </cell>
          <cell r="BN214" t="str">
            <v/>
          </cell>
          <cell r="BP214" t="str">
            <v/>
          </cell>
          <cell r="BR214" t="str">
            <v/>
          </cell>
          <cell r="BT214" t="str">
            <v/>
          </cell>
          <cell r="BV214" t="str">
            <v/>
          </cell>
          <cell r="BY214" t="str">
            <v/>
          </cell>
        </row>
        <row r="215">
          <cell r="D215" t="str">
            <v/>
          </cell>
          <cell r="F215" t="str">
            <v/>
          </cell>
          <cell r="L215" t="str">
            <v/>
          </cell>
          <cell r="M215">
            <v>0</v>
          </cell>
          <cell r="U215" t="str">
            <v/>
          </cell>
          <cell r="AA215" t="str">
            <v/>
          </cell>
          <cell r="AC215" t="str">
            <v/>
          </cell>
          <cell r="AE215" t="str">
            <v/>
          </cell>
          <cell r="AG215" t="str">
            <v/>
          </cell>
          <cell r="AI215" t="str">
            <v/>
          </cell>
          <cell r="AN215" t="str">
            <v/>
          </cell>
          <cell r="AP215" t="str">
            <v/>
          </cell>
          <cell r="AR215" t="str">
            <v/>
          </cell>
          <cell r="AT215" t="str">
            <v/>
          </cell>
          <cell r="AV215" t="str">
            <v/>
          </cell>
          <cell r="BA215" t="str">
            <v/>
          </cell>
          <cell r="BC215" t="str">
            <v/>
          </cell>
          <cell r="BE215" t="str">
            <v/>
          </cell>
          <cell r="BG215" t="str">
            <v/>
          </cell>
          <cell r="BI215" t="str">
            <v/>
          </cell>
          <cell r="BN215" t="str">
            <v/>
          </cell>
          <cell r="BP215" t="str">
            <v/>
          </cell>
          <cell r="BR215" t="str">
            <v/>
          </cell>
          <cell r="BT215" t="str">
            <v/>
          </cell>
          <cell r="BV215" t="str">
            <v/>
          </cell>
          <cell r="BY215" t="str">
            <v/>
          </cell>
        </row>
        <row r="216">
          <cell r="D216" t="str">
            <v/>
          </cell>
          <cell r="F216" t="str">
            <v/>
          </cell>
          <cell r="L216" t="str">
            <v/>
          </cell>
          <cell r="M216">
            <v>0</v>
          </cell>
          <cell r="U216" t="str">
            <v/>
          </cell>
          <cell r="AA216" t="str">
            <v/>
          </cell>
          <cell r="AC216" t="str">
            <v/>
          </cell>
          <cell r="AE216" t="str">
            <v/>
          </cell>
          <cell r="AG216" t="str">
            <v/>
          </cell>
          <cell r="AI216" t="str">
            <v/>
          </cell>
          <cell r="AN216" t="str">
            <v/>
          </cell>
          <cell r="AP216" t="str">
            <v/>
          </cell>
          <cell r="AR216" t="str">
            <v/>
          </cell>
          <cell r="AT216" t="str">
            <v/>
          </cell>
          <cell r="AV216" t="str">
            <v/>
          </cell>
          <cell r="BA216" t="str">
            <v/>
          </cell>
          <cell r="BC216" t="str">
            <v/>
          </cell>
          <cell r="BE216" t="str">
            <v/>
          </cell>
          <cell r="BG216" t="str">
            <v/>
          </cell>
          <cell r="BI216" t="str">
            <v/>
          </cell>
          <cell r="BN216" t="str">
            <v/>
          </cell>
          <cell r="BP216" t="str">
            <v/>
          </cell>
          <cell r="BR216" t="str">
            <v/>
          </cell>
          <cell r="BT216" t="str">
            <v/>
          </cell>
          <cell r="BV216" t="str">
            <v/>
          </cell>
          <cell r="BY216" t="str">
            <v/>
          </cell>
        </row>
        <row r="217">
          <cell r="D217" t="str">
            <v/>
          </cell>
          <cell r="F217" t="str">
            <v/>
          </cell>
          <cell r="L217" t="str">
            <v/>
          </cell>
          <cell r="M217">
            <v>0</v>
          </cell>
          <cell r="U217" t="str">
            <v/>
          </cell>
          <cell r="AA217" t="str">
            <v/>
          </cell>
          <cell r="AC217" t="str">
            <v/>
          </cell>
          <cell r="AE217" t="str">
            <v/>
          </cell>
          <cell r="AG217" t="str">
            <v/>
          </cell>
          <cell r="AI217" t="str">
            <v/>
          </cell>
          <cell r="AN217" t="str">
            <v/>
          </cell>
          <cell r="AP217" t="str">
            <v/>
          </cell>
          <cell r="AR217" t="str">
            <v/>
          </cell>
          <cell r="AT217" t="str">
            <v/>
          </cell>
          <cell r="AV217" t="str">
            <v/>
          </cell>
          <cell r="BA217" t="str">
            <v/>
          </cell>
          <cell r="BC217" t="str">
            <v/>
          </cell>
          <cell r="BE217" t="str">
            <v/>
          </cell>
          <cell r="BG217" t="str">
            <v/>
          </cell>
          <cell r="BI217" t="str">
            <v/>
          </cell>
          <cell r="BN217" t="str">
            <v/>
          </cell>
          <cell r="BP217" t="str">
            <v/>
          </cell>
          <cell r="BR217" t="str">
            <v/>
          </cell>
          <cell r="BT217" t="str">
            <v/>
          </cell>
          <cell r="BV217" t="str">
            <v/>
          </cell>
          <cell r="BY217" t="str">
            <v/>
          </cell>
        </row>
        <row r="218">
          <cell r="D218" t="str">
            <v/>
          </cell>
          <cell r="F218" t="str">
            <v/>
          </cell>
          <cell r="L218" t="str">
            <v/>
          </cell>
          <cell r="M218">
            <v>0</v>
          </cell>
          <cell r="U218" t="str">
            <v/>
          </cell>
          <cell r="AA218" t="str">
            <v/>
          </cell>
          <cell r="AC218" t="str">
            <v/>
          </cell>
          <cell r="AE218" t="str">
            <v/>
          </cell>
          <cell r="AG218" t="str">
            <v/>
          </cell>
          <cell r="AI218" t="str">
            <v/>
          </cell>
          <cell r="AN218" t="str">
            <v/>
          </cell>
          <cell r="AP218" t="str">
            <v/>
          </cell>
          <cell r="AR218" t="str">
            <v/>
          </cell>
          <cell r="AT218" t="str">
            <v/>
          </cell>
          <cell r="AV218" t="str">
            <v/>
          </cell>
          <cell r="BA218" t="str">
            <v/>
          </cell>
          <cell r="BC218" t="str">
            <v/>
          </cell>
          <cell r="BE218" t="str">
            <v/>
          </cell>
          <cell r="BG218" t="str">
            <v/>
          </cell>
          <cell r="BI218" t="str">
            <v/>
          </cell>
          <cell r="BN218" t="str">
            <v/>
          </cell>
          <cell r="BP218" t="str">
            <v/>
          </cell>
          <cell r="BR218" t="str">
            <v/>
          </cell>
          <cell r="BT218" t="str">
            <v/>
          </cell>
          <cell r="BV218" t="str">
            <v/>
          </cell>
          <cell r="BY218" t="str">
            <v/>
          </cell>
        </row>
        <row r="219">
          <cell r="D219" t="str">
            <v/>
          </cell>
          <cell r="F219" t="str">
            <v/>
          </cell>
          <cell r="L219" t="str">
            <v/>
          </cell>
          <cell r="M219">
            <v>0</v>
          </cell>
          <cell r="U219" t="str">
            <v/>
          </cell>
          <cell r="AA219" t="str">
            <v/>
          </cell>
          <cell r="AC219" t="str">
            <v/>
          </cell>
          <cell r="AE219" t="str">
            <v/>
          </cell>
          <cell r="AG219" t="str">
            <v/>
          </cell>
          <cell r="AI219" t="str">
            <v/>
          </cell>
          <cell r="AN219" t="str">
            <v/>
          </cell>
          <cell r="AP219" t="str">
            <v/>
          </cell>
          <cell r="AR219" t="str">
            <v/>
          </cell>
          <cell r="AT219" t="str">
            <v/>
          </cell>
          <cell r="AV219" t="str">
            <v/>
          </cell>
          <cell r="BA219" t="str">
            <v/>
          </cell>
          <cell r="BC219" t="str">
            <v/>
          </cell>
          <cell r="BE219" t="str">
            <v/>
          </cell>
          <cell r="BG219" t="str">
            <v/>
          </cell>
          <cell r="BI219" t="str">
            <v/>
          </cell>
          <cell r="BN219" t="str">
            <v/>
          </cell>
          <cell r="BP219" t="str">
            <v/>
          </cell>
          <cell r="BR219" t="str">
            <v/>
          </cell>
          <cell r="BT219" t="str">
            <v/>
          </cell>
          <cell r="BV219" t="str">
            <v/>
          </cell>
          <cell r="BY219" t="str">
            <v/>
          </cell>
        </row>
        <row r="220">
          <cell r="D220" t="str">
            <v/>
          </cell>
          <cell r="F220" t="str">
            <v/>
          </cell>
          <cell r="L220" t="str">
            <v/>
          </cell>
          <cell r="M220">
            <v>0</v>
          </cell>
          <cell r="U220" t="str">
            <v/>
          </cell>
          <cell r="AA220" t="str">
            <v/>
          </cell>
          <cell r="AC220" t="str">
            <v/>
          </cell>
          <cell r="AE220" t="str">
            <v/>
          </cell>
          <cell r="AG220" t="str">
            <v/>
          </cell>
          <cell r="AI220" t="str">
            <v/>
          </cell>
          <cell r="AN220" t="str">
            <v/>
          </cell>
          <cell r="AP220" t="str">
            <v/>
          </cell>
          <cell r="AR220" t="str">
            <v/>
          </cell>
          <cell r="AT220" t="str">
            <v/>
          </cell>
          <cell r="AV220" t="str">
            <v/>
          </cell>
          <cell r="BA220" t="str">
            <v/>
          </cell>
          <cell r="BC220" t="str">
            <v/>
          </cell>
          <cell r="BE220" t="str">
            <v/>
          </cell>
          <cell r="BG220" t="str">
            <v/>
          </cell>
          <cell r="BI220" t="str">
            <v/>
          </cell>
          <cell r="BN220" t="str">
            <v/>
          </cell>
          <cell r="BP220" t="str">
            <v/>
          </cell>
          <cell r="BR220" t="str">
            <v/>
          </cell>
          <cell r="BT220" t="str">
            <v/>
          </cell>
          <cell r="BV220" t="str">
            <v/>
          </cell>
          <cell r="BY220" t="str">
            <v/>
          </cell>
        </row>
        <row r="221">
          <cell r="D221" t="str">
            <v/>
          </cell>
          <cell r="F221" t="str">
            <v/>
          </cell>
          <cell r="L221" t="str">
            <v/>
          </cell>
          <cell r="M221">
            <v>0</v>
          </cell>
          <cell r="U221" t="str">
            <v/>
          </cell>
          <cell r="AA221" t="str">
            <v/>
          </cell>
          <cell r="AC221" t="str">
            <v/>
          </cell>
          <cell r="AE221" t="str">
            <v/>
          </cell>
          <cell r="AG221" t="str">
            <v/>
          </cell>
          <cell r="AI221" t="str">
            <v/>
          </cell>
          <cell r="AN221" t="str">
            <v/>
          </cell>
          <cell r="AP221" t="str">
            <v/>
          </cell>
          <cell r="AR221" t="str">
            <v/>
          </cell>
          <cell r="AT221" t="str">
            <v/>
          </cell>
          <cell r="AV221" t="str">
            <v/>
          </cell>
          <cell r="BA221" t="str">
            <v/>
          </cell>
          <cell r="BC221" t="str">
            <v/>
          </cell>
          <cell r="BE221" t="str">
            <v/>
          </cell>
          <cell r="BG221" t="str">
            <v/>
          </cell>
          <cell r="BI221" t="str">
            <v/>
          </cell>
          <cell r="BN221" t="str">
            <v/>
          </cell>
          <cell r="BP221" t="str">
            <v/>
          </cell>
          <cell r="BR221" t="str">
            <v/>
          </cell>
          <cell r="BT221" t="str">
            <v/>
          </cell>
          <cell r="BV221" t="str">
            <v/>
          </cell>
          <cell r="BY221" t="str">
            <v/>
          </cell>
        </row>
        <row r="222">
          <cell r="D222" t="str">
            <v/>
          </cell>
          <cell r="F222" t="str">
            <v/>
          </cell>
          <cell r="L222" t="str">
            <v/>
          </cell>
          <cell r="M222">
            <v>0</v>
          </cell>
          <cell r="U222" t="str">
            <v/>
          </cell>
          <cell r="AA222" t="str">
            <v/>
          </cell>
          <cell r="AC222" t="str">
            <v/>
          </cell>
          <cell r="AE222" t="str">
            <v/>
          </cell>
          <cell r="AG222" t="str">
            <v/>
          </cell>
          <cell r="AI222" t="str">
            <v/>
          </cell>
          <cell r="AN222" t="str">
            <v/>
          </cell>
          <cell r="AP222" t="str">
            <v/>
          </cell>
          <cell r="AR222" t="str">
            <v/>
          </cell>
          <cell r="AT222" t="str">
            <v/>
          </cell>
          <cell r="AV222" t="str">
            <v/>
          </cell>
          <cell r="BA222" t="str">
            <v/>
          </cell>
          <cell r="BC222" t="str">
            <v/>
          </cell>
          <cell r="BE222" t="str">
            <v/>
          </cell>
          <cell r="BG222" t="str">
            <v/>
          </cell>
          <cell r="BI222" t="str">
            <v/>
          </cell>
          <cell r="BN222" t="str">
            <v/>
          </cell>
          <cell r="BP222" t="str">
            <v/>
          </cell>
          <cell r="BR222" t="str">
            <v/>
          </cell>
          <cell r="BT222" t="str">
            <v/>
          </cell>
          <cell r="BV222" t="str">
            <v/>
          </cell>
          <cell r="BY222" t="str">
            <v/>
          </cell>
        </row>
        <row r="223">
          <cell r="D223" t="str">
            <v/>
          </cell>
          <cell r="F223" t="str">
            <v/>
          </cell>
          <cell r="L223" t="str">
            <v/>
          </cell>
          <cell r="M223">
            <v>0</v>
          </cell>
          <cell r="U223" t="str">
            <v/>
          </cell>
          <cell r="AA223" t="str">
            <v/>
          </cell>
          <cell r="AC223" t="str">
            <v/>
          </cell>
          <cell r="AE223" t="str">
            <v/>
          </cell>
          <cell r="AG223" t="str">
            <v/>
          </cell>
          <cell r="AI223" t="str">
            <v/>
          </cell>
          <cell r="AN223" t="str">
            <v/>
          </cell>
          <cell r="AP223" t="str">
            <v/>
          </cell>
          <cell r="AR223" t="str">
            <v/>
          </cell>
          <cell r="AT223" t="str">
            <v/>
          </cell>
          <cell r="AV223" t="str">
            <v/>
          </cell>
          <cell r="BA223" t="str">
            <v/>
          </cell>
          <cell r="BC223" t="str">
            <v/>
          </cell>
          <cell r="BE223" t="str">
            <v/>
          </cell>
          <cell r="BG223" t="str">
            <v/>
          </cell>
          <cell r="BI223" t="str">
            <v/>
          </cell>
          <cell r="BN223" t="str">
            <v/>
          </cell>
          <cell r="BP223" t="str">
            <v/>
          </cell>
          <cell r="BR223" t="str">
            <v/>
          </cell>
          <cell r="BT223" t="str">
            <v/>
          </cell>
          <cell r="BV223" t="str">
            <v/>
          </cell>
          <cell r="BY223" t="str">
            <v/>
          </cell>
        </row>
        <row r="224">
          <cell r="D224" t="str">
            <v/>
          </cell>
          <cell r="F224" t="str">
            <v/>
          </cell>
          <cell r="L224" t="str">
            <v/>
          </cell>
          <cell r="M224">
            <v>0</v>
          </cell>
          <cell r="U224" t="str">
            <v/>
          </cell>
          <cell r="AA224" t="str">
            <v/>
          </cell>
          <cell r="AC224" t="str">
            <v/>
          </cell>
          <cell r="AE224" t="str">
            <v/>
          </cell>
          <cell r="AG224" t="str">
            <v/>
          </cell>
          <cell r="AI224" t="str">
            <v/>
          </cell>
          <cell r="AN224" t="str">
            <v/>
          </cell>
          <cell r="AP224" t="str">
            <v/>
          </cell>
          <cell r="AR224" t="str">
            <v/>
          </cell>
          <cell r="AT224" t="str">
            <v/>
          </cell>
          <cell r="AV224" t="str">
            <v/>
          </cell>
          <cell r="BA224" t="str">
            <v/>
          </cell>
          <cell r="BC224" t="str">
            <v/>
          </cell>
          <cell r="BE224" t="str">
            <v/>
          </cell>
          <cell r="BG224" t="str">
            <v/>
          </cell>
          <cell r="BI224" t="str">
            <v/>
          </cell>
          <cell r="BN224" t="str">
            <v/>
          </cell>
          <cell r="BP224" t="str">
            <v/>
          </cell>
          <cell r="BR224" t="str">
            <v/>
          </cell>
          <cell r="BT224" t="str">
            <v/>
          </cell>
          <cell r="BV224" t="str">
            <v/>
          </cell>
          <cell r="BY224" t="str">
            <v/>
          </cell>
        </row>
        <row r="225">
          <cell r="D225" t="str">
            <v/>
          </cell>
          <cell r="F225" t="str">
            <v/>
          </cell>
          <cell r="L225" t="str">
            <v/>
          </cell>
          <cell r="M225">
            <v>0</v>
          </cell>
          <cell r="U225" t="str">
            <v/>
          </cell>
          <cell r="AA225" t="str">
            <v/>
          </cell>
          <cell r="AC225" t="str">
            <v/>
          </cell>
          <cell r="AE225" t="str">
            <v/>
          </cell>
          <cell r="AG225" t="str">
            <v/>
          </cell>
          <cell r="AI225" t="str">
            <v/>
          </cell>
          <cell r="AN225" t="str">
            <v/>
          </cell>
          <cell r="AP225" t="str">
            <v/>
          </cell>
          <cell r="AR225" t="str">
            <v/>
          </cell>
          <cell r="AT225" t="str">
            <v/>
          </cell>
          <cell r="AV225" t="str">
            <v/>
          </cell>
          <cell r="BA225" t="str">
            <v/>
          </cell>
          <cell r="BC225" t="str">
            <v/>
          </cell>
          <cell r="BE225" t="str">
            <v/>
          </cell>
          <cell r="BG225" t="str">
            <v/>
          </cell>
          <cell r="BI225" t="str">
            <v/>
          </cell>
          <cell r="BN225" t="str">
            <v/>
          </cell>
          <cell r="BP225" t="str">
            <v/>
          </cell>
          <cell r="BR225" t="str">
            <v/>
          </cell>
          <cell r="BT225" t="str">
            <v/>
          </cell>
          <cell r="BV225" t="str">
            <v/>
          </cell>
          <cell r="BY225" t="str">
            <v/>
          </cell>
        </row>
        <row r="226">
          <cell r="D226" t="str">
            <v/>
          </cell>
          <cell r="F226" t="str">
            <v/>
          </cell>
          <cell r="L226" t="str">
            <v/>
          </cell>
          <cell r="M226">
            <v>0</v>
          </cell>
          <cell r="U226" t="str">
            <v/>
          </cell>
          <cell r="AA226" t="str">
            <v/>
          </cell>
          <cell r="AC226" t="str">
            <v/>
          </cell>
          <cell r="AE226" t="str">
            <v/>
          </cell>
          <cell r="AG226" t="str">
            <v/>
          </cell>
          <cell r="AI226" t="str">
            <v/>
          </cell>
          <cell r="AN226" t="str">
            <v/>
          </cell>
          <cell r="AP226" t="str">
            <v/>
          </cell>
          <cell r="AR226" t="str">
            <v/>
          </cell>
          <cell r="AT226" t="str">
            <v/>
          </cell>
          <cell r="AV226" t="str">
            <v/>
          </cell>
          <cell r="BA226" t="str">
            <v/>
          </cell>
          <cell r="BC226" t="str">
            <v/>
          </cell>
          <cell r="BE226" t="str">
            <v/>
          </cell>
          <cell r="BG226" t="str">
            <v/>
          </cell>
          <cell r="BI226" t="str">
            <v/>
          </cell>
          <cell r="BN226" t="str">
            <v/>
          </cell>
          <cell r="BP226" t="str">
            <v/>
          </cell>
          <cell r="BR226" t="str">
            <v/>
          </cell>
          <cell r="BT226" t="str">
            <v/>
          </cell>
          <cell r="BV226" t="str">
            <v/>
          </cell>
          <cell r="BY226" t="str">
            <v/>
          </cell>
        </row>
        <row r="227">
          <cell r="D227" t="str">
            <v/>
          </cell>
          <cell r="F227" t="str">
            <v/>
          </cell>
          <cell r="L227" t="str">
            <v/>
          </cell>
          <cell r="M227">
            <v>0</v>
          </cell>
          <cell r="U227" t="str">
            <v/>
          </cell>
          <cell r="AA227" t="str">
            <v/>
          </cell>
          <cell r="AC227" t="str">
            <v/>
          </cell>
          <cell r="AE227" t="str">
            <v/>
          </cell>
          <cell r="AG227" t="str">
            <v/>
          </cell>
          <cell r="AI227" t="str">
            <v/>
          </cell>
          <cell r="AN227" t="str">
            <v/>
          </cell>
          <cell r="AP227" t="str">
            <v/>
          </cell>
          <cell r="AR227" t="str">
            <v/>
          </cell>
          <cell r="AT227" t="str">
            <v/>
          </cell>
          <cell r="AV227" t="str">
            <v/>
          </cell>
          <cell r="BA227" t="str">
            <v/>
          </cell>
          <cell r="BC227" t="str">
            <v/>
          </cell>
          <cell r="BE227" t="str">
            <v/>
          </cell>
          <cell r="BG227" t="str">
            <v/>
          </cell>
          <cell r="BI227" t="str">
            <v/>
          </cell>
          <cell r="BN227" t="str">
            <v/>
          </cell>
          <cell r="BP227" t="str">
            <v/>
          </cell>
          <cell r="BR227" t="str">
            <v/>
          </cell>
          <cell r="BT227" t="str">
            <v/>
          </cell>
          <cell r="BV227" t="str">
            <v/>
          </cell>
          <cell r="BY227" t="str">
            <v/>
          </cell>
        </row>
        <row r="228">
          <cell r="D228" t="str">
            <v/>
          </cell>
          <cell r="F228" t="str">
            <v/>
          </cell>
          <cell r="L228" t="str">
            <v/>
          </cell>
          <cell r="M228">
            <v>0</v>
          </cell>
          <cell r="U228" t="str">
            <v/>
          </cell>
          <cell r="AA228" t="str">
            <v/>
          </cell>
          <cell r="AC228" t="str">
            <v/>
          </cell>
          <cell r="AE228" t="str">
            <v/>
          </cell>
          <cell r="AG228" t="str">
            <v/>
          </cell>
          <cell r="AI228" t="str">
            <v/>
          </cell>
          <cell r="AN228" t="str">
            <v/>
          </cell>
          <cell r="AP228" t="str">
            <v/>
          </cell>
          <cell r="AR228" t="str">
            <v/>
          </cell>
          <cell r="AT228" t="str">
            <v/>
          </cell>
          <cell r="AV228" t="str">
            <v/>
          </cell>
          <cell r="BA228" t="str">
            <v/>
          </cell>
          <cell r="BC228" t="str">
            <v/>
          </cell>
          <cell r="BE228" t="str">
            <v/>
          </cell>
          <cell r="BG228" t="str">
            <v/>
          </cell>
          <cell r="BI228" t="str">
            <v/>
          </cell>
          <cell r="BN228" t="str">
            <v/>
          </cell>
          <cell r="BP228" t="str">
            <v/>
          </cell>
          <cell r="BR228" t="str">
            <v/>
          </cell>
          <cell r="BT228" t="str">
            <v/>
          </cell>
          <cell r="BV228" t="str">
            <v/>
          </cell>
          <cell r="BY228" t="str">
            <v/>
          </cell>
        </row>
        <row r="229">
          <cell r="D229" t="str">
            <v/>
          </cell>
          <cell r="F229" t="str">
            <v/>
          </cell>
          <cell r="L229" t="str">
            <v/>
          </cell>
          <cell r="M229">
            <v>0</v>
          </cell>
          <cell r="U229" t="str">
            <v/>
          </cell>
          <cell r="AA229" t="str">
            <v/>
          </cell>
          <cell r="AC229" t="str">
            <v/>
          </cell>
          <cell r="AE229" t="str">
            <v/>
          </cell>
          <cell r="AG229" t="str">
            <v/>
          </cell>
          <cell r="AI229" t="str">
            <v/>
          </cell>
          <cell r="AN229" t="str">
            <v/>
          </cell>
          <cell r="AP229" t="str">
            <v/>
          </cell>
          <cell r="AR229" t="str">
            <v/>
          </cell>
          <cell r="AT229" t="str">
            <v/>
          </cell>
          <cell r="AV229" t="str">
            <v/>
          </cell>
          <cell r="BA229" t="str">
            <v/>
          </cell>
          <cell r="BC229" t="str">
            <v/>
          </cell>
          <cell r="BE229" t="str">
            <v/>
          </cell>
          <cell r="BG229" t="str">
            <v/>
          </cell>
          <cell r="BI229" t="str">
            <v/>
          </cell>
          <cell r="BN229" t="str">
            <v/>
          </cell>
          <cell r="BP229" t="str">
            <v/>
          </cell>
          <cell r="BR229" t="str">
            <v/>
          </cell>
          <cell r="BT229" t="str">
            <v/>
          </cell>
          <cell r="BV229" t="str">
            <v/>
          </cell>
          <cell r="BY229" t="str">
            <v/>
          </cell>
        </row>
        <row r="230">
          <cell r="D230" t="str">
            <v/>
          </cell>
          <cell r="F230" t="str">
            <v/>
          </cell>
          <cell r="L230" t="str">
            <v/>
          </cell>
          <cell r="M230">
            <v>0</v>
          </cell>
          <cell r="U230" t="str">
            <v/>
          </cell>
          <cell r="AA230" t="str">
            <v/>
          </cell>
          <cell r="AC230" t="str">
            <v/>
          </cell>
          <cell r="AE230" t="str">
            <v/>
          </cell>
          <cell r="AG230" t="str">
            <v/>
          </cell>
          <cell r="AI230" t="str">
            <v/>
          </cell>
          <cell r="AN230" t="str">
            <v/>
          </cell>
          <cell r="AP230" t="str">
            <v/>
          </cell>
          <cell r="AR230" t="str">
            <v/>
          </cell>
          <cell r="AT230" t="str">
            <v/>
          </cell>
          <cell r="AV230" t="str">
            <v/>
          </cell>
          <cell r="BA230" t="str">
            <v/>
          </cell>
          <cell r="BC230" t="str">
            <v/>
          </cell>
          <cell r="BE230" t="str">
            <v/>
          </cell>
          <cell r="BG230" t="str">
            <v/>
          </cell>
          <cell r="BI230" t="str">
            <v/>
          </cell>
          <cell r="BN230" t="str">
            <v/>
          </cell>
          <cell r="BP230" t="str">
            <v/>
          </cell>
          <cell r="BR230" t="str">
            <v/>
          </cell>
          <cell r="BT230" t="str">
            <v/>
          </cell>
          <cell r="BV230" t="str">
            <v/>
          </cell>
          <cell r="BY230" t="str">
            <v/>
          </cell>
        </row>
        <row r="231">
          <cell r="D231" t="str">
            <v/>
          </cell>
          <cell r="F231" t="str">
            <v/>
          </cell>
          <cell r="L231" t="str">
            <v/>
          </cell>
          <cell r="M231">
            <v>0</v>
          </cell>
          <cell r="U231" t="str">
            <v/>
          </cell>
          <cell r="AA231" t="str">
            <v/>
          </cell>
          <cell r="AC231" t="str">
            <v/>
          </cell>
          <cell r="AE231" t="str">
            <v/>
          </cell>
          <cell r="AG231" t="str">
            <v/>
          </cell>
          <cell r="AI231" t="str">
            <v/>
          </cell>
          <cell r="AN231" t="str">
            <v/>
          </cell>
          <cell r="AP231" t="str">
            <v/>
          </cell>
          <cell r="AR231" t="str">
            <v/>
          </cell>
          <cell r="AT231" t="str">
            <v/>
          </cell>
          <cell r="AV231" t="str">
            <v/>
          </cell>
          <cell r="BA231" t="str">
            <v/>
          </cell>
          <cell r="BC231" t="str">
            <v/>
          </cell>
          <cell r="BE231" t="str">
            <v/>
          </cell>
          <cell r="BG231" t="str">
            <v/>
          </cell>
          <cell r="BI231" t="str">
            <v/>
          </cell>
          <cell r="BN231" t="str">
            <v/>
          </cell>
          <cell r="BP231" t="str">
            <v/>
          </cell>
          <cell r="BR231" t="str">
            <v/>
          </cell>
          <cell r="BT231" t="str">
            <v/>
          </cell>
          <cell r="BV231" t="str">
            <v/>
          </cell>
          <cell r="BY231" t="str">
            <v/>
          </cell>
        </row>
        <row r="232">
          <cell r="D232" t="str">
            <v/>
          </cell>
          <cell r="F232" t="str">
            <v/>
          </cell>
          <cell r="L232" t="str">
            <v/>
          </cell>
          <cell r="M232">
            <v>0</v>
          </cell>
          <cell r="U232" t="str">
            <v/>
          </cell>
          <cell r="AA232" t="str">
            <v/>
          </cell>
          <cell r="AC232" t="str">
            <v/>
          </cell>
          <cell r="AE232" t="str">
            <v/>
          </cell>
          <cell r="AG232" t="str">
            <v/>
          </cell>
          <cell r="AI232" t="str">
            <v/>
          </cell>
          <cell r="AN232" t="str">
            <v/>
          </cell>
          <cell r="AP232" t="str">
            <v/>
          </cell>
          <cell r="AR232" t="str">
            <v/>
          </cell>
          <cell r="AT232" t="str">
            <v/>
          </cell>
          <cell r="AV232" t="str">
            <v/>
          </cell>
          <cell r="BA232" t="str">
            <v/>
          </cell>
          <cell r="BC232" t="str">
            <v/>
          </cell>
          <cell r="BE232" t="str">
            <v/>
          </cell>
          <cell r="BG232" t="str">
            <v/>
          </cell>
          <cell r="BI232" t="str">
            <v/>
          </cell>
          <cell r="BN232" t="str">
            <v/>
          </cell>
          <cell r="BP232" t="str">
            <v/>
          </cell>
          <cell r="BR232" t="str">
            <v/>
          </cell>
          <cell r="BT232" t="str">
            <v/>
          </cell>
          <cell r="BV232" t="str">
            <v/>
          </cell>
          <cell r="BY232" t="str">
            <v/>
          </cell>
        </row>
        <row r="233">
          <cell r="D233" t="str">
            <v/>
          </cell>
          <cell r="F233" t="str">
            <v/>
          </cell>
          <cell r="L233" t="str">
            <v/>
          </cell>
          <cell r="M233">
            <v>0</v>
          </cell>
          <cell r="U233" t="str">
            <v/>
          </cell>
          <cell r="AA233" t="str">
            <v/>
          </cell>
          <cell r="AC233" t="str">
            <v/>
          </cell>
          <cell r="AE233" t="str">
            <v/>
          </cell>
          <cell r="AG233" t="str">
            <v/>
          </cell>
          <cell r="AI233" t="str">
            <v/>
          </cell>
          <cell r="AN233" t="str">
            <v/>
          </cell>
          <cell r="AP233" t="str">
            <v/>
          </cell>
          <cell r="AR233" t="str">
            <v/>
          </cell>
          <cell r="AT233" t="str">
            <v/>
          </cell>
          <cell r="AV233" t="str">
            <v/>
          </cell>
          <cell r="BA233" t="str">
            <v/>
          </cell>
          <cell r="BC233" t="str">
            <v/>
          </cell>
          <cell r="BE233" t="str">
            <v/>
          </cell>
          <cell r="BG233" t="str">
            <v/>
          </cell>
          <cell r="BI233" t="str">
            <v/>
          </cell>
          <cell r="BN233" t="str">
            <v/>
          </cell>
          <cell r="BP233" t="str">
            <v/>
          </cell>
          <cell r="BR233" t="str">
            <v/>
          </cell>
          <cell r="BT233" t="str">
            <v/>
          </cell>
          <cell r="BV233" t="str">
            <v/>
          </cell>
          <cell r="BY233" t="str">
            <v/>
          </cell>
        </row>
        <row r="234">
          <cell r="D234" t="str">
            <v/>
          </cell>
          <cell r="F234" t="str">
            <v/>
          </cell>
          <cell r="L234" t="str">
            <v/>
          </cell>
          <cell r="M234">
            <v>0</v>
          </cell>
          <cell r="U234" t="str">
            <v/>
          </cell>
          <cell r="AA234" t="str">
            <v/>
          </cell>
          <cell r="AC234" t="str">
            <v/>
          </cell>
          <cell r="AE234" t="str">
            <v/>
          </cell>
          <cell r="AG234" t="str">
            <v/>
          </cell>
          <cell r="AI234" t="str">
            <v/>
          </cell>
          <cell r="AN234" t="str">
            <v/>
          </cell>
          <cell r="AP234" t="str">
            <v/>
          </cell>
          <cell r="AR234" t="str">
            <v/>
          </cell>
          <cell r="AT234" t="str">
            <v/>
          </cell>
          <cell r="AV234" t="str">
            <v/>
          </cell>
          <cell r="BA234" t="str">
            <v/>
          </cell>
          <cell r="BC234" t="str">
            <v/>
          </cell>
          <cell r="BE234" t="str">
            <v/>
          </cell>
          <cell r="BG234" t="str">
            <v/>
          </cell>
          <cell r="BI234" t="str">
            <v/>
          </cell>
          <cell r="BN234" t="str">
            <v/>
          </cell>
          <cell r="BP234" t="str">
            <v/>
          </cell>
          <cell r="BR234" t="str">
            <v/>
          </cell>
          <cell r="BT234" t="str">
            <v/>
          </cell>
          <cell r="BV234" t="str">
            <v/>
          </cell>
          <cell r="BY234" t="str">
            <v/>
          </cell>
        </row>
        <row r="235">
          <cell r="D235" t="str">
            <v/>
          </cell>
          <cell r="F235" t="str">
            <v/>
          </cell>
          <cell r="L235" t="str">
            <v/>
          </cell>
          <cell r="M235">
            <v>0</v>
          </cell>
          <cell r="U235" t="str">
            <v/>
          </cell>
          <cell r="AA235" t="str">
            <v/>
          </cell>
          <cell r="AC235" t="str">
            <v/>
          </cell>
          <cell r="AE235" t="str">
            <v/>
          </cell>
          <cell r="AG235" t="str">
            <v/>
          </cell>
          <cell r="AI235" t="str">
            <v/>
          </cell>
          <cell r="AN235" t="str">
            <v/>
          </cell>
          <cell r="AP235" t="str">
            <v/>
          </cell>
          <cell r="AR235" t="str">
            <v/>
          </cell>
          <cell r="AT235" t="str">
            <v/>
          </cell>
          <cell r="AV235" t="str">
            <v/>
          </cell>
          <cell r="BA235" t="str">
            <v/>
          </cell>
          <cell r="BC235" t="str">
            <v/>
          </cell>
          <cell r="BE235" t="str">
            <v/>
          </cell>
          <cell r="BG235" t="str">
            <v/>
          </cell>
          <cell r="BI235" t="str">
            <v/>
          </cell>
          <cell r="BN235" t="str">
            <v/>
          </cell>
          <cell r="BP235" t="str">
            <v/>
          </cell>
          <cell r="BR235" t="str">
            <v/>
          </cell>
          <cell r="BT235" t="str">
            <v/>
          </cell>
          <cell r="BV235" t="str">
            <v/>
          </cell>
          <cell r="BY235" t="str">
            <v/>
          </cell>
        </row>
        <row r="236">
          <cell r="D236" t="str">
            <v/>
          </cell>
          <cell r="F236" t="str">
            <v/>
          </cell>
          <cell r="L236" t="str">
            <v/>
          </cell>
          <cell r="M236">
            <v>0</v>
          </cell>
          <cell r="U236" t="str">
            <v/>
          </cell>
          <cell r="AA236" t="str">
            <v/>
          </cell>
          <cell r="AC236" t="str">
            <v/>
          </cell>
          <cell r="AE236" t="str">
            <v/>
          </cell>
          <cell r="AG236" t="str">
            <v/>
          </cell>
          <cell r="AI236" t="str">
            <v/>
          </cell>
          <cell r="AN236" t="str">
            <v/>
          </cell>
          <cell r="AP236" t="str">
            <v/>
          </cell>
          <cell r="AR236" t="str">
            <v/>
          </cell>
          <cell r="AT236" t="str">
            <v/>
          </cell>
          <cell r="AV236" t="str">
            <v/>
          </cell>
          <cell r="BA236" t="str">
            <v/>
          </cell>
          <cell r="BC236" t="str">
            <v/>
          </cell>
          <cell r="BE236" t="str">
            <v/>
          </cell>
          <cell r="BG236" t="str">
            <v/>
          </cell>
          <cell r="BI236" t="str">
            <v/>
          </cell>
          <cell r="BN236" t="str">
            <v/>
          </cell>
          <cell r="BP236" t="str">
            <v/>
          </cell>
          <cell r="BR236" t="str">
            <v/>
          </cell>
          <cell r="BT236" t="str">
            <v/>
          </cell>
          <cell r="BV236" t="str">
            <v/>
          </cell>
          <cell r="BY236" t="str">
            <v/>
          </cell>
        </row>
        <row r="237">
          <cell r="D237" t="str">
            <v/>
          </cell>
          <cell r="F237" t="str">
            <v/>
          </cell>
          <cell r="L237" t="str">
            <v/>
          </cell>
          <cell r="M237">
            <v>0</v>
          </cell>
          <cell r="U237" t="str">
            <v/>
          </cell>
          <cell r="AA237" t="str">
            <v/>
          </cell>
          <cell r="AC237" t="str">
            <v/>
          </cell>
          <cell r="AE237" t="str">
            <v/>
          </cell>
          <cell r="AG237" t="str">
            <v/>
          </cell>
          <cell r="AI237" t="str">
            <v/>
          </cell>
          <cell r="AN237" t="str">
            <v/>
          </cell>
          <cell r="AP237" t="str">
            <v/>
          </cell>
          <cell r="AR237" t="str">
            <v/>
          </cell>
          <cell r="AT237" t="str">
            <v/>
          </cell>
          <cell r="AV237" t="str">
            <v/>
          </cell>
          <cell r="BA237" t="str">
            <v/>
          </cell>
          <cell r="BC237" t="str">
            <v/>
          </cell>
          <cell r="BE237" t="str">
            <v/>
          </cell>
          <cell r="BG237" t="str">
            <v/>
          </cell>
          <cell r="BI237" t="str">
            <v/>
          </cell>
          <cell r="BN237" t="str">
            <v/>
          </cell>
          <cell r="BP237" t="str">
            <v/>
          </cell>
          <cell r="BR237" t="str">
            <v/>
          </cell>
          <cell r="BT237" t="str">
            <v/>
          </cell>
          <cell r="BV237" t="str">
            <v/>
          </cell>
          <cell r="BY237" t="str">
            <v/>
          </cell>
        </row>
        <row r="238">
          <cell r="D238" t="str">
            <v/>
          </cell>
          <cell r="F238" t="str">
            <v/>
          </cell>
          <cell r="L238" t="str">
            <v/>
          </cell>
          <cell r="M238">
            <v>0</v>
          </cell>
          <cell r="U238" t="str">
            <v/>
          </cell>
          <cell r="AA238" t="str">
            <v/>
          </cell>
          <cell r="AC238" t="str">
            <v/>
          </cell>
          <cell r="AE238" t="str">
            <v/>
          </cell>
          <cell r="AG238" t="str">
            <v/>
          </cell>
          <cell r="AI238" t="str">
            <v/>
          </cell>
          <cell r="AN238" t="str">
            <v/>
          </cell>
          <cell r="AP238" t="str">
            <v/>
          </cell>
          <cell r="AR238" t="str">
            <v/>
          </cell>
          <cell r="AT238" t="str">
            <v/>
          </cell>
          <cell r="AV238" t="str">
            <v/>
          </cell>
          <cell r="BA238" t="str">
            <v/>
          </cell>
          <cell r="BC238" t="str">
            <v/>
          </cell>
          <cell r="BE238" t="str">
            <v/>
          </cell>
          <cell r="BG238" t="str">
            <v/>
          </cell>
          <cell r="BI238" t="str">
            <v/>
          </cell>
          <cell r="BN238" t="str">
            <v/>
          </cell>
          <cell r="BP238" t="str">
            <v/>
          </cell>
          <cell r="BR238" t="str">
            <v/>
          </cell>
          <cell r="BT238" t="str">
            <v/>
          </cell>
          <cell r="BV238" t="str">
            <v/>
          </cell>
          <cell r="BY238" t="str">
            <v/>
          </cell>
        </row>
        <row r="239">
          <cell r="D239" t="str">
            <v/>
          </cell>
          <cell r="F239" t="str">
            <v/>
          </cell>
          <cell r="L239" t="str">
            <v/>
          </cell>
          <cell r="M239">
            <v>0</v>
          </cell>
          <cell r="U239" t="str">
            <v/>
          </cell>
          <cell r="AA239" t="str">
            <v/>
          </cell>
          <cell r="AC239" t="str">
            <v/>
          </cell>
          <cell r="AE239" t="str">
            <v/>
          </cell>
          <cell r="AG239" t="str">
            <v/>
          </cell>
          <cell r="AI239" t="str">
            <v/>
          </cell>
          <cell r="AN239" t="str">
            <v/>
          </cell>
          <cell r="AP239" t="str">
            <v/>
          </cell>
          <cell r="AR239" t="str">
            <v/>
          </cell>
          <cell r="AT239" t="str">
            <v/>
          </cell>
          <cell r="AV239" t="str">
            <v/>
          </cell>
          <cell r="BA239" t="str">
            <v/>
          </cell>
          <cell r="BC239" t="str">
            <v/>
          </cell>
          <cell r="BE239" t="str">
            <v/>
          </cell>
          <cell r="BG239" t="str">
            <v/>
          </cell>
          <cell r="BI239" t="str">
            <v/>
          </cell>
          <cell r="BN239" t="str">
            <v/>
          </cell>
          <cell r="BP239" t="str">
            <v/>
          </cell>
          <cell r="BR239" t="str">
            <v/>
          </cell>
          <cell r="BT239" t="str">
            <v/>
          </cell>
          <cell r="BV239" t="str">
            <v/>
          </cell>
          <cell r="BY239" t="str">
            <v/>
          </cell>
        </row>
        <row r="240">
          <cell r="D240" t="str">
            <v/>
          </cell>
          <cell r="F240" t="str">
            <v/>
          </cell>
          <cell r="L240" t="str">
            <v/>
          </cell>
          <cell r="M240">
            <v>0</v>
          </cell>
          <cell r="U240" t="str">
            <v/>
          </cell>
          <cell r="AA240" t="str">
            <v/>
          </cell>
          <cell r="AC240" t="str">
            <v/>
          </cell>
          <cell r="AE240" t="str">
            <v/>
          </cell>
          <cell r="AG240" t="str">
            <v/>
          </cell>
          <cell r="AI240" t="str">
            <v/>
          </cell>
          <cell r="AN240" t="str">
            <v/>
          </cell>
          <cell r="AP240" t="str">
            <v/>
          </cell>
          <cell r="AR240" t="str">
            <v/>
          </cell>
          <cell r="AT240" t="str">
            <v/>
          </cell>
          <cell r="AV240" t="str">
            <v/>
          </cell>
          <cell r="BA240" t="str">
            <v/>
          </cell>
          <cell r="BC240" t="str">
            <v/>
          </cell>
          <cell r="BE240" t="str">
            <v/>
          </cell>
          <cell r="BG240" t="str">
            <v/>
          </cell>
          <cell r="BI240" t="str">
            <v/>
          </cell>
          <cell r="BN240" t="str">
            <v/>
          </cell>
          <cell r="BP240" t="str">
            <v/>
          </cell>
          <cell r="BR240" t="str">
            <v/>
          </cell>
          <cell r="BT240" t="str">
            <v/>
          </cell>
          <cell r="BV240" t="str">
            <v/>
          </cell>
          <cell r="BY240" t="str">
            <v/>
          </cell>
        </row>
        <row r="241">
          <cell r="D241" t="str">
            <v/>
          </cell>
          <cell r="F241" t="str">
            <v/>
          </cell>
          <cell r="L241" t="str">
            <v/>
          </cell>
          <cell r="M241">
            <v>0</v>
          </cell>
          <cell r="U241" t="str">
            <v/>
          </cell>
          <cell r="AA241" t="str">
            <v/>
          </cell>
          <cell r="AC241" t="str">
            <v/>
          </cell>
          <cell r="AE241" t="str">
            <v/>
          </cell>
          <cell r="AG241" t="str">
            <v/>
          </cell>
          <cell r="AI241" t="str">
            <v/>
          </cell>
          <cell r="AN241" t="str">
            <v/>
          </cell>
          <cell r="AP241" t="str">
            <v/>
          </cell>
          <cell r="AR241" t="str">
            <v/>
          </cell>
          <cell r="AT241" t="str">
            <v/>
          </cell>
          <cell r="AV241" t="str">
            <v/>
          </cell>
          <cell r="BA241" t="str">
            <v/>
          </cell>
          <cell r="BC241" t="str">
            <v/>
          </cell>
          <cell r="BE241" t="str">
            <v/>
          </cell>
          <cell r="BG241" t="str">
            <v/>
          </cell>
          <cell r="BI241" t="str">
            <v/>
          </cell>
          <cell r="BN241" t="str">
            <v/>
          </cell>
          <cell r="BP241" t="str">
            <v/>
          </cell>
          <cell r="BR241" t="str">
            <v/>
          </cell>
          <cell r="BT241" t="str">
            <v/>
          </cell>
          <cell r="BV241" t="str">
            <v/>
          </cell>
          <cell r="BY241" t="str">
            <v/>
          </cell>
        </row>
        <row r="242">
          <cell r="D242" t="str">
            <v/>
          </cell>
          <cell r="F242" t="str">
            <v/>
          </cell>
          <cell r="L242" t="str">
            <v/>
          </cell>
          <cell r="M242">
            <v>0</v>
          </cell>
          <cell r="U242" t="str">
            <v/>
          </cell>
          <cell r="AA242" t="str">
            <v/>
          </cell>
          <cell r="AC242" t="str">
            <v/>
          </cell>
          <cell r="AE242" t="str">
            <v/>
          </cell>
          <cell r="AG242" t="str">
            <v/>
          </cell>
          <cell r="AI242" t="str">
            <v/>
          </cell>
          <cell r="AN242" t="str">
            <v/>
          </cell>
          <cell r="AP242" t="str">
            <v/>
          </cell>
          <cell r="AR242" t="str">
            <v/>
          </cell>
          <cell r="AT242" t="str">
            <v/>
          </cell>
          <cell r="AV242" t="str">
            <v/>
          </cell>
          <cell r="BA242" t="str">
            <v/>
          </cell>
          <cell r="BC242" t="str">
            <v/>
          </cell>
          <cell r="BE242" t="str">
            <v/>
          </cell>
          <cell r="BG242" t="str">
            <v/>
          </cell>
          <cell r="BI242" t="str">
            <v/>
          </cell>
          <cell r="BN242" t="str">
            <v/>
          </cell>
          <cell r="BP242" t="str">
            <v/>
          </cell>
          <cell r="BR242" t="str">
            <v/>
          </cell>
          <cell r="BT242" t="str">
            <v/>
          </cell>
          <cell r="BV242" t="str">
            <v/>
          </cell>
          <cell r="BY242" t="str">
            <v/>
          </cell>
        </row>
        <row r="243">
          <cell r="D243" t="str">
            <v/>
          </cell>
          <cell r="F243" t="str">
            <v/>
          </cell>
          <cell r="L243" t="str">
            <v/>
          </cell>
          <cell r="M243">
            <v>0</v>
          </cell>
          <cell r="U243" t="str">
            <v/>
          </cell>
          <cell r="AA243" t="str">
            <v/>
          </cell>
          <cell r="AC243" t="str">
            <v/>
          </cell>
          <cell r="AE243" t="str">
            <v/>
          </cell>
          <cell r="AG243" t="str">
            <v/>
          </cell>
          <cell r="AI243" t="str">
            <v/>
          </cell>
          <cell r="AN243" t="str">
            <v/>
          </cell>
          <cell r="AP243" t="str">
            <v/>
          </cell>
          <cell r="AR243" t="str">
            <v/>
          </cell>
          <cell r="AT243" t="str">
            <v/>
          </cell>
          <cell r="AV243" t="str">
            <v/>
          </cell>
          <cell r="BA243" t="str">
            <v/>
          </cell>
          <cell r="BC243" t="str">
            <v/>
          </cell>
          <cell r="BE243" t="str">
            <v/>
          </cell>
          <cell r="BG243" t="str">
            <v/>
          </cell>
          <cell r="BI243" t="str">
            <v/>
          </cell>
          <cell r="BN243" t="str">
            <v/>
          </cell>
          <cell r="BP243" t="str">
            <v/>
          </cell>
          <cell r="BR243" t="str">
            <v/>
          </cell>
          <cell r="BT243" t="str">
            <v/>
          </cell>
          <cell r="BV243" t="str">
            <v/>
          </cell>
          <cell r="BY243" t="str">
            <v/>
          </cell>
        </row>
        <row r="244">
          <cell r="D244" t="str">
            <v/>
          </cell>
          <cell r="F244" t="str">
            <v/>
          </cell>
          <cell r="L244" t="str">
            <v/>
          </cell>
          <cell r="M244">
            <v>0</v>
          </cell>
          <cell r="U244" t="str">
            <v/>
          </cell>
          <cell r="AA244" t="str">
            <v/>
          </cell>
          <cell r="AC244" t="str">
            <v/>
          </cell>
          <cell r="AE244" t="str">
            <v/>
          </cell>
          <cell r="AG244" t="str">
            <v/>
          </cell>
          <cell r="AI244" t="str">
            <v/>
          </cell>
          <cell r="AN244" t="str">
            <v/>
          </cell>
          <cell r="AP244" t="str">
            <v/>
          </cell>
          <cell r="AR244" t="str">
            <v/>
          </cell>
          <cell r="AT244" t="str">
            <v/>
          </cell>
          <cell r="AV244" t="str">
            <v/>
          </cell>
          <cell r="BA244" t="str">
            <v/>
          </cell>
          <cell r="BC244" t="str">
            <v/>
          </cell>
          <cell r="BE244" t="str">
            <v/>
          </cell>
          <cell r="BG244" t="str">
            <v/>
          </cell>
          <cell r="BI244" t="str">
            <v/>
          </cell>
          <cell r="BN244" t="str">
            <v/>
          </cell>
          <cell r="BP244" t="str">
            <v/>
          </cell>
          <cell r="BR244" t="str">
            <v/>
          </cell>
          <cell r="BT244" t="str">
            <v/>
          </cell>
          <cell r="BV244" t="str">
            <v/>
          </cell>
          <cell r="BY244" t="str">
            <v/>
          </cell>
        </row>
        <row r="245">
          <cell r="D245" t="str">
            <v/>
          </cell>
          <cell r="F245" t="str">
            <v/>
          </cell>
          <cell r="L245" t="str">
            <v/>
          </cell>
          <cell r="M245">
            <v>0</v>
          </cell>
          <cell r="U245" t="str">
            <v/>
          </cell>
          <cell r="AA245" t="str">
            <v/>
          </cell>
          <cell r="AC245" t="str">
            <v/>
          </cell>
          <cell r="AE245" t="str">
            <v/>
          </cell>
          <cell r="AG245" t="str">
            <v/>
          </cell>
          <cell r="AI245" t="str">
            <v/>
          </cell>
          <cell r="AN245" t="str">
            <v/>
          </cell>
          <cell r="AP245" t="str">
            <v/>
          </cell>
          <cell r="AR245" t="str">
            <v/>
          </cell>
          <cell r="AT245" t="str">
            <v/>
          </cell>
          <cell r="AV245" t="str">
            <v/>
          </cell>
          <cell r="BA245" t="str">
            <v/>
          </cell>
          <cell r="BC245" t="str">
            <v/>
          </cell>
          <cell r="BE245" t="str">
            <v/>
          </cell>
          <cell r="BG245" t="str">
            <v/>
          </cell>
          <cell r="BI245" t="str">
            <v/>
          </cell>
          <cell r="BN245" t="str">
            <v/>
          </cell>
          <cell r="BP245" t="str">
            <v/>
          </cell>
          <cell r="BR245" t="str">
            <v/>
          </cell>
          <cell r="BT245" t="str">
            <v/>
          </cell>
          <cell r="BV245" t="str">
            <v/>
          </cell>
          <cell r="BY245" t="str">
            <v/>
          </cell>
        </row>
        <row r="246">
          <cell r="D246" t="str">
            <v/>
          </cell>
          <cell r="F246" t="str">
            <v/>
          </cell>
          <cell r="L246" t="str">
            <v/>
          </cell>
          <cell r="M246">
            <v>0</v>
          </cell>
          <cell r="U246" t="str">
            <v/>
          </cell>
          <cell r="AA246" t="str">
            <v/>
          </cell>
          <cell r="AC246" t="str">
            <v/>
          </cell>
          <cell r="AE246" t="str">
            <v/>
          </cell>
          <cell r="AG246" t="str">
            <v/>
          </cell>
          <cell r="AI246" t="str">
            <v/>
          </cell>
          <cell r="AN246" t="str">
            <v/>
          </cell>
          <cell r="AP246" t="str">
            <v/>
          </cell>
          <cell r="AR246" t="str">
            <v/>
          </cell>
          <cell r="AT246" t="str">
            <v/>
          </cell>
          <cell r="AV246" t="str">
            <v/>
          </cell>
          <cell r="BA246" t="str">
            <v/>
          </cell>
          <cell r="BC246" t="str">
            <v/>
          </cell>
          <cell r="BE246" t="str">
            <v/>
          </cell>
          <cell r="BG246" t="str">
            <v/>
          </cell>
          <cell r="BI246" t="str">
            <v/>
          </cell>
          <cell r="BN246" t="str">
            <v/>
          </cell>
          <cell r="BP246" t="str">
            <v/>
          </cell>
          <cell r="BR246" t="str">
            <v/>
          </cell>
          <cell r="BT246" t="str">
            <v/>
          </cell>
          <cell r="BV246" t="str">
            <v/>
          </cell>
          <cell r="BY246" t="str">
            <v/>
          </cell>
        </row>
        <row r="247">
          <cell r="D247" t="str">
            <v/>
          </cell>
          <cell r="F247" t="str">
            <v/>
          </cell>
          <cell r="L247" t="str">
            <v/>
          </cell>
          <cell r="M247">
            <v>0</v>
          </cell>
          <cell r="U247" t="str">
            <v/>
          </cell>
          <cell r="AA247" t="str">
            <v/>
          </cell>
          <cell r="AC247" t="str">
            <v/>
          </cell>
          <cell r="AE247" t="str">
            <v/>
          </cell>
          <cell r="AG247" t="str">
            <v/>
          </cell>
          <cell r="AI247" t="str">
            <v/>
          </cell>
          <cell r="AN247" t="str">
            <v/>
          </cell>
          <cell r="AP247" t="str">
            <v/>
          </cell>
          <cell r="AR247" t="str">
            <v/>
          </cell>
          <cell r="AT247" t="str">
            <v/>
          </cell>
          <cell r="AV247" t="str">
            <v/>
          </cell>
          <cell r="BA247" t="str">
            <v/>
          </cell>
          <cell r="BC247" t="str">
            <v/>
          </cell>
          <cell r="BE247" t="str">
            <v/>
          </cell>
          <cell r="BG247" t="str">
            <v/>
          </cell>
          <cell r="BI247" t="str">
            <v/>
          </cell>
          <cell r="BN247" t="str">
            <v/>
          </cell>
          <cell r="BP247" t="str">
            <v/>
          </cell>
          <cell r="BR247" t="str">
            <v/>
          </cell>
          <cell r="BT247" t="str">
            <v/>
          </cell>
          <cell r="BV247" t="str">
            <v/>
          </cell>
          <cell r="BY247" t="str">
            <v/>
          </cell>
        </row>
        <row r="248">
          <cell r="D248" t="str">
            <v/>
          </cell>
          <cell r="F248" t="str">
            <v/>
          </cell>
          <cell r="L248" t="str">
            <v/>
          </cell>
          <cell r="M248">
            <v>0</v>
          </cell>
          <cell r="U248" t="str">
            <v/>
          </cell>
          <cell r="AA248" t="str">
            <v/>
          </cell>
          <cell r="AC248" t="str">
            <v/>
          </cell>
          <cell r="AE248" t="str">
            <v/>
          </cell>
          <cell r="AG248" t="str">
            <v/>
          </cell>
          <cell r="AI248" t="str">
            <v/>
          </cell>
          <cell r="AN248" t="str">
            <v/>
          </cell>
          <cell r="AP248" t="str">
            <v/>
          </cell>
          <cell r="AR248" t="str">
            <v/>
          </cell>
          <cell r="AT248" t="str">
            <v/>
          </cell>
          <cell r="AV248" t="str">
            <v/>
          </cell>
          <cell r="BA248" t="str">
            <v/>
          </cell>
          <cell r="BC248" t="str">
            <v/>
          </cell>
          <cell r="BE248" t="str">
            <v/>
          </cell>
          <cell r="BG248" t="str">
            <v/>
          </cell>
          <cell r="BI248" t="str">
            <v/>
          </cell>
          <cell r="BN248" t="str">
            <v/>
          </cell>
          <cell r="BP248" t="str">
            <v/>
          </cell>
          <cell r="BR248" t="str">
            <v/>
          </cell>
          <cell r="BT248" t="str">
            <v/>
          </cell>
          <cell r="BV248" t="str">
            <v/>
          </cell>
          <cell r="BY248" t="str">
            <v/>
          </cell>
        </row>
        <row r="249">
          <cell r="D249" t="str">
            <v/>
          </cell>
          <cell r="F249" t="str">
            <v/>
          </cell>
          <cell r="L249" t="str">
            <v/>
          </cell>
          <cell r="M249">
            <v>0</v>
          </cell>
          <cell r="U249" t="str">
            <v/>
          </cell>
          <cell r="AA249" t="str">
            <v/>
          </cell>
          <cell r="AC249" t="str">
            <v/>
          </cell>
          <cell r="AE249" t="str">
            <v/>
          </cell>
          <cell r="AG249" t="str">
            <v/>
          </cell>
          <cell r="AI249" t="str">
            <v/>
          </cell>
          <cell r="AN249" t="str">
            <v/>
          </cell>
          <cell r="AP249" t="str">
            <v/>
          </cell>
          <cell r="AR249" t="str">
            <v/>
          </cell>
          <cell r="AT249" t="str">
            <v/>
          </cell>
          <cell r="AV249" t="str">
            <v/>
          </cell>
          <cell r="BA249" t="str">
            <v/>
          </cell>
          <cell r="BC249" t="str">
            <v/>
          </cell>
          <cell r="BE249" t="str">
            <v/>
          </cell>
          <cell r="BG249" t="str">
            <v/>
          </cell>
          <cell r="BI249" t="str">
            <v/>
          </cell>
          <cell r="BN249" t="str">
            <v/>
          </cell>
          <cell r="BP249" t="str">
            <v/>
          </cell>
          <cell r="BR249" t="str">
            <v/>
          </cell>
          <cell r="BT249" t="str">
            <v/>
          </cell>
          <cell r="BV249" t="str">
            <v/>
          </cell>
          <cell r="BY249" t="str">
            <v/>
          </cell>
        </row>
        <row r="250">
          <cell r="D250" t="str">
            <v/>
          </cell>
          <cell r="F250" t="str">
            <v/>
          </cell>
          <cell r="L250" t="str">
            <v/>
          </cell>
          <cell r="M250">
            <v>0</v>
          </cell>
          <cell r="U250" t="str">
            <v/>
          </cell>
          <cell r="AA250" t="str">
            <v/>
          </cell>
          <cell r="AC250" t="str">
            <v/>
          </cell>
          <cell r="AE250" t="str">
            <v/>
          </cell>
          <cell r="AG250" t="str">
            <v/>
          </cell>
          <cell r="AI250" t="str">
            <v/>
          </cell>
          <cell r="AN250" t="str">
            <v/>
          </cell>
          <cell r="AP250" t="str">
            <v/>
          </cell>
          <cell r="AR250" t="str">
            <v/>
          </cell>
          <cell r="AT250" t="str">
            <v/>
          </cell>
          <cell r="AV250" t="str">
            <v/>
          </cell>
          <cell r="BA250" t="str">
            <v/>
          </cell>
          <cell r="BC250" t="str">
            <v/>
          </cell>
          <cell r="BE250" t="str">
            <v/>
          </cell>
          <cell r="BG250" t="str">
            <v/>
          </cell>
          <cell r="BI250" t="str">
            <v/>
          </cell>
          <cell r="BN250" t="str">
            <v/>
          </cell>
          <cell r="BP250" t="str">
            <v/>
          </cell>
          <cell r="BR250" t="str">
            <v/>
          </cell>
          <cell r="BT250" t="str">
            <v/>
          </cell>
          <cell r="BV250" t="str">
            <v/>
          </cell>
          <cell r="BY250" t="str">
            <v/>
          </cell>
        </row>
        <row r="251">
          <cell r="D251" t="str">
            <v/>
          </cell>
          <cell r="F251" t="str">
            <v/>
          </cell>
          <cell r="L251" t="str">
            <v/>
          </cell>
          <cell r="M251">
            <v>0</v>
          </cell>
          <cell r="U251" t="str">
            <v/>
          </cell>
          <cell r="AA251" t="str">
            <v/>
          </cell>
          <cell r="AC251" t="str">
            <v/>
          </cell>
          <cell r="AE251" t="str">
            <v/>
          </cell>
          <cell r="AG251" t="str">
            <v/>
          </cell>
          <cell r="AI251" t="str">
            <v/>
          </cell>
          <cell r="AN251" t="str">
            <v/>
          </cell>
          <cell r="AP251" t="str">
            <v/>
          </cell>
          <cell r="AR251" t="str">
            <v/>
          </cell>
          <cell r="AT251" t="str">
            <v/>
          </cell>
          <cell r="AV251" t="str">
            <v/>
          </cell>
          <cell r="BA251" t="str">
            <v/>
          </cell>
          <cell r="BC251" t="str">
            <v/>
          </cell>
          <cell r="BE251" t="str">
            <v/>
          </cell>
          <cell r="BG251" t="str">
            <v/>
          </cell>
          <cell r="BI251" t="str">
            <v/>
          </cell>
          <cell r="BN251" t="str">
            <v/>
          </cell>
          <cell r="BP251" t="str">
            <v/>
          </cell>
          <cell r="BR251" t="str">
            <v/>
          </cell>
          <cell r="BT251" t="str">
            <v/>
          </cell>
          <cell r="BV251" t="str">
            <v/>
          </cell>
          <cell r="BY251" t="str">
            <v/>
          </cell>
        </row>
        <row r="252">
          <cell r="D252" t="str">
            <v/>
          </cell>
          <cell r="F252" t="str">
            <v/>
          </cell>
          <cell r="L252" t="str">
            <v/>
          </cell>
          <cell r="M252">
            <v>0</v>
          </cell>
          <cell r="U252" t="str">
            <v/>
          </cell>
          <cell r="AA252" t="str">
            <v/>
          </cell>
          <cell r="AC252" t="str">
            <v/>
          </cell>
          <cell r="AE252" t="str">
            <v/>
          </cell>
          <cell r="AG252" t="str">
            <v/>
          </cell>
          <cell r="AI252" t="str">
            <v/>
          </cell>
          <cell r="AN252" t="str">
            <v/>
          </cell>
          <cell r="AP252" t="str">
            <v/>
          </cell>
          <cell r="AR252" t="str">
            <v/>
          </cell>
          <cell r="AT252" t="str">
            <v/>
          </cell>
          <cell r="AV252" t="str">
            <v/>
          </cell>
          <cell r="BA252" t="str">
            <v/>
          </cell>
          <cell r="BC252" t="str">
            <v/>
          </cell>
          <cell r="BE252" t="str">
            <v/>
          </cell>
          <cell r="BG252" t="str">
            <v/>
          </cell>
          <cell r="BI252" t="str">
            <v/>
          </cell>
          <cell r="BN252" t="str">
            <v/>
          </cell>
          <cell r="BP252" t="str">
            <v/>
          </cell>
          <cell r="BR252" t="str">
            <v/>
          </cell>
          <cell r="BT252" t="str">
            <v/>
          </cell>
          <cell r="BV252" t="str">
            <v/>
          </cell>
          <cell r="BY252" t="str">
            <v/>
          </cell>
        </row>
        <row r="253">
          <cell r="D253" t="str">
            <v/>
          </cell>
          <cell r="F253" t="str">
            <v/>
          </cell>
          <cell r="L253" t="str">
            <v/>
          </cell>
          <cell r="M253">
            <v>0</v>
          </cell>
          <cell r="U253" t="str">
            <v/>
          </cell>
          <cell r="AA253" t="str">
            <v/>
          </cell>
          <cell r="AC253" t="str">
            <v/>
          </cell>
          <cell r="AE253" t="str">
            <v/>
          </cell>
          <cell r="AG253" t="str">
            <v/>
          </cell>
          <cell r="AI253" t="str">
            <v/>
          </cell>
          <cell r="AN253" t="str">
            <v/>
          </cell>
          <cell r="AP253" t="str">
            <v/>
          </cell>
          <cell r="AR253" t="str">
            <v/>
          </cell>
          <cell r="AT253" t="str">
            <v/>
          </cell>
          <cell r="AV253" t="str">
            <v/>
          </cell>
          <cell r="BA253" t="str">
            <v/>
          </cell>
          <cell r="BC253" t="str">
            <v/>
          </cell>
          <cell r="BE253" t="str">
            <v/>
          </cell>
          <cell r="BG253" t="str">
            <v/>
          </cell>
          <cell r="BI253" t="str">
            <v/>
          </cell>
          <cell r="BN253" t="str">
            <v/>
          </cell>
          <cell r="BP253" t="str">
            <v/>
          </cell>
          <cell r="BR253" t="str">
            <v/>
          </cell>
          <cell r="BT253" t="str">
            <v/>
          </cell>
          <cell r="BV253" t="str">
            <v/>
          </cell>
          <cell r="BY253" t="str">
            <v/>
          </cell>
        </row>
        <row r="254">
          <cell r="D254" t="str">
            <v/>
          </cell>
          <cell r="F254" t="str">
            <v/>
          </cell>
          <cell r="L254" t="str">
            <v/>
          </cell>
          <cell r="M254">
            <v>0</v>
          </cell>
          <cell r="U254" t="str">
            <v/>
          </cell>
          <cell r="AA254" t="str">
            <v/>
          </cell>
          <cell r="AC254" t="str">
            <v/>
          </cell>
          <cell r="AE254" t="str">
            <v/>
          </cell>
          <cell r="AG254" t="str">
            <v/>
          </cell>
          <cell r="AI254" t="str">
            <v/>
          </cell>
          <cell r="AN254" t="str">
            <v/>
          </cell>
          <cell r="AP254" t="str">
            <v/>
          </cell>
          <cell r="AR254" t="str">
            <v/>
          </cell>
          <cell r="AT254" t="str">
            <v/>
          </cell>
          <cell r="AV254" t="str">
            <v/>
          </cell>
          <cell r="BA254" t="str">
            <v/>
          </cell>
          <cell r="BC254" t="str">
            <v/>
          </cell>
          <cell r="BE254" t="str">
            <v/>
          </cell>
          <cell r="BG254" t="str">
            <v/>
          </cell>
          <cell r="BI254" t="str">
            <v/>
          </cell>
          <cell r="BN254" t="str">
            <v/>
          </cell>
          <cell r="BP254" t="str">
            <v/>
          </cell>
          <cell r="BR254" t="str">
            <v/>
          </cell>
          <cell r="BT254" t="str">
            <v/>
          </cell>
          <cell r="BV254" t="str">
            <v/>
          </cell>
          <cell r="BY254" t="str">
            <v/>
          </cell>
        </row>
        <row r="255">
          <cell r="D255" t="str">
            <v/>
          </cell>
          <cell r="F255" t="str">
            <v/>
          </cell>
          <cell r="L255" t="str">
            <v/>
          </cell>
          <cell r="M255">
            <v>0</v>
          </cell>
          <cell r="U255" t="str">
            <v/>
          </cell>
          <cell r="AA255" t="str">
            <v/>
          </cell>
          <cell r="AC255" t="str">
            <v/>
          </cell>
          <cell r="AE255" t="str">
            <v/>
          </cell>
          <cell r="AG255" t="str">
            <v/>
          </cell>
          <cell r="AI255" t="str">
            <v/>
          </cell>
          <cell r="AN255" t="str">
            <v/>
          </cell>
          <cell r="AP255" t="str">
            <v/>
          </cell>
          <cell r="AR255" t="str">
            <v/>
          </cell>
          <cell r="AT255" t="str">
            <v/>
          </cell>
          <cell r="AV255" t="str">
            <v/>
          </cell>
          <cell r="BA255" t="str">
            <v/>
          </cell>
          <cell r="BC255" t="str">
            <v/>
          </cell>
          <cell r="BE255" t="str">
            <v/>
          </cell>
          <cell r="BG255" t="str">
            <v/>
          </cell>
          <cell r="BI255" t="str">
            <v/>
          </cell>
          <cell r="BN255" t="str">
            <v/>
          </cell>
          <cell r="BP255" t="str">
            <v/>
          </cell>
          <cell r="BR255" t="str">
            <v/>
          </cell>
          <cell r="BT255" t="str">
            <v/>
          </cell>
          <cell r="BV255" t="str">
            <v/>
          </cell>
          <cell r="BY255" t="str">
            <v/>
          </cell>
        </row>
        <row r="256">
          <cell r="D256" t="str">
            <v/>
          </cell>
          <cell r="F256" t="str">
            <v/>
          </cell>
          <cell r="L256" t="str">
            <v/>
          </cell>
          <cell r="M256">
            <v>0</v>
          </cell>
          <cell r="U256" t="str">
            <v/>
          </cell>
          <cell r="AA256" t="str">
            <v/>
          </cell>
          <cell r="AC256" t="str">
            <v/>
          </cell>
          <cell r="AE256" t="str">
            <v/>
          </cell>
          <cell r="AG256" t="str">
            <v/>
          </cell>
          <cell r="AI256" t="str">
            <v/>
          </cell>
          <cell r="AN256" t="str">
            <v/>
          </cell>
          <cell r="AP256" t="str">
            <v/>
          </cell>
          <cell r="AR256" t="str">
            <v/>
          </cell>
          <cell r="AT256" t="str">
            <v/>
          </cell>
          <cell r="AV256" t="str">
            <v/>
          </cell>
          <cell r="BA256" t="str">
            <v/>
          </cell>
          <cell r="BC256" t="str">
            <v/>
          </cell>
          <cell r="BE256" t="str">
            <v/>
          </cell>
          <cell r="BG256" t="str">
            <v/>
          </cell>
          <cell r="BI256" t="str">
            <v/>
          </cell>
          <cell r="BN256" t="str">
            <v/>
          </cell>
          <cell r="BP256" t="str">
            <v/>
          </cell>
          <cell r="BR256" t="str">
            <v/>
          </cell>
          <cell r="BT256" t="str">
            <v/>
          </cell>
          <cell r="BV256" t="str">
            <v/>
          </cell>
          <cell r="BY256" t="str">
            <v/>
          </cell>
        </row>
        <row r="257">
          <cell r="D257" t="str">
            <v/>
          </cell>
          <cell r="F257" t="str">
            <v/>
          </cell>
          <cell r="L257" t="str">
            <v/>
          </cell>
          <cell r="M257">
            <v>0</v>
          </cell>
          <cell r="U257" t="str">
            <v/>
          </cell>
          <cell r="AA257" t="str">
            <v/>
          </cell>
          <cell r="AC257" t="str">
            <v/>
          </cell>
          <cell r="AE257" t="str">
            <v/>
          </cell>
          <cell r="AG257" t="str">
            <v/>
          </cell>
          <cell r="AI257" t="str">
            <v/>
          </cell>
          <cell r="AN257" t="str">
            <v/>
          </cell>
          <cell r="AP257" t="str">
            <v/>
          </cell>
          <cell r="AR257" t="str">
            <v/>
          </cell>
          <cell r="AT257" t="str">
            <v/>
          </cell>
          <cell r="AV257" t="str">
            <v/>
          </cell>
          <cell r="BA257" t="str">
            <v/>
          </cell>
          <cell r="BC257" t="str">
            <v/>
          </cell>
          <cell r="BE257" t="str">
            <v/>
          </cell>
          <cell r="BG257" t="str">
            <v/>
          </cell>
          <cell r="BI257" t="str">
            <v/>
          </cell>
          <cell r="BN257" t="str">
            <v/>
          </cell>
          <cell r="BP257" t="str">
            <v/>
          </cell>
          <cell r="BR257" t="str">
            <v/>
          </cell>
          <cell r="BT257" t="str">
            <v/>
          </cell>
          <cell r="BV257" t="str">
            <v/>
          </cell>
          <cell r="BY257" t="str">
            <v/>
          </cell>
        </row>
        <row r="258">
          <cell r="D258" t="str">
            <v/>
          </cell>
          <cell r="F258" t="str">
            <v/>
          </cell>
          <cell r="L258" t="str">
            <v/>
          </cell>
          <cell r="M258">
            <v>0</v>
          </cell>
          <cell r="U258" t="str">
            <v/>
          </cell>
          <cell r="AA258" t="str">
            <v/>
          </cell>
          <cell r="AC258" t="str">
            <v/>
          </cell>
          <cell r="AE258" t="str">
            <v/>
          </cell>
          <cell r="AG258" t="str">
            <v/>
          </cell>
          <cell r="AI258" t="str">
            <v/>
          </cell>
          <cell r="AN258" t="str">
            <v/>
          </cell>
          <cell r="AP258" t="str">
            <v/>
          </cell>
          <cell r="AR258" t="str">
            <v/>
          </cell>
          <cell r="AT258" t="str">
            <v/>
          </cell>
          <cell r="AV258" t="str">
            <v/>
          </cell>
          <cell r="BA258" t="str">
            <v/>
          </cell>
          <cell r="BC258" t="str">
            <v/>
          </cell>
          <cell r="BE258" t="str">
            <v/>
          </cell>
          <cell r="BG258" t="str">
            <v/>
          </cell>
          <cell r="BI258" t="str">
            <v/>
          </cell>
          <cell r="BN258" t="str">
            <v/>
          </cell>
          <cell r="BP258" t="str">
            <v/>
          </cell>
          <cell r="BR258" t="str">
            <v/>
          </cell>
          <cell r="BT258" t="str">
            <v/>
          </cell>
          <cell r="BV258" t="str">
            <v/>
          </cell>
          <cell r="BY258" t="str">
            <v/>
          </cell>
        </row>
        <row r="259">
          <cell r="D259" t="str">
            <v/>
          </cell>
          <cell r="F259" t="str">
            <v/>
          </cell>
          <cell r="L259" t="str">
            <v/>
          </cell>
          <cell r="M259">
            <v>0</v>
          </cell>
          <cell r="U259" t="str">
            <v/>
          </cell>
          <cell r="AA259" t="str">
            <v/>
          </cell>
          <cell r="AC259" t="str">
            <v/>
          </cell>
          <cell r="AE259" t="str">
            <v/>
          </cell>
          <cell r="AG259" t="str">
            <v/>
          </cell>
          <cell r="AI259" t="str">
            <v/>
          </cell>
          <cell r="AN259" t="str">
            <v/>
          </cell>
          <cell r="AP259" t="str">
            <v/>
          </cell>
          <cell r="AR259" t="str">
            <v/>
          </cell>
          <cell r="AT259" t="str">
            <v/>
          </cell>
          <cell r="AV259" t="str">
            <v/>
          </cell>
          <cell r="BA259" t="str">
            <v/>
          </cell>
          <cell r="BC259" t="str">
            <v/>
          </cell>
          <cell r="BE259" t="str">
            <v/>
          </cell>
          <cell r="BG259" t="str">
            <v/>
          </cell>
          <cell r="BI259" t="str">
            <v/>
          </cell>
          <cell r="BN259" t="str">
            <v/>
          </cell>
          <cell r="BP259" t="str">
            <v/>
          </cell>
          <cell r="BR259" t="str">
            <v/>
          </cell>
          <cell r="BT259" t="str">
            <v/>
          </cell>
          <cell r="BV259" t="str">
            <v/>
          </cell>
          <cell r="BY259" t="str">
            <v/>
          </cell>
        </row>
        <row r="260">
          <cell r="D260" t="str">
            <v/>
          </cell>
          <cell r="F260" t="str">
            <v/>
          </cell>
          <cell r="L260" t="str">
            <v/>
          </cell>
          <cell r="M260">
            <v>0</v>
          </cell>
          <cell r="U260" t="str">
            <v/>
          </cell>
          <cell r="AA260" t="str">
            <v/>
          </cell>
          <cell r="AC260" t="str">
            <v/>
          </cell>
          <cell r="AE260" t="str">
            <v/>
          </cell>
          <cell r="AG260" t="str">
            <v/>
          </cell>
          <cell r="AI260" t="str">
            <v/>
          </cell>
          <cell r="AN260" t="str">
            <v/>
          </cell>
          <cell r="AP260" t="str">
            <v/>
          </cell>
          <cell r="AR260" t="str">
            <v/>
          </cell>
          <cell r="AT260" t="str">
            <v/>
          </cell>
          <cell r="AV260" t="str">
            <v/>
          </cell>
          <cell r="BA260" t="str">
            <v/>
          </cell>
          <cell r="BC260" t="str">
            <v/>
          </cell>
          <cell r="BE260" t="str">
            <v/>
          </cell>
          <cell r="BG260" t="str">
            <v/>
          </cell>
          <cell r="BI260" t="str">
            <v/>
          </cell>
          <cell r="BN260" t="str">
            <v/>
          </cell>
          <cell r="BP260" t="str">
            <v/>
          </cell>
          <cell r="BR260" t="str">
            <v/>
          </cell>
          <cell r="BT260" t="str">
            <v/>
          </cell>
          <cell r="BV260" t="str">
            <v/>
          </cell>
          <cell r="BY260" t="str">
            <v/>
          </cell>
        </row>
        <row r="261">
          <cell r="D261" t="str">
            <v/>
          </cell>
          <cell r="F261" t="str">
            <v/>
          </cell>
          <cell r="L261" t="str">
            <v/>
          </cell>
          <cell r="M261">
            <v>0</v>
          </cell>
          <cell r="U261" t="str">
            <v/>
          </cell>
          <cell r="AA261" t="str">
            <v/>
          </cell>
          <cell r="AC261" t="str">
            <v/>
          </cell>
          <cell r="AE261" t="str">
            <v/>
          </cell>
          <cell r="AG261" t="str">
            <v/>
          </cell>
          <cell r="AI261" t="str">
            <v/>
          </cell>
          <cell r="AN261" t="str">
            <v/>
          </cell>
          <cell r="AP261" t="str">
            <v/>
          </cell>
          <cell r="AR261" t="str">
            <v/>
          </cell>
          <cell r="AT261" t="str">
            <v/>
          </cell>
          <cell r="AV261" t="str">
            <v/>
          </cell>
          <cell r="BA261" t="str">
            <v/>
          </cell>
          <cell r="BC261" t="str">
            <v/>
          </cell>
          <cell r="BE261" t="str">
            <v/>
          </cell>
          <cell r="BG261" t="str">
            <v/>
          </cell>
          <cell r="BI261" t="str">
            <v/>
          </cell>
          <cell r="BN261" t="str">
            <v/>
          </cell>
          <cell r="BP261" t="str">
            <v/>
          </cell>
          <cell r="BR261" t="str">
            <v/>
          </cell>
          <cell r="BT261" t="str">
            <v/>
          </cell>
          <cell r="BV261" t="str">
            <v/>
          </cell>
          <cell r="BY261" t="str">
            <v/>
          </cell>
        </row>
        <row r="262">
          <cell r="D262" t="str">
            <v/>
          </cell>
          <cell r="F262" t="str">
            <v/>
          </cell>
          <cell r="L262" t="str">
            <v/>
          </cell>
          <cell r="M262">
            <v>0</v>
          </cell>
          <cell r="U262" t="str">
            <v/>
          </cell>
          <cell r="AA262" t="str">
            <v/>
          </cell>
          <cell r="AC262" t="str">
            <v/>
          </cell>
          <cell r="AE262" t="str">
            <v/>
          </cell>
          <cell r="AG262" t="str">
            <v/>
          </cell>
          <cell r="AI262" t="str">
            <v/>
          </cell>
          <cell r="AN262" t="str">
            <v/>
          </cell>
          <cell r="AP262" t="str">
            <v/>
          </cell>
          <cell r="AR262" t="str">
            <v/>
          </cell>
          <cell r="AT262" t="str">
            <v/>
          </cell>
          <cell r="AV262" t="str">
            <v/>
          </cell>
          <cell r="BA262" t="str">
            <v/>
          </cell>
          <cell r="BC262" t="str">
            <v/>
          </cell>
          <cell r="BE262" t="str">
            <v/>
          </cell>
          <cell r="BG262" t="str">
            <v/>
          </cell>
          <cell r="BI262" t="str">
            <v/>
          </cell>
          <cell r="BN262" t="str">
            <v/>
          </cell>
          <cell r="BP262" t="str">
            <v/>
          </cell>
          <cell r="BR262" t="str">
            <v/>
          </cell>
          <cell r="BT262" t="str">
            <v/>
          </cell>
          <cell r="BV262" t="str">
            <v/>
          </cell>
          <cell r="BY262" t="str">
            <v/>
          </cell>
        </row>
        <row r="263">
          <cell r="D263" t="str">
            <v/>
          </cell>
          <cell r="F263" t="str">
            <v/>
          </cell>
          <cell r="L263" t="str">
            <v/>
          </cell>
          <cell r="M263">
            <v>0</v>
          </cell>
          <cell r="U263" t="str">
            <v/>
          </cell>
          <cell r="AA263" t="str">
            <v/>
          </cell>
          <cell r="AC263" t="str">
            <v/>
          </cell>
          <cell r="AE263" t="str">
            <v/>
          </cell>
          <cell r="AG263" t="str">
            <v/>
          </cell>
          <cell r="AI263" t="str">
            <v/>
          </cell>
          <cell r="AN263" t="str">
            <v/>
          </cell>
          <cell r="AP263" t="str">
            <v/>
          </cell>
          <cell r="AR263" t="str">
            <v/>
          </cell>
          <cell r="AT263" t="str">
            <v/>
          </cell>
          <cell r="AV263" t="str">
            <v/>
          </cell>
          <cell r="BA263" t="str">
            <v/>
          </cell>
          <cell r="BC263" t="str">
            <v/>
          </cell>
          <cell r="BE263" t="str">
            <v/>
          </cell>
          <cell r="BG263" t="str">
            <v/>
          </cell>
          <cell r="BI263" t="str">
            <v/>
          </cell>
          <cell r="BN263" t="str">
            <v/>
          </cell>
          <cell r="BP263" t="str">
            <v/>
          </cell>
          <cell r="BR263" t="str">
            <v/>
          </cell>
          <cell r="BT263" t="str">
            <v/>
          </cell>
          <cell r="BV263" t="str">
            <v/>
          </cell>
          <cell r="BY263" t="str">
            <v/>
          </cell>
        </row>
        <row r="264">
          <cell r="D264" t="str">
            <v/>
          </cell>
          <cell r="F264" t="str">
            <v/>
          </cell>
          <cell r="L264" t="str">
            <v/>
          </cell>
          <cell r="M264">
            <v>0</v>
          </cell>
          <cell r="U264" t="str">
            <v/>
          </cell>
          <cell r="AA264" t="str">
            <v/>
          </cell>
          <cell r="AC264" t="str">
            <v/>
          </cell>
          <cell r="AE264" t="str">
            <v/>
          </cell>
          <cell r="AG264" t="str">
            <v/>
          </cell>
          <cell r="AI264" t="str">
            <v/>
          </cell>
          <cell r="AN264" t="str">
            <v/>
          </cell>
          <cell r="AP264" t="str">
            <v/>
          </cell>
          <cell r="AR264" t="str">
            <v/>
          </cell>
          <cell r="AT264" t="str">
            <v/>
          </cell>
          <cell r="AV264" t="str">
            <v/>
          </cell>
          <cell r="BA264" t="str">
            <v/>
          </cell>
          <cell r="BC264" t="str">
            <v/>
          </cell>
          <cell r="BE264" t="str">
            <v/>
          </cell>
          <cell r="BG264" t="str">
            <v/>
          </cell>
          <cell r="BI264" t="str">
            <v/>
          </cell>
          <cell r="BN264" t="str">
            <v/>
          </cell>
          <cell r="BP264" t="str">
            <v/>
          </cell>
          <cell r="BR264" t="str">
            <v/>
          </cell>
          <cell r="BT264" t="str">
            <v/>
          </cell>
          <cell r="BV264" t="str">
            <v/>
          </cell>
          <cell r="BY264" t="str">
            <v/>
          </cell>
        </row>
        <row r="265">
          <cell r="D265" t="str">
            <v/>
          </cell>
          <cell r="F265" t="str">
            <v/>
          </cell>
          <cell r="L265" t="str">
            <v/>
          </cell>
          <cell r="M265">
            <v>0</v>
          </cell>
          <cell r="U265" t="str">
            <v/>
          </cell>
          <cell r="AA265" t="str">
            <v/>
          </cell>
          <cell r="AC265" t="str">
            <v/>
          </cell>
          <cell r="AE265" t="str">
            <v/>
          </cell>
          <cell r="AG265" t="str">
            <v/>
          </cell>
          <cell r="AI265" t="str">
            <v/>
          </cell>
          <cell r="AN265" t="str">
            <v/>
          </cell>
          <cell r="AP265" t="str">
            <v/>
          </cell>
          <cell r="AR265" t="str">
            <v/>
          </cell>
          <cell r="AT265" t="str">
            <v/>
          </cell>
          <cell r="AV265" t="str">
            <v/>
          </cell>
          <cell r="BA265" t="str">
            <v/>
          </cell>
          <cell r="BC265" t="str">
            <v/>
          </cell>
          <cell r="BE265" t="str">
            <v/>
          </cell>
          <cell r="BG265" t="str">
            <v/>
          </cell>
          <cell r="BI265" t="str">
            <v/>
          </cell>
          <cell r="BN265" t="str">
            <v/>
          </cell>
          <cell r="BP265" t="str">
            <v/>
          </cell>
          <cell r="BR265" t="str">
            <v/>
          </cell>
          <cell r="BT265" t="str">
            <v/>
          </cell>
          <cell r="BV265" t="str">
            <v/>
          </cell>
          <cell r="BY265" t="str">
            <v/>
          </cell>
        </row>
        <row r="266">
          <cell r="D266" t="str">
            <v/>
          </cell>
          <cell r="F266" t="str">
            <v/>
          </cell>
          <cell r="L266" t="str">
            <v/>
          </cell>
          <cell r="M266">
            <v>0</v>
          </cell>
          <cell r="U266" t="str">
            <v/>
          </cell>
          <cell r="AA266" t="str">
            <v/>
          </cell>
          <cell r="AC266" t="str">
            <v/>
          </cell>
          <cell r="AE266" t="str">
            <v/>
          </cell>
          <cell r="AG266" t="str">
            <v/>
          </cell>
          <cell r="AI266" t="str">
            <v/>
          </cell>
          <cell r="AN266" t="str">
            <v/>
          </cell>
          <cell r="AP266" t="str">
            <v/>
          </cell>
          <cell r="AR266" t="str">
            <v/>
          </cell>
          <cell r="AT266" t="str">
            <v/>
          </cell>
          <cell r="AV266" t="str">
            <v/>
          </cell>
          <cell r="BA266" t="str">
            <v/>
          </cell>
          <cell r="BC266" t="str">
            <v/>
          </cell>
          <cell r="BE266" t="str">
            <v/>
          </cell>
          <cell r="BG266" t="str">
            <v/>
          </cell>
          <cell r="BI266" t="str">
            <v/>
          </cell>
          <cell r="BN266" t="str">
            <v/>
          </cell>
          <cell r="BP266" t="str">
            <v/>
          </cell>
          <cell r="BR266" t="str">
            <v/>
          </cell>
          <cell r="BT266" t="str">
            <v/>
          </cell>
          <cell r="BV266" t="str">
            <v/>
          </cell>
          <cell r="BY266" t="str">
            <v/>
          </cell>
        </row>
        <row r="267">
          <cell r="D267" t="str">
            <v/>
          </cell>
          <cell r="F267" t="str">
            <v/>
          </cell>
          <cell r="L267" t="str">
            <v/>
          </cell>
          <cell r="M267">
            <v>0</v>
          </cell>
          <cell r="U267" t="str">
            <v/>
          </cell>
          <cell r="AA267" t="str">
            <v/>
          </cell>
          <cell r="AC267" t="str">
            <v/>
          </cell>
          <cell r="AE267" t="str">
            <v/>
          </cell>
          <cell r="AG267" t="str">
            <v/>
          </cell>
          <cell r="AI267" t="str">
            <v/>
          </cell>
          <cell r="AN267" t="str">
            <v/>
          </cell>
          <cell r="AP267" t="str">
            <v/>
          </cell>
          <cell r="AR267" t="str">
            <v/>
          </cell>
          <cell r="AT267" t="str">
            <v/>
          </cell>
          <cell r="AV267" t="str">
            <v/>
          </cell>
          <cell r="BA267" t="str">
            <v/>
          </cell>
          <cell r="BC267" t="str">
            <v/>
          </cell>
          <cell r="BE267" t="str">
            <v/>
          </cell>
          <cell r="BG267" t="str">
            <v/>
          </cell>
          <cell r="BI267" t="str">
            <v/>
          </cell>
          <cell r="BN267" t="str">
            <v/>
          </cell>
          <cell r="BP267" t="str">
            <v/>
          </cell>
          <cell r="BR267" t="str">
            <v/>
          </cell>
          <cell r="BT267" t="str">
            <v/>
          </cell>
          <cell r="BV267" t="str">
            <v/>
          </cell>
          <cell r="BY267" t="str">
            <v/>
          </cell>
        </row>
        <row r="268">
          <cell r="D268" t="str">
            <v/>
          </cell>
          <cell r="F268" t="str">
            <v/>
          </cell>
          <cell r="L268" t="str">
            <v/>
          </cell>
          <cell r="M268">
            <v>0</v>
          </cell>
          <cell r="U268" t="str">
            <v/>
          </cell>
          <cell r="AA268" t="str">
            <v/>
          </cell>
          <cell r="AC268" t="str">
            <v/>
          </cell>
          <cell r="AE268" t="str">
            <v/>
          </cell>
          <cell r="AG268" t="str">
            <v/>
          </cell>
          <cell r="AI268" t="str">
            <v/>
          </cell>
          <cell r="AN268" t="str">
            <v/>
          </cell>
          <cell r="AP268" t="str">
            <v/>
          </cell>
          <cell r="AR268" t="str">
            <v/>
          </cell>
          <cell r="AT268" t="str">
            <v/>
          </cell>
          <cell r="AV268" t="str">
            <v/>
          </cell>
          <cell r="BA268" t="str">
            <v/>
          </cell>
          <cell r="BC268" t="str">
            <v/>
          </cell>
          <cell r="BE268" t="str">
            <v/>
          </cell>
          <cell r="BG268" t="str">
            <v/>
          </cell>
          <cell r="BI268" t="str">
            <v/>
          </cell>
          <cell r="BN268" t="str">
            <v/>
          </cell>
          <cell r="BP268" t="str">
            <v/>
          </cell>
          <cell r="BR268" t="str">
            <v/>
          </cell>
          <cell r="BT268" t="str">
            <v/>
          </cell>
          <cell r="BV268" t="str">
            <v/>
          </cell>
          <cell r="BY268" t="str">
            <v/>
          </cell>
        </row>
        <row r="269">
          <cell r="D269" t="str">
            <v/>
          </cell>
          <cell r="F269" t="str">
            <v/>
          </cell>
          <cell r="L269" t="str">
            <v/>
          </cell>
          <cell r="M269">
            <v>0</v>
          </cell>
          <cell r="U269" t="str">
            <v/>
          </cell>
          <cell r="AA269" t="str">
            <v/>
          </cell>
          <cell r="AC269" t="str">
            <v/>
          </cell>
          <cell r="AE269" t="str">
            <v/>
          </cell>
          <cell r="AG269" t="str">
            <v/>
          </cell>
          <cell r="AI269" t="str">
            <v/>
          </cell>
          <cell r="AN269" t="str">
            <v/>
          </cell>
          <cell r="AP269" t="str">
            <v/>
          </cell>
          <cell r="AR269" t="str">
            <v/>
          </cell>
          <cell r="AT269" t="str">
            <v/>
          </cell>
          <cell r="AV269" t="str">
            <v/>
          </cell>
          <cell r="BA269" t="str">
            <v/>
          </cell>
          <cell r="BC269" t="str">
            <v/>
          </cell>
          <cell r="BE269" t="str">
            <v/>
          </cell>
          <cell r="BG269" t="str">
            <v/>
          </cell>
          <cell r="BI269" t="str">
            <v/>
          </cell>
          <cell r="BN269" t="str">
            <v/>
          </cell>
          <cell r="BP269" t="str">
            <v/>
          </cell>
          <cell r="BR269" t="str">
            <v/>
          </cell>
          <cell r="BT269" t="str">
            <v/>
          </cell>
          <cell r="BV269" t="str">
            <v/>
          </cell>
          <cell r="BY269" t="str">
            <v/>
          </cell>
        </row>
        <row r="270">
          <cell r="D270" t="str">
            <v/>
          </cell>
          <cell r="F270" t="str">
            <v/>
          </cell>
          <cell r="L270" t="str">
            <v/>
          </cell>
          <cell r="M270">
            <v>0</v>
          </cell>
          <cell r="U270" t="str">
            <v/>
          </cell>
          <cell r="AA270" t="str">
            <v/>
          </cell>
          <cell r="AC270" t="str">
            <v/>
          </cell>
          <cell r="AE270" t="str">
            <v/>
          </cell>
          <cell r="AG270" t="str">
            <v/>
          </cell>
          <cell r="AI270" t="str">
            <v/>
          </cell>
          <cell r="AN270" t="str">
            <v/>
          </cell>
          <cell r="AP270" t="str">
            <v/>
          </cell>
          <cell r="AR270" t="str">
            <v/>
          </cell>
          <cell r="AT270" t="str">
            <v/>
          </cell>
          <cell r="AV270" t="str">
            <v/>
          </cell>
          <cell r="BA270" t="str">
            <v/>
          </cell>
          <cell r="BC270" t="str">
            <v/>
          </cell>
          <cell r="BE270" t="str">
            <v/>
          </cell>
          <cell r="BG270" t="str">
            <v/>
          </cell>
          <cell r="BI270" t="str">
            <v/>
          </cell>
          <cell r="BN270" t="str">
            <v/>
          </cell>
          <cell r="BP270" t="str">
            <v/>
          </cell>
          <cell r="BR270" t="str">
            <v/>
          </cell>
          <cell r="BT270" t="str">
            <v/>
          </cell>
          <cell r="BV270" t="str">
            <v/>
          </cell>
          <cell r="BY270" t="str">
            <v/>
          </cell>
        </row>
        <row r="271">
          <cell r="D271" t="str">
            <v/>
          </cell>
          <cell r="F271" t="str">
            <v/>
          </cell>
          <cell r="L271" t="str">
            <v/>
          </cell>
          <cell r="M271">
            <v>0</v>
          </cell>
          <cell r="U271" t="str">
            <v/>
          </cell>
          <cell r="AA271" t="str">
            <v/>
          </cell>
          <cell r="AC271" t="str">
            <v/>
          </cell>
          <cell r="AE271" t="str">
            <v/>
          </cell>
          <cell r="AG271" t="str">
            <v/>
          </cell>
          <cell r="AI271" t="str">
            <v/>
          </cell>
          <cell r="AN271" t="str">
            <v/>
          </cell>
          <cell r="AP271" t="str">
            <v/>
          </cell>
          <cell r="AR271" t="str">
            <v/>
          </cell>
          <cell r="AT271" t="str">
            <v/>
          </cell>
          <cell r="AV271" t="str">
            <v/>
          </cell>
          <cell r="BA271" t="str">
            <v/>
          </cell>
          <cell r="BC271" t="str">
            <v/>
          </cell>
          <cell r="BE271" t="str">
            <v/>
          </cell>
          <cell r="BG271" t="str">
            <v/>
          </cell>
          <cell r="BI271" t="str">
            <v/>
          </cell>
          <cell r="BN271" t="str">
            <v/>
          </cell>
          <cell r="BP271" t="str">
            <v/>
          </cell>
          <cell r="BR271" t="str">
            <v/>
          </cell>
          <cell r="BT271" t="str">
            <v/>
          </cell>
          <cell r="BV271" t="str">
            <v/>
          </cell>
          <cell r="BY271" t="str">
            <v/>
          </cell>
        </row>
        <row r="272">
          <cell r="D272" t="str">
            <v/>
          </cell>
          <cell r="F272" t="str">
            <v/>
          </cell>
          <cell r="L272" t="str">
            <v/>
          </cell>
          <cell r="M272">
            <v>0</v>
          </cell>
          <cell r="U272" t="str">
            <v/>
          </cell>
          <cell r="AA272" t="str">
            <v/>
          </cell>
          <cell r="AC272" t="str">
            <v/>
          </cell>
          <cell r="AE272" t="str">
            <v/>
          </cell>
          <cell r="AG272" t="str">
            <v/>
          </cell>
          <cell r="AI272" t="str">
            <v/>
          </cell>
          <cell r="AN272" t="str">
            <v/>
          </cell>
          <cell r="AP272" t="str">
            <v/>
          </cell>
          <cell r="AR272" t="str">
            <v/>
          </cell>
          <cell r="AT272" t="str">
            <v/>
          </cell>
          <cell r="AV272" t="str">
            <v/>
          </cell>
          <cell r="BA272" t="str">
            <v/>
          </cell>
          <cell r="BC272" t="str">
            <v/>
          </cell>
          <cell r="BE272" t="str">
            <v/>
          </cell>
          <cell r="BG272" t="str">
            <v/>
          </cell>
          <cell r="BI272" t="str">
            <v/>
          </cell>
          <cell r="BN272" t="str">
            <v/>
          </cell>
          <cell r="BP272" t="str">
            <v/>
          </cell>
          <cell r="BR272" t="str">
            <v/>
          </cell>
          <cell r="BT272" t="str">
            <v/>
          </cell>
          <cell r="BV272" t="str">
            <v/>
          </cell>
          <cell r="BY272" t="str">
            <v/>
          </cell>
        </row>
        <row r="273">
          <cell r="D273" t="str">
            <v/>
          </cell>
          <cell r="F273" t="str">
            <v/>
          </cell>
          <cell r="L273" t="str">
            <v/>
          </cell>
          <cell r="M273">
            <v>0</v>
          </cell>
          <cell r="U273" t="str">
            <v/>
          </cell>
          <cell r="AA273" t="str">
            <v/>
          </cell>
          <cell r="AC273" t="str">
            <v/>
          </cell>
          <cell r="AE273" t="str">
            <v/>
          </cell>
          <cell r="AG273" t="str">
            <v/>
          </cell>
          <cell r="AI273" t="str">
            <v/>
          </cell>
          <cell r="AN273" t="str">
            <v/>
          </cell>
          <cell r="AP273" t="str">
            <v/>
          </cell>
          <cell r="AR273" t="str">
            <v/>
          </cell>
          <cell r="AT273" t="str">
            <v/>
          </cell>
          <cell r="AV273" t="str">
            <v/>
          </cell>
          <cell r="BA273" t="str">
            <v/>
          </cell>
          <cell r="BC273" t="str">
            <v/>
          </cell>
          <cell r="BE273" t="str">
            <v/>
          </cell>
          <cell r="BG273" t="str">
            <v/>
          </cell>
          <cell r="BI273" t="str">
            <v/>
          </cell>
          <cell r="BN273" t="str">
            <v/>
          </cell>
          <cell r="BP273" t="str">
            <v/>
          </cell>
          <cell r="BR273" t="str">
            <v/>
          </cell>
          <cell r="BT273" t="str">
            <v/>
          </cell>
          <cell r="BV273" t="str">
            <v/>
          </cell>
          <cell r="BY273" t="str">
            <v/>
          </cell>
        </row>
        <row r="274">
          <cell r="D274" t="str">
            <v/>
          </cell>
          <cell r="F274" t="str">
            <v/>
          </cell>
          <cell r="L274" t="str">
            <v/>
          </cell>
          <cell r="M274">
            <v>0</v>
          </cell>
          <cell r="U274" t="str">
            <v/>
          </cell>
          <cell r="AA274" t="str">
            <v/>
          </cell>
          <cell r="AC274" t="str">
            <v/>
          </cell>
          <cell r="AE274" t="str">
            <v/>
          </cell>
          <cell r="AG274" t="str">
            <v/>
          </cell>
          <cell r="AI274" t="str">
            <v/>
          </cell>
          <cell r="AN274" t="str">
            <v/>
          </cell>
          <cell r="AP274" t="str">
            <v/>
          </cell>
          <cell r="AR274" t="str">
            <v/>
          </cell>
          <cell r="AT274" t="str">
            <v/>
          </cell>
          <cell r="AV274" t="str">
            <v/>
          </cell>
          <cell r="BA274" t="str">
            <v/>
          </cell>
          <cell r="BC274" t="str">
            <v/>
          </cell>
          <cell r="BE274" t="str">
            <v/>
          </cell>
          <cell r="BG274" t="str">
            <v/>
          </cell>
          <cell r="BI274" t="str">
            <v/>
          </cell>
          <cell r="BN274" t="str">
            <v/>
          </cell>
          <cell r="BP274" t="str">
            <v/>
          </cell>
          <cell r="BR274" t="str">
            <v/>
          </cell>
          <cell r="BT274" t="str">
            <v/>
          </cell>
          <cell r="BV274" t="str">
            <v/>
          </cell>
          <cell r="BY274" t="str">
            <v/>
          </cell>
        </row>
        <row r="275">
          <cell r="D275" t="str">
            <v/>
          </cell>
          <cell r="F275" t="str">
            <v/>
          </cell>
          <cell r="L275" t="str">
            <v/>
          </cell>
          <cell r="M275">
            <v>0</v>
          </cell>
          <cell r="U275" t="str">
            <v/>
          </cell>
          <cell r="AA275" t="str">
            <v/>
          </cell>
          <cell r="AC275" t="str">
            <v/>
          </cell>
          <cell r="AE275" t="str">
            <v/>
          </cell>
          <cell r="AG275" t="str">
            <v/>
          </cell>
          <cell r="AI275" t="str">
            <v/>
          </cell>
          <cell r="AN275" t="str">
            <v/>
          </cell>
          <cell r="AP275" t="str">
            <v/>
          </cell>
          <cell r="AR275" t="str">
            <v/>
          </cell>
          <cell r="AT275" t="str">
            <v/>
          </cell>
          <cell r="AV275" t="str">
            <v/>
          </cell>
          <cell r="BA275" t="str">
            <v/>
          </cell>
          <cell r="BC275" t="str">
            <v/>
          </cell>
          <cell r="BE275" t="str">
            <v/>
          </cell>
          <cell r="BG275" t="str">
            <v/>
          </cell>
          <cell r="BI275" t="str">
            <v/>
          </cell>
          <cell r="BN275" t="str">
            <v/>
          </cell>
          <cell r="BP275" t="str">
            <v/>
          </cell>
          <cell r="BR275" t="str">
            <v/>
          </cell>
          <cell r="BT275" t="str">
            <v/>
          </cell>
          <cell r="BV275" t="str">
            <v/>
          </cell>
          <cell r="BY275" t="str">
            <v/>
          </cell>
        </row>
        <row r="276">
          <cell r="D276" t="str">
            <v/>
          </cell>
          <cell r="F276" t="str">
            <v/>
          </cell>
          <cell r="L276" t="str">
            <v/>
          </cell>
          <cell r="M276">
            <v>0</v>
          </cell>
          <cell r="U276" t="str">
            <v/>
          </cell>
          <cell r="AA276" t="str">
            <v/>
          </cell>
          <cell r="AC276" t="str">
            <v/>
          </cell>
          <cell r="AE276" t="str">
            <v/>
          </cell>
          <cell r="AG276" t="str">
            <v/>
          </cell>
          <cell r="AI276" t="str">
            <v/>
          </cell>
          <cell r="AN276" t="str">
            <v/>
          </cell>
          <cell r="AP276" t="str">
            <v/>
          </cell>
          <cell r="AR276" t="str">
            <v/>
          </cell>
          <cell r="AT276" t="str">
            <v/>
          </cell>
          <cell r="AV276" t="str">
            <v/>
          </cell>
          <cell r="BA276" t="str">
            <v/>
          </cell>
          <cell r="BC276" t="str">
            <v/>
          </cell>
          <cell r="BE276" t="str">
            <v/>
          </cell>
          <cell r="BG276" t="str">
            <v/>
          </cell>
          <cell r="BI276" t="str">
            <v/>
          </cell>
          <cell r="BN276" t="str">
            <v/>
          </cell>
          <cell r="BP276" t="str">
            <v/>
          </cell>
          <cell r="BR276" t="str">
            <v/>
          </cell>
          <cell r="BT276" t="str">
            <v/>
          </cell>
          <cell r="BV276" t="str">
            <v/>
          </cell>
          <cell r="BY276" t="str">
            <v/>
          </cell>
        </row>
        <row r="277">
          <cell r="D277" t="str">
            <v/>
          </cell>
          <cell r="F277" t="str">
            <v/>
          </cell>
          <cell r="L277" t="str">
            <v/>
          </cell>
          <cell r="M277">
            <v>0</v>
          </cell>
          <cell r="U277" t="str">
            <v/>
          </cell>
          <cell r="AA277" t="str">
            <v/>
          </cell>
          <cell r="AC277" t="str">
            <v/>
          </cell>
          <cell r="AE277" t="str">
            <v/>
          </cell>
          <cell r="AG277" t="str">
            <v/>
          </cell>
          <cell r="AI277" t="str">
            <v/>
          </cell>
          <cell r="AN277" t="str">
            <v/>
          </cell>
          <cell r="AP277" t="str">
            <v/>
          </cell>
          <cell r="AR277" t="str">
            <v/>
          </cell>
          <cell r="AT277" t="str">
            <v/>
          </cell>
          <cell r="AV277" t="str">
            <v/>
          </cell>
          <cell r="BA277" t="str">
            <v/>
          </cell>
          <cell r="BC277" t="str">
            <v/>
          </cell>
          <cell r="BE277" t="str">
            <v/>
          </cell>
          <cell r="BG277" t="str">
            <v/>
          </cell>
          <cell r="BI277" t="str">
            <v/>
          </cell>
          <cell r="BN277" t="str">
            <v/>
          </cell>
          <cell r="BP277" t="str">
            <v/>
          </cell>
          <cell r="BR277" t="str">
            <v/>
          </cell>
          <cell r="BT277" t="str">
            <v/>
          </cell>
          <cell r="BV277" t="str">
            <v/>
          </cell>
          <cell r="BY277" t="str">
            <v/>
          </cell>
        </row>
        <row r="278">
          <cell r="D278" t="str">
            <v/>
          </cell>
          <cell r="F278" t="str">
            <v/>
          </cell>
          <cell r="L278" t="str">
            <v/>
          </cell>
          <cell r="M278">
            <v>0</v>
          </cell>
          <cell r="U278" t="str">
            <v/>
          </cell>
          <cell r="AA278" t="str">
            <v/>
          </cell>
          <cell r="AC278" t="str">
            <v/>
          </cell>
          <cell r="AE278" t="str">
            <v/>
          </cell>
          <cell r="AG278" t="str">
            <v/>
          </cell>
          <cell r="AI278" t="str">
            <v/>
          </cell>
          <cell r="AN278" t="str">
            <v/>
          </cell>
          <cell r="AP278" t="str">
            <v/>
          </cell>
          <cell r="AR278" t="str">
            <v/>
          </cell>
          <cell r="AT278" t="str">
            <v/>
          </cell>
          <cell r="AV278" t="str">
            <v/>
          </cell>
          <cell r="BA278" t="str">
            <v/>
          </cell>
          <cell r="BC278" t="str">
            <v/>
          </cell>
          <cell r="BE278" t="str">
            <v/>
          </cell>
          <cell r="BG278" t="str">
            <v/>
          </cell>
          <cell r="BI278" t="str">
            <v/>
          </cell>
          <cell r="BN278" t="str">
            <v/>
          </cell>
          <cell r="BP278" t="str">
            <v/>
          </cell>
          <cell r="BR278" t="str">
            <v/>
          </cell>
          <cell r="BT278" t="str">
            <v/>
          </cell>
          <cell r="BV278" t="str">
            <v/>
          </cell>
          <cell r="BY278" t="str">
            <v/>
          </cell>
        </row>
        <row r="279">
          <cell r="D279" t="str">
            <v/>
          </cell>
          <cell r="F279" t="str">
            <v/>
          </cell>
          <cell r="L279" t="str">
            <v/>
          </cell>
          <cell r="M279">
            <v>0</v>
          </cell>
          <cell r="U279" t="str">
            <v/>
          </cell>
          <cell r="AA279" t="str">
            <v/>
          </cell>
          <cell r="AC279" t="str">
            <v/>
          </cell>
          <cell r="AE279" t="str">
            <v/>
          </cell>
          <cell r="AG279" t="str">
            <v/>
          </cell>
          <cell r="AI279" t="str">
            <v/>
          </cell>
          <cell r="AN279" t="str">
            <v/>
          </cell>
          <cell r="AP279" t="str">
            <v/>
          </cell>
          <cell r="AR279" t="str">
            <v/>
          </cell>
          <cell r="AT279" t="str">
            <v/>
          </cell>
          <cell r="AV279" t="str">
            <v/>
          </cell>
          <cell r="BA279" t="str">
            <v/>
          </cell>
          <cell r="BC279" t="str">
            <v/>
          </cell>
          <cell r="BE279" t="str">
            <v/>
          </cell>
          <cell r="BG279" t="str">
            <v/>
          </cell>
          <cell r="BI279" t="str">
            <v/>
          </cell>
          <cell r="BN279" t="str">
            <v/>
          </cell>
          <cell r="BP279" t="str">
            <v/>
          </cell>
          <cell r="BR279" t="str">
            <v/>
          </cell>
          <cell r="BT279" t="str">
            <v/>
          </cell>
          <cell r="BV279" t="str">
            <v/>
          </cell>
          <cell r="BY279" t="str">
            <v/>
          </cell>
        </row>
        <row r="280">
          <cell r="D280" t="str">
            <v/>
          </cell>
          <cell r="F280" t="str">
            <v/>
          </cell>
          <cell r="L280" t="str">
            <v/>
          </cell>
          <cell r="M280">
            <v>0</v>
          </cell>
          <cell r="U280" t="str">
            <v/>
          </cell>
          <cell r="AA280" t="str">
            <v/>
          </cell>
          <cell r="AC280" t="str">
            <v/>
          </cell>
          <cell r="AE280" t="str">
            <v/>
          </cell>
          <cell r="AG280" t="str">
            <v/>
          </cell>
          <cell r="AI280" t="str">
            <v/>
          </cell>
          <cell r="AN280" t="str">
            <v/>
          </cell>
          <cell r="AP280" t="str">
            <v/>
          </cell>
          <cell r="AR280" t="str">
            <v/>
          </cell>
          <cell r="AT280" t="str">
            <v/>
          </cell>
          <cell r="AV280" t="str">
            <v/>
          </cell>
          <cell r="BA280" t="str">
            <v/>
          </cell>
          <cell r="BC280" t="str">
            <v/>
          </cell>
          <cell r="BE280" t="str">
            <v/>
          </cell>
          <cell r="BG280" t="str">
            <v/>
          </cell>
          <cell r="BI280" t="str">
            <v/>
          </cell>
          <cell r="BN280" t="str">
            <v/>
          </cell>
          <cell r="BP280" t="str">
            <v/>
          </cell>
          <cell r="BR280" t="str">
            <v/>
          </cell>
          <cell r="BT280" t="str">
            <v/>
          </cell>
          <cell r="BV280" t="str">
            <v/>
          </cell>
          <cell r="BY280" t="str">
            <v/>
          </cell>
        </row>
        <row r="281">
          <cell r="D281" t="str">
            <v/>
          </cell>
          <cell r="F281" t="str">
            <v/>
          </cell>
          <cell r="L281" t="str">
            <v/>
          </cell>
          <cell r="M281">
            <v>0</v>
          </cell>
          <cell r="U281" t="str">
            <v/>
          </cell>
          <cell r="AA281" t="str">
            <v/>
          </cell>
          <cell r="AC281" t="str">
            <v/>
          </cell>
          <cell r="AE281" t="str">
            <v/>
          </cell>
          <cell r="AG281" t="str">
            <v/>
          </cell>
          <cell r="AI281" t="str">
            <v/>
          </cell>
          <cell r="AN281" t="str">
            <v/>
          </cell>
          <cell r="AP281" t="str">
            <v/>
          </cell>
          <cell r="AR281" t="str">
            <v/>
          </cell>
          <cell r="AT281" t="str">
            <v/>
          </cell>
          <cell r="AV281" t="str">
            <v/>
          </cell>
          <cell r="BA281" t="str">
            <v/>
          </cell>
          <cell r="BC281" t="str">
            <v/>
          </cell>
          <cell r="BE281" t="str">
            <v/>
          </cell>
          <cell r="BG281" t="str">
            <v/>
          </cell>
          <cell r="BI281" t="str">
            <v/>
          </cell>
          <cell r="BN281" t="str">
            <v/>
          </cell>
          <cell r="BP281" t="str">
            <v/>
          </cell>
          <cell r="BR281" t="str">
            <v/>
          </cell>
          <cell r="BT281" t="str">
            <v/>
          </cell>
          <cell r="BV281" t="str">
            <v/>
          </cell>
          <cell r="BY281" t="str">
            <v/>
          </cell>
        </row>
        <row r="282">
          <cell r="D282" t="str">
            <v/>
          </cell>
          <cell r="F282" t="str">
            <v/>
          </cell>
          <cell r="L282" t="str">
            <v/>
          </cell>
          <cell r="M282">
            <v>0</v>
          </cell>
          <cell r="U282" t="str">
            <v/>
          </cell>
          <cell r="AA282" t="str">
            <v/>
          </cell>
          <cell r="AC282" t="str">
            <v/>
          </cell>
          <cell r="AE282" t="str">
            <v/>
          </cell>
          <cell r="AG282" t="str">
            <v/>
          </cell>
          <cell r="AI282" t="str">
            <v/>
          </cell>
          <cell r="AN282" t="str">
            <v/>
          </cell>
          <cell r="AP282" t="str">
            <v/>
          </cell>
          <cell r="AR282" t="str">
            <v/>
          </cell>
          <cell r="AT282" t="str">
            <v/>
          </cell>
          <cell r="AV282" t="str">
            <v/>
          </cell>
          <cell r="BA282" t="str">
            <v/>
          </cell>
          <cell r="BC282" t="str">
            <v/>
          </cell>
          <cell r="BE282" t="str">
            <v/>
          </cell>
          <cell r="BG282" t="str">
            <v/>
          </cell>
          <cell r="BI282" t="str">
            <v/>
          </cell>
          <cell r="BN282" t="str">
            <v/>
          </cell>
          <cell r="BP282" t="str">
            <v/>
          </cell>
          <cell r="BR282" t="str">
            <v/>
          </cell>
          <cell r="BT282" t="str">
            <v/>
          </cell>
          <cell r="BV282" t="str">
            <v/>
          </cell>
          <cell r="BY282" t="str">
            <v/>
          </cell>
        </row>
        <row r="283">
          <cell r="D283" t="str">
            <v/>
          </cell>
          <cell r="F283" t="str">
            <v/>
          </cell>
          <cell r="L283" t="str">
            <v/>
          </cell>
          <cell r="M283">
            <v>0</v>
          </cell>
          <cell r="U283" t="str">
            <v/>
          </cell>
          <cell r="AA283" t="str">
            <v/>
          </cell>
          <cell r="AC283" t="str">
            <v/>
          </cell>
          <cell r="AE283" t="str">
            <v/>
          </cell>
          <cell r="AG283" t="str">
            <v/>
          </cell>
          <cell r="AI283" t="str">
            <v/>
          </cell>
          <cell r="AN283" t="str">
            <v/>
          </cell>
          <cell r="AP283" t="str">
            <v/>
          </cell>
          <cell r="AR283" t="str">
            <v/>
          </cell>
          <cell r="AT283" t="str">
            <v/>
          </cell>
          <cell r="AV283" t="str">
            <v/>
          </cell>
          <cell r="BA283" t="str">
            <v/>
          </cell>
          <cell r="BC283" t="str">
            <v/>
          </cell>
          <cell r="BE283" t="str">
            <v/>
          </cell>
          <cell r="BG283" t="str">
            <v/>
          </cell>
          <cell r="BI283" t="str">
            <v/>
          </cell>
          <cell r="BN283" t="str">
            <v/>
          </cell>
          <cell r="BP283" t="str">
            <v/>
          </cell>
          <cell r="BR283" t="str">
            <v/>
          </cell>
          <cell r="BT283" t="str">
            <v/>
          </cell>
          <cell r="BV283" t="str">
            <v/>
          </cell>
          <cell r="BY283" t="str">
            <v/>
          </cell>
        </row>
        <row r="284">
          <cell r="D284" t="str">
            <v/>
          </cell>
          <cell r="F284" t="str">
            <v/>
          </cell>
          <cell r="L284" t="str">
            <v/>
          </cell>
          <cell r="M284">
            <v>0</v>
          </cell>
          <cell r="U284" t="str">
            <v/>
          </cell>
          <cell r="AA284" t="str">
            <v/>
          </cell>
          <cell r="AC284" t="str">
            <v/>
          </cell>
          <cell r="AE284" t="str">
            <v/>
          </cell>
          <cell r="AG284" t="str">
            <v/>
          </cell>
          <cell r="AI284" t="str">
            <v/>
          </cell>
          <cell r="AN284" t="str">
            <v/>
          </cell>
          <cell r="AP284" t="str">
            <v/>
          </cell>
          <cell r="AR284" t="str">
            <v/>
          </cell>
          <cell r="AT284" t="str">
            <v/>
          </cell>
          <cell r="AV284" t="str">
            <v/>
          </cell>
          <cell r="BA284" t="str">
            <v/>
          </cell>
          <cell r="BC284" t="str">
            <v/>
          </cell>
          <cell r="BE284" t="str">
            <v/>
          </cell>
          <cell r="BG284" t="str">
            <v/>
          </cell>
          <cell r="BI284" t="str">
            <v/>
          </cell>
          <cell r="BN284" t="str">
            <v/>
          </cell>
          <cell r="BP284" t="str">
            <v/>
          </cell>
          <cell r="BR284" t="str">
            <v/>
          </cell>
          <cell r="BT284" t="str">
            <v/>
          </cell>
          <cell r="BV284" t="str">
            <v/>
          </cell>
          <cell r="BY284" t="str">
            <v/>
          </cell>
        </row>
        <row r="285">
          <cell r="D285" t="str">
            <v/>
          </cell>
          <cell r="F285" t="str">
            <v/>
          </cell>
          <cell r="L285" t="str">
            <v/>
          </cell>
          <cell r="M285">
            <v>0</v>
          </cell>
          <cell r="U285" t="str">
            <v/>
          </cell>
          <cell r="AA285" t="str">
            <v/>
          </cell>
          <cell r="AC285" t="str">
            <v/>
          </cell>
          <cell r="AE285" t="str">
            <v/>
          </cell>
          <cell r="AG285" t="str">
            <v/>
          </cell>
          <cell r="AI285" t="str">
            <v/>
          </cell>
          <cell r="AN285" t="str">
            <v/>
          </cell>
          <cell r="AP285" t="str">
            <v/>
          </cell>
          <cell r="AR285" t="str">
            <v/>
          </cell>
          <cell r="AT285" t="str">
            <v/>
          </cell>
          <cell r="AV285" t="str">
            <v/>
          </cell>
          <cell r="BA285" t="str">
            <v/>
          </cell>
          <cell r="BC285" t="str">
            <v/>
          </cell>
          <cell r="BE285" t="str">
            <v/>
          </cell>
          <cell r="BG285" t="str">
            <v/>
          </cell>
          <cell r="BI285" t="str">
            <v/>
          </cell>
          <cell r="BN285" t="str">
            <v/>
          </cell>
          <cell r="BP285" t="str">
            <v/>
          </cell>
          <cell r="BR285" t="str">
            <v/>
          </cell>
          <cell r="BT285" t="str">
            <v/>
          </cell>
          <cell r="BV285" t="str">
            <v/>
          </cell>
          <cell r="BY285" t="str">
            <v/>
          </cell>
        </row>
        <row r="286">
          <cell r="D286" t="str">
            <v/>
          </cell>
          <cell r="F286" t="str">
            <v/>
          </cell>
          <cell r="L286" t="str">
            <v/>
          </cell>
          <cell r="M286">
            <v>0</v>
          </cell>
          <cell r="U286" t="str">
            <v/>
          </cell>
          <cell r="AA286" t="str">
            <v/>
          </cell>
          <cell r="AC286" t="str">
            <v/>
          </cell>
          <cell r="AE286" t="str">
            <v/>
          </cell>
          <cell r="AG286" t="str">
            <v/>
          </cell>
          <cell r="AI286" t="str">
            <v/>
          </cell>
          <cell r="AN286" t="str">
            <v/>
          </cell>
          <cell r="AP286" t="str">
            <v/>
          </cell>
          <cell r="AR286" t="str">
            <v/>
          </cell>
          <cell r="AT286" t="str">
            <v/>
          </cell>
          <cell r="AV286" t="str">
            <v/>
          </cell>
          <cell r="BA286" t="str">
            <v/>
          </cell>
          <cell r="BC286" t="str">
            <v/>
          </cell>
          <cell r="BE286" t="str">
            <v/>
          </cell>
          <cell r="BG286" t="str">
            <v/>
          </cell>
          <cell r="BI286" t="str">
            <v/>
          </cell>
          <cell r="BN286" t="str">
            <v/>
          </cell>
          <cell r="BP286" t="str">
            <v/>
          </cell>
          <cell r="BR286" t="str">
            <v/>
          </cell>
          <cell r="BT286" t="str">
            <v/>
          </cell>
          <cell r="BV286" t="str">
            <v/>
          </cell>
          <cell r="BY286" t="str">
            <v/>
          </cell>
        </row>
        <row r="287">
          <cell r="D287" t="str">
            <v/>
          </cell>
          <cell r="F287" t="str">
            <v/>
          </cell>
          <cell r="L287" t="str">
            <v/>
          </cell>
          <cell r="M287">
            <v>0</v>
          </cell>
          <cell r="U287" t="str">
            <v/>
          </cell>
          <cell r="AA287" t="str">
            <v/>
          </cell>
          <cell r="AC287" t="str">
            <v/>
          </cell>
          <cell r="AE287" t="str">
            <v/>
          </cell>
          <cell r="AG287" t="str">
            <v/>
          </cell>
          <cell r="AI287" t="str">
            <v/>
          </cell>
          <cell r="AN287" t="str">
            <v/>
          </cell>
          <cell r="AP287" t="str">
            <v/>
          </cell>
          <cell r="AR287" t="str">
            <v/>
          </cell>
          <cell r="AT287" t="str">
            <v/>
          </cell>
          <cell r="AV287" t="str">
            <v/>
          </cell>
          <cell r="BA287" t="str">
            <v/>
          </cell>
          <cell r="BC287" t="str">
            <v/>
          </cell>
          <cell r="BE287" t="str">
            <v/>
          </cell>
          <cell r="BG287" t="str">
            <v/>
          </cell>
          <cell r="BI287" t="str">
            <v/>
          </cell>
          <cell r="BN287" t="str">
            <v/>
          </cell>
          <cell r="BP287" t="str">
            <v/>
          </cell>
          <cell r="BR287" t="str">
            <v/>
          </cell>
          <cell r="BT287" t="str">
            <v/>
          </cell>
          <cell r="BV287" t="str">
            <v/>
          </cell>
          <cell r="BY287" t="str">
            <v/>
          </cell>
        </row>
        <row r="288">
          <cell r="D288" t="str">
            <v/>
          </cell>
          <cell r="F288" t="str">
            <v/>
          </cell>
          <cell r="L288" t="str">
            <v/>
          </cell>
          <cell r="M288">
            <v>0</v>
          </cell>
          <cell r="U288" t="str">
            <v/>
          </cell>
          <cell r="AA288" t="str">
            <v/>
          </cell>
          <cell r="AC288" t="str">
            <v/>
          </cell>
          <cell r="AE288" t="str">
            <v/>
          </cell>
          <cell r="AG288" t="str">
            <v/>
          </cell>
          <cell r="AI288" t="str">
            <v/>
          </cell>
          <cell r="AN288" t="str">
            <v/>
          </cell>
          <cell r="AP288" t="str">
            <v/>
          </cell>
          <cell r="AR288" t="str">
            <v/>
          </cell>
          <cell r="AT288" t="str">
            <v/>
          </cell>
          <cell r="AV288" t="str">
            <v/>
          </cell>
          <cell r="BA288" t="str">
            <v/>
          </cell>
          <cell r="BC288" t="str">
            <v/>
          </cell>
          <cell r="BE288" t="str">
            <v/>
          </cell>
          <cell r="BG288" t="str">
            <v/>
          </cell>
          <cell r="BI288" t="str">
            <v/>
          </cell>
          <cell r="BN288" t="str">
            <v/>
          </cell>
          <cell r="BP288" t="str">
            <v/>
          </cell>
          <cell r="BR288" t="str">
            <v/>
          </cell>
          <cell r="BT288" t="str">
            <v/>
          </cell>
          <cell r="BV288" t="str">
            <v/>
          </cell>
          <cell r="BY288" t="str">
            <v/>
          </cell>
        </row>
        <row r="289">
          <cell r="D289" t="str">
            <v/>
          </cell>
          <cell r="F289" t="str">
            <v/>
          </cell>
          <cell r="L289" t="str">
            <v/>
          </cell>
          <cell r="M289">
            <v>0</v>
          </cell>
          <cell r="U289" t="str">
            <v/>
          </cell>
          <cell r="AA289" t="str">
            <v/>
          </cell>
          <cell r="AC289" t="str">
            <v/>
          </cell>
          <cell r="AE289" t="str">
            <v/>
          </cell>
          <cell r="AG289" t="str">
            <v/>
          </cell>
          <cell r="AI289" t="str">
            <v/>
          </cell>
          <cell r="AN289" t="str">
            <v/>
          </cell>
          <cell r="AP289" t="str">
            <v/>
          </cell>
          <cell r="AR289" t="str">
            <v/>
          </cell>
          <cell r="AT289" t="str">
            <v/>
          </cell>
          <cell r="AV289" t="str">
            <v/>
          </cell>
          <cell r="BA289" t="str">
            <v/>
          </cell>
          <cell r="BC289" t="str">
            <v/>
          </cell>
          <cell r="BE289" t="str">
            <v/>
          </cell>
          <cell r="BG289" t="str">
            <v/>
          </cell>
          <cell r="BI289" t="str">
            <v/>
          </cell>
          <cell r="BN289" t="str">
            <v/>
          </cell>
          <cell r="BP289" t="str">
            <v/>
          </cell>
          <cell r="BR289" t="str">
            <v/>
          </cell>
          <cell r="BT289" t="str">
            <v/>
          </cell>
          <cell r="BV289" t="str">
            <v/>
          </cell>
          <cell r="BY289" t="str">
            <v/>
          </cell>
        </row>
        <row r="290">
          <cell r="D290" t="str">
            <v/>
          </cell>
          <cell r="F290" t="str">
            <v/>
          </cell>
          <cell r="L290" t="str">
            <v/>
          </cell>
          <cell r="M290">
            <v>0</v>
          </cell>
          <cell r="U290" t="str">
            <v/>
          </cell>
          <cell r="AA290" t="str">
            <v/>
          </cell>
          <cell r="AC290" t="str">
            <v/>
          </cell>
          <cell r="AE290" t="str">
            <v/>
          </cell>
          <cell r="AG290" t="str">
            <v/>
          </cell>
          <cell r="AI290" t="str">
            <v/>
          </cell>
          <cell r="AN290" t="str">
            <v/>
          </cell>
          <cell r="AP290" t="str">
            <v/>
          </cell>
          <cell r="AR290" t="str">
            <v/>
          </cell>
          <cell r="AT290" t="str">
            <v/>
          </cell>
          <cell r="AV290" t="str">
            <v/>
          </cell>
          <cell r="BA290" t="str">
            <v/>
          </cell>
          <cell r="BC290" t="str">
            <v/>
          </cell>
          <cell r="BE290" t="str">
            <v/>
          </cell>
          <cell r="BG290" t="str">
            <v/>
          </cell>
          <cell r="BI290" t="str">
            <v/>
          </cell>
          <cell r="BN290" t="str">
            <v/>
          </cell>
          <cell r="BP290" t="str">
            <v/>
          </cell>
          <cell r="BR290" t="str">
            <v/>
          </cell>
          <cell r="BT290" t="str">
            <v/>
          </cell>
          <cell r="BV290" t="str">
            <v/>
          </cell>
          <cell r="BY290" t="str">
            <v/>
          </cell>
        </row>
        <row r="291">
          <cell r="D291" t="str">
            <v/>
          </cell>
          <cell r="F291" t="str">
            <v/>
          </cell>
          <cell r="L291" t="str">
            <v/>
          </cell>
          <cell r="M291">
            <v>0</v>
          </cell>
          <cell r="U291" t="str">
            <v/>
          </cell>
          <cell r="AA291" t="str">
            <v/>
          </cell>
          <cell r="AC291" t="str">
            <v/>
          </cell>
          <cell r="AE291" t="str">
            <v/>
          </cell>
          <cell r="AG291" t="str">
            <v/>
          </cell>
          <cell r="AI291" t="str">
            <v/>
          </cell>
          <cell r="AN291" t="str">
            <v/>
          </cell>
          <cell r="AP291" t="str">
            <v/>
          </cell>
          <cell r="AR291" t="str">
            <v/>
          </cell>
          <cell r="AT291" t="str">
            <v/>
          </cell>
          <cell r="AV291" t="str">
            <v/>
          </cell>
          <cell r="BA291" t="str">
            <v/>
          </cell>
          <cell r="BC291" t="str">
            <v/>
          </cell>
          <cell r="BE291" t="str">
            <v/>
          </cell>
          <cell r="BG291" t="str">
            <v/>
          </cell>
          <cell r="BI291" t="str">
            <v/>
          </cell>
          <cell r="BN291" t="str">
            <v/>
          </cell>
          <cell r="BP291" t="str">
            <v/>
          </cell>
          <cell r="BR291" t="str">
            <v/>
          </cell>
          <cell r="BT291" t="str">
            <v/>
          </cell>
          <cell r="BV291" t="str">
            <v/>
          </cell>
          <cell r="BY291" t="str">
            <v/>
          </cell>
        </row>
        <row r="292">
          <cell r="D292" t="str">
            <v/>
          </cell>
          <cell r="F292" t="str">
            <v/>
          </cell>
          <cell r="L292" t="str">
            <v/>
          </cell>
          <cell r="M292">
            <v>0</v>
          </cell>
          <cell r="U292" t="str">
            <v/>
          </cell>
          <cell r="AA292" t="str">
            <v/>
          </cell>
          <cell r="AC292" t="str">
            <v/>
          </cell>
          <cell r="AE292" t="str">
            <v/>
          </cell>
          <cell r="AG292" t="str">
            <v/>
          </cell>
          <cell r="AI292" t="str">
            <v/>
          </cell>
          <cell r="AN292" t="str">
            <v/>
          </cell>
          <cell r="AP292" t="str">
            <v/>
          </cell>
          <cell r="AR292" t="str">
            <v/>
          </cell>
          <cell r="AT292" t="str">
            <v/>
          </cell>
          <cell r="AV292" t="str">
            <v/>
          </cell>
          <cell r="BA292" t="str">
            <v/>
          </cell>
          <cell r="BC292" t="str">
            <v/>
          </cell>
          <cell r="BE292" t="str">
            <v/>
          </cell>
          <cell r="BG292" t="str">
            <v/>
          </cell>
          <cell r="BI292" t="str">
            <v/>
          </cell>
          <cell r="BN292" t="str">
            <v/>
          </cell>
          <cell r="BP292" t="str">
            <v/>
          </cell>
          <cell r="BR292" t="str">
            <v/>
          </cell>
          <cell r="BT292" t="str">
            <v/>
          </cell>
          <cell r="BV292" t="str">
            <v/>
          </cell>
          <cell r="BY292" t="str">
            <v/>
          </cell>
        </row>
        <row r="293">
          <cell r="D293" t="str">
            <v/>
          </cell>
          <cell r="F293" t="str">
            <v/>
          </cell>
          <cell r="L293" t="str">
            <v/>
          </cell>
          <cell r="M293">
            <v>0</v>
          </cell>
          <cell r="U293" t="str">
            <v/>
          </cell>
          <cell r="AA293" t="str">
            <v/>
          </cell>
          <cell r="AC293" t="str">
            <v/>
          </cell>
          <cell r="AE293" t="str">
            <v/>
          </cell>
          <cell r="AG293" t="str">
            <v/>
          </cell>
          <cell r="AI293" t="str">
            <v/>
          </cell>
          <cell r="AN293" t="str">
            <v/>
          </cell>
          <cell r="AP293" t="str">
            <v/>
          </cell>
          <cell r="AR293" t="str">
            <v/>
          </cell>
          <cell r="AT293" t="str">
            <v/>
          </cell>
          <cell r="AV293" t="str">
            <v/>
          </cell>
          <cell r="BA293" t="str">
            <v/>
          </cell>
          <cell r="BC293" t="str">
            <v/>
          </cell>
          <cell r="BE293" t="str">
            <v/>
          </cell>
          <cell r="BG293" t="str">
            <v/>
          </cell>
          <cell r="BI293" t="str">
            <v/>
          </cell>
          <cell r="BN293" t="str">
            <v/>
          </cell>
          <cell r="BP293" t="str">
            <v/>
          </cell>
          <cell r="BR293" t="str">
            <v/>
          </cell>
          <cell r="BT293" t="str">
            <v/>
          </cell>
          <cell r="BV293" t="str">
            <v/>
          </cell>
          <cell r="BY293" t="str">
            <v/>
          </cell>
        </row>
        <row r="294">
          <cell r="D294" t="str">
            <v/>
          </cell>
          <cell r="F294" t="str">
            <v/>
          </cell>
          <cell r="L294" t="str">
            <v/>
          </cell>
          <cell r="M294">
            <v>0</v>
          </cell>
          <cell r="U294" t="str">
            <v/>
          </cell>
          <cell r="AA294" t="str">
            <v/>
          </cell>
          <cell r="AC294" t="str">
            <v/>
          </cell>
          <cell r="AE294" t="str">
            <v/>
          </cell>
          <cell r="AG294" t="str">
            <v/>
          </cell>
          <cell r="AI294" t="str">
            <v/>
          </cell>
          <cell r="AN294" t="str">
            <v/>
          </cell>
          <cell r="AP294" t="str">
            <v/>
          </cell>
          <cell r="AR294" t="str">
            <v/>
          </cell>
          <cell r="AT294" t="str">
            <v/>
          </cell>
          <cell r="AV294" t="str">
            <v/>
          </cell>
          <cell r="BA294" t="str">
            <v/>
          </cell>
          <cell r="BC294" t="str">
            <v/>
          </cell>
          <cell r="BE294" t="str">
            <v/>
          </cell>
          <cell r="BG294" t="str">
            <v/>
          </cell>
          <cell r="BI294" t="str">
            <v/>
          </cell>
          <cell r="BN294" t="str">
            <v/>
          </cell>
          <cell r="BP294" t="str">
            <v/>
          </cell>
          <cell r="BR294" t="str">
            <v/>
          </cell>
          <cell r="BT294" t="str">
            <v/>
          </cell>
          <cell r="BV294" t="str">
            <v/>
          </cell>
          <cell r="BY294" t="str">
            <v/>
          </cell>
        </row>
        <row r="295">
          <cell r="D295" t="str">
            <v/>
          </cell>
          <cell r="F295" t="str">
            <v/>
          </cell>
          <cell r="L295" t="str">
            <v/>
          </cell>
          <cell r="M295">
            <v>0</v>
          </cell>
          <cell r="U295" t="str">
            <v/>
          </cell>
          <cell r="AA295" t="str">
            <v/>
          </cell>
          <cell r="AC295" t="str">
            <v/>
          </cell>
          <cell r="AE295" t="str">
            <v/>
          </cell>
          <cell r="AG295" t="str">
            <v/>
          </cell>
          <cell r="AI295" t="str">
            <v/>
          </cell>
          <cell r="AN295" t="str">
            <v/>
          </cell>
          <cell r="AP295" t="str">
            <v/>
          </cell>
          <cell r="AR295" t="str">
            <v/>
          </cell>
          <cell r="AT295" t="str">
            <v/>
          </cell>
          <cell r="AV295" t="str">
            <v/>
          </cell>
          <cell r="BA295" t="str">
            <v/>
          </cell>
          <cell r="BC295" t="str">
            <v/>
          </cell>
          <cell r="BE295" t="str">
            <v/>
          </cell>
          <cell r="BG295" t="str">
            <v/>
          </cell>
          <cell r="BI295" t="str">
            <v/>
          </cell>
          <cell r="BN295" t="str">
            <v/>
          </cell>
          <cell r="BP295" t="str">
            <v/>
          </cell>
          <cell r="BR295" t="str">
            <v/>
          </cell>
          <cell r="BT295" t="str">
            <v/>
          </cell>
          <cell r="BV295" t="str">
            <v/>
          </cell>
          <cell r="BY295" t="str">
            <v/>
          </cell>
        </row>
        <row r="296">
          <cell r="D296" t="str">
            <v/>
          </cell>
          <cell r="F296" t="str">
            <v/>
          </cell>
          <cell r="L296" t="str">
            <v/>
          </cell>
          <cell r="M296">
            <v>0</v>
          </cell>
          <cell r="U296" t="str">
            <v/>
          </cell>
          <cell r="AA296" t="str">
            <v/>
          </cell>
          <cell r="AC296" t="str">
            <v/>
          </cell>
          <cell r="AE296" t="str">
            <v/>
          </cell>
          <cell r="AG296" t="str">
            <v/>
          </cell>
          <cell r="AI296" t="str">
            <v/>
          </cell>
          <cell r="AN296" t="str">
            <v/>
          </cell>
          <cell r="AP296" t="str">
            <v/>
          </cell>
          <cell r="AR296" t="str">
            <v/>
          </cell>
          <cell r="AT296" t="str">
            <v/>
          </cell>
          <cell r="AV296" t="str">
            <v/>
          </cell>
          <cell r="BA296" t="str">
            <v/>
          </cell>
          <cell r="BC296" t="str">
            <v/>
          </cell>
          <cell r="BE296" t="str">
            <v/>
          </cell>
          <cell r="BG296" t="str">
            <v/>
          </cell>
          <cell r="BI296" t="str">
            <v/>
          </cell>
          <cell r="BN296" t="str">
            <v/>
          </cell>
          <cell r="BP296" t="str">
            <v/>
          </cell>
          <cell r="BR296" t="str">
            <v/>
          </cell>
          <cell r="BT296" t="str">
            <v/>
          </cell>
          <cell r="BV296" t="str">
            <v/>
          </cell>
          <cell r="BY296" t="str">
            <v/>
          </cell>
        </row>
        <row r="297">
          <cell r="D297" t="str">
            <v/>
          </cell>
          <cell r="F297" t="str">
            <v/>
          </cell>
          <cell r="L297" t="str">
            <v/>
          </cell>
          <cell r="M297">
            <v>0</v>
          </cell>
          <cell r="U297" t="str">
            <v/>
          </cell>
          <cell r="AA297" t="str">
            <v/>
          </cell>
          <cell r="AC297" t="str">
            <v/>
          </cell>
          <cell r="AE297" t="str">
            <v/>
          </cell>
          <cell r="AG297" t="str">
            <v/>
          </cell>
          <cell r="AI297" t="str">
            <v/>
          </cell>
          <cell r="AN297" t="str">
            <v/>
          </cell>
          <cell r="AP297" t="str">
            <v/>
          </cell>
          <cell r="AR297" t="str">
            <v/>
          </cell>
          <cell r="AT297" t="str">
            <v/>
          </cell>
          <cell r="AV297" t="str">
            <v/>
          </cell>
          <cell r="BA297" t="str">
            <v/>
          </cell>
          <cell r="BC297" t="str">
            <v/>
          </cell>
          <cell r="BE297" t="str">
            <v/>
          </cell>
          <cell r="BG297" t="str">
            <v/>
          </cell>
          <cell r="BI297" t="str">
            <v/>
          </cell>
          <cell r="BN297" t="str">
            <v/>
          </cell>
          <cell r="BP297" t="str">
            <v/>
          </cell>
          <cell r="BR297" t="str">
            <v/>
          </cell>
          <cell r="BT297" t="str">
            <v/>
          </cell>
          <cell r="BV297" t="str">
            <v/>
          </cell>
          <cell r="BY297" t="str">
            <v/>
          </cell>
        </row>
        <row r="298">
          <cell r="D298" t="str">
            <v/>
          </cell>
          <cell r="F298" t="str">
            <v/>
          </cell>
          <cell r="L298" t="str">
            <v/>
          </cell>
          <cell r="M298">
            <v>0</v>
          </cell>
          <cell r="U298" t="str">
            <v/>
          </cell>
          <cell r="AA298" t="str">
            <v/>
          </cell>
          <cell r="AC298" t="str">
            <v/>
          </cell>
          <cell r="AE298" t="str">
            <v/>
          </cell>
          <cell r="AG298" t="str">
            <v/>
          </cell>
          <cell r="AI298" t="str">
            <v/>
          </cell>
          <cell r="AN298" t="str">
            <v/>
          </cell>
          <cell r="AP298" t="str">
            <v/>
          </cell>
          <cell r="AR298" t="str">
            <v/>
          </cell>
          <cell r="AT298" t="str">
            <v/>
          </cell>
          <cell r="AV298" t="str">
            <v/>
          </cell>
          <cell r="BA298" t="str">
            <v/>
          </cell>
          <cell r="BC298" t="str">
            <v/>
          </cell>
          <cell r="BE298" t="str">
            <v/>
          </cell>
          <cell r="BG298" t="str">
            <v/>
          </cell>
          <cell r="BI298" t="str">
            <v/>
          </cell>
          <cell r="BN298" t="str">
            <v/>
          </cell>
          <cell r="BP298" t="str">
            <v/>
          </cell>
          <cell r="BR298" t="str">
            <v/>
          </cell>
          <cell r="BT298" t="str">
            <v/>
          </cell>
          <cell r="BV298" t="str">
            <v/>
          </cell>
          <cell r="BY298" t="str">
            <v/>
          </cell>
        </row>
        <row r="299">
          <cell r="D299" t="str">
            <v/>
          </cell>
          <cell r="F299" t="str">
            <v/>
          </cell>
          <cell r="L299" t="str">
            <v/>
          </cell>
          <cell r="M299">
            <v>0</v>
          </cell>
          <cell r="U299" t="str">
            <v/>
          </cell>
          <cell r="AA299" t="str">
            <v/>
          </cell>
          <cell r="AC299" t="str">
            <v/>
          </cell>
          <cell r="AE299" t="str">
            <v/>
          </cell>
          <cell r="AG299" t="str">
            <v/>
          </cell>
          <cell r="AI299" t="str">
            <v/>
          </cell>
          <cell r="AN299" t="str">
            <v/>
          </cell>
          <cell r="AP299" t="str">
            <v/>
          </cell>
          <cell r="AR299" t="str">
            <v/>
          </cell>
          <cell r="AT299" t="str">
            <v/>
          </cell>
          <cell r="AV299" t="str">
            <v/>
          </cell>
          <cell r="BA299" t="str">
            <v/>
          </cell>
          <cell r="BC299" t="str">
            <v/>
          </cell>
          <cell r="BE299" t="str">
            <v/>
          </cell>
          <cell r="BG299" t="str">
            <v/>
          </cell>
          <cell r="BI299" t="str">
            <v/>
          </cell>
          <cell r="BN299" t="str">
            <v/>
          </cell>
          <cell r="BP299" t="str">
            <v/>
          </cell>
          <cell r="BR299" t="str">
            <v/>
          </cell>
          <cell r="BT299" t="str">
            <v/>
          </cell>
          <cell r="BV299" t="str">
            <v/>
          </cell>
          <cell r="BY299" t="str">
            <v/>
          </cell>
        </row>
        <row r="300">
          <cell r="D300" t="str">
            <v/>
          </cell>
          <cell r="F300" t="str">
            <v/>
          </cell>
          <cell r="L300" t="str">
            <v/>
          </cell>
          <cell r="M300">
            <v>0</v>
          </cell>
          <cell r="U300" t="str">
            <v/>
          </cell>
          <cell r="AA300" t="str">
            <v/>
          </cell>
          <cell r="AC300" t="str">
            <v/>
          </cell>
          <cell r="AE300" t="str">
            <v/>
          </cell>
          <cell r="AG300" t="str">
            <v/>
          </cell>
          <cell r="AI300" t="str">
            <v/>
          </cell>
          <cell r="AN300" t="str">
            <v/>
          </cell>
          <cell r="AP300" t="str">
            <v/>
          </cell>
          <cell r="AR300" t="str">
            <v/>
          </cell>
          <cell r="AT300" t="str">
            <v/>
          </cell>
          <cell r="AV300" t="str">
            <v/>
          </cell>
          <cell r="BA300" t="str">
            <v/>
          </cell>
          <cell r="BC300" t="str">
            <v/>
          </cell>
          <cell r="BE300" t="str">
            <v/>
          </cell>
          <cell r="BG300" t="str">
            <v/>
          </cell>
          <cell r="BI300" t="str">
            <v/>
          </cell>
          <cell r="BN300" t="str">
            <v/>
          </cell>
          <cell r="BP300" t="str">
            <v/>
          </cell>
          <cell r="BR300" t="str">
            <v/>
          </cell>
          <cell r="BT300" t="str">
            <v/>
          </cell>
          <cell r="BV300" t="str">
            <v/>
          </cell>
          <cell r="BY300" t="str">
            <v/>
          </cell>
        </row>
        <row r="301">
          <cell r="D301" t="str">
            <v/>
          </cell>
          <cell r="F301" t="str">
            <v/>
          </cell>
          <cell r="L301" t="str">
            <v/>
          </cell>
          <cell r="M301">
            <v>0</v>
          </cell>
          <cell r="U301" t="str">
            <v/>
          </cell>
          <cell r="AA301" t="str">
            <v/>
          </cell>
          <cell r="AC301" t="str">
            <v/>
          </cell>
          <cell r="AE301" t="str">
            <v/>
          </cell>
          <cell r="AG301" t="str">
            <v/>
          </cell>
          <cell r="AI301" t="str">
            <v/>
          </cell>
          <cell r="AN301" t="str">
            <v/>
          </cell>
          <cell r="AP301" t="str">
            <v/>
          </cell>
          <cell r="AR301" t="str">
            <v/>
          </cell>
          <cell r="AT301" t="str">
            <v/>
          </cell>
          <cell r="AV301" t="str">
            <v/>
          </cell>
          <cell r="BA301" t="str">
            <v/>
          </cell>
          <cell r="BC301" t="str">
            <v/>
          </cell>
          <cell r="BE301" t="str">
            <v/>
          </cell>
          <cell r="BG301" t="str">
            <v/>
          </cell>
          <cell r="BI301" t="str">
            <v/>
          </cell>
          <cell r="BN301" t="str">
            <v/>
          </cell>
          <cell r="BP301" t="str">
            <v/>
          </cell>
          <cell r="BR301" t="str">
            <v/>
          </cell>
          <cell r="BT301" t="str">
            <v/>
          </cell>
          <cell r="BV301" t="str">
            <v/>
          </cell>
          <cell r="BY301" t="str">
            <v/>
          </cell>
        </row>
        <row r="302">
          <cell r="D302" t="str">
            <v/>
          </cell>
          <cell r="F302" t="str">
            <v/>
          </cell>
          <cell r="L302" t="str">
            <v/>
          </cell>
          <cell r="M302">
            <v>0</v>
          </cell>
          <cell r="U302" t="str">
            <v/>
          </cell>
          <cell r="AA302" t="str">
            <v/>
          </cell>
          <cell r="AC302" t="str">
            <v/>
          </cell>
          <cell r="AE302" t="str">
            <v/>
          </cell>
          <cell r="AG302" t="str">
            <v/>
          </cell>
          <cell r="AI302" t="str">
            <v/>
          </cell>
          <cell r="AN302" t="str">
            <v/>
          </cell>
          <cell r="AP302" t="str">
            <v/>
          </cell>
          <cell r="AR302" t="str">
            <v/>
          </cell>
          <cell r="AT302" t="str">
            <v/>
          </cell>
          <cell r="AV302" t="str">
            <v/>
          </cell>
          <cell r="BA302" t="str">
            <v/>
          </cell>
          <cell r="BC302" t="str">
            <v/>
          </cell>
          <cell r="BE302" t="str">
            <v/>
          </cell>
          <cell r="BG302" t="str">
            <v/>
          </cell>
          <cell r="BI302" t="str">
            <v/>
          </cell>
          <cell r="BN302" t="str">
            <v/>
          </cell>
          <cell r="BP302" t="str">
            <v/>
          </cell>
          <cell r="BR302" t="str">
            <v/>
          </cell>
          <cell r="BT302" t="str">
            <v/>
          </cell>
          <cell r="BV302" t="str">
            <v/>
          </cell>
          <cell r="BY302" t="str">
            <v/>
          </cell>
        </row>
        <row r="303">
          <cell r="D303" t="str">
            <v/>
          </cell>
          <cell r="F303" t="str">
            <v/>
          </cell>
          <cell r="L303" t="str">
            <v/>
          </cell>
          <cell r="M303">
            <v>0</v>
          </cell>
          <cell r="U303" t="str">
            <v/>
          </cell>
          <cell r="AA303" t="str">
            <v/>
          </cell>
          <cell r="AC303" t="str">
            <v/>
          </cell>
          <cell r="AE303" t="str">
            <v/>
          </cell>
          <cell r="AG303" t="str">
            <v/>
          </cell>
          <cell r="AI303" t="str">
            <v/>
          </cell>
          <cell r="AN303" t="str">
            <v/>
          </cell>
          <cell r="AP303" t="str">
            <v/>
          </cell>
          <cell r="AR303" t="str">
            <v/>
          </cell>
          <cell r="AT303" t="str">
            <v/>
          </cell>
          <cell r="AV303" t="str">
            <v/>
          </cell>
          <cell r="BA303" t="str">
            <v/>
          </cell>
          <cell r="BC303" t="str">
            <v/>
          </cell>
          <cell r="BE303" t="str">
            <v/>
          </cell>
          <cell r="BG303" t="str">
            <v/>
          </cell>
          <cell r="BI303" t="str">
            <v/>
          </cell>
          <cell r="BN303" t="str">
            <v/>
          </cell>
          <cell r="BP303" t="str">
            <v/>
          </cell>
          <cell r="BR303" t="str">
            <v/>
          </cell>
          <cell r="BT303" t="str">
            <v/>
          </cell>
          <cell r="BV303" t="str">
            <v/>
          </cell>
          <cell r="BY303" t="str">
            <v/>
          </cell>
        </row>
        <row r="304">
          <cell r="D304" t="str">
            <v/>
          </cell>
          <cell r="F304" t="str">
            <v/>
          </cell>
          <cell r="L304" t="str">
            <v/>
          </cell>
          <cell r="M304">
            <v>0</v>
          </cell>
          <cell r="U304" t="str">
            <v/>
          </cell>
          <cell r="AA304" t="str">
            <v/>
          </cell>
          <cell r="AC304" t="str">
            <v/>
          </cell>
          <cell r="AE304" t="str">
            <v/>
          </cell>
          <cell r="AG304" t="str">
            <v/>
          </cell>
          <cell r="AI304" t="str">
            <v/>
          </cell>
          <cell r="AN304" t="str">
            <v/>
          </cell>
          <cell r="AP304" t="str">
            <v/>
          </cell>
          <cell r="AR304" t="str">
            <v/>
          </cell>
          <cell r="AT304" t="str">
            <v/>
          </cell>
          <cell r="AV304" t="str">
            <v/>
          </cell>
          <cell r="BA304" t="str">
            <v/>
          </cell>
          <cell r="BC304" t="str">
            <v/>
          </cell>
          <cell r="BE304" t="str">
            <v/>
          </cell>
          <cell r="BG304" t="str">
            <v/>
          </cell>
          <cell r="BI304" t="str">
            <v/>
          </cell>
          <cell r="BN304" t="str">
            <v/>
          </cell>
          <cell r="BP304" t="str">
            <v/>
          </cell>
          <cell r="BR304" t="str">
            <v/>
          </cell>
          <cell r="BT304" t="str">
            <v/>
          </cell>
          <cell r="BV304" t="str">
            <v/>
          </cell>
          <cell r="BY304" t="str">
            <v/>
          </cell>
        </row>
        <row r="305">
          <cell r="D305" t="str">
            <v/>
          </cell>
          <cell r="F305" t="str">
            <v/>
          </cell>
          <cell r="L305" t="str">
            <v/>
          </cell>
          <cell r="M305">
            <v>0</v>
          </cell>
          <cell r="U305" t="str">
            <v/>
          </cell>
          <cell r="AA305" t="str">
            <v/>
          </cell>
          <cell r="AC305" t="str">
            <v/>
          </cell>
          <cell r="AE305" t="str">
            <v/>
          </cell>
          <cell r="AG305" t="str">
            <v/>
          </cell>
          <cell r="AI305" t="str">
            <v/>
          </cell>
          <cell r="AN305" t="str">
            <v/>
          </cell>
          <cell r="AP305" t="str">
            <v/>
          </cell>
          <cell r="AR305" t="str">
            <v/>
          </cell>
          <cell r="AT305" t="str">
            <v/>
          </cell>
          <cell r="AV305" t="str">
            <v/>
          </cell>
          <cell r="BA305" t="str">
            <v/>
          </cell>
          <cell r="BC305" t="str">
            <v/>
          </cell>
          <cell r="BE305" t="str">
            <v/>
          </cell>
          <cell r="BG305" t="str">
            <v/>
          </cell>
          <cell r="BI305" t="str">
            <v/>
          </cell>
          <cell r="BN305" t="str">
            <v/>
          </cell>
          <cell r="BP305" t="str">
            <v/>
          </cell>
          <cell r="BR305" t="str">
            <v/>
          </cell>
          <cell r="BT305" t="str">
            <v/>
          </cell>
          <cell r="BV305" t="str">
            <v/>
          </cell>
          <cell r="BY305" t="str">
            <v/>
          </cell>
        </row>
        <row r="306">
          <cell r="D306" t="str">
            <v/>
          </cell>
          <cell r="F306" t="str">
            <v/>
          </cell>
          <cell r="L306" t="str">
            <v/>
          </cell>
          <cell r="M306">
            <v>0</v>
          </cell>
          <cell r="U306" t="str">
            <v/>
          </cell>
          <cell r="AA306" t="str">
            <v/>
          </cell>
          <cell r="AC306" t="str">
            <v/>
          </cell>
          <cell r="AE306" t="str">
            <v/>
          </cell>
          <cell r="AG306" t="str">
            <v/>
          </cell>
          <cell r="AI306" t="str">
            <v/>
          </cell>
          <cell r="AN306" t="str">
            <v/>
          </cell>
          <cell r="AP306" t="str">
            <v/>
          </cell>
          <cell r="AR306" t="str">
            <v/>
          </cell>
          <cell r="AT306" t="str">
            <v/>
          </cell>
          <cell r="AV306" t="str">
            <v/>
          </cell>
          <cell r="BA306" t="str">
            <v/>
          </cell>
          <cell r="BC306" t="str">
            <v/>
          </cell>
          <cell r="BE306" t="str">
            <v/>
          </cell>
          <cell r="BG306" t="str">
            <v/>
          </cell>
          <cell r="BI306" t="str">
            <v/>
          </cell>
          <cell r="BN306" t="str">
            <v/>
          </cell>
          <cell r="BP306" t="str">
            <v/>
          </cell>
          <cell r="BR306" t="str">
            <v/>
          </cell>
          <cell r="BT306" t="str">
            <v/>
          </cell>
          <cell r="BV306" t="str">
            <v/>
          </cell>
          <cell r="BY306" t="str">
            <v/>
          </cell>
        </row>
        <row r="307">
          <cell r="D307" t="str">
            <v/>
          </cell>
          <cell r="F307" t="str">
            <v/>
          </cell>
          <cell r="L307" t="str">
            <v/>
          </cell>
          <cell r="M307">
            <v>0</v>
          </cell>
          <cell r="U307" t="str">
            <v/>
          </cell>
          <cell r="AA307" t="str">
            <v/>
          </cell>
          <cell r="AC307" t="str">
            <v/>
          </cell>
          <cell r="AE307" t="str">
            <v/>
          </cell>
          <cell r="AG307" t="str">
            <v/>
          </cell>
          <cell r="AI307" t="str">
            <v/>
          </cell>
          <cell r="AN307" t="str">
            <v/>
          </cell>
          <cell r="AP307" t="str">
            <v/>
          </cell>
          <cell r="AR307" t="str">
            <v/>
          </cell>
          <cell r="AT307" t="str">
            <v/>
          </cell>
          <cell r="AV307" t="str">
            <v/>
          </cell>
          <cell r="BA307" t="str">
            <v/>
          </cell>
          <cell r="BC307" t="str">
            <v/>
          </cell>
          <cell r="BE307" t="str">
            <v/>
          </cell>
          <cell r="BG307" t="str">
            <v/>
          </cell>
          <cell r="BI307" t="str">
            <v/>
          </cell>
          <cell r="BN307" t="str">
            <v/>
          </cell>
          <cell r="BP307" t="str">
            <v/>
          </cell>
          <cell r="BR307" t="str">
            <v/>
          </cell>
          <cell r="BT307" t="str">
            <v/>
          </cell>
          <cell r="BV307" t="str">
            <v/>
          </cell>
          <cell r="BY307" t="str">
            <v/>
          </cell>
        </row>
        <row r="308">
          <cell r="D308" t="str">
            <v/>
          </cell>
          <cell r="F308" t="str">
            <v/>
          </cell>
          <cell r="L308" t="str">
            <v/>
          </cell>
          <cell r="M308">
            <v>0</v>
          </cell>
          <cell r="U308" t="str">
            <v/>
          </cell>
          <cell r="AA308" t="str">
            <v/>
          </cell>
          <cell r="AC308" t="str">
            <v/>
          </cell>
          <cell r="AE308" t="str">
            <v/>
          </cell>
          <cell r="AG308" t="str">
            <v/>
          </cell>
          <cell r="AI308" t="str">
            <v/>
          </cell>
          <cell r="AN308" t="str">
            <v/>
          </cell>
          <cell r="AP308" t="str">
            <v/>
          </cell>
          <cell r="AR308" t="str">
            <v/>
          </cell>
          <cell r="AT308" t="str">
            <v/>
          </cell>
          <cell r="AV308" t="str">
            <v/>
          </cell>
          <cell r="BA308" t="str">
            <v/>
          </cell>
          <cell r="BC308" t="str">
            <v/>
          </cell>
          <cell r="BE308" t="str">
            <v/>
          </cell>
          <cell r="BG308" t="str">
            <v/>
          </cell>
          <cell r="BI308" t="str">
            <v/>
          </cell>
          <cell r="BN308" t="str">
            <v/>
          </cell>
          <cell r="BP308" t="str">
            <v/>
          </cell>
          <cell r="BR308" t="str">
            <v/>
          </cell>
          <cell r="BT308" t="str">
            <v/>
          </cell>
          <cell r="BV308" t="str">
            <v/>
          </cell>
          <cell r="BY308" t="str">
            <v/>
          </cell>
        </row>
        <row r="309">
          <cell r="D309" t="str">
            <v/>
          </cell>
          <cell r="F309" t="str">
            <v/>
          </cell>
          <cell r="L309" t="str">
            <v/>
          </cell>
          <cell r="M309">
            <v>0</v>
          </cell>
          <cell r="U309" t="str">
            <v/>
          </cell>
          <cell r="AA309" t="str">
            <v/>
          </cell>
          <cell r="AC309" t="str">
            <v/>
          </cell>
          <cell r="AE309" t="str">
            <v/>
          </cell>
          <cell r="AG309" t="str">
            <v/>
          </cell>
          <cell r="AI309" t="str">
            <v/>
          </cell>
          <cell r="AN309" t="str">
            <v/>
          </cell>
          <cell r="AP309" t="str">
            <v/>
          </cell>
          <cell r="AR309" t="str">
            <v/>
          </cell>
          <cell r="AT309" t="str">
            <v/>
          </cell>
          <cell r="AV309" t="str">
            <v/>
          </cell>
          <cell r="BA309" t="str">
            <v/>
          </cell>
          <cell r="BC309" t="str">
            <v/>
          </cell>
          <cell r="BE309" t="str">
            <v/>
          </cell>
          <cell r="BG309" t="str">
            <v/>
          </cell>
          <cell r="BI309" t="str">
            <v/>
          </cell>
          <cell r="BN309" t="str">
            <v/>
          </cell>
          <cell r="BP309" t="str">
            <v/>
          </cell>
          <cell r="BR309" t="str">
            <v/>
          </cell>
          <cell r="BT309" t="str">
            <v/>
          </cell>
          <cell r="BV309" t="str">
            <v/>
          </cell>
          <cell r="BY309" t="str">
            <v/>
          </cell>
        </row>
        <row r="310">
          <cell r="D310" t="str">
            <v/>
          </cell>
          <cell r="F310" t="str">
            <v/>
          </cell>
          <cell r="L310" t="str">
            <v/>
          </cell>
          <cell r="M310">
            <v>0</v>
          </cell>
          <cell r="U310" t="str">
            <v/>
          </cell>
          <cell r="AA310" t="str">
            <v/>
          </cell>
          <cell r="AC310" t="str">
            <v/>
          </cell>
          <cell r="AE310" t="str">
            <v/>
          </cell>
          <cell r="AG310" t="str">
            <v/>
          </cell>
          <cell r="AI310" t="str">
            <v/>
          </cell>
          <cell r="AN310" t="str">
            <v/>
          </cell>
          <cell r="AP310" t="str">
            <v/>
          </cell>
          <cell r="AR310" t="str">
            <v/>
          </cell>
          <cell r="AT310" t="str">
            <v/>
          </cell>
          <cell r="AV310" t="str">
            <v/>
          </cell>
          <cell r="BA310" t="str">
            <v/>
          </cell>
          <cell r="BC310" t="str">
            <v/>
          </cell>
          <cell r="BE310" t="str">
            <v/>
          </cell>
          <cell r="BG310" t="str">
            <v/>
          </cell>
          <cell r="BI310" t="str">
            <v/>
          </cell>
          <cell r="BN310" t="str">
            <v/>
          </cell>
          <cell r="BP310" t="str">
            <v/>
          </cell>
          <cell r="BR310" t="str">
            <v/>
          </cell>
          <cell r="BT310" t="str">
            <v/>
          </cell>
          <cell r="BV310" t="str">
            <v/>
          </cell>
          <cell r="BY310" t="str">
            <v/>
          </cell>
        </row>
        <row r="311">
          <cell r="D311" t="str">
            <v/>
          </cell>
          <cell r="F311" t="str">
            <v/>
          </cell>
          <cell r="L311" t="str">
            <v/>
          </cell>
          <cell r="M311">
            <v>0</v>
          </cell>
          <cell r="U311" t="str">
            <v/>
          </cell>
          <cell r="AA311" t="str">
            <v/>
          </cell>
          <cell r="AC311" t="str">
            <v/>
          </cell>
          <cell r="AE311" t="str">
            <v/>
          </cell>
          <cell r="AG311" t="str">
            <v/>
          </cell>
          <cell r="AI311" t="str">
            <v/>
          </cell>
          <cell r="AN311" t="str">
            <v/>
          </cell>
          <cell r="AP311" t="str">
            <v/>
          </cell>
          <cell r="AR311" t="str">
            <v/>
          </cell>
          <cell r="AT311" t="str">
            <v/>
          </cell>
          <cell r="AV311" t="str">
            <v/>
          </cell>
          <cell r="BA311" t="str">
            <v/>
          </cell>
          <cell r="BC311" t="str">
            <v/>
          </cell>
          <cell r="BE311" t="str">
            <v/>
          </cell>
          <cell r="BG311" t="str">
            <v/>
          </cell>
          <cell r="BI311" t="str">
            <v/>
          </cell>
          <cell r="BN311" t="str">
            <v/>
          </cell>
          <cell r="BP311" t="str">
            <v/>
          </cell>
          <cell r="BR311" t="str">
            <v/>
          </cell>
          <cell r="BT311" t="str">
            <v/>
          </cell>
          <cell r="BV311" t="str">
            <v/>
          </cell>
          <cell r="BY311" t="str">
            <v/>
          </cell>
        </row>
        <row r="312">
          <cell r="D312" t="str">
            <v/>
          </cell>
          <cell r="F312" t="str">
            <v/>
          </cell>
          <cell r="L312" t="str">
            <v/>
          </cell>
          <cell r="M312">
            <v>0</v>
          </cell>
          <cell r="U312" t="str">
            <v/>
          </cell>
          <cell r="AA312" t="str">
            <v/>
          </cell>
          <cell r="AC312" t="str">
            <v/>
          </cell>
          <cell r="AE312" t="str">
            <v/>
          </cell>
          <cell r="AG312" t="str">
            <v/>
          </cell>
          <cell r="AI312" t="str">
            <v/>
          </cell>
          <cell r="AN312" t="str">
            <v/>
          </cell>
          <cell r="AP312" t="str">
            <v/>
          </cell>
          <cell r="AR312" t="str">
            <v/>
          </cell>
          <cell r="AT312" t="str">
            <v/>
          </cell>
          <cell r="AV312" t="str">
            <v/>
          </cell>
          <cell r="BA312" t="str">
            <v/>
          </cell>
          <cell r="BC312" t="str">
            <v/>
          </cell>
          <cell r="BE312" t="str">
            <v/>
          </cell>
          <cell r="BG312" t="str">
            <v/>
          </cell>
          <cell r="BI312" t="str">
            <v/>
          </cell>
          <cell r="BN312" t="str">
            <v/>
          </cell>
          <cell r="BP312" t="str">
            <v/>
          </cell>
          <cell r="BR312" t="str">
            <v/>
          </cell>
          <cell r="BT312" t="str">
            <v/>
          </cell>
          <cell r="BV312" t="str">
            <v/>
          </cell>
          <cell r="BY312" t="str">
            <v/>
          </cell>
        </row>
        <row r="313">
          <cell r="D313" t="str">
            <v/>
          </cell>
          <cell r="F313" t="str">
            <v/>
          </cell>
          <cell r="L313" t="str">
            <v/>
          </cell>
          <cell r="M313">
            <v>0</v>
          </cell>
          <cell r="U313" t="str">
            <v/>
          </cell>
          <cell r="AA313" t="str">
            <v/>
          </cell>
          <cell r="AC313" t="str">
            <v/>
          </cell>
          <cell r="AE313" t="str">
            <v/>
          </cell>
          <cell r="AG313" t="str">
            <v/>
          </cell>
          <cell r="AI313" t="str">
            <v/>
          </cell>
          <cell r="AN313" t="str">
            <v/>
          </cell>
          <cell r="AP313" t="str">
            <v/>
          </cell>
          <cell r="AR313" t="str">
            <v/>
          </cell>
          <cell r="AT313" t="str">
            <v/>
          </cell>
          <cell r="AV313" t="str">
            <v/>
          </cell>
          <cell r="BA313" t="str">
            <v/>
          </cell>
          <cell r="BC313" t="str">
            <v/>
          </cell>
          <cell r="BE313" t="str">
            <v/>
          </cell>
          <cell r="BG313" t="str">
            <v/>
          </cell>
          <cell r="BI313" t="str">
            <v/>
          </cell>
          <cell r="BN313" t="str">
            <v/>
          </cell>
          <cell r="BP313" t="str">
            <v/>
          </cell>
          <cell r="BR313" t="str">
            <v/>
          </cell>
          <cell r="BT313" t="str">
            <v/>
          </cell>
          <cell r="BV313" t="str">
            <v/>
          </cell>
          <cell r="BY313" t="str">
            <v/>
          </cell>
        </row>
        <row r="314">
          <cell r="D314" t="str">
            <v/>
          </cell>
          <cell r="F314" t="str">
            <v/>
          </cell>
          <cell r="L314" t="str">
            <v/>
          </cell>
          <cell r="M314">
            <v>0</v>
          </cell>
          <cell r="U314" t="str">
            <v/>
          </cell>
          <cell r="AA314" t="str">
            <v/>
          </cell>
          <cell r="AC314" t="str">
            <v/>
          </cell>
          <cell r="AE314" t="str">
            <v/>
          </cell>
          <cell r="AG314" t="str">
            <v/>
          </cell>
          <cell r="AI314" t="str">
            <v/>
          </cell>
          <cell r="AN314" t="str">
            <v/>
          </cell>
          <cell r="AP314" t="str">
            <v/>
          </cell>
          <cell r="AR314" t="str">
            <v/>
          </cell>
          <cell r="AT314" t="str">
            <v/>
          </cell>
          <cell r="AV314" t="str">
            <v/>
          </cell>
          <cell r="BA314" t="str">
            <v/>
          </cell>
          <cell r="BC314" t="str">
            <v/>
          </cell>
          <cell r="BE314" t="str">
            <v/>
          </cell>
          <cell r="BG314" t="str">
            <v/>
          </cell>
          <cell r="BI314" t="str">
            <v/>
          </cell>
          <cell r="BN314" t="str">
            <v/>
          </cell>
          <cell r="BP314" t="str">
            <v/>
          </cell>
          <cell r="BR314" t="str">
            <v/>
          </cell>
          <cell r="BT314" t="str">
            <v/>
          </cell>
          <cell r="BV314" t="str">
            <v/>
          </cell>
          <cell r="BY314" t="str">
            <v/>
          </cell>
        </row>
        <row r="315">
          <cell r="D315" t="str">
            <v/>
          </cell>
          <cell r="F315" t="str">
            <v/>
          </cell>
          <cell r="L315" t="str">
            <v/>
          </cell>
          <cell r="M315">
            <v>0</v>
          </cell>
          <cell r="U315" t="str">
            <v/>
          </cell>
          <cell r="AA315" t="str">
            <v/>
          </cell>
          <cell r="AC315" t="str">
            <v/>
          </cell>
          <cell r="AE315" t="str">
            <v/>
          </cell>
          <cell r="AG315" t="str">
            <v/>
          </cell>
          <cell r="AI315" t="str">
            <v/>
          </cell>
          <cell r="AN315" t="str">
            <v/>
          </cell>
          <cell r="AP315" t="str">
            <v/>
          </cell>
          <cell r="AR315" t="str">
            <v/>
          </cell>
          <cell r="AT315" t="str">
            <v/>
          </cell>
          <cell r="AV315" t="str">
            <v/>
          </cell>
          <cell r="BA315" t="str">
            <v/>
          </cell>
          <cell r="BC315" t="str">
            <v/>
          </cell>
          <cell r="BE315" t="str">
            <v/>
          </cell>
          <cell r="BG315" t="str">
            <v/>
          </cell>
          <cell r="BI315" t="str">
            <v/>
          </cell>
          <cell r="BN315" t="str">
            <v/>
          </cell>
          <cell r="BP315" t="str">
            <v/>
          </cell>
          <cell r="BR315" t="str">
            <v/>
          </cell>
          <cell r="BT315" t="str">
            <v/>
          </cell>
          <cell r="BV315" t="str">
            <v/>
          </cell>
          <cell r="BY315" t="str">
            <v/>
          </cell>
        </row>
        <row r="316">
          <cell r="D316" t="str">
            <v/>
          </cell>
          <cell r="F316" t="str">
            <v/>
          </cell>
          <cell r="L316" t="str">
            <v/>
          </cell>
          <cell r="M316">
            <v>0</v>
          </cell>
          <cell r="U316" t="str">
            <v/>
          </cell>
          <cell r="AA316" t="str">
            <v/>
          </cell>
          <cell r="AC316" t="str">
            <v/>
          </cell>
          <cell r="AE316" t="str">
            <v/>
          </cell>
          <cell r="AG316" t="str">
            <v/>
          </cell>
          <cell r="AI316" t="str">
            <v/>
          </cell>
          <cell r="AN316" t="str">
            <v/>
          </cell>
          <cell r="AP316" t="str">
            <v/>
          </cell>
          <cell r="AR316" t="str">
            <v/>
          </cell>
          <cell r="AT316" t="str">
            <v/>
          </cell>
          <cell r="AV316" t="str">
            <v/>
          </cell>
          <cell r="BA316" t="str">
            <v/>
          </cell>
          <cell r="BC316" t="str">
            <v/>
          </cell>
          <cell r="BE316" t="str">
            <v/>
          </cell>
          <cell r="BG316" t="str">
            <v/>
          </cell>
          <cell r="BI316" t="str">
            <v/>
          </cell>
          <cell r="BN316" t="str">
            <v/>
          </cell>
          <cell r="BP316" t="str">
            <v/>
          </cell>
          <cell r="BR316" t="str">
            <v/>
          </cell>
          <cell r="BT316" t="str">
            <v/>
          </cell>
          <cell r="BV316" t="str">
            <v/>
          </cell>
          <cell r="BY316" t="str">
            <v/>
          </cell>
        </row>
        <row r="317">
          <cell r="D317" t="str">
            <v/>
          </cell>
          <cell r="F317" t="str">
            <v/>
          </cell>
          <cell r="L317" t="str">
            <v/>
          </cell>
          <cell r="M317">
            <v>0</v>
          </cell>
          <cell r="U317" t="str">
            <v/>
          </cell>
          <cell r="AA317" t="str">
            <v/>
          </cell>
          <cell r="AC317" t="str">
            <v/>
          </cell>
          <cell r="AE317" t="str">
            <v/>
          </cell>
          <cell r="AG317" t="str">
            <v/>
          </cell>
          <cell r="AI317" t="str">
            <v/>
          </cell>
          <cell r="AN317" t="str">
            <v/>
          </cell>
          <cell r="AP317" t="str">
            <v/>
          </cell>
          <cell r="AR317" t="str">
            <v/>
          </cell>
          <cell r="AT317" t="str">
            <v/>
          </cell>
          <cell r="AV317" t="str">
            <v/>
          </cell>
          <cell r="BA317" t="str">
            <v/>
          </cell>
          <cell r="BC317" t="str">
            <v/>
          </cell>
          <cell r="BE317" t="str">
            <v/>
          </cell>
          <cell r="BG317" t="str">
            <v/>
          </cell>
          <cell r="BI317" t="str">
            <v/>
          </cell>
          <cell r="BN317" t="str">
            <v/>
          </cell>
          <cell r="BP317" t="str">
            <v/>
          </cell>
          <cell r="BR317" t="str">
            <v/>
          </cell>
          <cell r="BT317" t="str">
            <v/>
          </cell>
          <cell r="BV317" t="str">
            <v/>
          </cell>
          <cell r="BY317" t="str">
            <v/>
          </cell>
        </row>
        <row r="318">
          <cell r="D318" t="str">
            <v/>
          </cell>
          <cell r="F318" t="str">
            <v/>
          </cell>
          <cell r="L318" t="str">
            <v/>
          </cell>
          <cell r="M318">
            <v>0</v>
          </cell>
          <cell r="U318" t="str">
            <v/>
          </cell>
          <cell r="AA318" t="str">
            <v/>
          </cell>
          <cell r="AC318" t="str">
            <v/>
          </cell>
          <cell r="AE318" t="str">
            <v/>
          </cell>
          <cell r="AG318" t="str">
            <v/>
          </cell>
          <cell r="AI318" t="str">
            <v/>
          </cell>
          <cell r="AN318" t="str">
            <v/>
          </cell>
          <cell r="AP318" t="str">
            <v/>
          </cell>
          <cell r="AR318" t="str">
            <v/>
          </cell>
          <cell r="AT318" t="str">
            <v/>
          </cell>
          <cell r="AV318" t="str">
            <v/>
          </cell>
          <cell r="BA318" t="str">
            <v/>
          </cell>
          <cell r="BC318" t="str">
            <v/>
          </cell>
          <cell r="BE318" t="str">
            <v/>
          </cell>
          <cell r="BG318" t="str">
            <v/>
          </cell>
          <cell r="BI318" t="str">
            <v/>
          </cell>
          <cell r="BN318" t="str">
            <v/>
          </cell>
          <cell r="BP318" t="str">
            <v/>
          </cell>
          <cell r="BR318" t="str">
            <v/>
          </cell>
          <cell r="BT318" t="str">
            <v/>
          </cell>
          <cell r="BV318" t="str">
            <v/>
          </cell>
          <cell r="BY318" t="str">
            <v/>
          </cell>
        </row>
        <row r="319">
          <cell r="D319" t="str">
            <v/>
          </cell>
          <cell r="F319" t="str">
            <v/>
          </cell>
          <cell r="L319" t="str">
            <v/>
          </cell>
          <cell r="M319">
            <v>0</v>
          </cell>
          <cell r="U319" t="str">
            <v/>
          </cell>
          <cell r="AA319" t="str">
            <v/>
          </cell>
          <cell r="AC319" t="str">
            <v/>
          </cell>
          <cell r="AE319" t="str">
            <v/>
          </cell>
          <cell r="AG319" t="str">
            <v/>
          </cell>
          <cell r="AI319" t="str">
            <v/>
          </cell>
          <cell r="AN319" t="str">
            <v/>
          </cell>
          <cell r="AP319" t="str">
            <v/>
          </cell>
          <cell r="AR319" t="str">
            <v/>
          </cell>
          <cell r="AT319" t="str">
            <v/>
          </cell>
          <cell r="AV319" t="str">
            <v/>
          </cell>
          <cell r="BA319" t="str">
            <v/>
          </cell>
          <cell r="BC319" t="str">
            <v/>
          </cell>
          <cell r="BE319" t="str">
            <v/>
          </cell>
          <cell r="BG319" t="str">
            <v/>
          </cell>
          <cell r="BI319" t="str">
            <v/>
          </cell>
          <cell r="BN319" t="str">
            <v/>
          </cell>
          <cell r="BP319" t="str">
            <v/>
          </cell>
          <cell r="BR319" t="str">
            <v/>
          </cell>
          <cell r="BT319" t="str">
            <v/>
          </cell>
          <cell r="BV319" t="str">
            <v/>
          </cell>
          <cell r="BY319" t="str">
            <v/>
          </cell>
        </row>
        <row r="320">
          <cell r="D320" t="str">
            <v/>
          </cell>
          <cell r="F320" t="str">
            <v/>
          </cell>
          <cell r="L320" t="str">
            <v/>
          </cell>
          <cell r="M320">
            <v>0</v>
          </cell>
          <cell r="U320" t="str">
            <v/>
          </cell>
          <cell r="AA320" t="str">
            <v/>
          </cell>
          <cell r="AC320" t="str">
            <v/>
          </cell>
          <cell r="AE320" t="str">
            <v/>
          </cell>
          <cell r="AG320" t="str">
            <v/>
          </cell>
          <cell r="AI320" t="str">
            <v/>
          </cell>
          <cell r="AN320" t="str">
            <v/>
          </cell>
          <cell r="AP320" t="str">
            <v/>
          </cell>
          <cell r="AR320" t="str">
            <v/>
          </cell>
          <cell r="AT320" t="str">
            <v/>
          </cell>
          <cell r="AV320" t="str">
            <v/>
          </cell>
          <cell r="BA320" t="str">
            <v/>
          </cell>
          <cell r="BC320" t="str">
            <v/>
          </cell>
          <cell r="BE320" t="str">
            <v/>
          </cell>
          <cell r="BG320" t="str">
            <v/>
          </cell>
          <cell r="BI320" t="str">
            <v/>
          </cell>
          <cell r="BN320" t="str">
            <v/>
          </cell>
          <cell r="BP320" t="str">
            <v/>
          </cell>
          <cell r="BR320" t="str">
            <v/>
          </cell>
          <cell r="BT320" t="str">
            <v/>
          </cell>
          <cell r="BV320" t="str">
            <v/>
          </cell>
          <cell r="BY320" t="str">
            <v/>
          </cell>
        </row>
        <row r="321">
          <cell r="D321" t="str">
            <v/>
          </cell>
          <cell r="F321" t="str">
            <v/>
          </cell>
          <cell r="L321" t="str">
            <v/>
          </cell>
          <cell r="M321">
            <v>0</v>
          </cell>
          <cell r="U321" t="str">
            <v/>
          </cell>
          <cell r="AA321" t="str">
            <v/>
          </cell>
          <cell r="AC321" t="str">
            <v/>
          </cell>
          <cell r="AE321" t="str">
            <v/>
          </cell>
          <cell r="AG321" t="str">
            <v/>
          </cell>
          <cell r="AI321" t="str">
            <v/>
          </cell>
          <cell r="AN321" t="str">
            <v/>
          </cell>
          <cell r="AP321" t="str">
            <v/>
          </cell>
          <cell r="AR321" t="str">
            <v/>
          </cell>
          <cell r="AT321" t="str">
            <v/>
          </cell>
          <cell r="AV321" t="str">
            <v/>
          </cell>
          <cell r="BA321" t="str">
            <v/>
          </cell>
          <cell r="BC321" t="str">
            <v/>
          </cell>
          <cell r="BE321" t="str">
            <v/>
          </cell>
          <cell r="BG321" t="str">
            <v/>
          </cell>
          <cell r="BI321" t="str">
            <v/>
          </cell>
          <cell r="BN321" t="str">
            <v/>
          </cell>
          <cell r="BP321" t="str">
            <v/>
          </cell>
          <cell r="BR321" t="str">
            <v/>
          </cell>
          <cell r="BT321" t="str">
            <v/>
          </cell>
          <cell r="BV321" t="str">
            <v/>
          </cell>
          <cell r="BY321" t="str">
            <v/>
          </cell>
        </row>
        <row r="322">
          <cell r="D322" t="str">
            <v/>
          </cell>
          <cell r="F322" t="str">
            <v/>
          </cell>
          <cell r="L322" t="str">
            <v/>
          </cell>
          <cell r="M322">
            <v>0</v>
          </cell>
          <cell r="U322" t="str">
            <v/>
          </cell>
          <cell r="AA322" t="str">
            <v/>
          </cell>
          <cell r="AC322" t="str">
            <v/>
          </cell>
          <cell r="AE322" t="str">
            <v/>
          </cell>
          <cell r="AG322" t="str">
            <v/>
          </cell>
          <cell r="AI322" t="str">
            <v/>
          </cell>
          <cell r="AN322" t="str">
            <v/>
          </cell>
          <cell r="AP322" t="str">
            <v/>
          </cell>
          <cell r="AR322" t="str">
            <v/>
          </cell>
          <cell r="AT322" t="str">
            <v/>
          </cell>
          <cell r="AV322" t="str">
            <v/>
          </cell>
          <cell r="BA322" t="str">
            <v/>
          </cell>
          <cell r="BC322" t="str">
            <v/>
          </cell>
          <cell r="BE322" t="str">
            <v/>
          </cell>
          <cell r="BG322" t="str">
            <v/>
          </cell>
          <cell r="BI322" t="str">
            <v/>
          </cell>
          <cell r="BN322" t="str">
            <v/>
          </cell>
          <cell r="BP322" t="str">
            <v/>
          </cell>
          <cell r="BR322" t="str">
            <v/>
          </cell>
          <cell r="BT322" t="str">
            <v/>
          </cell>
          <cell r="BV322" t="str">
            <v/>
          </cell>
          <cell r="BY322" t="str">
            <v/>
          </cell>
        </row>
        <row r="323">
          <cell r="D323" t="str">
            <v/>
          </cell>
          <cell r="F323" t="str">
            <v/>
          </cell>
          <cell r="L323" t="str">
            <v/>
          </cell>
          <cell r="M323">
            <v>0</v>
          </cell>
          <cell r="U323" t="str">
            <v/>
          </cell>
          <cell r="AA323" t="str">
            <v/>
          </cell>
          <cell r="AC323" t="str">
            <v/>
          </cell>
          <cell r="AE323" t="str">
            <v/>
          </cell>
          <cell r="AG323" t="str">
            <v/>
          </cell>
          <cell r="AI323" t="str">
            <v/>
          </cell>
          <cell r="AN323" t="str">
            <v/>
          </cell>
          <cell r="AP323" t="str">
            <v/>
          </cell>
          <cell r="AR323" t="str">
            <v/>
          </cell>
          <cell r="AT323" t="str">
            <v/>
          </cell>
          <cell r="AV323" t="str">
            <v/>
          </cell>
          <cell r="BA323" t="str">
            <v/>
          </cell>
          <cell r="BC323" t="str">
            <v/>
          </cell>
          <cell r="BE323" t="str">
            <v/>
          </cell>
          <cell r="BG323" t="str">
            <v/>
          </cell>
          <cell r="BI323" t="str">
            <v/>
          </cell>
          <cell r="BN323" t="str">
            <v/>
          </cell>
          <cell r="BP323" t="str">
            <v/>
          </cell>
          <cell r="BR323" t="str">
            <v/>
          </cell>
          <cell r="BT323" t="str">
            <v/>
          </cell>
          <cell r="BV323" t="str">
            <v/>
          </cell>
          <cell r="BY323" t="str">
            <v/>
          </cell>
        </row>
        <row r="324">
          <cell r="D324" t="str">
            <v/>
          </cell>
          <cell r="F324" t="str">
            <v/>
          </cell>
          <cell r="L324" t="str">
            <v/>
          </cell>
          <cell r="M324">
            <v>0</v>
          </cell>
          <cell r="U324" t="str">
            <v/>
          </cell>
          <cell r="AA324" t="str">
            <v/>
          </cell>
          <cell r="AC324" t="str">
            <v/>
          </cell>
          <cell r="AE324" t="str">
            <v/>
          </cell>
          <cell r="AG324" t="str">
            <v/>
          </cell>
          <cell r="AI324" t="str">
            <v/>
          </cell>
          <cell r="AN324" t="str">
            <v/>
          </cell>
          <cell r="AP324" t="str">
            <v/>
          </cell>
          <cell r="AR324" t="str">
            <v/>
          </cell>
          <cell r="AT324" t="str">
            <v/>
          </cell>
          <cell r="AV324" t="str">
            <v/>
          </cell>
          <cell r="BA324" t="str">
            <v/>
          </cell>
          <cell r="BC324" t="str">
            <v/>
          </cell>
          <cell r="BE324" t="str">
            <v/>
          </cell>
          <cell r="BG324" t="str">
            <v/>
          </cell>
          <cell r="BI324" t="str">
            <v/>
          </cell>
          <cell r="BN324" t="str">
            <v/>
          </cell>
          <cell r="BP324" t="str">
            <v/>
          </cell>
          <cell r="BR324" t="str">
            <v/>
          </cell>
          <cell r="BT324" t="str">
            <v/>
          </cell>
          <cell r="BV324" t="str">
            <v/>
          </cell>
          <cell r="BY324" t="str">
            <v/>
          </cell>
        </row>
        <row r="325">
          <cell r="D325" t="str">
            <v/>
          </cell>
          <cell r="F325" t="str">
            <v/>
          </cell>
          <cell r="L325" t="str">
            <v/>
          </cell>
          <cell r="M325">
            <v>0</v>
          </cell>
          <cell r="U325" t="str">
            <v/>
          </cell>
          <cell r="AA325" t="str">
            <v/>
          </cell>
          <cell r="AC325" t="str">
            <v/>
          </cell>
          <cell r="AE325" t="str">
            <v/>
          </cell>
          <cell r="AG325" t="str">
            <v/>
          </cell>
          <cell r="AI325" t="str">
            <v/>
          </cell>
          <cell r="AN325" t="str">
            <v/>
          </cell>
          <cell r="AP325" t="str">
            <v/>
          </cell>
          <cell r="AR325" t="str">
            <v/>
          </cell>
          <cell r="AT325" t="str">
            <v/>
          </cell>
          <cell r="AV325" t="str">
            <v/>
          </cell>
          <cell r="BA325" t="str">
            <v/>
          </cell>
          <cell r="BC325" t="str">
            <v/>
          </cell>
          <cell r="BE325" t="str">
            <v/>
          </cell>
          <cell r="BG325" t="str">
            <v/>
          </cell>
          <cell r="BI325" t="str">
            <v/>
          </cell>
          <cell r="BN325" t="str">
            <v/>
          </cell>
          <cell r="BP325" t="str">
            <v/>
          </cell>
          <cell r="BR325" t="str">
            <v/>
          </cell>
          <cell r="BT325" t="str">
            <v/>
          </cell>
          <cell r="BV325" t="str">
            <v/>
          </cell>
          <cell r="BY325" t="str">
            <v/>
          </cell>
        </row>
        <row r="326">
          <cell r="D326" t="str">
            <v/>
          </cell>
          <cell r="F326" t="str">
            <v/>
          </cell>
          <cell r="L326" t="str">
            <v/>
          </cell>
          <cell r="M326">
            <v>0</v>
          </cell>
          <cell r="U326" t="str">
            <v/>
          </cell>
          <cell r="AA326" t="str">
            <v/>
          </cell>
          <cell r="AC326" t="str">
            <v/>
          </cell>
          <cell r="AE326" t="str">
            <v/>
          </cell>
          <cell r="AG326" t="str">
            <v/>
          </cell>
          <cell r="AI326" t="str">
            <v/>
          </cell>
          <cell r="AN326" t="str">
            <v/>
          </cell>
          <cell r="AP326" t="str">
            <v/>
          </cell>
          <cell r="AR326" t="str">
            <v/>
          </cell>
          <cell r="AT326" t="str">
            <v/>
          </cell>
          <cell r="AV326" t="str">
            <v/>
          </cell>
          <cell r="BA326" t="str">
            <v/>
          </cell>
          <cell r="BC326" t="str">
            <v/>
          </cell>
          <cell r="BE326" t="str">
            <v/>
          </cell>
          <cell r="BG326" t="str">
            <v/>
          </cell>
          <cell r="BI326" t="str">
            <v/>
          </cell>
          <cell r="BN326" t="str">
            <v/>
          </cell>
          <cell r="BP326" t="str">
            <v/>
          </cell>
          <cell r="BR326" t="str">
            <v/>
          </cell>
          <cell r="BT326" t="str">
            <v/>
          </cell>
          <cell r="BV326" t="str">
            <v/>
          </cell>
          <cell r="BY326" t="str">
            <v/>
          </cell>
        </row>
        <row r="327">
          <cell r="D327" t="str">
            <v/>
          </cell>
          <cell r="F327" t="str">
            <v/>
          </cell>
          <cell r="L327" t="str">
            <v/>
          </cell>
          <cell r="M327">
            <v>0</v>
          </cell>
          <cell r="U327" t="str">
            <v/>
          </cell>
          <cell r="AA327" t="str">
            <v/>
          </cell>
          <cell r="AC327" t="str">
            <v/>
          </cell>
          <cell r="AE327" t="str">
            <v/>
          </cell>
          <cell r="AG327" t="str">
            <v/>
          </cell>
          <cell r="AI327" t="str">
            <v/>
          </cell>
          <cell r="AN327" t="str">
            <v/>
          </cell>
          <cell r="AP327" t="str">
            <v/>
          </cell>
          <cell r="AR327" t="str">
            <v/>
          </cell>
          <cell r="AT327" t="str">
            <v/>
          </cell>
          <cell r="AV327" t="str">
            <v/>
          </cell>
          <cell r="BA327" t="str">
            <v/>
          </cell>
          <cell r="BC327" t="str">
            <v/>
          </cell>
          <cell r="BE327" t="str">
            <v/>
          </cell>
          <cell r="BG327" t="str">
            <v/>
          </cell>
          <cell r="BI327" t="str">
            <v/>
          </cell>
          <cell r="BN327" t="str">
            <v/>
          </cell>
          <cell r="BP327" t="str">
            <v/>
          </cell>
          <cell r="BR327" t="str">
            <v/>
          </cell>
          <cell r="BT327" t="str">
            <v/>
          </cell>
          <cell r="BV327" t="str">
            <v/>
          </cell>
          <cell r="BY327" t="str">
            <v/>
          </cell>
        </row>
        <row r="328">
          <cell r="D328" t="str">
            <v/>
          </cell>
          <cell r="F328" t="str">
            <v/>
          </cell>
          <cell r="L328" t="str">
            <v/>
          </cell>
          <cell r="M328">
            <v>0</v>
          </cell>
          <cell r="U328" t="str">
            <v/>
          </cell>
          <cell r="AA328" t="str">
            <v/>
          </cell>
          <cell r="AC328" t="str">
            <v/>
          </cell>
          <cell r="AE328" t="str">
            <v/>
          </cell>
          <cell r="AG328" t="str">
            <v/>
          </cell>
          <cell r="AI328" t="str">
            <v/>
          </cell>
          <cell r="AN328" t="str">
            <v/>
          </cell>
          <cell r="AP328" t="str">
            <v/>
          </cell>
          <cell r="AR328" t="str">
            <v/>
          </cell>
          <cell r="AT328" t="str">
            <v/>
          </cell>
          <cell r="AV328" t="str">
            <v/>
          </cell>
          <cell r="BA328" t="str">
            <v/>
          </cell>
          <cell r="BC328" t="str">
            <v/>
          </cell>
          <cell r="BE328" t="str">
            <v/>
          </cell>
          <cell r="BG328" t="str">
            <v/>
          </cell>
          <cell r="BI328" t="str">
            <v/>
          </cell>
          <cell r="BN328" t="str">
            <v/>
          </cell>
          <cell r="BP328" t="str">
            <v/>
          </cell>
          <cell r="BR328" t="str">
            <v/>
          </cell>
          <cell r="BT328" t="str">
            <v/>
          </cell>
          <cell r="BV328" t="str">
            <v/>
          </cell>
          <cell r="BY328" t="str">
            <v/>
          </cell>
        </row>
        <row r="329">
          <cell r="D329" t="str">
            <v/>
          </cell>
          <cell r="F329" t="str">
            <v/>
          </cell>
          <cell r="L329" t="str">
            <v/>
          </cell>
          <cell r="M329">
            <v>0</v>
          </cell>
          <cell r="U329" t="str">
            <v/>
          </cell>
          <cell r="AA329" t="str">
            <v/>
          </cell>
          <cell r="AC329" t="str">
            <v/>
          </cell>
          <cell r="AE329" t="str">
            <v/>
          </cell>
          <cell r="AG329" t="str">
            <v/>
          </cell>
          <cell r="AI329" t="str">
            <v/>
          </cell>
          <cell r="AN329" t="str">
            <v/>
          </cell>
          <cell r="AP329" t="str">
            <v/>
          </cell>
          <cell r="AR329" t="str">
            <v/>
          </cell>
          <cell r="AT329" t="str">
            <v/>
          </cell>
          <cell r="AV329" t="str">
            <v/>
          </cell>
          <cell r="BA329" t="str">
            <v/>
          </cell>
          <cell r="BC329" t="str">
            <v/>
          </cell>
          <cell r="BE329" t="str">
            <v/>
          </cell>
          <cell r="BG329" t="str">
            <v/>
          </cell>
          <cell r="BI329" t="str">
            <v/>
          </cell>
          <cell r="BN329" t="str">
            <v/>
          </cell>
          <cell r="BP329" t="str">
            <v/>
          </cell>
          <cell r="BR329" t="str">
            <v/>
          </cell>
          <cell r="BT329" t="str">
            <v/>
          </cell>
          <cell r="BV329" t="str">
            <v/>
          </cell>
          <cell r="BY329" t="str">
            <v/>
          </cell>
        </row>
        <row r="330">
          <cell r="D330" t="str">
            <v/>
          </cell>
          <cell r="F330" t="str">
            <v/>
          </cell>
          <cell r="L330" t="str">
            <v/>
          </cell>
          <cell r="M330">
            <v>0</v>
          </cell>
          <cell r="U330" t="str">
            <v/>
          </cell>
          <cell r="AA330" t="str">
            <v/>
          </cell>
          <cell r="AC330" t="str">
            <v/>
          </cell>
          <cell r="AE330" t="str">
            <v/>
          </cell>
          <cell r="AG330" t="str">
            <v/>
          </cell>
          <cell r="AI330" t="str">
            <v/>
          </cell>
          <cell r="AN330" t="str">
            <v/>
          </cell>
          <cell r="AP330" t="str">
            <v/>
          </cell>
          <cell r="AR330" t="str">
            <v/>
          </cell>
          <cell r="AT330" t="str">
            <v/>
          </cell>
          <cell r="AV330" t="str">
            <v/>
          </cell>
          <cell r="BA330" t="str">
            <v/>
          </cell>
          <cell r="BC330" t="str">
            <v/>
          </cell>
          <cell r="BE330" t="str">
            <v/>
          </cell>
          <cell r="BG330" t="str">
            <v/>
          </cell>
          <cell r="BI330" t="str">
            <v/>
          </cell>
          <cell r="BN330" t="str">
            <v/>
          </cell>
          <cell r="BP330" t="str">
            <v/>
          </cell>
          <cell r="BR330" t="str">
            <v/>
          </cell>
          <cell r="BT330" t="str">
            <v/>
          </cell>
          <cell r="BV330" t="str">
            <v/>
          </cell>
          <cell r="BY330" t="str">
            <v/>
          </cell>
        </row>
        <row r="331">
          <cell r="D331" t="str">
            <v/>
          </cell>
          <cell r="F331" t="str">
            <v/>
          </cell>
          <cell r="L331" t="str">
            <v/>
          </cell>
          <cell r="M331">
            <v>0</v>
          </cell>
          <cell r="U331" t="str">
            <v/>
          </cell>
          <cell r="AA331" t="str">
            <v/>
          </cell>
          <cell r="AC331" t="str">
            <v/>
          </cell>
          <cell r="AE331" t="str">
            <v/>
          </cell>
          <cell r="AG331" t="str">
            <v/>
          </cell>
          <cell r="AI331" t="str">
            <v/>
          </cell>
          <cell r="AN331" t="str">
            <v/>
          </cell>
          <cell r="AP331" t="str">
            <v/>
          </cell>
          <cell r="AR331" t="str">
            <v/>
          </cell>
          <cell r="AT331" t="str">
            <v/>
          </cell>
          <cell r="AV331" t="str">
            <v/>
          </cell>
          <cell r="BA331" t="str">
            <v/>
          </cell>
          <cell r="BC331" t="str">
            <v/>
          </cell>
          <cell r="BE331" t="str">
            <v/>
          </cell>
          <cell r="BG331" t="str">
            <v/>
          </cell>
          <cell r="BI331" t="str">
            <v/>
          </cell>
          <cell r="BN331" t="str">
            <v/>
          </cell>
          <cell r="BP331" t="str">
            <v/>
          </cell>
          <cell r="BR331" t="str">
            <v/>
          </cell>
          <cell r="BT331" t="str">
            <v/>
          </cell>
          <cell r="BV331" t="str">
            <v/>
          </cell>
          <cell r="BY331" t="str">
            <v/>
          </cell>
        </row>
        <row r="332">
          <cell r="D332" t="str">
            <v/>
          </cell>
          <cell r="F332" t="str">
            <v/>
          </cell>
          <cell r="L332" t="str">
            <v/>
          </cell>
          <cell r="M332">
            <v>0</v>
          </cell>
          <cell r="U332" t="str">
            <v/>
          </cell>
          <cell r="AA332" t="str">
            <v/>
          </cell>
          <cell r="AC332" t="str">
            <v/>
          </cell>
          <cell r="AE332" t="str">
            <v/>
          </cell>
          <cell r="AG332" t="str">
            <v/>
          </cell>
          <cell r="AI332" t="str">
            <v/>
          </cell>
          <cell r="AN332" t="str">
            <v/>
          </cell>
          <cell r="AP332" t="str">
            <v/>
          </cell>
          <cell r="AR332" t="str">
            <v/>
          </cell>
          <cell r="AT332" t="str">
            <v/>
          </cell>
          <cell r="AV332" t="str">
            <v/>
          </cell>
          <cell r="BA332" t="str">
            <v/>
          </cell>
          <cell r="BC332" t="str">
            <v/>
          </cell>
          <cell r="BE332" t="str">
            <v/>
          </cell>
          <cell r="BG332" t="str">
            <v/>
          </cell>
          <cell r="BI332" t="str">
            <v/>
          </cell>
          <cell r="BN332" t="str">
            <v/>
          </cell>
          <cell r="BP332" t="str">
            <v/>
          </cell>
          <cell r="BR332" t="str">
            <v/>
          </cell>
          <cell r="BT332" t="str">
            <v/>
          </cell>
          <cell r="BV332" t="str">
            <v/>
          </cell>
          <cell r="BY332" t="str">
            <v/>
          </cell>
        </row>
        <row r="333">
          <cell r="D333" t="str">
            <v/>
          </cell>
          <cell r="F333" t="str">
            <v/>
          </cell>
          <cell r="L333" t="str">
            <v/>
          </cell>
          <cell r="M333">
            <v>0</v>
          </cell>
          <cell r="U333" t="str">
            <v/>
          </cell>
          <cell r="AA333" t="str">
            <v/>
          </cell>
          <cell r="AC333" t="str">
            <v/>
          </cell>
          <cell r="AE333" t="str">
            <v/>
          </cell>
          <cell r="AG333" t="str">
            <v/>
          </cell>
          <cell r="AI333" t="str">
            <v/>
          </cell>
          <cell r="AN333" t="str">
            <v/>
          </cell>
          <cell r="AP333" t="str">
            <v/>
          </cell>
          <cell r="AR333" t="str">
            <v/>
          </cell>
          <cell r="AT333" t="str">
            <v/>
          </cell>
          <cell r="AV333" t="str">
            <v/>
          </cell>
          <cell r="BA333" t="str">
            <v/>
          </cell>
          <cell r="BC333" t="str">
            <v/>
          </cell>
          <cell r="BE333" t="str">
            <v/>
          </cell>
          <cell r="BG333" t="str">
            <v/>
          </cell>
          <cell r="BI333" t="str">
            <v/>
          </cell>
          <cell r="BN333" t="str">
            <v/>
          </cell>
          <cell r="BP333" t="str">
            <v/>
          </cell>
          <cell r="BR333" t="str">
            <v/>
          </cell>
          <cell r="BT333" t="str">
            <v/>
          </cell>
          <cell r="BV333" t="str">
            <v/>
          </cell>
          <cell r="BY333" t="str">
            <v/>
          </cell>
        </row>
        <row r="334">
          <cell r="D334" t="str">
            <v/>
          </cell>
          <cell r="F334" t="str">
            <v/>
          </cell>
          <cell r="L334" t="str">
            <v/>
          </cell>
          <cell r="M334">
            <v>0</v>
          </cell>
          <cell r="U334" t="str">
            <v/>
          </cell>
          <cell r="AA334" t="str">
            <v/>
          </cell>
          <cell r="AC334" t="str">
            <v/>
          </cell>
          <cell r="AE334" t="str">
            <v/>
          </cell>
          <cell r="AG334" t="str">
            <v/>
          </cell>
          <cell r="AI334" t="str">
            <v/>
          </cell>
          <cell r="AN334" t="str">
            <v/>
          </cell>
          <cell r="AP334" t="str">
            <v/>
          </cell>
          <cell r="AR334" t="str">
            <v/>
          </cell>
          <cell r="AT334" t="str">
            <v/>
          </cell>
          <cell r="AV334" t="str">
            <v/>
          </cell>
          <cell r="BA334" t="str">
            <v/>
          </cell>
          <cell r="BC334" t="str">
            <v/>
          </cell>
          <cell r="BE334" t="str">
            <v/>
          </cell>
          <cell r="BG334" t="str">
            <v/>
          </cell>
          <cell r="BI334" t="str">
            <v/>
          </cell>
          <cell r="BN334" t="str">
            <v/>
          </cell>
          <cell r="BP334" t="str">
            <v/>
          </cell>
          <cell r="BR334" t="str">
            <v/>
          </cell>
          <cell r="BT334" t="str">
            <v/>
          </cell>
          <cell r="BV334" t="str">
            <v/>
          </cell>
          <cell r="BY334" t="str">
            <v/>
          </cell>
        </row>
        <row r="335">
          <cell r="D335" t="str">
            <v/>
          </cell>
          <cell r="F335" t="str">
            <v/>
          </cell>
          <cell r="L335" t="str">
            <v/>
          </cell>
          <cell r="M335">
            <v>0</v>
          </cell>
          <cell r="U335" t="str">
            <v/>
          </cell>
          <cell r="AA335" t="str">
            <v/>
          </cell>
          <cell r="AC335" t="str">
            <v/>
          </cell>
          <cell r="AE335" t="str">
            <v/>
          </cell>
          <cell r="AG335" t="str">
            <v/>
          </cell>
          <cell r="AI335" t="str">
            <v/>
          </cell>
          <cell r="AN335" t="str">
            <v/>
          </cell>
          <cell r="AP335" t="str">
            <v/>
          </cell>
          <cell r="AR335" t="str">
            <v/>
          </cell>
          <cell r="AT335" t="str">
            <v/>
          </cell>
          <cell r="AV335" t="str">
            <v/>
          </cell>
          <cell r="BA335" t="str">
            <v/>
          </cell>
          <cell r="BC335" t="str">
            <v/>
          </cell>
          <cell r="BE335" t="str">
            <v/>
          </cell>
          <cell r="BG335" t="str">
            <v/>
          </cell>
          <cell r="BI335" t="str">
            <v/>
          </cell>
          <cell r="BN335" t="str">
            <v/>
          </cell>
          <cell r="BP335" t="str">
            <v/>
          </cell>
          <cell r="BR335" t="str">
            <v/>
          </cell>
          <cell r="BT335" t="str">
            <v/>
          </cell>
          <cell r="BV335" t="str">
            <v/>
          </cell>
          <cell r="BY335" t="str">
            <v/>
          </cell>
        </row>
        <row r="336">
          <cell r="D336" t="str">
            <v/>
          </cell>
          <cell r="F336" t="str">
            <v/>
          </cell>
          <cell r="L336" t="str">
            <v/>
          </cell>
          <cell r="M336">
            <v>0</v>
          </cell>
          <cell r="U336" t="str">
            <v/>
          </cell>
          <cell r="AA336" t="str">
            <v/>
          </cell>
          <cell r="AC336" t="str">
            <v/>
          </cell>
          <cell r="AE336" t="str">
            <v/>
          </cell>
          <cell r="AG336" t="str">
            <v/>
          </cell>
          <cell r="AI336" t="str">
            <v/>
          </cell>
          <cell r="AN336" t="str">
            <v/>
          </cell>
          <cell r="AP336" t="str">
            <v/>
          </cell>
          <cell r="AR336" t="str">
            <v/>
          </cell>
          <cell r="AT336" t="str">
            <v/>
          </cell>
          <cell r="AV336" t="str">
            <v/>
          </cell>
          <cell r="BA336" t="str">
            <v/>
          </cell>
          <cell r="BC336" t="str">
            <v/>
          </cell>
          <cell r="BE336" t="str">
            <v/>
          </cell>
          <cell r="BG336" t="str">
            <v/>
          </cell>
          <cell r="BI336" t="str">
            <v/>
          </cell>
          <cell r="BN336" t="str">
            <v/>
          </cell>
          <cell r="BP336" t="str">
            <v/>
          </cell>
          <cell r="BR336" t="str">
            <v/>
          </cell>
          <cell r="BT336" t="str">
            <v/>
          </cell>
          <cell r="BV336" t="str">
            <v/>
          </cell>
          <cell r="BY336" t="str">
            <v/>
          </cell>
        </row>
        <row r="337">
          <cell r="D337" t="str">
            <v/>
          </cell>
          <cell r="F337" t="str">
            <v/>
          </cell>
          <cell r="L337" t="str">
            <v/>
          </cell>
          <cell r="M337">
            <v>0</v>
          </cell>
          <cell r="U337" t="str">
            <v/>
          </cell>
          <cell r="AA337" t="str">
            <v/>
          </cell>
          <cell r="AC337" t="str">
            <v/>
          </cell>
          <cell r="AE337" t="str">
            <v/>
          </cell>
          <cell r="AG337" t="str">
            <v/>
          </cell>
          <cell r="AI337" t="str">
            <v/>
          </cell>
          <cell r="AN337" t="str">
            <v/>
          </cell>
          <cell r="AP337" t="str">
            <v/>
          </cell>
          <cell r="AR337" t="str">
            <v/>
          </cell>
          <cell r="AT337" t="str">
            <v/>
          </cell>
          <cell r="AV337" t="str">
            <v/>
          </cell>
          <cell r="BA337" t="str">
            <v/>
          </cell>
          <cell r="BC337" t="str">
            <v/>
          </cell>
          <cell r="BE337" t="str">
            <v/>
          </cell>
          <cell r="BG337" t="str">
            <v/>
          </cell>
          <cell r="BI337" t="str">
            <v/>
          </cell>
          <cell r="BN337" t="str">
            <v/>
          </cell>
          <cell r="BP337" t="str">
            <v/>
          </cell>
          <cell r="BR337" t="str">
            <v/>
          </cell>
          <cell r="BT337" t="str">
            <v/>
          </cell>
          <cell r="BV337" t="str">
            <v/>
          </cell>
          <cell r="BY337" t="str">
            <v/>
          </cell>
        </row>
        <row r="338">
          <cell r="D338" t="str">
            <v/>
          </cell>
          <cell r="F338" t="str">
            <v/>
          </cell>
          <cell r="L338" t="str">
            <v/>
          </cell>
          <cell r="M338">
            <v>0</v>
          </cell>
          <cell r="U338" t="str">
            <v/>
          </cell>
          <cell r="AA338" t="str">
            <v/>
          </cell>
          <cell r="AC338" t="str">
            <v/>
          </cell>
          <cell r="AE338" t="str">
            <v/>
          </cell>
          <cell r="AG338" t="str">
            <v/>
          </cell>
          <cell r="AI338" t="str">
            <v/>
          </cell>
          <cell r="AN338" t="str">
            <v/>
          </cell>
          <cell r="AP338" t="str">
            <v/>
          </cell>
          <cell r="AR338" t="str">
            <v/>
          </cell>
          <cell r="AT338" t="str">
            <v/>
          </cell>
          <cell r="AV338" t="str">
            <v/>
          </cell>
          <cell r="BA338" t="str">
            <v/>
          </cell>
          <cell r="BC338" t="str">
            <v/>
          </cell>
          <cell r="BE338" t="str">
            <v/>
          </cell>
          <cell r="BG338" t="str">
            <v/>
          </cell>
          <cell r="BI338" t="str">
            <v/>
          </cell>
          <cell r="BN338" t="str">
            <v/>
          </cell>
          <cell r="BP338" t="str">
            <v/>
          </cell>
          <cell r="BR338" t="str">
            <v/>
          </cell>
          <cell r="BT338" t="str">
            <v/>
          </cell>
          <cell r="BV338" t="str">
            <v/>
          </cell>
          <cell r="BY338" t="str">
            <v/>
          </cell>
        </row>
        <row r="339">
          <cell r="D339" t="str">
            <v/>
          </cell>
          <cell r="F339" t="str">
            <v/>
          </cell>
          <cell r="L339" t="str">
            <v/>
          </cell>
          <cell r="M339">
            <v>0</v>
          </cell>
          <cell r="U339" t="str">
            <v/>
          </cell>
          <cell r="AA339" t="str">
            <v/>
          </cell>
          <cell r="AC339" t="str">
            <v/>
          </cell>
          <cell r="AE339" t="str">
            <v/>
          </cell>
          <cell r="AG339" t="str">
            <v/>
          </cell>
          <cell r="AI339" t="str">
            <v/>
          </cell>
          <cell r="AN339" t="str">
            <v/>
          </cell>
          <cell r="AP339" t="str">
            <v/>
          </cell>
          <cell r="AR339" t="str">
            <v/>
          </cell>
          <cell r="AT339" t="str">
            <v/>
          </cell>
          <cell r="AV339" t="str">
            <v/>
          </cell>
          <cell r="BA339" t="str">
            <v/>
          </cell>
          <cell r="BC339" t="str">
            <v/>
          </cell>
          <cell r="BE339" t="str">
            <v/>
          </cell>
          <cell r="BG339" t="str">
            <v/>
          </cell>
          <cell r="BI339" t="str">
            <v/>
          </cell>
          <cell r="BN339" t="str">
            <v/>
          </cell>
          <cell r="BP339" t="str">
            <v/>
          </cell>
          <cell r="BR339" t="str">
            <v/>
          </cell>
          <cell r="BT339" t="str">
            <v/>
          </cell>
          <cell r="BV339" t="str">
            <v/>
          </cell>
          <cell r="BY339" t="str">
            <v/>
          </cell>
        </row>
        <row r="340">
          <cell r="D340" t="str">
            <v/>
          </cell>
          <cell r="F340" t="str">
            <v/>
          </cell>
          <cell r="L340" t="str">
            <v/>
          </cell>
          <cell r="M340">
            <v>0</v>
          </cell>
          <cell r="U340" t="str">
            <v/>
          </cell>
          <cell r="AA340" t="str">
            <v/>
          </cell>
          <cell r="AC340" t="str">
            <v/>
          </cell>
          <cell r="AE340" t="str">
            <v/>
          </cell>
          <cell r="AG340" t="str">
            <v/>
          </cell>
          <cell r="AI340" t="str">
            <v/>
          </cell>
          <cell r="AN340" t="str">
            <v/>
          </cell>
          <cell r="AP340" t="str">
            <v/>
          </cell>
          <cell r="AR340" t="str">
            <v/>
          </cell>
          <cell r="AT340" t="str">
            <v/>
          </cell>
          <cell r="AV340" t="str">
            <v/>
          </cell>
          <cell r="BA340" t="str">
            <v/>
          </cell>
          <cell r="BC340" t="str">
            <v/>
          </cell>
          <cell r="BE340" t="str">
            <v/>
          </cell>
          <cell r="BG340" t="str">
            <v/>
          </cell>
          <cell r="BI340" t="str">
            <v/>
          </cell>
          <cell r="BN340" t="str">
            <v/>
          </cell>
          <cell r="BP340" t="str">
            <v/>
          </cell>
          <cell r="BR340" t="str">
            <v/>
          </cell>
          <cell r="BT340" t="str">
            <v/>
          </cell>
          <cell r="BV340" t="str">
            <v/>
          </cell>
          <cell r="BY340" t="str">
            <v/>
          </cell>
        </row>
        <row r="341">
          <cell r="D341" t="str">
            <v/>
          </cell>
          <cell r="F341" t="str">
            <v/>
          </cell>
          <cell r="L341" t="str">
            <v/>
          </cell>
          <cell r="M341">
            <v>0</v>
          </cell>
          <cell r="U341" t="str">
            <v/>
          </cell>
          <cell r="AA341" t="str">
            <v/>
          </cell>
          <cell r="AC341" t="str">
            <v/>
          </cell>
          <cell r="AE341" t="str">
            <v/>
          </cell>
          <cell r="AG341" t="str">
            <v/>
          </cell>
          <cell r="AI341" t="str">
            <v/>
          </cell>
          <cell r="AN341" t="str">
            <v/>
          </cell>
          <cell r="AP341" t="str">
            <v/>
          </cell>
          <cell r="AR341" t="str">
            <v/>
          </cell>
          <cell r="AT341" t="str">
            <v/>
          </cell>
          <cell r="AV341" t="str">
            <v/>
          </cell>
          <cell r="BA341" t="str">
            <v/>
          </cell>
          <cell r="BC341" t="str">
            <v/>
          </cell>
          <cell r="BE341" t="str">
            <v/>
          </cell>
          <cell r="BG341" t="str">
            <v/>
          </cell>
          <cell r="BI341" t="str">
            <v/>
          </cell>
          <cell r="BN341" t="str">
            <v/>
          </cell>
          <cell r="BP341" t="str">
            <v/>
          </cell>
          <cell r="BR341" t="str">
            <v/>
          </cell>
          <cell r="BT341" t="str">
            <v/>
          </cell>
          <cell r="BV341" t="str">
            <v/>
          </cell>
          <cell r="BY341" t="str">
            <v/>
          </cell>
        </row>
        <row r="342">
          <cell r="D342" t="str">
            <v/>
          </cell>
          <cell r="F342" t="str">
            <v/>
          </cell>
          <cell r="L342" t="str">
            <v/>
          </cell>
          <cell r="M342">
            <v>0</v>
          </cell>
          <cell r="U342" t="str">
            <v/>
          </cell>
          <cell r="AA342" t="str">
            <v/>
          </cell>
          <cell r="AC342" t="str">
            <v/>
          </cell>
          <cell r="AE342" t="str">
            <v/>
          </cell>
          <cell r="AG342" t="str">
            <v/>
          </cell>
          <cell r="AI342" t="str">
            <v/>
          </cell>
          <cell r="AN342" t="str">
            <v/>
          </cell>
          <cell r="AP342" t="str">
            <v/>
          </cell>
          <cell r="AR342" t="str">
            <v/>
          </cell>
          <cell r="AT342" t="str">
            <v/>
          </cell>
          <cell r="AV342" t="str">
            <v/>
          </cell>
          <cell r="BA342" t="str">
            <v/>
          </cell>
          <cell r="BC342" t="str">
            <v/>
          </cell>
          <cell r="BE342" t="str">
            <v/>
          </cell>
          <cell r="BG342" t="str">
            <v/>
          </cell>
          <cell r="BI342" t="str">
            <v/>
          </cell>
          <cell r="BN342" t="str">
            <v/>
          </cell>
          <cell r="BP342" t="str">
            <v/>
          </cell>
          <cell r="BR342" t="str">
            <v/>
          </cell>
          <cell r="BT342" t="str">
            <v/>
          </cell>
          <cell r="BV342" t="str">
            <v/>
          </cell>
          <cell r="BY342" t="str">
            <v/>
          </cell>
        </row>
        <row r="343">
          <cell r="D343" t="str">
            <v/>
          </cell>
          <cell r="F343" t="str">
            <v/>
          </cell>
          <cell r="L343" t="str">
            <v/>
          </cell>
          <cell r="M343">
            <v>0</v>
          </cell>
          <cell r="U343" t="str">
            <v/>
          </cell>
          <cell r="AA343" t="str">
            <v/>
          </cell>
          <cell r="AC343" t="str">
            <v/>
          </cell>
          <cell r="AE343" t="str">
            <v/>
          </cell>
          <cell r="AG343" t="str">
            <v/>
          </cell>
          <cell r="AI343" t="str">
            <v/>
          </cell>
          <cell r="AN343" t="str">
            <v/>
          </cell>
          <cell r="AP343" t="str">
            <v/>
          </cell>
          <cell r="AR343" t="str">
            <v/>
          </cell>
          <cell r="AT343" t="str">
            <v/>
          </cell>
          <cell r="AV343" t="str">
            <v/>
          </cell>
          <cell r="BA343" t="str">
            <v/>
          </cell>
          <cell r="BC343" t="str">
            <v/>
          </cell>
          <cell r="BE343" t="str">
            <v/>
          </cell>
          <cell r="BG343" t="str">
            <v/>
          </cell>
          <cell r="BI343" t="str">
            <v/>
          </cell>
          <cell r="BN343" t="str">
            <v/>
          </cell>
          <cell r="BP343" t="str">
            <v/>
          </cell>
          <cell r="BR343" t="str">
            <v/>
          </cell>
          <cell r="BT343" t="str">
            <v/>
          </cell>
          <cell r="BV343" t="str">
            <v/>
          </cell>
          <cell r="BY343" t="str">
            <v/>
          </cell>
        </row>
        <row r="344">
          <cell r="D344" t="str">
            <v/>
          </cell>
          <cell r="F344" t="str">
            <v/>
          </cell>
          <cell r="L344" t="str">
            <v/>
          </cell>
          <cell r="M344">
            <v>0</v>
          </cell>
          <cell r="U344" t="str">
            <v/>
          </cell>
          <cell r="AA344" t="str">
            <v/>
          </cell>
          <cell r="AC344" t="str">
            <v/>
          </cell>
          <cell r="AE344" t="str">
            <v/>
          </cell>
          <cell r="AG344" t="str">
            <v/>
          </cell>
          <cell r="AI344" t="str">
            <v/>
          </cell>
          <cell r="AN344" t="str">
            <v/>
          </cell>
          <cell r="AP344" t="str">
            <v/>
          </cell>
          <cell r="AR344" t="str">
            <v/>
          </cell>
          <cell r="AT344" t="str">
            <v/>
          </cell>
          <cell r="AV344" t="str">
            <v/>
          </cell>
          <cell r="BA344" t="str">
            <v/>
          </cell>
          <cell r="BC344" t="str">
            <v/>
          </cell>
          <cell r="BE344" t="str">
            <v/>
          </cell>
          <cell r="BG344" t="str">
            <v/>
          </cell>
          <cell r="BI344" t="str">
            <v/>
          </cell>
          <cell r="BN344" t="str">
            <v/>
          </cell>
          <cell r="BP344" t="str">
            <v/>
          </cell>
          <cell r="BR344" t="str">
            <v/>
          </cell>
          <cell r="BT344" t="str">
            <v/>
          </cell>
          <cell r="BV344" t="str">
            <v/>
          </cell>
          <cell r="BY344" t="str">
            <v/>
          </cell>
        </row>
        <row r="345">
          <cell r="D345" t="str">
            <v/>
          </cell>
          <cell r="F345" t="str">
            <v/>
          </cell>
          <cell r="L345" t="str">
            <v/>
          </cell>
          <cell r="M345">
            <v>0</v>
          </cell>
          <cell r="U345" t="str">
            <v/>
          </cell>
          <cell r="AA345" t="str">
            <v/>
          </cell>
          <cell r="AC345" t="str">
            <v/>
          </cell>
          <cell r="AE345" t="str">
            <v/>
          </cell>
          <cell r="AG345" t="str">
            <v/>
          </cell>
          <cell r="AI345" t="str">
            <v/>
          </cell>
          <cell r="AN345" t="str">
            <v/>
          </cell>
          <cell r="AP345" t="str">
            <v/>
          </cell>
          <cell r="AR345" t="str">
            <v/>
          </cell>
          <cell r="AT345" t="str">
            <v/>
          </cell>
          <cell r="AV345" t="str">
            <v/>
          </cell>
          <cell r="BA345" t="str">
            <v/>
          </cell>
          <cell r="BC345" t="str">
            <v/>
          </cell>
          <cell r="BE345" t="str">
            <v/>
          </cell>
          <cell r="BG345" t="str">
            <v/>
          </cell>
          <cell r="BI345" t="str">
            <v/>
          </cell>
          <cell r="BN345" t="str">
            <v/>
          </cell>
          <cell r="BP345" t="str">
            <v/>
          </cell>
          <cell r="BR345" t="str">
            <v/>
          </cell>
          <cell r="BT345" t="str">
            <v/>
          </cell>
          <cell r="BV345" t="str">
            <v/>
          </cell>
          <cell r="BY345" t="str">
            <v/>
          </cell>
        </row>
        <row r="346">
          <cell r="D346" t="str">
            <v/>
          </cell>
          <cell r="F346" t="str">
            <v/>
          </cell>
          <cell r="L346" t="str">
            <v/>
          </cell>
          <cell r="M346">
            <v>0</v>
          </cell>
          <cell r="U346" t="str">
            <v/>
          </cell>
          <cell r="AA346" t="str">
            <v/>
          </cell>
          <cell r="AC346" t="str">
            <v/>
          </cell>
          <cell r="AE346" t="str">
            <v/>
          </cell>
          <cell r="AG346" t="str">
            <v/>
          </cell>
          <cell r="AI346" t="str">
            <v/>
          </cell>
          <cell r="AN346" t="str">
            <v/>
          </cell>
          <cell r="AP346" t="str">
            <v/>
          </cell>
          <cell r="AR346" t="str">
            <v/>
          </cell>
          <cell r="AT346" t="str">
            <v/>
          </cell>
          <cell r="AV346" t="str">
            <v/>
          </cell>
          <cell r="BA346" t="str">
            <v/>
          </cell>
          <cell r="BC346" t="str">
            <v/>
          </cell>
          <cell r="BE346" t="str">
            <v/>
          </cell>
          <cell r="BG346" t="str">
            <v/>
          </cell>
          <cell r="BI346" t="str">
            <v/>
          </cell>
          <cell r="BN346" t="str">
            <v/>
          </cell>
          <cell r="BP346" t="str">
            <v/>
          </cell>
          <cell r="BR346" t="str">
            <v/>
          </cell>
          <cell r="BT346" t="str">
            <v/>
          </cell>
          <cell r="BV346" t="str">
            <v/>
          </cell>
          <cell r="BY346" t="str">
            <v/>
          </cell>
        </row>
        <row r="347">
          <cell r="D347" t="str">
            <v/>
          </cell>
          <cell r="F347" t="str">
            <v/>
          </cell>
          <cell r="L347" t="str">
            <v/>
          </cell>
          <cell r="M347">
            <v>0</v>
          </cell>
          <cell r="U347" t="str">
            <v/>
          </cell>
          <cell r="AA347" t="str">
            <v/>
          </cell>
          <cell r="AC347" t="str">
            <v/>
          </cell>
          <cell r="AE347" t="str">
            <v/>
          </cell>
          <cell r="AG347" t="str">
            <v/>
          </cell>
          <cell r="AI347" t="str">
            <v/>
          </cell>
          <cell r="AN347" t="str">
            <v/>
          </cell>
          <cell r="AP347" t="str">
            <v/>
          </cell>
          <cell r="AR347" t="str">
            <v/>
          </cell>
          <cell r="AT347" t="str">
            <v/>
          </cell>
          <cell r="AV347" t="str">
            <v/>
          </cell>
          <cell r="BA347" t="str">
            <v/>
          </cell>
          <cell r="BC347" t="str">
            <v/>
          </cell>
          <cell r="BE347" t="str">
            <v/>
          </cell>
          <cell r="BG347" t="str">
            <v/>
          </cell>
          <cell r="BI347" t="str">
            <v/>
          </cell>
          <cell r="BN347" t="str">
            <v/>
          </cell>
          <cell r="BP347" t="str">
            <v/>
          </cell>
          <cell r="BR347" t="str">
            <v/>
          </cell>
          <cell r="BT347" t="str">
            <v/>
          </cell>
          <cell r="BV347" t="str">
            <v/>
          </cell>
          <cell r="BY347" t="str">
            <v/>
          </cell>
        </row>
        <row r="348">
          <cell r="D348" t="str">
            <v/>
          </cell>
          <cell r="F348" t="str">
            <v/>
          </cell>
          <cell r="L348" t="str">
            <v/>
          </cell>
          <cell r="M348">
            <v>0</v>
          </cell>
          <cell r="U348" t="str">
            <v/>
          </cell>
          <cell r="AA348" t="str">
            <v/>
          </cell>
          <cell r="AC348" t="str">
            <v/>
          </cell>
          <cell r="AE348" t="str">
            <v/>
          </cell>
          <cell r="AG348" t="str">
            <v/>
          </cell>
          <cell r="AI348" t="str">
            <v/>
          </cell>
          <cell r="AN348" t="str">
            <v/>
          </cell>
          <cell r="AP348" t="str">
            <v/>
          </cell>
          <cell r="AR348" t="str">
            <v/>
          </cell>
          <cell r="AT348" t="str">
            <v/>
          </cell>
          <cell r="AV348" t="str">
            <v/>
          </cell>
          <cell r="BA348" t="str">
            <v/>
          </cell>
          <cell r="BC348" t="str">
            <v/>
          </cell>
          <cell r="BE348" t="str">
            <v/>
          </cell>
          <cell r="BG348" t="str">
            <v/>
          </cell>
          <cell r="BI348" t="str">
            <v/>
          </cell>
          <cell r="BN348" t="str">
            <v/>
          </cell>
          <cell r="BP348" t="str">
            <v/>
          </cell>
          <cell r="BR348" t="str">
            <v/>
          </cell>
          <cell r="BT348" t="str">
            <v/>
          </cell>
          <cell r="BV348" t="str">
            <v/>
          </cell>
          <cell r="BY348" t="str">
            <v/>
          </cell>
        </row>
        <row r="349">
          <cell r="D349" t="str">
            <v/>
          </cell>
          <cell r="F349" t="str">
            <v/>
          </cell>
          <cell r="L349" t="str">
            <v/>
          </cell>
          <cell r="M349">
            <v>0</v>
          </cell>
          <cell r="U349" t="str">
            <v/>
          </cell>
          <cell r="AA349" t="str">
            <v/>
          </cell>
          <cell r="AC349" t="str">
            <v/>
          </cell>
          <cell r="AE349" t="str">
            <v/>
          </cell>
          <cell r="AG349" t="str">
            <v/>
          </cell>
          <cell r="AI349" t="str">
            <v/>
          </cell>
          <cell r="AN349" t="str">
            <v/>
          </cell>
          <cell r="AP349" t="str">
            <v/>
          </cell>
          <cell r="AR349" t="str">
            <v/>
          </cell>
          <cell r="AT349" t="str">
            <v/>
          </cell>
          <cell r="AV349" t="str">
            <v/>
          </cell>
          <cell r="BA349" t="str">
            <v/>
          </cell>
          <cell r="BC349" t="str">
            <v/>
          </cell>
          <cell r="BE349" t="str">
            <v/>
          </cell>
          <cell r="BG349" t="str">
            <v/>
          </cell>
          <cell r="BI349" t="str">
            <v/>
          </cell>
          <cell r="BN349" t="str">
            <v/>
          </cell>
          <cell r="BP349" t="str">
            <v/>
          </cell>
          <cell r="BR349" t="str">
            <v/>
          </cell>
          <cell r="BT349" t="str">
            <v/>
          </cell>
          <cell r="BV349" t="str">
            <v/>
          </cell>
          <cell r="BY349" t="str">
            <v/>
          </cell>
        </row>
        <row r="350">
          <cell r="D350" t="str">
            <v/>
          </cell>
          <cell r="F350" t="str">
            <v/>
          </cell>
          <cell r="L350" t="str">
            <v/>
          </cell>
          <cell r="M350">
            <v>0</v>
          </cell>
          <cell r="U350" t="str">
            <v/>
          </cell>
          <cell r="AA350" t="str">
            <v/>
          </cell>
          <cell r="AC350" t="str">
            <v/>
          </cell>
          <cell r="AE350" t="str">
            <v/>
          </cell>
          <cell r="AG350" t="str">
            <v/>
          </cell>
          <cell r="AI350" t="str">
            <v/>
          </cell>
          <cell r="AN350" t="str">
            <v/>
          </cell>
          <cell r="AP350" t="str">
            <v/>
          </cell>
          <cell r="AR350" t="str">
            <v/>
          </cell>
          <cell r="AT350" t="str">
            <v/>
          </cell>
          <cell r="AV350" t="str">
            <v/>
          </cell>
          <cell r="BA350" t="str">
            <v/>
          </cell>
          <cell r="BC350" t="str">
            <v/>
          </cell>
          <cell r="BE350" t="str">
            <v/>
          </cell>
          <cell r="BG350" t="str">
            <v/>
          </cell>
          <cell r="BI350" t="str">
            <v/>
          </cell>
          <cell r="BN350" t="str">
            <v/>
          </cell>
          <cell r="BP350" t="str">
            <v/>
          </cell>
          <cell r="BR350" t="str">
            <v/>
          </cell>
          <cell r="BT350" t="str">
            <v/>
          </cell>
          <cell r="BV350" t="str">
            <v/>
          </cell>
          <cell r="BY350" t="str">
            <v/>
          </cell>
        </row>
        <row r="351">
          <cell r="D351" t="str">
            <v/>
          </cell>
          <cell r="F351" t="str">
            <v/>
          </cell>
          <cell r="L351" t="str">
            <v/>
          </cell>
          <cell r="M351">
            <v>0</v>
          </cell>
          <cell r="U351" t="str">
            <v/>
          </cell>
          <cell r="AA351" t="str">
            <v/>
          </cell>
          <cell r="AC351" t="str">
            <v/>
          </cell>
          <cell r="AE351" t="str">
            <v/>
          </cell>
          <cell r="AG351" t="str">
            <v/>
          </cell>
          <cell r="AI351" t="str">
            <v/>
          </cell>
          <cell r="AN351" t="str">
            <v/>
          </cell>
          <cell r="AP351" t="str">
            <v/>
          </cell>
          <cell r="AR351" t="str">
            <v/>
          </cell>
          <cell r="AT351" t="str">
            <v/>
          </cell>
          <cell r="AV351" t="str">
            <v/>
          </cell>
          <cell r="BA351" t="str">
            <v/>
          </cell>
          <cell r="BC351" t="str">
            <v/>
          </cell>
          <cell r="BE351" t="str">
            <v/>
          </cell>
          <cell r="BG351" t="str">
            <v/>
          </cell>
          <cell r="BI351" t="str">
            <v/>
          </cell>
          <cell r="BN351" t="str">
            <v/>
          </cell>
          <cell r="BP351" t="str">
            <v/>
          </cell>
          <cell r="BR351" t="str">
            <v/>
          </cell>
          <cell r="BT351" t="str">
            <v/>
          </cell>
          <cell r="BV351" t="str">
            <v/>
          </cell>
          <cell r="BY351" t="str">
            <v/>
          </cell>
        </row>
        <row r="352">
          <cell r="D352" t="str">
            <v/>
          </cell>
          <cell r="F352" t="str">
            <v/>
          </cell>
          <cell r="L352" t="str">
            <v/>
          </cell>
          <cell r="M352">
            <v>0</v>
          </cell>
          <cell r="U352" t="str">
            <v/>
          </cell>
          <cell r="AA352" t="str">
            <v/>
          </cell>
          <cell r="AC352" t="str">
            <v/>
          </cell>
          <cell r="AE352" t="str">
            <v/>
          </cell>
          <cell r="AG352" t="str">
            <v/>
          </cell>
          <cell r="AI352" t="str">
            <v/>
          </cell>
          <cell r="AN352" t="str">
            <v/>
          </cell>
          <cell r="AP352" t="str">
            <v/>
          </cell>
          <cell r="AR352" t="str">
            <v/>
          </cell>
          <cell r="AT352" t="str">
            <v/>
          </cell>
          <cell r="AV352" t="str">
            <v/>
          </cell>
          <cell r="BA352" t="str">
            <v/>
          </cell>
          <cell r="BC352" t="str">
            <v/>
          </cell>
          <cell r="BE352" t="str">
            <v/>
          </cell>
          <cell r="BG352" t="str">
            <v/>
          </cell>
          <cell r="BI352" t="str">
            <v/>
          </cell>
          <cell r="BN352" t="str">
            <v/>
          </cell>
          <cell r="BP352" t="str">
            <v/>
          </cell>
          <cell r="BR352" t="str">
            <v/>
          </cell>
          <cell r="BT352" t="str">
            <v/>
          </cell>
          <cell r="BV352" t="str">
            <v/>
          </cell>
          <cell r="BY352" t="str">
            <v/>
          </cell>
        </row>
        <row r="353">
          <cell r="D353" t="str">
            <v/>
          </cell>
          <cell r="F353" t="str">
            <v/>
          </cell>
          <cell r="L353" t="str">
            <v/>
          </cell>
          <cell r="M353">
            <v>0</v>
          </cell>
          <cell r="U353" t="str">
            <v/>
          </cell>
          <cell r="AA353" t="str">
            <v/>
          </cell>
          <cell r="AC353" t="str">
            <v/>
          </cell>
          <cell r="AE353" t="str">
            <v/>
          </cell>
          <cell r="AG353" t="str">
            <v/>
          </cell>
          <cell r="AI353" t="str">
            <v/>
          </cell>
          <cell r="AN353" t="str">
            <v/>
          </cell>
          <cell r="AP353" t="str">
            <v/>
          </cell>
          <cell r="AR353" t="str">
            <v/>
          </cell>
          <cell r="AT353" t="str">
            <v/>
          </cell>
          <cell r="AV353" t="str">
            <v/>
          </cell>
          <cell r="BA353" t="str">
            <v/>
          </cell>
          <cell r="BC353" t="str">
            <v/>
          </cell>
          <cell r="BE353" t="str">
            <v/>
          </cell>
          <cell r="BG353" t="str">
            <v/>
          </cell>
          <cell r="BI353" t="str">
            <v/>
          </cell>
          <cell r="BN353" t="str">
            <v/>
          </cell>
          <cell r="BP353" t="str">
            <v/>
          </cell>
          <cell r="BR353" t="str">
            <v/>
          </cell>
          <cell r="BT353" t="str">
            <v/>
          </cell>
          <cell r="BV353" t="str">
            <v/>
          </cell>
          <cell r="BY353" t="str">
            <v/>
          </cell>
        </row>
        <row r="354">
          <cell r="D354" t="str">
            <v/>
          </cell>
          <cell r="F354" t="str">
            <v/>
          </cell>
          <cell r="L354" t="str">
            <v/>
          </cell>
          <cell r="M354">
            <v>0</v>
          </cell>
          <cell r="U354" t="str">
            <v/>
          </cell>
          <cell r="AA354" t="str">
            <v/>
          </cell>
          <cell r="AC354" t="str">
            <v/>
          </cell>
          <cell r="AE354" t="str">
            <v/>
          </cell>
          <cell r="AG354" t="str">
            <v/>
          </cell>
          <cell r="AI354" t="str">
            <v/>
          </cell>
          <cell r="AN354" t="str">
            <v/>
          </cell>
          <cell r="AP354" t="str">
            <v/>
          </cell>
          <cell r="AR354" t="str">
            <v/>
          </cell>
          <cell r="AT354" t="str">
            <v/>
          </cell>
          <cell r="AV354" t="str">
            <v/>
          </cell>
          <cell r="BA354" t="str">
            <v/>
          </cell>
          <cell r="BC354" t="str">
            <v/>
          </cell>
          <cell r="BE354" t="str">
            <v/>
          </cell>
          <cell r="BG354" t="str">
            <v/>
          </cell>
          <cell r="BI354" t="str">
            <v/>
          </cell>
          <cell r="BN354" t="str">
            <v/>
          </cell>
          <cell r="BP354" t="str">
            <v/>
          </cell>
          <cell r="BR354" t="str">
            <v/>
          </cell>
          <cell r="BT354" t="str">
            <v/>
          </cell>
          <cell r="BV354" t="str">
            <v/>
          </cell>
          <cell r="BY354" t="str">
            <v/>
          </cell>
        </row>
        <row r="355">
          <cell r="D355" t="str">
            <v/>
          </cell>
          <cell r="F355" t="str">
            <v/>
          </cell>
          <cell r="L355" t="str">
            <v/>
          </cell>
          <cell r="M355">
            <v>0</v>
          </cell>
          <cell r="U355" t="str">
            <v/>
          </cell>
          <cell r="AA355" t="str">
            <v/>
          </cell>
          <cell r="AC355" t="str">
            <v/>
          </cell>
          <cell r="AE355" t="str">
            <v/>
          </cell>
          <cell r="AG355" t="str">
            <v/>
          </cell>
          <cell r="AI355" t="str">
            <v/>
          </cell>
          <cell r="AN355" t="str">
            <v/>
          </cell>
          <cell r="AP355" t="str">
            <v/>
          </cell>
          <cell r="AR355" t="str">
            <v/>
          </cell>
          <cell r="AT355" t="str">
            <v/>
          </cell>
          <cell r="AV355" t="str">
            <v/>
          </cell>
          <cell r="BA355" t="str">
            <v/>
          </cell>
          <cell r="BC355" t="str">
            <v/>
          </cell>
          <cell r="BE355" t="str">
            <v/>
          </cell>
          <cell r="BG355" t="str">
            <v/>
          </cell>
          <cell r="BI355" t="str">
            <v/>
          </cell>
          <cell r="BN355" t="str">
            <v/>
          </cell>
          <cell r="BP355" t="str">
            <v/>
          </cell>
          <cell r="BR355" t="str">
            <v/>
          </cell>
          <cell r="BT355" t="str">
            <v/>
          </cell>
          <cell r="BV355" t="str">
            <v/>
          </cell>
          <cell r="BY355" t="str">
            <v/>
          </cell>
        </row>
        <row r="356">
          <cell r="D356" t="str">
            <v/>
          </cell>
          <cell r="F356" t="str">
            <v/>
          </cell>
          <cell r="L356" t="str">
            <v/>
          </cell>
          <cell r="M356">
            <v>0</v>
          </cell>
          <cell r="U356" t="str">
            <v/>
          </cell>
          <cell r="AA356" t="str">
            <v/>
          </cell>
          <cell r="AC356" t="str">
            <v/>
          </cell>
          <cell r="AE356" t="str">
            <v/>
          </cell>
          <cell r="AG356" t="str">
            <v/>
          </cell>
          <cell r="AI356" t="str">
            <v/>
          </cell>
          <cell r="AN356" t="str">
            <v/>
          </cell>
          <cell r="AP356" t="str">
            <v/>
          </cell>
          <cell r="AR356" t="str">
            <v/>
          </cell>
          <cell r="AT356" t="str">
            <v/>
          </cell>
          <cell r="AV356" t="str">
            <v/>
          </cell>
          <cell r="BA356" t="str">
            <v/>
          </cell>
          <cell r="BC356" t="str">
            <v/>
          </cell>
          <cell r="BE356" t="str">
            <v/>
          </cell>
          <cell r="BG356" t="str">
            <v/>
          </cell>
          <cell r="BI356" t="str">
            <v/>
          </cell>
          <cell r="BN356" t="str">
            <v/>
          </cell>
          <cell r="BP356" t="str">
            <v/>
          </cell>
          <cell r="BR356" t="str">
            <v/>
          </cell>
          <cell r="BT356" t="str">
            <v/>
          </cell>
          <cell r="BV356" t="str">
            <v/>
          </cell>
          <cell r="BY356" t="str">
            <v/>
          </cell>
        </row>
        <row r="357">
          <cell r="D357" t="str">
            <v/>
          </cell>
          <cell r="F357" t="str">
            <v/>
          </cell>
          <cell r="L357" t="str">
            <v/>
          </cell>
          <cell r="M357">
            <v>0</v>
          </cell>
          <cell r="U357" t="str">
            <v/>
          </cell>
          <cell r="AA357" t="str">
            <v/>
          </cell>
          <cell r="AC357" t="str">
            <v/>
          </cell>
          <cell r="AE357" t="str">
            <v/>
          </cell>
          <cell r="AG357" t="str">
            <v/>
          </cell>
          <cell r="AI357" t="str">
            <v/>
          </cell>
          <cell r="AN357" t="str">
            <v/>
          </cell>
          <cell r="AP357" t="str">
            <v/>
          </cell>
          <cell r="AR357" t="str">
            <v/>
          </cell>
          <cell r="AT357" t="str">
            <v/>
          </cell>
          <cell r="AV357" t="str">
            <v/>
          </cell>
          <cell r="BA357" t="str">
            <v/>
          </cell>
          <cell r="BC357" t="str">
            <v/>
          </cell>
          <cell r="BE357" t="str">
            <v/>
          </cell>
          <cell r="BG357" t="str">
            <v/>
          </cell>
          <cell r="BI357" t="str">
            <v/>
          </cell>
          <cell r="BN357" t="str">
            <v/>
          </cell>
          <cell r="BP357" t="str">
            <v/>
          </cell>
          <cell r="BR357" t="str">
            <v/>
          </cell>
          <cell r="BT357" t="str">
            <v/>
          </cell>
          <cell r="BV357" t="str">
            <v/>
          </cell>
          <cell r="BY357" t="str">
            <v/>
          </cell>
        </row>
        <row r="358">
          <cell r="D358" t="str">
            <v/>
          </cell>
          <cell r="F358" t="str">
            <v/>
          </cell>
          <cell r="L358" t="str">
            <v/>
          </cell>
          <cell r="M358">
            <v>0</v>
          </cell>
          <cell r="U358" t="str">
            <v/>
          </cell>
          <cell r="AA358" t="str">
            <v/>
          </cell>
          <cell r="AC358" t="str">
            <v/>
          </cell>
          <cell r="AE358" t="str">
            <v/>
          </cell>
          <cell r="AG358" t="str">
            <v/>
          </cell>
          <cell r="AI358" t="str">
            <v/>
          </cell>
          <cell r="AN358" t="str">
            <v/>
          </cell>
          <cell r="AP358" t="str">
            <v/>
          </cell>
          <cell r="AR358" t="str">
            <v/>
          </cell>
          <cell r="AT358" t="str">
            <v/>
          </cell>
          <cell r="AV358" t="str">
            <v/>
          </cell>
          <cell r="BA358" t="str">
            <v/>
          </cell>
          <cell r="BC358" t="str">
            <v/>
          </cell>
          <cell r="BE358" t="str">
            <v/>
          </cell>
          <cell r="BG358" t="str">
            <v/>
          </cell>
          <cell r="BI358" t="str">
            <v/>
          </cell>
          <cell r="BN358" t="str">
            <v/>
          </cell>
          <cell r="BP358" t="str">
            <v/>
          </cell>
          <cell r="BR358" t="str">
            <v/>
          </cell>
          <cell r="BT358" t="str">
            <v/>
          </cell>
          <cell r="BV358" t="str">
            <v/>
          </cell>
          <cell r="BY358" t="str">
            <v/>
          </cell>
        </row>
        <row r="359">
          <cell r="D359" t="str">
            <v/>
          </cell>
          <cell r="F359" t="str">
            <v/>
          </cell>
          <cell r="L359" t="str">
            <v/>
          </cell>
          <cell r="M359">
            <v>0</v>
          </cell>
          <cell r="U359" t="str">
            <v/>
          </cell>
          <cell r="AA359" t="str">
            <v/>
          </cell>
          <cell r="AC359" t="str">
            <v/>
          </cell>
          <cell r="AE359" t="str">
            <v/>
          </cell>
          <cell r="AG359" t="str">
            <v/>
          </cell>
          <cell r="AI359" t="str">
            <v/>
          </cell>
          <cell r="AN359" t="str">
            <v/>
          </cell>
          <cell r="AP359" t="str">
            <v/>
          </cell>
          <cell r="AR359" t="str">
            <v/>
          </cell>
          <cell r="AT359" t="str">
            <v/>
          </cell>
          <cell r="AV359" t="str">
            <v/>
          </cell>
          <cell r="BA359" t="str">
            <v/>
          </cell>
          <cell r="BC359" t="str">
            <v/>
          </cell>
          <cell r="BE359" t="str">
            <v/>
          </cell>
          <cell r="BG359" t="str">
            <v/>
          </cell>
          <cell r="BI359" t="str">
            <v/>
          </cell>
          <cell r="BN359" t="str">
            <v/>
          </cell>
          <cell r="BP359" t="str">
            <v/>
          </cell>
          <cell r="BR359" t="str">
            <v/>
          </cell>
          <cell r="BT359" t="str">
            <v/>
          </cell>
          <cell r="BV359" t="str">
            <v/>
          </cell>
          <cell r="BY359" t="str">
            <v/>
          </cell>
        </row>
        <row r="360">
          <cell r="D360" t="str">
            <v/>
          </cell>
          <cell r="F360" t="str">
            <v/>
          </cell>
          <cell r="L360" t="str">
            <v/>
          </cell>
          <cell r="M360">
            <v>0</v>
          </cell>
          <cell r="U360" t="str">
            <v/>
          </cell>
          <cell r="AA360" t="str">
            <v/>
          </cell>
          <cell r="AC360" t="str">
            <v/>
          </cell>
          <cell r="AE360" t="str">
            <v/>
          </cell>
          <cell r="AG360" t="str">
            <v/>
          </cell>
          <cell r="AI360" t="str">
            <v/>
          </cell>
          <cell r="AN360" t="str">
            <v/>
          </cell>
          <cell r="AP360" t="str">
            <v/>
          </cell>
          <cell r="AR360" t="str">
            <v/>
          </cell>
          <cell r="AT360" t="str">
            <v/>
          </cell>
          <cell r="AV360" t="str">
            <v/>
          </cell>
          <cell r="BA360" t="str">
            <v/>
          </cell>
          <cell r="BC360" t="str">
            <v/>
          </cell>
          <cell r="BE360" t="str">
            <v/>
          </cell>
          <cell r="BG360" t="str">
            <v/>
          </cell>
          <cell r="BI360" t="str">
            <v/>
          </cell>
          <cell r="BN360" t="str">
            <v/>
          </cell>
          <cell r="BP360" t="str">
            <v/>
          </cell>
          <cell r="BR360" t="str">
            <v/>
          </cell>
          <cell r="BT360" t="str">
            <v/>
          </cell>
          <cell r="BV360" t="str">
            <v/>
          </cell>
          <cell r="BY360" t="str">
            <v/>
          </cell>
        </row>
        <row r="361">
          <cell r="D361" t="str">
            <v/>
          </cell>
          <cell r="F361" t="str">
            <v/>
          </cell>
          <cell r="L361" t="str">
            <v/>
          </cell>
          <cell r="M361">
            <v>0</v>
          </cell>
          <cell r="U361" t="str">
            <v/>
          </cell>
          <cell r="AA361" t="str">
            <v/>
          </cell>
          <cell r="AC361" t="str">
            <v/>
          </cell>
          <cell r="AE361" t="str">
            <v/>
          </cell>
          <cell r="AG361" t="str">
            <v/>
          </cell>
          <cell r="AI361" t="str">
            <v/>
          </cell>
          <cell r="AN361" t="str">
            <v/>
          </cell>
          <cell r="AP361" t="str">
            <v/>
          </cell>
          <cell r="AR361" t="str">
            <v/>
          </cell>
          <cell r="AT361" t="str">
            <v/>
          </cell>
          <cell r="AV361" t="str">
            <v/>
          </cell>
          <cell r="BA361" t="str">
            <v/>
          </cell>
          <cell r="BC361" t="str">
            <v/>
          </cell>
          <cell r="BE361" t="str">
            <v/>
          </cell>
          <cell r="BG361" t="str">
            <v/>
          </cell>
          <cell r="BI361" t="str">
            <v/>
          </cell>
          <cell r="BN361" t="str">
            <v/>
          </cell>
          <cell r="BP361" t="str">
            <v/>
          </cell>
          <cell r="BR361" t="str">
            <v/>
          </cell>
          <cell r="BT361" t="str">
            <v/>
          </cell>
          <cell r="BV361" t="str">
            <v/>
          </cell>
          <cell r="BY361" t="str">
            <v/>
          </cell>
        </row>
        <row r="362">
          <cell r="D362" t="str">
            <v/>
          </cell>
          <cell r="F362" t="str">
            <v/>
          </cell>
          <cell r="L362" t="str">
            <v/>
          </cell>
          <cell r="M362">
            <v>0</v>
          </cell>
          <cell r="U362" t="str">
            <v/>
          </cell>
          <cell r="AA362" t="str">
            <v/>
          </cell>
          <cell r="AC362" t="str">
            <v/>
          </cell>
          <cell r="AE362" t="str">
            <v/>
          </cell>
          <cell r="AG362" t="str">
            <v/>
          </cell>
          <cell r="AI362" t="str">
            <v/>
          </cell>
          <cell r="AN362" t="str">
            <v/>
          </cell>
          <cell r="AP362" t="str">
            <v/>
          </cell>
          <cell r="AR362" t="str">
            <v/>
          </cell>
          <cell r="AT362" t="str">
            <v/>
          </cell>
          <cell r="AV362" t="str">
            <v/>
          </cell>
          <cell r="BA362" t="str">
            <v/>
          </cell>
          <cell r="BC362" t="str">
            <v/>
          </cell>
          <cell r="BE362" t="str">
            <v/>
          </cell>
          <cell r="BG362" t="str">
            <v/>
          </cell>
          <cell r="BI362" t="str">
            <v/>
          </cell>
          <cell r="BN362" t="str">
            <v/>
          </cell>
          <cell r="BP362" t="str">
            <v/>
          </cell>
          <cell r="BR362" t="str">
            <v/>
          </cell>
          <cell r="BT362" t="str">
            <v/>
          </cell>
          <cell r="BV362" t="str">
            <v/>
          </cell>
          <cell r="BY362" t="str">
            <v/>
          </cell>
        </row>
        <row r="363">
          <cell r="D363" t="str">
            <v/>
          </cell>
          <cell r="F363" t="str">
            <v/>
          </cell>
          <cell r="L363" t="str">
            <v/>
          </cell>
          <cell r="M363">
            <v>0</v>
          </cell>
          <cell r="U363" t="str">
            <v/>
          </cell>
          <cell r="AA363" t="str">
            <v/>
          </cell>
          <cell r="AC363" t="str">
            <v/>
          </cell>
          <cell r="AE363" t="str">
            <v/>
          </cell>
          <cell r="AG363" t="str">
            <v/>
          </cell>
          <cell r="AI363" t="str">
            <v/>
          </cell>
          <cell r="AN363" t="str">
            <v/>
          </cell>
          <cell r="AP363" t="str">
            <v/>
          </cell>
          <cell r="AR363" t="str">
            <v/>
          </cell>
          <cell r="AT363" t="str">
            <v/>
          </cell>
          <cell r="AV363" t="str">
            <v/>
          </cell>
          <cell r="BA363" t="str">
            <v/>
          </cell>
          <cell r="BC363" t="str">
            <v/>
          </cell>
          <cell r="BE363" t="str">
            <v/>
          </cell>
          <cell r="BG363" t="str">
            <v/>
          </cell>
          <cell r="BI363" t="str">
            <v/>
          </cell>
          <cell r="BN363" t="str">
            <v/>
          </cell>
          <cell r="BP363" t="str">
            <v/>
          </cell>
          <cell r="BR363" t="str">
            <v/>
          </cell>
          <cell r="BT363" t="str">
            <v/>
          </cell>
          <cell r="BV363" t="str">
            <v/>
          </cell>
          <cell r="BY363" t="str">
            <v/>
          </cell>
        </row>
        <row r="364">
          <cell r="D364" t="str">
            <v/>
          </cell>
          <cell r="F364" t="str">
            <v/>
          </cell>
          <cell r="L364" t="str">
            <v/>
          </cell>
          <cell r="M364">
            <v>0</v>
          </cell>
          <cell r="U364" t="str">
            <v/>
          </cell>
          <cell r="AA364" t="str">
            <v/>
          </cell>
          <cell r="AC364" t="str">
            <v/>
          </cell>
          <cell r="AE364" t="str">
            <v/>
          </cell>
          <cell r="AG364" t="str">
            <v/>
          </cell>
          <cell r="AI364" t="str">
            <v/>
          </cell>
          <cell r="AN364" t="str">
            <v/>
          </cell>
          <cell r="AP364" t="str">
            <v/>
          </cell>
          <cell r="AR364" t="str">
            <v/>
          </cell>
          <cell r="AT364" t="str">
            <v/>
          </cell>
          <cell r="AV364" t="str">
            <v/>
          </cell>
          <cell r="BA364" t="str">
            <v/>
          </cell>
          <cell r="BC364" t="str">
            <v/>
          </cell>
          <cell r="BE364" t="str">
            <v/>
          </cell>
          <cell r="BG364" t="str">
            <v/>
          </cell>
          <cell r="BI364" t="str">
            <v/>
          </cell>
          <cell r="BN364" t="str">
            <v/>
          </cell>
          <cell r="BP364" t="str">
            <v/>
          </cell>
          <cell r="BR364" t="str">
            <v/>
          </cell>
          <cell r="BT364" t="str">
            <v/>
          </cell>
          <cell r="BV364" t="str">
            <v/>
          </cell>
          <cell r="BY364" t="str">
            <v/>
          </cell>
        </row>
        <row r="365">
          <cell r="D365" t="str">
            <v/>
          </cell>
          <cell r="F365" t="str">
            <v/>
          </cell>
          <cell r="L365" t="str">
            <v/>
          </cell>
          <cell r="M365">
            <v>0</v>
          </cell>
          <cell r="U365" t="str">
            <v/>
          </cell>
          <cell r="AA365" t="str">
            <v/>
          </cell>
          <cell r="AC365" t="str">
            <v/>
          </cell>
          <cell r="AE365" t="str">
            <v/>
          </cell>
          <cell r="AG365" t="str">
            <v/>
          </cell>
          <cell r="AI365" t="str">
            <v/>
          </cell>
          <cell r="AN365" t="str">
            <v/>
          </cell>
          <cell r="AP365" t="str">
            <v/>
          </cell>
          <cell r="AR365" t="str">
            <v/>
          </cell>
          <cell r="AT365" t="str">
            <v/>
          </cell>
          <cell r="AV365" t="str">
            <v/>
          </cell>
          <cell r="BA365" t="str">
            <v/>
          </cell>
          <cell r="BC365" t="str">
            <v/>
          </cell>
          <cell r="BE365" t="str">
            <v/>
          </cell>
          <cell r="BG365" t="str">
            <v/>
          </cell>
          <cell r="BI365" t="str">
            <v/>
          </cell>
          <cell r="BN365" t="str">
            <v/>
          </cell>
          <cell r="BP365" t="str">
            <v/>
          </cell>
          <cell r="BR365" t="str">
            <v/>
          </cell>
          <cell r="BT365" t="str">
            <v/>
          </cell>
          <cell r="BV365" t="str">
            <v/>
          </cell>
          <cell r="BY365" t="str">
            <v/>
          </cell>
        </row>
        <row r="366">
          <cell r="D366" t="str">
            <v/>
          </cell>
          <cell r="F366" t="str">
            <v/>
          </cell>
          <cell r="L366" t="str">
            <v/>
          </cell>
          <cell r="M366">
            <v>0</v>
          </cell>
          <cell r="U366" t="str">
            <v/>
          </cell>
          <cell r="AA366" t="str">
            <v/>
          </cell>
          <cell r="AC366" t="str">
            <v/>
          </cell>
          <cell r="AE366" t="str">
            <v/>
          </cell>
          <cell r="AG366" t="str">
            <v/>
          </cell>
          <cell r="AI366" t="str">
            <v/>
          </cell>
          <cell r="AN366" t="str">
            <v/>
          </cell>
          <cell r="AP366" t="str">
            <v/>
          </cell>
          <cell r="AR366" t="str">
            <v/>
          </cell>
          <cell r="AT366" t="str">
            <v/>
          </cell>
          <cell r="AV366" t="str">
            <v/>
          </cell>
          <cell r="BA366" t="str">
            <v/>
          </cell>
          <cell r="BC366" t="str">
            <v/>
          </cell>
          <cell r="BE366" t="str">
            <v/>
          </cell>
          <cell r="BG366" t="str">
            <v/>
          </cell>
          <cell r="BI366" t="str">
            <v/>
          </cell>
          <cell r="BN366" t="str">
            <v/>
          </cell>
          <cell r="BP366" t="str">
            <v/>
          </cell>
          <cell r="BR366" t="str">
            <v/>
          </cell>
          <cell r="BT366" t="str">
            <v/>
          </cell>
          <cell r="BV366" t="str">
            <v/>
          </cell>
          <cell r="BY366" t="str">
            <v/>
          </cell>
        </row>
        <row r="367">
          <cell r="D367" t="str">
            <v/>
          </cell>
          <cell r="F367" t="str">
            <v/>
          </cell>
          <cell r="L367" t="str">
            <v/>
          </cell>
          <cell r="M367">
            <v>0</v>
          </cell>
          <cell r="U367" t="str">
            <v/>
          </cell>
          <cell r="AA367" t="str">
            <v/>
          </cell>
          <cell r="AC367" t="str">
            <v/>
          </cell>
          <cell r="AE367" t="str">
            <v/>
          </cell>
          <cell r="AG367" t="str">
            <v/>
          </cell>
          <cell r="AI367" t="str">
            <v/>
          </cell>
          <cell r="AN367" t="str">
            <v/>
          </cell>
          <cell r="AP367" t="str">
            <v/>
          </cell>
          <cell r="AR367" t="str">
            <v/>
          </cell>
          <cell r="AT367" t="str">
            <v/>
          </cell>
          <cell r="AV367" t="str">
            <v/>
          </cell>
          <cell r="BA367" t="str">
            <v/>
          </cell>
          <cell r="BC367" t="str">
            <v/>
          </cell>
          <cell r="BE367" t="str">
            <v/>
          </cell>
          <cell r="BG367" t="str">
            <v/>
          </cell>
          <cell r="BI367" t="str">
            <v/>
          </cell>
          <cell r="BN367" t="str">
            <v/>
          </cell>
          <cell r="BP367" t="str">
            <v/>
          </cell>
          <cell r="BR367" t="str">
            <v/>
          </cell>
          <cell r="BT367" t="str">
            <v/>
          </cell>
          <cell r="BV367" t="str">
            <v/>
          </cell>
          <cell r="BY367" t="str">
            <v/>
          </cell>
        </row>
        <row r="368">
          <cell r="D368" t="str">
            <v/>
          </cell>
          <cell r="F368" t="str">
            <v/>
          </cell>
          <cell r="L368" t="str">
            <v/>
          </cell>
          <cell r="M368">
            <v>0</v>
          </cell>
          <cell r="U368" t="str">
            <v/>
          </cell>
          <cell r="AA368" t="str">
            <v/>
          </cell>
          <cell r="AC368" t="str">
            <v/>
          </cell>
          <cell r="AE368" t="str">
            <v/>
          </cell>
          <cell r="AG368" t="str">
            <v/>
          </cell>
          <cell r="AI368" t="str">
            <v/>
          </cell>
          <cell r="AN368" t="str">
            <v/>
          </cell>
          <cell r="AP368" t="str">
            <v/>
          </cell>
          <cell r="AR368" t="str">
            <v/>
          </cell>
          <cell r="AT368" t="str">
            <v/>
          </cell>
          <cell r="AV368" t="str">
            <v/>
          </cell>
          <cell r="BA368" t="str">
            <v/>
          </cell>
          <cell r="BC368" t="str">
            <v/>
          </cell>
          <cell r="BE368" t="str">
            <v/>
          </cell>
          <cell r="BG368" t="str">
            <v/>
          </cell>
          <cell r="BI368" t="str">
            <v/>
          </cell>
          <cell r="BN368" t="str">
            <v/>
          </cell>
          <cell r="BP368" t="str">
            <v/>
          </cell>
          <cell r="BR368" t="str">
            <v/>
          </cell>
          <cell r="BT368" t="str">
            <v/>
          </cell>
          <cell r="BV368" t="str">
            <v/>
          </cell>
          <cell r="BY368" t="str">
            <v/>
          </cell>
        </row>
        <row r="369">
          <cell r="D369" t="str">
            <v/>
          </cell>
          <cell r="F369" t="str">
            <v/>
          </cell>
          <cell r="L369" t="str">
            <v/>
          </cell>
          <cell r="M369">
            <v>0</v>
          </cell>
          <cell r="U369" t="str">
            <v/>
          </cell>
          <cell r="AA369" t="str">
            <v/>
          </cell>
          <cell r="AC369" t="str">
            <v/>
          </cell>
          <cell r="AE369" t="str">
            <v/>
          </cell>
          <cell r="AG369" t="str">
            <v/>
          </cell>
          <cell r="AI369" t="str">
            <v/>
          </cell>
          <cell r="AN369" t="str">
            <v/>
          </cell>
          <cell r="AP369" t="str">
            <v/>
          </cell>
          <cell r="AR369" t="str">
            <v/>
          </cell>
          <cell r="AT369" t="str">
            <v/>
          </cell>
          <cell r="AV369" t="str">
            <v/>
          </cell>
          <cell r="BA369" t="str">
            <v/>
          </cell>
          <cell r="BC369" t="str">
            <v/>
          </cell>
          <cell r="BE369" t="str">
            <v/>
          </cell>
          <cell r="BG369" t="str">
            <v/>
          </cell>
          <cell r="BI369" t="str">
            <v/>
          </cell>
          <cell r="BN369" t="str">
            <v/>
          </cell>
          <cell r="BP369" t="str">
            <v/>
          </cell>
          <cell r="BR369" t="str">
            <v/>
          </cell>
          <cell r="BT369" t="str">
            <v/>
          </cell>
          <cell r="BV369" t="str">
            <v/>
          </cell>
          <cell r="BY369" t="str">
            <v/>
          </cell>
        </row>
        <row r="370">
          <cell r="D370" t="str">
            <v/>
          </cell>
          <cell r="F370" t="str">
            <v/>
          </cell>
          <cell r="L370" t="str">
            <v/>
          </cell>
          <cell r="M370">
            <v>0</v>
          </cell>
          <cell r="U370" t="str">
            <v/>
          </cell>
          <cell r="AA370" t="str">
            <v/>
          </cell>
          <cell r="AC370" t="str">
            <v/>
          </cell>
          <cell r="AE370" t="str">
            <v/>
          </cell>
          <cell r="AG370" t="str">
            <v/>
          </cell>
          <cell r="AI370" t="str">
            <v/>
          </cell>
          <cell r="AN370" t="str">
            <v/>
          </cell>
          <cell r="AP370" t="str">
            <v/>
          </cell>
          <cell r="AR370" t="str">
            <v/>
          </cell>
          <cell r="AT370" t="str">
            <v/>
          </cell>
          <cell r="AV370" t="str">
            <v/>
          </cell>
          <cell r="BA370" t="str">
            <v/>
          </cell>
          <cell r="BC370" t="str">
            <v/>
          </cell>
          <cell r="BE370" t="str">
            <v/>
          </cell>
          <cell r="BG370" t="str">
            <v/>
          </cell>
          <cell r="BI370" t="str">
            <v/>
          </cell>
          <cell r="BN370" t="str">
            <v/>
          </cell>
          <cell r="BP370" t="str">
            <v/>
          </cell>
          <cell r="BR370" t="str">
            <v/>
          </cell>
          <cell r="BT370" t="str">
            <v/>
          </cell>
          <cell r="BV370" t="str">
            <v/>
          </cell>
          <cell r="BY370" t="str">
            <v/>
          </cell>
        </row>
        <row r="371">
          <cell r="D371" t="str">
            <v/>
          </cell>
          <cell r="F371" t="str">
            <v/>
          </cell>
          <cell r="L371" t="str">
            <v/>
          </cell>
          <cell r="M371">
            <v>0</v>
          </cell>
          <cell r="U371" t="str">
            <v/>
          </cell>
          <cell r="AA371" t="str">
            <v/>
          </cell>
          <cell r="AC371" t="str">
            <v/>
          </cell>
          <cell r="AE371" t="str">
            <v/>
          </cell>
          <cell r="AG371" t="str">
            <v/>
          </cell>
          <cell r="AI371" t="str">
            <v/>
          </cell>
          <cell r="AN371" t="str">
            <v/>
          </cell>
          <cell r="AP371" t="str">
            <v/>
          </cell>
          <cell r="AR371" t="str">
            <v/>
          </cell>
          <cell r="AT371" t="str">
            <v/>
          </cell>
          <cell r="AV371" t="str">
            <v/>
          </cell>
          <cell r="BA371" t="str">
            <v/>
          </cell>
          <cell r="BC371" t="str">
            <v/>
          </cell>
          <cell r="BE371" t="str">
            <v/>
          </cell>
          <cell r="BG371" t="str">
            <v/>
          </cell>
          <cell r="BI371" t="str">
            <v/>
          </cell>
          <cell r="BN371" t="str">
            <v/>
          </cell>
          <cell r="BP371" t="str">
            <v/>
          </cell>
          <cell r="BR371" t="str">
            <v/>
          </cell>
          <cell r="BT371" t="str">
            <v/>
          </cell>
          <cell r="BV371" t="str">
            <v/>
          </cell>
          <cell r="BY371" t="str">
            <v/>
          </cell>
        </row>
        <row r="372">
          <cell r="D372" t="str">
            <v/>
          </cell>
          <cell r="F372" t="str">
            <v/>
          </cell>
          <cell r="L372" t="str">
            <v/>
          </cell>
          <cell r="M372">
            <v>0</v>
          </cell>
          <cell r="U372" t="str">
            <v/>
          </cell>
          <cell r="AA372" t="str">
            <v/>
          </cell>
          <cell r="AC372" t="str">
            <v/>
          </cell>
          <cell r="AE372" t="str">
            <v/>
          </cell>
          <cell r="AG372" t="str">
            <v/>
          </cell>
          <cell r="AI372" t="str">
            <v/>
          </cell>
          <cell r="AN372" t="str">
            <v/>
          </cell>
          <cell r="AP372" t="str">
            <v/>
          </cell>
          <cell r="AR372" t="str">
            <v/>
          </cell>
          <cell r="AT372" t="str">
            <v/>
          </cell>
          <cell r="AV372" t="str">
            <v/>
          </cell>
          <cell r="BA372" t="str">
            <v/>
          </cell>
          <cell r="BC372" t="str">
            <v/>
          </cell>
          <cell r="BE372" t="str">
            <v/>
          </cell>
          <cell r="BG372" t="str">
            <v/>
          </cell>
          <cell r="BI372" t="str">
            <v/>
          </cell>
          <cell r="BN372" t="str">
            <v/>
          </cell>
          <cell r="BP372" t="str">
            <v/>
          </cell>
          <cell r="BR372" t="str">
            <v/>
          </cell>
          <cell r="BT372" t="str">
            <v/>
          </cell>
          <cell r="BV372" t="str">
            <v/>
          </cell>
          <cell r="BY372" t="str">
            <v/>
          </cell>
        </row>
        <row r="373">
          <cell r="D373" t="str">
            <v/>
          </cell>
          <cell r="F373" t="str">
            <v/>
          </cell>
          <cell r="L373" t="str">
            <v/>
          </cell>
          <cell r="M373">
            <v>0</v>
          </cell>
          <cell r="U373" t="str">
            <v/>
          </cell>
          <cell r="AA373" t="str">
            <v/>
          </cell>
          <cell r="AC373" t="str">
            <v/>
          </cell>
          <cell r="AE373" t="str">
            <v/>
          </cell>
          <cell r="AG373" t="str">
            <v/>
          </cell>
          <cell r="AI373" t="str">
            <v/>
          </cell>
          <cell r="AN373" t="str">
            <v/>
          </cell>
          <cell r="AP373" t="str">
            <v/>
          </cell>
          <cell r="AR373" t="str">
            <v/>
          </cell>
          <cell r="AT373" t="str">
            <v/>
          </cell>
          <cell r="AV373" t="str">
            <v/>
          </cell>
          <cell r="BA373" t="str">
            <v/>
          </cell>
          <cell r="BC373" t="str">
            <v/>
          </cell>
          <cell r="BE373" t="str">
            <v/>
          </cell>
          <cell r="BG373" t="str">
            <v/>
          </cell>
          <cell r="BI373" t="str">
            <v/>
          </cell>
          <cell r="BN373" t="str">
            <v/>
          </cell>
          <cell r="BP373" t="str">
            <v/>
          </cell>
          <cell r="BR373" t="str">
            <v/>
          </cell>
          <cell r="BT373" t="str">
            <v/>
          </cell>
          <cell r="BV373" t="str">
            <v/>
          </cell>
          <cell r="BY373" t="str">
            <v/>
          </cell>
        </row>
        <row r="374">
          <cell r="D374" t="str">
            <v/>
          </cell>
          <cell r="F374" t="str">
            <v/>
          </cell>
          <cell r="L374" t="str">
            <v/>
          </cell>
          <cell r="M374">
            <v>0</v>
          </cell>
          <cell r="U374" t="str">
            <v/>
          </cell>
          <cell r="AA374" t="str">
            <v/>
          </cell>
          <cell r="AC374" t="str">
            <v/>
          </cell>
          <cell r="AE374" t="str">
            <v/>
          </cell>
          <cell r="AG374" t="str">
            <v/>
          </cell>
          <cell r="AI374" t="str">
            <v/>
          </cell>
          <cell r="AN374" t="str">
            <v/>
          </cell>
          <cell r="AP374" t="str">
            <v/>
          </cell>
          <cell r="AR374" t="str">
            <v/>
          </cell>
          <cell r="AT374" t="str">
            <v/>
          </cell>
          <cell r="AV374" t="str">
            <v/>
          </cell>
          <cell r="BA374" t="str">
            <v/>
          </cell>
          <cell r="BC374" t="str">
            <v/>
          </cell>
          <cell r="BE374" t="str">
            <v/>
          </cell>
          <cell r="BG374" t="str">
            <v/>
          </cell>
          <cell r="BI374" t="str">
            <v/>
          </cell>
          <cell r="BN374" t="str">
            <v/>
          </cell>
          <cell r="BP374" t="str">
            <v/>
          </cell>
          <cell r="BR374" t="str">
            <v/>
          </cell>
          <cell r="BT374" t="str">
            <v/>
          </cell>
          <cell r="BV374" t="str">
            <v/>
          </cell>
          <cell r="BY374" t="str">
            <v/>
          </cell>
        </row>
        <row r="375">
          <cell r="D375" t="str">
            <v/>
          </cell>
          <cell r="F375" t="str">
            <v/>
          </cell>
          <cell r="L375" t="str">
            <v/>
          </cell>
          <cell r="M375">
            <v>0</v>
          </cell>
          <cell r="U375" t="str">
            <v/>
          </cell>
          <cell r="AA375" t="str">
            <v/>
          </cell>
          <cell r="AC375" t="str">
            <v/>
          </cell>
          <cell r="AE375" t="str">
            <v/>
          </cell>
          <cell r="AG375" t="str">
            <v/>
          </cell>
          <cell r="AI375" t="str">
            <v/>
          </cell>
          <cell r="AN375" t="str">
            <v/>
          </cell>
          <cell r="AP375" t="str">
            <v/>
          </cell>
          <cell r="AR375" t="str">
            <v/>
          </cell>
          <cell r="AT375" t="str">
            <v/>
          </cell>
          <cell r="AV375" t="str">
            <v/>
          </cell>
          <cell r="BA375" t="str">
            <v/>
          </cell>
          <cell r="BC375" t="str">
            <v/>
          </cell>
          <cell r="BE375" t="str">
            <v/>
          </cell>
          <cell r="BG375" t="str">
            <v/>
          </cell>
          <cell r="BI375" t="str">
            <v/>
          </cell>
          <cell r="BN375" t="str">
            <v/>
          </cell>
          <cell r="BP375" t="str">
            <v/>
          </cell>
          <cell r="BR375" t="str">
            <v/>
          </cell>
          <cell r="BT375" t="str">
            <v/>
          </cell>
          <cell r="BV375" t="str">
            <v/>
          </cell>
          <cell r="BY375" t="str">
            <v/>
          </cell>
        </row>
        <row r="376">
          <cell r="D376" t="str">
            <v/>
          </cell>
          <cell r="F376" t="str">
            <v/>
          </cell>
          <cell r="L376" t="str">
            <v/>
          </cell>
          <cell r="M376">
            <v>0</v>
          </cell>
          <cell r="U376" t="str">
            <v/>
          </cell>
          <cell r="AA376" t="str">
            <v/>
          </cell>
          <cell r="AC376" t="str">
            <v/>
          </cell>
          <cell r="AE376" t="str">
            <v/>
          </cell>
          <cell r="AG376" t="str">
            <v/>
          </cell>
          <cell r="AI376" t="str">
            <v/>
          </cell>
          <cell r="AN376" t="str">
            <v/>
          </cell>
          <cell r="AP376" t="str">
            <v/>
          </cell>
          <cell r="AR376" t="str">
            <v/>
          </cell>
          <cell r="AT376" t="str">
            <v/>
          </cell>
          <cell r="AV376" t="str">
            <v/>
          </cell>
          <cell r="BA376" t="str">
            <v/>
          </cell>
          <cell r="BC376" t="str">
            <v/>
          </cell>
          <cell r="BE376" t="str">
            <v/>
          </cell>
          <cell r="BG376" t="str">
            <v/>
          </cell>
          <cell r="BI376" t="str">
            <v/>
          </cell>
          <cell r="BN376" t="str">
            <v/>
          </cell>
          <cell r="BP376" t="str">
            <v/>
          </cell>
          <cell r="BR376" t="str">
            <v/>
          </cell>
          <cell r="BT376" t="str">
            <v/>
          </cell>
          <cell r="BV376" t="str">
            <v/>
          </cell>
          <cell r="BY376" t="str">
            <v/>
          </cell>
        </row>
        <row r="377">
          <cell r="D377" t="str">
            <v/>
          </cell>
          <cell r="F377" t="str">
            <v/>
          </cell>
          <cell r="L377" t="str">
            <v/>
          </cell>
          <cell r="M377">
            <v>0</v>
          </cell>
          <cell r="U377" t="str">
            <v/>
          </cell>
          <cell r="AA377" t="str">
            <v/>
          </cell>
          <cell r="AC377" t="str">
            <v/>
          </cell>
          <cell r="AE377" t="str">
            <v/>
          </cell>
          <cell r="AG377" t="str">
            <v/>
          </cell>
          <cell r="AI377" t="str">
            <v/>
          </cell>
          <cell r="AN377" t="str">
            <v/>
          </cell>
          <cell r="AP377" t="str">
            <v/>
          </cell>
          <cell r="AR377" t="str">
            <v/>
          </cell>
          <cell r="AT377" t="str">
            <v/>
          </cell>
          <cell r="AV377" t="str">
            <v/>
          </cell>
          <cell r="BA377" t="str">
            <v/>
          </cell>
          <cell r="BC377" t="str">
            <v/>
          </cell>
          <cell r="BE377" t="str">
            <v/>
          </cell>
          <cell r="BG377" t="str">
            <v/>
          </cell>
          <cell r="BI377" t="str">
            <v/>
          </cell>
          <cell r="BN377" t="str">
            <v/>
          </cell>
          <cell r="BP377" t="str">
            <v/>
          </cell>
          <cell r="BR377" t="str">
            <v/>
          </cell>
          <cell r="BT377" t="str">
            <v/>
          </cell>
          <cell r="BV377" t="str">
            <v/>
          </cell>
          <cell r="BY377" t="str">
            <v/>
          </cell>
        </row>
        <row r="378">
          <cell r="D378" t="str">
            <v/>
          </cell>
          <cell r="F378" t="str">
            <v/>
          </cell>
          <cell r="L378" t="str">
            <v/>
          </cell>
          <cell r="M378">
            <v>0</v>
          </cell>
          <cell r="U378" t="str">
            <v/>
          </cell>
          <cell r="AA378" t="str">
            <v/>
          </cell>
          <cell r="AC378" t="str">
            <v/>
          </cell>
          <cell r="AE378" t="str">
            <v/>
          </cell>
          <cell r="AG378" t="str">
            <v/>
          </cell>
          <cell r="AI378" t="str">
            <v/>
          </cell>
          <cell r="AN378" t="str">
            <v/>
          </cell>
          <cell r="AP378" t="str">
            <v/>
          </cell>
          <cell r="AR378" t="str">
            <v/>
          </cell>
          <cell r="AT378" t="str">
            <v/>
          </cell>
          <cell r="AV378" t="str">
            <v/>
          </cell>
          <cell r="BA378" t="str">
            <v/>
          </cell>
          <cell r="BC378" t="str">
            <v/>
          </cell>
          <cell r="BE378" t="str">
            <v/>
          </cell>
          <cell r="BG378" t="str">
            <v/>
          </cell>
          <cell r="BI378" t="str">
            <v/>
          </cell>
          <cell r="BN378" t="str">
            <v/>
          </cell>
          <cell r="BP378" t="str">
            <v/>
          </cell>
          <cell r="BR378" t="str">
            <v/>
          </cell>
          <cell r="BT378" t="str">
            <v/>
          </cell>
          <cell r="BV378" t="str">
            <v/>
          </cell>
          <cell r="BY378" t="str">
            <v/>
          </cell>
        </row>
        <row r="379">
          <cell r="D379" t="str">
            <v/>
          </cell>
          <cell r="F379" t="str">
            <v/>
          </cell>
          <cell r="L379" t="str">
            <v/>
          </cell>
          <cell r="M379">
            <v>0</v>
          </cell>
          <cell r="U379" t="str">
            <v/>
          </cell>
          <cell r="AA379" t="str">
            <v/>
          </cell>
          <cell r="AC379" t="str">
            <v/>
          </cell>
          <cell r="AE379" t="str">
            <v/>
          </cell>
          <cell r="AG379" t="str">
            <v/>
          </cell>
          <cell r="AI379" t="str">
            <v/>
          </cell>
          <cell r="AN379" t="str">
            <v/>
          </cell>
          <cell r="AP379" t="str">
            <v/>
          </cell>
          <cell r="AR379" t="str">
            <v/>
          </cell>
          <cell r="AT379" t="str">
            <v/>
          </cell>
          <cell r="AV379" t="str">
            <v/>
          </cell>
          <cell r="BA379" t="str">
            <v/>
          </cell>
          <cell r="BC379" t="str">
            <v/>
          </cell>
          <cell r="BE379" t="str">
            <v/>
          </cell>
          <cell r="BG379" t="str">
            <v/>
          </cell>
          <cell r="BI379" t="str">
            <v/>
          </cell>
          <cell r="BN379" t="str">
            <v/>
          </cell>
          <cell r="BP379" t="str">
            <v/>
          </cell>
          <cell r="BR379" t="str">
            <v/>
          </cell>
          <cell r="BT379" t="str">
            <v/>
          </cell>
          <cell r="BV379" t="str">
            <v/>
          </cell>
          <cell r="BY379" t="str">
            <v/>
          </cell>
        </row>
        <row r="380">
          <cell r="D380" t="str">
            <v/>
          </cell>
          <cell r="F380" t="str">
            <v/>
          </cell>
          <cell r="L380" t="str">
            <v/>
          </cell>
          <cell r="M380">
            <v>0</v>
          </cell>
          <cell r="U380" t="str">
            <v/>
          </cell>
          <cell r="AA380" t="str">
            <v/>
          </cell>
          <cell r="AC380" t="str">
            <v/>
          </cell>
          <cell r="AE380" t="str">
            <v/>
          </cell>
          <cell r="AG380" t="str">
            <v/>
          </cell>
          <cell r="AI380" t="str">
            <v/>
          </cell>
          <cell r="AN380" t="str">
            <v/>
          </cell>
          <cell r="AP380" t="str">
            <v/>
          </cell>
          <cell r="AR380" t="str">
            <v/>
          </cell>
          <cell r="AT380" t="str">
            <v/>
          </cell>
          <cell r="AV380" t="str">
            <v/>
          </cell>
          <cell r="BA380" t="str">
            <v/>
          </cell>
          <cell r="BC380" t="str">
            <v/>
          </cell>
          <cell r="BE380" t="str">
            <v/>
          </cell>
          <cell r="BG380" t="str">
            <v/>
          </cell>
          <cell r="BI380" t="str">
            <v/>
          </cell>
          <cell r="BN380" t="str">
            <v/>
          </cell>
          <cell r="BP380" t="str">
            <v/>
          </cell>
          <cell r="BR380" t="str">
            <v/>
          </cell>
          <cell r="BT380" t="str">
            <v/>
          </cell>
          <cell r="BV380" t="str">
            <v/>
          </cell>
          <cell r="BY380" t="str">
            <v/>
          </cell>
        </row>
        <row r="381">
          <cell r="D381" t="str">
            <v/>
          </cell>
          <cell r="F381" t="str">
            <v/>
          </cell>
          <cell r="L381" t="str">
            <v/>
          </cell>
          <cell r="M381">
            <v>0</v>
          </cell>
          <cell r="U381" t="str">
            <v/>
          </cell>
          <cell r="AA381" t="str">
            <v/>
          </cell>
          <cell r="AC381" t="str">
            <v/>
          </cell>
          <cell r="AE381" t="str">
            <v/>
          </cell>
          <cell r="AG381" t="str">
            <v/>
          </cell>
          <cell r="AI381" t="str">
            <v/>
          </cell>
          <cell r="AN381" t="str">
            <v/>
          </cell>
          <cell r="AP381" t="str">
            <v/>
          </cell>
          <cell r="AR381" t="str">
            <v/>
          </cell>
          <cell r="AT381" t="str">
            <v/>
          </cell>
          <cell r="AV381" t="str">
            <v/>
          </cell>
          <cell r="BA381" t="str">
            <v/>
          </cell>
          <cell r="BC381" t="str">
            <v/>
          </cell>
          <cell r="BE381" t="str">
            <v/>
          </cell>
          <cell r="BG381" t="str">
            <v/>
          </cell>
          <cell r="BI381" t="str">
            <v/>
          </cell>
          <cell r="BN381" t="str">
            <v/>
          </cell>
          <cell r="BP381" t="str">
            <v/>
          </cell>
          <cell r="BR381" t="str">
            <v/>
          </cell>
          <cell r="BT381" t="str">
            <v/>
          </cell>
          <cell r="BV381" t="str">
            <v/>
          </cell>
          <cell r="BY381" t="str">
            <v/>
          </cell>
        </row>
        <row r="382">
          <cell r="D382" t="str">
            <v/>
          </cell>
          <cell r="F382" t="str">
            <v/>
          </cell>
          <cell r="L382" t="str">
            <v/>
          </cell>
          <cell r="M382">
            <v>0</v>
          </cell>
          <cell r="U382" t="str">
            <v/>
          </cell>
          <cell r="AA382" t="str">
            <v/>
          </cell>
          <cell r="AC382" t="str">
            <v/>
          </cell>
          <cell r="AE382" t="str">
            <v/>
          </cell>
          <cell r="AG382" t="str">
            <v/>
          </cell>
          <cell r="AI382" t="str">
            <v/>
          </cell>
          <cell r="AN382" t="str">
            <v/>
          </cell>
          <cell r="AP382" t="str">
            <v/>
          </cell>
          <cell r="AR382" t="str">
            <v/>
          </cell>
          <cell r="AT382" t="str">
            <v/>
          </cell>
          <cell r="AV382" t="str">
            <v/>
          </cell>
          <cell r="BA382" t="str">
            <v/>
          </cell>
          <cell r="BC382" t="str">
            <v/>
          </cell>
          <cell r="BE382" t="str">
            <v/>
          </cell>
          <cell r="BG382" t="str">
            <v/>
          </cell>
          <cell r="BI382" t="str">
            <v/>
          </cell>
          <cell r="BN382" t="str">
            <v/>
          </cell>
          <cell r="BP382" t="str">
            <v/>
          </cell>
          <cell r="BR382" t="str">
            <v/>
          </cell>
          <cell r="BT382" t="str">
            <v/>
          </cell>
          <cell r="BV382" t="str">
            <v/>
          </cell>
          <cell r="BY382" t="str">
            <v/>
          </cell>
        </row>
        <row r="383">
          <cell r="D383" t="str">
            <v/>
          </cell>
          <cell r="F383" t="str">
            <v/>
          </cell>
          <cell r="L383" t="str">
            <v/>
          </cell>
          <cell r="M383">
            <v>0</v>
          </cell>
          <cell r="U383" t="str">
            <v/>
          </cell>
          <cell r="AA383" t="str">
            <v/>
          </cell>
          <cell r="AC383" t="str">
            <v/>
          </cell>
          <cell r="AE383" t="str">
            <v/>
          </cell>
          <cell r="AG383" t="str">
            <v/>
          </cell>
          <cell r="AI383" t="str">
            <v/>
          </cell>
          <cell r="AN383" t="str">
            <v/>
          </cell>
          <cell r="AP383" t="str">
            <v/>
          </cell>
          <cell r="AR383" t="str">
            <v/>
          </cell>
          <cell r="AT383" t="str">
            <v/>
          </cell>
          <cell r="AV383" t="str">
            <v/>
          </cell>
          <cell r="BA383" t="str">
            <v/>
          </cell>
          <cell r="BC383" t="str">
            <v/>
          </cell>
          <cell r="BE383" t="str">
            <v/>
          </cell>
          <cell r="BG383" t="str">
            <v/>
          </cell>
          <cell r="BI383" t="str">
            <v/>
          </cell>
          <cell r="BN383" t="str">
            <v/>
          </cell>
          <cell r="BP383" t="str">
            <v/>
          </cell>
          <cell r="BR383" t="str">
            <v/>
          </cell>
          <cell r="BT383" t="str">
            <v/>
          </cell>
          <cell r="BV383" t="str">
            <v/>
          </cell>
          <cell r="BY383" t="str">
            <v/>
          </cell>
        </row>
        <row r="384">
          <cell r="D384" t="str">
            <v/>
          </cell>
          <cell r="F384" t="str">
            <v/>
          </cell>
          <cell r="L384" t="str">
            <v/>
          </cell>
          <cell r="M384">
            <v>0</v>
          </cell>
          <cell r="U384" t="str">
            <v/>
          </cell>
          <cell r="AA384" t="str">
            <v/>
          </cell>
          <cell r="AC384" t="str">
            <v/>
          </cell>
          <cell r="AE384" t="str">
            <v/>
          </cell>
          <cell r="AG384" t="str">
            <v/>
          </cell>
          <cell r="AI384" t="str">
            <v/>
          </cell>
          <cell r="AN384" t="str">
            <v/>
          </cell>
          <cell r="AP384" t="str">
            <v/>
          </cell>
          <cell r="AR384" t="str">
            <v/>
          </cell>
          <cell r="AT384" t="str">
            <v/>
          </cell>
          <cell r="AV384" t="str">
            <v/>
          </cell>
          <cell r="BA384" t="str">
            <v/>
          </cell>
          <cell r="BC384" t="str">
            <v/>
          </cell>
          <cell r="BE384" t="str">
            <v/>
          </cell>
          <cell r="BG384" t="str">
            <v/>
          </cell>
          <cell r="BI384" t="str">
            <v/>
          </cell>
          <cell r="BN384" t="str">
            <v/>
          </cell>
          <cell r="BP384" t="str">
            <v/>
          </cell>
          <cell r="BR384" t="str">
            <v/>
          </cell>
          <cell r="BT384" t="str">
            <v/>
          </cell>
          <cell r="BV384" t="str">
            <v/>
          </cell>
          <cell r="BY384" t="str">
            <v/>
          </cell>
        </row>
        <row r="385">
          <cell r="D385" t="str">
            <v/>
          </cell>
          <cell r="F385" t="str">
            <v/>
          </cell>
          <cell r="L385" t="str">
            <v/>
          </cell>
          <cell r="M385">
            <v>0</v>
          </cell>
          <cell r="U385" t="str">
            <v/>
          </cell>
          <cell r="AA385" t="str">
            <v/>
          </cell>
          <cell r="AC385" t="str">
            <v/>
          </cell>
          <cell r="AE385" t="str">
            <v/>
          </cell>
          <cell r="AG385" t="str">
            <v/>
          </cell>
          <cell r="AI385" t="str">
            <v/>
          </cell>
          <cell r="AN385" t="str">
            <v/>
          </cell>
          <cell r="AP385" t="str">
            <v/>
          </cell>
          <cell r="AR385" t="str">
            <v/>
          </cell>
          <cell r="AT385" t="str">
            <v/>
          </cell>
          <cell r="AV385" t="str">
            <v/>
          </cell>
          <cell r="BA385" t="str">
            <v/>
          </cell>
          <cell r="BC385" t="str">
            <v/>
          </cell>
          <cell r="BE385" t="str">
            <v/>
          </cell>
          <cell r="BG385" t="str">
            <v/>
          </cell>
          <cell r="BI385" t="str">
            <v/>
          </cell>
          <cell r="BN385" t="str">
            <v/>
          </cell>
          <cell r="BP385" t="str">
            <v/>
          </cell>
          <cell r="BR385" t="str">
            <v/>
          </cell>
          <cell r="BT385" t="str">
            <v/>
          </cell>
          <cell r="BV385" t="str">
            <v/>
          </cell>
          <cell r="BY385" t="str">
            <v/>
          </cell>
        </row>
        <row r="386">
          <cell r="D386" t="str">
            <v/>
          </cell>
          <cell r="F386" t="str">
            <v/>
          </cell>
          <cell r="L386" t="str">
            <v/>
          </cell>
          <cell r="M386">
            <v>0</v>
          </cell>
          <cell r="U386" t="str">
            <v/>
          </cell>
          <cell r="AA386" t="str">
            <v/>
          </cell>
          <cell r="AC386" t="str">
            <v/>
          </cell>
          <cell r="AE386" t="str">
            <v/>
          </cell>
          <cell r="AG386" t="str">
            <v/>
          </cell>
          <cell r="AI386" t="str">
            <v/>
          </cell>
          <cell r="AN386" t="str">
            <v/>
          </cell>
          <cell r="AP386" t="str">
            <v/>
          </cell>
          <cell r="AR386" t="str">
            <v/>
          </cell>
          <cell r="AT386" t="str">
            <v/>
          </cell>
          <cell r="AV386" t="str">
            <v/>
          </cell>
          <cell r="BA386" t="str">
            <v/>
          </cell>
          <cell r="BC386" t="str">
            <v/>
          </cell>
          <cell r="BE386" t="str">
            <v/>
          </cell>
          <cell r="BG386" t="str">
            <v/>
          </cell>
          <cell r="BI386" t="str">
            <v/>
          </cell>
          <cell r="BN386" t="str">
            <v/>
          </cell>
          <cell r="BP386" t="str">
            <v/>
          </cell>
          <cell r="BR386" t="str">
            <v/>
          </cell>
          <cell r="BT386" t="str">
            <v/>
          </cell>
          <cell r="BV386" t="str">
            <v/>
          </cell>
          <cell r="BY386" t="str">
            <v/>
          </cell>
        </row>
        <row r="387">
          <cell r="D387" t="str">
            <v/>
          </cell>
          <cell r="F387" t="str">
            <v/>
          </cell>
          <cell r="L387" t="str">
            <v/>
          </cell>
          <cell r="M387">
            <v>0</v>
          </cell>
          <cell r="U387" t="str">
            <v/>
          </cell>
          <cell r="AA387" t="str">
            <v/>
          </cell>
          <cell r="AC387" t="str">
            <v/>
          </cell>
          <cell r="AE387" t="str">
            <v/>
          </cell>
          <cell r="AG387" t="str">
            <v/>
          </cell>
          <cell r="AI387" t="str">
            <v/>
          </cell>
          <cell r="AN387" t="str">
            <v/>
          </cell>
          <cell r="AP387" t="str">
            <v/>
          </cell>
          <cell r="AR387" t="str">
            <v/>
          </cell>
          <cell r="AT387" t="str">
            <v/>
          </cell>
          <cell r="AV387" t="str">
            <v/>
          </cell>
          <cell r="BA387" t="str">
            <v/>
          </cell>
          <cell r="BC387" t="str">
            <v/>
          </cell>
          <cell r="BE387" t="str">
            <v/>
          </cell>
          <cell r="BG387" t="str">
            <v/>
          </cell>
          <cell r="BI387" t="str">
            <v/>
          </cell>
          <cell r="BN387" t="str">
            <v/>
          </cell>
          <cell r="BP387" t="str">
            <v/>
          </cell>
          <cell r="BR387" t="str">
            <v/>
          </cell>
          <cell r="BT387" t="str">
            <v/>
          </cell>
          <cell r="BV387" t="str">
            <v/>
          </cell>
          <cell r="BY387" t="str">
            <v/>
          </cell>
        </row>
        <row r="388">
          <cell r="D388" t="str">
            <v/>
          </cell>
          <cell r="F388" t="str">
            <v/>
          </cell>
          <cell r="L388" t="str">
            <v/>
          </cell>
          <cell r="M388">
            <v>0</v>
          </cell>
          <cell r="U388" t="str">
            <v/>
          </cell>
          <cell r="AA388" t="str">
            <v/>
          </cell>
          <cell r="AC388" t="str">
            <v/>
          </cell>
          <cell r="AE388" t="str">
            <v/>
          </cell>
          <cell r="AG388" t="str">
            <v/>
          </cell>
          <cell r="AI388" t="str">
            <v/>
          </cell>
          <cell r="AN388" t="str">
            <v/>
          </cell>
          <cell r="AP388" t="str">
            <v/>
          </cell>
          <cell r="AR388" t="str">
            <v/>
          </cell>
          <cell r="AT388" t="str">
            <v/>
          </cell>
          <cell r="AV388" t="str">
            <v/>
          </cell>
          <cell r="BA388" t="str">
            <v/>
          </cell>
          <cell r="BC388" t="str">
            <v/>
          </cell>
          <cell r="BE388" t="str">
            <v/>
          </cell>
          <cell r="BG388" t="str">
            <v/>
          </cell>
          <cell r="BI388" t="str">
            <v/>
          </cell>
          <cell r="BN388" t="str">
            <v/>
          </cell>
          <cell r="BP388" t="str">
            <v/>
          </cell>
          <cell r="BR388" t="str">
            <v/>
          </cell>
          <cell r="BT388" t="str">
            <v/>
          </cell>
          <cell r="BV388" t="str">
            <v/>
          </cell>
          <cell r="BY388" t="str">
            <v/>
          </cell>
        </row>
        <row r="389">
          <cell r="D389" t="str">
            <v/>
          </cell>
          <cell r="F389" t="str">
            <v/>
          </cell>
          <cell r="L389" t="str">
            <v/>
          </cell>
          <cell r="M389">
            <v>0</v>
          </cell>
          <cell r="U389" t="str">
            <v/>
          </cell>
          <cell r="AA389" t="str">
            <v/>
          </cell>
          <cell r="AC389" t="str">
            <v/>
          </cell>
          <cell r="AE389" t="str">
            <v/>
          </cell>
          <cell r="AG389" t="str">
            <v/>
          </cell>
          <cell r="AI389" t="str">
            <v/>
          </cell>
          <cell r="AN389" t="str">
            <v/>
          </cell>
          <cell r="AP389" t="str">
            <v/>
          </cell>
          <cell r="AR389" t="str">
            <v/>
          </cell>
          <cell r="AT389" t="str">
            <v/>
          </cell>
          <cell r="AV389" t="str">
            <v/>
          </cell>
          <cell r="BA389" t="str">
            <v/>
          </cell>
          <cell r="BC389" t="str">
            <v/>
          </cell>
          <cell r="BE389" t="str">
            <v/>
          </cell>
          <cell r="BG389" t="str">
            <v/>
          </cell>
          <cell r="BI389" t="str">
            <v/>
          </cell>
          <cell r="BN389" t="str">
            <v/>
          </cell>
          <cell r="BP389" t="str">
            <v/>
          </cell>
          <cell r="BR389" t="str">
            <v/>
          </cell>
          <cell r="BT389" t="str">
            <v/>
          </cell>
          <cell r="BV389" t="str">
            <v/>
          </cell>
          <cell r="BY389" t="str">
            <v/>
          </cell>
        </row>
        <row r="390">
          <cell r="D390" t="str">
            <v/>
          </cell>
          <cell r="F390" t="str">
            <v/>
          </cell>
          <cell r="L390" t="str">
            <v/>
          </cell>
          <cell r="M390">
            <v>0</v>
          </cell>
          <cell r="U390" t="str">
            <v/>
          </cell>
          <cell r="AA390" t="str">
            <v/>
          </cell>
          <cell r="AC390" t="str">
            <v/>
          </cell>
          <cell r="AE390" t="str">
            <v/>
          </cell>
          <cell r="AG390" t="str">
            <v/>
          </cell>
          <cell r="AI390" t="str">
            <v/>
          </cell>
          <cell r="AN390" t="str">
            <v/>
          </cell>
          <cell r="AP390" t="str">
            <v/>
          </cell>
          <cell r="AR390" t="str">
            <v/>
          </cell>
          <cell r="AT390" t="str">
            <v/>
          </cell>
          <cell r="AV390" t="str">
            <v/>
          </cell>
          <cell r="BA390" t="str">
            <v/>
          </cell>
          <cell r="BC390" t="str">
            <v/>
          </cell>
          <cell r="BE390" t="str">
            <v/>
          </cell>
          <cell r="BG390" t="str">
            <v/>
          </cell>
          <cell r="BI390" t="str">
            <v/>
          </cell>
          <cell r="BN390" t="str">
            <v/>
          </cell>
          <cell r="BP390" t="str">
            <v/>
          </cell>
          <cell r="BR390" t="str">
            <v/>
          </cell>
          <cell r="BT390" t="str">
            <v/>
          </cell>
          <cell r="BV390" t="str">
            <v/>
          </cell>
          <cell r="BY390" t="str">
            <v/>
          </cell>
        </row>
        <row r="391">
          <cell r="D391" t="str">
            <v/>
          </cell>
          <cell r="F391" t="str">
            <v/>
          </cell>
          <cell r="L391" t="str">
            <v/>
          </cell>
          <cell r="M391">
            <v>0</v>
          </cell>
          <cell r="U391" t="str">
            <v/>
          </cell>
          <cell r="AA391" t="str">
            <v/>
          </cell>
          <cell r="AC391" t="str">
            <v/>
          </cell>
          <cell r="AE391" t="str">
            <v/>
          </cell>
          <cell r="AG391" t="str">
            <v/>
          </cell>
          <cell r="AI391" t="str">
            <v/>
          </cell>
          <cell r="AN391" t="str">
            <v/>
          </cell>
          <cell r="AP391" t="str">
            <v/>
          </cell>
          <cell r="AR391" t="str">
            <v/>
          </cell>
          <cell r="AT391" t="str">
            <v/>
          </cell>
          <cell r="AV391" t="str">
            <v/>
          </cell>
          <cell r="BA391" t="str">
            <v/>
          </cell>
          <cell r="BC391" t="str">
            <v/>
          </cell>
          <cell r="BE391" t="str">
            <v/>
          </cell>
          <cell r="BG391" t="str">
            <v/>
          </cell>
          <cell r="BI391" t="str">
            <v/>
          </cell>
          <cell r="BN391" t="str">
            <v/>
          </cell>
          <cell r="BP391" t="str">
            <v/>
          </cell>
          <cell r="BR391" t="str">
            <v/>
          </cell>
          <cell r="BT391" t="str">
            <v/>
          </cell>
          <cell r="BV391" t="str">
            <v/>
          </cell>
          <cell r="BY391" t="str">
            <v/>
          </cell>
        </row>
        <row r="392">
          <cell r="D392" t="str">
            <v/>
          </cell>
          <cell r="F392" t="str">
            <v/>
          </cell>
          <cell r="L392" t="str">
            <v/>
          </cell>
          <cell r="M392">
            <v>0</v>
          </cell>
          <cell r="U392" t="str">
            <v/>
          </cell>
          <cell r="AA392" t="str">
            <v/>
          </cell>
          <cell r="AC392" t="str">
            <v/>
          </cell>
          <cell r="AE392" t="str">
            <v/>
          </cell>
          <cell r="AG392" t="str">
            <v/>
          </cell>
          <cell r="AI392" t="str">
            <v/>
          </cell>
          <cell r="AN392" t="str">
            <v/>
          </cell>
          <cell r="AP392" t="str">
            <v/>
          </cell>
          <cell r="AR392" t="str">
            <v/>
          </cell>
          <cell r="AT392" t="str">
            <v/>
          </cell>
          <cell r="AV392" t="str">
            <v/>
          </cell>
          <cell r="BA392" t="str">
            <v/>
          </cell>
          <cell r="BC392" t="str">
            <v/>
          </cell>
          <cell r="BE392" t="str">
            <v/>
          </cell>
          <cell r="BG392" t="str">
            <v/>
          </cell>
          <cell r="BI392" t="str">
            <v/>
          </cell>
          <cell r="BN392" t="str">
            <v/>
          </cell>
          <cell r="BP392" t="str">
            <v/>
          </cell>
          <cell r="BR392" t="str">
            <v/>
          </cell>
          <cell r="BT392" t="str">
            <v/>
          </cell>
          <cell r="BV392" t="str">
            <v/>
          </cell>
          <cell r="BY392" t="str">
            <v/>
          </cell>
        </row>
        <row r="393">
          <cell r="D393" t="str">
            <v/>
          </cell>
          <cell r="F393" t="str">
            <v/>
          </cell>
          <cell r="L393" t="str">
            <v/>
          </cell>
          <cell r="M393">
            <v>0</v>
          </cell>
          <cell r="U393" t="str">
            <v/>
          </cell>
          <cell r="AA393" t="str">
            <v/>
          </cell>
          <cell r="AC393" t="str">
            <v/>
          </cell>
          <cell r="AE393" t="str">
            <v/>
          </cell>
          <cell r="AG393" t="str">
            <v/>
          </cell>
          <cell r="AI393" t="str">
            <v/>
          </cell>
          <cell r="AN393" t="str">
            <v/>
          </cell>
          <cell r="AP393" t="str">
            <v/>
          </cell>
          <cell r="AR393" t="str">
            <v/>
          </cell>
          <cell r="AT393" t="str">
            <v/>
          </cell>
          <cell r="AV393" t="str">
            <v/>
          </cell>
          <cell r="BA393" t="str">
            <v/>
          </cell>
          <cell r="BC393" t="str">
            <v/>
          </cell>
          <cell r="BE393" t="str">
            <v/>
          </cell>
          <cell r="BG393" t="str">
            <v/>
          </cell>
          <cell r="BI393" t="str">
            <v/>
          </cell>
          <cell r="BN393" t="str">
            <v/>
          </cell>
          <cell r="BP393" t="str">
            <v/>
          </cell>
          <cell r="BR393" t="str">
            <v/>
          </cell>
          <cell r="BT393" t="str">
            <v/>
          </cell>
          <cell r="BV393" t="str">
            <v/>
          </cell>
          <cell r="BY393" t="str">
            <v/>
          </cell>
        </row>
        <row r="394">
          <cell r="D394" t="str">
            <v/>
          </cell>
          <cell r="F394" t="str">
            <v/>
          </cell>
          <cell r="L394" t="str">
            <v/>
          </cell>
          <cell r="M394">
            <v>0</v>
          </cell>
          <cell r="U394" t="str">
            <v/>
          </cell>
          <cell r="AA394" t="str">
            <v/>
          </cell>
          <cell r="AC394" t="str">
            <v/>
          </cell>
          <cell r="AE394" t="str">
            <v/>
          </cell>
          <cell r="AG394" t="str">
            <v/>
          </cell>
          <cell r="AI394" t="str">
            <v/>
          </cell>
          <cell r="AN394" t="str">
            <v/>
          </cell>
          <cell r="AP394" t="str">
            <v/>
          </cell>
          <cell r="AR394" t="str">
            <v/>
          </cell>
          <cell r="AT394" t="str">
            <v/>
          </cell>
          <cell r="AV394" t="str">
            <v/>
          </cell>
          <cell r="BA394" t="str">
            <v/>
          </cell>
          <cell r="BC394" t="str">
            <v/>
          </cell>
          <cell r="BE394" t="str">
            <v/>
          </cell>
          <cell r="BG394" t="str">
            <v/>
          </cell>
          <cell r="BI394" t="str">
            <v/>
          </cell>
          <cell r="BN394" t="str">
            <v/>
          </cell>
          <cell r="BP394" t="str">
            <v/>
          </cell>
          <cell r="BR394" t="str">
            <v/>
          </cell>
          <cell r="BT394" t="str">
            <v/>
          </cell>
          <cell r="BV394" t="str">
            <v/>
          </cell>
          <cell r="BY394" t="str">
            <v/>
          </cell>
        </row>
        <row r="395">
          <cell r="D395" t="str">
            <v/>
          </cell>
          <cell r="F395" t="str">
            <v/>
          </cell>
          <cell r="L395" t="str">
            <v/>
          </cell>
          <cell r="M395">
            <v>0</v>
          </cell>
          <cell r="U395" t="str">
            <v/>
          </cell>
          <cell r="AA395" t="str">
            <v/>
          </cell>
          <cell r="AC395" t="str">
            <v/>
          </cell>
          <cell r="AE395" t="str">
            <v/>
          </cell>
          <cell r="AG395" t="str">
            <v/>
          </cell>
          <cell r="AI395" t="str">
            <v/>
          </cell>
          <cell r="AN395" t="str">
            <v/>
          </cell>
          <cell r="AP395" t="str">
            <v/>
          </cell>
          <cell r="AR395" t="str">
            <v/>
          </cell>
          <cell r="AT395" t="str">
            <v/>
          </cell>
          <cell r="AV395" t="str">
            <v/>
          </cell>
          <cell r="BA395" t="str">
            <v/>
          </cell>
          <cell r="BC395" t="str">
            <v/>
          </cell>
          <cell r="BE395" t="str">
            <v/>
          </cell>
          <cell r="BG395" t="str">
            <v/>
          </cell>
          <cell r="BI395" t="str">
            <v/>
          </cell>
          <cell r="BN395" t="str">
            <v/>
          </cell>
          <cell r="BP395" t="str">
            <v/>
          </cell>
          <cell r="BR395" t="str">
            <v/>
          </cell>
          <cell r="BT395" t="str">
            <v/>
          </cell>
          <cell r="BV395" t="str">
            <v/>
          </cell>
          <cell r="BY395" t="str">
            <v/>
          </cell>
        </row>
        <row r="396">
          <cell r="D396" t="str">
            <v/>
          </cell>
          <cell r="F396" t="str">
            <v/>
          </cell>
          <cell r="L396" t="str">
            <v/>
          </cell>
          <cell r="M396">
            <v>0</v>
          </cell>
          <cell r="U396" t="str">
            <v/>
          </cell>
          <cell r="AA396" t="str">
            <v/>
          </cell>
          <cell r="AC396" t="str">
            <v/>
          </cell>
          <cell r="AE396" t="str">
            <v/>
          </cell>
          <cell r="AG396" t="str">
            <v/>
          </cell>
          <cell r="AI396" t="str">
            <v/>
          </cell>
          <cell r="AN396" t="str">
            <v/>
          </cell>
          <cell r="AP396" t="str">
            <v/>
          </cell>
          <cell r="AR396" t="str">
            <v/>
          </cell>
          <cell r="AT396" t="str">
            <v/>
          </cell>
          <cell r="AV396" t="str">
            <v/>
          </cell>
          <cell r="BA396" t="str">
            <v/>
          </cell>
          <cell r="BC396" t="str">
            <v/>
          </cell>
          <cell r="BE396" t="str">
            <v/>
          </cell>
          <cell r="BG396" t="str">
            <v/>
          </cell>
          <cell r="BI396" t="str">
            <v/>
          </cell>
          <cell r="BN396" t="str">
            <v/>
          </cell>
          <cell r="BP396" t="str">
            <v/>
          </cell>
          <cell r="BR396" t="str">
            <v/>
          </cell>
          <cell r="BT396" t="str">
            <v/>
          </cell>
          <cell r="BV396" t="str">
            <v/>
          </cell>
          <cell r="BY396" t="str">
            <v/>
          </cell>
        </row>
        <row r="397">
          <cell r="D397" t="str">
            <v/>
          </cell>
          <cell r="F397" t="str">
            <v/>
          </cell>
          <cell r="L397" t="str">
            <v/>
          </cell>
          <cell r="M397">
            <v>0</v>
          </cell>
          <cell r="U397" t="str">
            <v/>
          </cell>
          <cell r="AA397" t="str">
            <v/>
          </cell>
          <cell r="AC397" t="str">
            <v/>
          </cell>
          <cell r="AE397" t="str">
            <v/>
          </cell>
          <cell r="AG397" t="str">
            <v/>
          </cell>
          <cell r="AI397" t="str">
            <v/>
          </cell>
          <cell r="AN397" t="str">
            <v/>
          </cell>
          <cell r="AP397" t="str">
            <v/>
          </cell>
          <cell r="AR397" t="str">
            <v/>
          </cell>
          <cell r="AT397" t="str">
            <v/>
          </cell>
          <cell r="AV397" t="str">
            <v/>
          </cell>
          <cell r="BA397" t="str">
            <v/>
          </cell>
          <cell r="BC397" t="str">
            <v/>
          </cell>
          <cell r="BE397" t="str">
            <v/>
          </cell>
          <cell r="BG397" t="str">
            <v/>
          </cell>
          <cell r="BI397" t="str">
            <v/>
          </cell>
          <cell r="BN397" t="str">
            <v/>
          </cell>
          <cell r="BP397" t="str">
            <v/>
          </cell>
          <cell r="BR397" t="str">
            <v/>
          </cell>
          <cell r="BT397" t="str">
            <v/>
          </cell>
          <cell r="BV397" t="str">
            <v/>
          </cell>
          <cell r="BY397" t="str">
            <v/>
          </cell>
        </row>
        <row r="398">
          <cell r="D398" t="str">
            <v/>
          </cell>
          <cell r="F398" t="str">
            <v/>
          </cell>
          <cell r="L398" t="str">
            <v/>
          </cell>
          <cell r="M398">
            <v>0</v>
          </cell>
          <cell r="U398" t="str">
            <v/>
          </cell>
          <cell r="AA398" t="str">
            <v/>
          </cell>
          <cell r="AC398" t="str">
            <v/>
          </cell>
          <cell r="AE398" t="str">
            <v/>
          </cell>
          <cell r="AG398" t="str">
            <v/>
          </cell>
          <cell r="AI398" t="str">
            <v/>
          </cell>
          <cell r="AN398" t="str">
            <v/>
          </cell>
          <cell r="AP398" t="str">
            <v/>
          </cell>
          <cell r="AR398" t="str">
            <v/>
          </cell>
          <cell r="AT398" t="str">
            <v/>
          </cell>
          <cell r="AV398" t="str">
            <v/>
          </cell>
          <cell r="BA398" t="str">
            <v/>
          </cell>
          <cell r="BC398" t="str">
            <v/>
          </cell>
          <cell r="BE398" t="str">
            <v/>
          </cell>
          <cell r="BG398" t="str">
            <v/>
          </cell>
          <cell r="BI398" t="str">
            <v/>
          </cell>
          <cell r="BN398" t="str">
            <v/>
          </cell>
          <cell r="BP398" t="str">
            <v/>
          </cell>
          <cell r="BR398" t="str">
            <v/>
          </cell>
          <cell r="BT398" t="str">
            <v/>
          </cell>
          <cell r="BV398" t="str">
            <v/>
          </cell>
          <cell r="BY398" t="str">
            <v/>
          </cell>
        </row>
        <row r="399">
          <cell r="D399" t="str">
            <v/>
          </cell>
          <cell r="F399" t="str">
            <v/>
          </cell>
          <cell r="L399" t="str">
            <v/>
          </cell>
          <cell r="M399">
            <v>0</v>
          </cell>
          <cell r="U399" t="str">
            <v/>
          </cell>
          <cell r="AA399" t="str">
            <v/>
          </cell>
          <cell r="AC399" t="str">
            <v/>
          </cell>
          <cell r="AE399" t="str">
            <v/>
          </cell>
          <cell r="AG399" t="str">
            <v/>
          </cell>
          <cell r="AI399" t="str">
            <v/>
          </cell>
          <cell r="AN399" t="str">
            <v/>
          </cell>
          <cell r="AP399" t="str">
            <v/>
          </cell>
          <cell r="AR399" t="str">
            <v/>
          </cell>
          <cell r="AT399" t="str">
            <v/>
          </cell>
          <cell r="AV399" t="str">
            <v/>
          </cell>
          <cell r="BA399" t="str">
            <v/>
          </cell>
          <cell r="BC399" t="str">
            <v/>
          </cell>
          <cell r="BE399" t="str">
            <v/>
          </cell>
          <cell r="BG399" t="str">
            <v/>
          </cell>
          <cell r="BI399" t="str">
            <v/>
          </cell>
          <cell r="BN399" t="str">
            <v/>
          </cell>
          <cell r="BP399" t="str">
            <v/>
          </cell>
          <cell r="BR399" t="str">
            <v/>
          </cell>
          <cell r="BT399" t="str">
            <v/>
          </cell>
          <cell r="BV399" t="str">
            <v/>
          </cell>
          <cell r="BY399" t="str">
            <v/>
          </cell>
        </row>
        <row r="400">
          <cell r="D400" t="str">
            <v/>
          </cell>
          <cell r="F400" t="str">
            <v/>
          </cell>
          <cell r="L400" t="str">
            <v/>
          </cell>
          <cell r="M400">
            <v>0</v>
          </cell>
          <cell r="U400" t="str">
            <v/>
          </cell>
          <cell r="AA400" t="str">
            <v/>
          </cell>
          <cell r="AC400" t="str">
            <v/>
          </cell>
          <cell r="AE400" t="str">
            <v/>
          </cell>
          <cell r="AG400" t="str">
            <v/>
          </cell>
          <cell r="AI400" t="str">
            <v/>
          </cell>
          <cell r="AN400" t="str">
            <v/>
          </cell>
          <cell r="AP400" t="str">
            <v/>
          </cell>
          <cell r="AR400" t="str">
            <v/>
          </cell>
          <cell r="AT400" t="str">
            <v/>
          </cell>
          <cell r="AV400" t="str">
            <v/>
          </cell>
          <cell r="BA400" t="str">
            <v/>
          </cell>
          <cell r="BC400" t="str">
            <v/>
          </cell>
          <cell r="BE400" t="str">
            <v/>
          </cell>
          <cell r="BG400" t="str">
            <v/>
          </cell>
          <cell r="BI400" t="str">
            <v/>
          </cell>
          <cell r="BN400" t="str">
            <v/>
          </cell>
          <cell r="BP400" t="str">
            <v/>
          </cell>
          <cell r="BR400" t="str">
            <v/>
          </cell>
          <cell r="BT400" t="str">
            <v/>
          </cell>
          <cell r="BV400" t="str">
            <v/>
          </cell>
          <cell r="BY400" t="str">
            <v/>
          </cell>
        </row>
        <row r="401">
          <cell r="D401" t="str">
            <v/>
          </cell>
          <cell r="F401" t="str">
            <v/>
          </cell>
          <cell r="L401" t="str">
            <v/>
          </cell>
          <cell r="M401">
            <v>0</v>
          </cell>
          <cell r="U401" t="str">
            <v/>
          </cell>
          <cell r="AA401" t="str">
            <v/>
          </cell>
          <cell r="AC401" t="str">
            <v/>
          </cell>
          <cell r="AE401" t="str">
            <v/>
          </cell>
          <cell r="AG401" t="str">
            <v/>
          </cell>
          <cell r="AI401" t="str">
            <v/>
          </cell>
          <cell r="AN401" t="str">
            <v/>
          </cell>
          <cell r="AP401" t="str">
            <v/>
          </cell>
          <cell r="AR401" t="str">
            <v/>
          </cell>
          <cell r="AT401" t="str">
            <v/>
          </cell>
          <cell r="AV401" t="str">
            <v/>
          </cell>
          <cell r="BA401" t="str">
            <v/>
          </cell>
          <cell r="BC401" t="str">
            <v/>
          </cell>
          <cell r="BE401" t="str">
            <v/>
          </cell>
          <cell r="BG401" t="str">
            <v/>
          </cell>
          <cell r="BI401" t="str">
            <v/>
          </cell>
          <cell r="BN401" t="str">
            <v/>
          </cell>
          <cell r="BP401" t="str">
            <v/>
          </cell>
          <cell r="BR401" t="str">
            <v/>
          </cell>
          <cell r="BT401" t="str">
            <v/>
          </cell>
          <cell r="BV401" t="str">
            <v/>
          </cell>
          <cell r="BY401" t="str">
            <v/>
          </cell>
        </row>
        <row r="402">
          <cell r="D402" t="str">
            <v/>
          </cell>
          <cell r="F402" t="str">
            <v/>
          </cell>
          <cell r="L402" t="str">
            <v/>
          </cell>
          <cell r="M402">
            <v>0</v>
          </cell>
          <cell r="U402" t="str">
            <v/>
          </cell>
          <cell r="AA402" t="str">
            <v/>
          </cell>
          <cell r="AC402" t="str">
            <v/>
          </cell>
          <cell r="AE402" t="str">
            <v/>
          </cell>
          <cell r="AG402" t="str">
            <v/>
          </cell>
          <cell r="AI402" t="str">
            <v/>
          </cell>
          <cell r="AN402" t="str">
            <v/>
          </cell>
          <cell r="AP402" t="str">
            <v/>
          </cell>
          <cell r="AR402" t="str">
            <v/>
          </cell>
          <cell r="AT402" t="str">
            <v/>
          </cell>
          <cell r="AV402" t="str">
            <v/>
          </cell>
          <cell r="BA402" t="str">
            <v/>
          </cell>
          <cell r="BC402" t="str">
            <v/>
          </cell>
          <cell r="BE402" t="str">
            <v/>
          </cell>
          <cell r="BG402" t="str">
            <v/>
          </cell>
          <cell r="BI402" t="str">
            <v/>
          </cell>
          <cell r="BN402" t="str">
            <v/>
          </cell>
          <cell r="BP402" t="str">
            <v/>
          </cell>
          <cell r="BR402" t="str">
            <v/>
          </cell>
          <cell r="BT402" t="str">
            <v/>
          </cell>
          <cell r="BV402" t="str">
            <v/>
          </cell>
          <cell r="BY402" t="str">
            <v/>
          </cell>
        </row>
        <row r="403">
          <cell r="D403" t="str">
            <v/>
          </cell>
          <cell r="F403" t="str">
            <v/>
          </cell>
          <cell r="L403" t="str">
            <v/>
          </cell>
          <cell r="M403">
            <v>0</v>
          </cell>
          <cell r="U403" t="str">
            <v/>
          </cell>
          <cell r="AA403" t="str">
            <v/>
          </cell>
          <cell r="AC403" t="str">
            <v/>
          </cell>
          <cell r="AE403" t="str">
            <v/>
          </cell>
          <cell r="AG403" t="str">
            <v/>
          </cell>
          <cell r="AI403" t="str">
            <v/>
          </cell>
          <cell r="AN403" t="str">
            <v/>
          </cell>
          <cell r="AP403" t="str">
            <v/>
          </cell>
          <cell r="AR403" t="str">
            <v/>
          </cell>
          <cell r="AT403" t="str">
            <v/>
          </cell>
          <cell r="AV403" t="str">
            <v/>
          </cell>
          <cell r="BA403" t="str">
            <v/>
          </cell>
          <cell r="BC403" t="str">
            <v/>
          </cell>
          <cell r="BE403" t="str">
            <v/>
          </cell>
          <cell r="BG403" t="str">
            <v/>
          </cell>
          <cell r="BI403" t="str">
            <v/>
          </cell>
          <cell r="BN403" t="str">
            <v/>
          </cell>
          <cell r="BP403" t="str">
            <v/>
          </cell>
          <cell r="BR403" t="str">
            <v/>
          </cell>
          <cell r="BT403" t="str">
            <v/>
          </cell>
          <cell r="BV403" t="str">
            <v/>
          </cell>
          <cell r="BY403" t="str">
            <v/>
          </cell>
        </row>
        <row r="404">
          <cell r="D404" t="str">
            <v/>
          </cell>
          <cell r="F404" t="str">
            <v/>
          </cell>
          <cell r="L404" t="str">
            <v/>
          </cell>
          <cell r="M404">
            <v>0</v>
          </cell>
          <cell r="U404" t="str">
            <v/>
          </cell>
          <cell r="AA404" t="str">
            <v/>
          </cell>
          <cell r="AC404" t="str">
            <v/>
          </cell>
          <cell r="AE404" t="str">
            <v/>
          </cell>
          <cell r="AG404" t="str">
            <v/>
          </cell>
          <cell r="AI404" t="str">
            <v/>
          </cell>
          <cell r="AN404" t="str">
            <v/>
          </cell>
          <cell r="AP404" t="str">
            <v/>
          </cell>
          <cell r="AR404" t="str">
            <v/>
          </cell>
          <cell r="AT404" t="str">
            <v/>
          </cell>
          <cell r="AV404" t="str">
            <v/>
          </cell>
          <cell r="BA404" t="str">
            <v/>
          </cell>
          <cell r="BC404" t="str">
            <v/>
          </cell>
          <cell r="BE404" t="str">
            <v/>
          </cell>
          <cell r="BG404" t="str">
            <v/>
          </cell>
          <cell r="BI404" t="str">
            <v/>
          </cell>
          <cell r="BN404" t="str">
            <v/>
          </cell>
          <cell r="BP404" t="str">
            <v/>
          </cell>
          <cell r="BR404" t="str">
            <v/>
          </cell>
          <cell r="BT404" t="str">
            <v/>
          </cell>
          <cell r="BV404" t="str">
            <v/>
          </cell>
          <cell r="BY404" t="str">
            <v/>
          </cell>
        </row>
        <row r="405">
          <cell r="D405" t="str">
            <v/>
          </cell>
          <cell r="F405" t="str">
            <v/>
          </cell>
          <cell r="L405" t="str">
            <v/>
          </cell>
          <cell r="M405">
            <v>0</v>
          </cell>
          <cell r="U405" t="str">
            <v/>
          </cell>
          <cell r="AA405" t="str">
            <v/>
          </cell>
          <cell r="AC405" t="str">
            <v/>
          </cell>
          <cell r="AE405" t="str">
            <v/>
          </cell>
          <cell r="AG405" t="str">
            <v/>
          </cell>
          <cell r="AI405" t="str">
            <v/>
          </cell>
          <cell r="AN405" t="str">
            <v/>
          </cell>
          <cell r="AP405" t="str">
            <v/>
          </cell>
          <cell r="AR405" t="str">
            <v/>
          </cell>
          <cell r="AT405" t="str">
            <v/>
          </cell>
          <cell r="AV405" t="str">
            <v/>
          </cell>
          <cell r="BA405" t="str">
            <v/>
          </cell>
          <cell r="BC405" t="str">
            <v/>
          </cell>
          <cell r="BE405" t="str">
            <v/>
          </cell>
          <cell r="BG405" t="str">
            <v/>
          </cell>
          <cell r="BI405" t="str">
            <v/>
          </cell>
          <cell r="BN405" t="str">
            <v/>
          </cell>
          <cell r="BP405" t="str">
            <v/>
          </cell>
          <cell r="BR405" t="str">
            <v/>
          </cell>
          <cell r="BT405" t="str">
            <v/>
          </cell>
          <cell r="BV405" t="str">
            <v/>
          </cell>
          <cell r="BY405" t="str">
            <v/>
          </cell>
        </row>
        <row r="406">
          <cell r="D406" t="str">
            <v/>
          </cell>
          <cell r="F406" t="str">
            <v/>
          </cell>
          <cell r="L406" t="str">
            <v/>
          </cell>
          <cell r="M406">
            <v>0</v>
          </cell>
          <cell r="U406" t="str">
            <v/>
          </cell>
          <cell r="AA406" t="str">
            <v/>
          </cell>
          <cell r="AC406" t="str">
            <v/>
          </cell>
          <cell r="AE406" t="str">
            <v/>
          </cell>
          <cell r="AG406" t="str">
            <v/>
          </cell>
          <cell r="AI406" t="str">
            <v/>
          </cell>
          <cell r="AN406" t="str">
            <v/>
          </cell>
          <cell r="AP406" t="str">
            <v/>
          </cell>
          <cell r="AR406" t="str">
            <v/>
          </cell>
          <cell r="AT406" t="str">
            <v/>
          </cell>
          <cell r="AV406" t="str">
            <v/>
          </cell>
          <cell r="BA406" t="str">
            <v/>
          </cell>
          <cell r="BC406" t="str">
            <v/>
          </cell>
          <cell r="BE406" t="str">
            <v/>
          </cell>
          <cell r="BG406" t="str">
            <v/>
          </cell>
          <cell r="BI406" t="str">
            <v/>
          </cell>
          <cell r="BN406" t="str">
            <v/>
          </cell>
          <cell r="BP406" t="str">
            <v/>
          </cell>
          <cell r="BR406" t="str">
            <v/>
          </cell>
          <cell r="BT406" t="str">
            <v/>
          </cell>
          <cell r="BV406" t="str">
            <v/>
          </cell>
          <cell r="BY406" t="str">
            <v/>
          </cell>
        </row>
        <row r="407">
          <cell r="D407" t="str">
            <v/>
          </cell>
          <cell r="F407" t="str">
            <v/>
          </cell>
          <cell r="L407" t="str">
            <v/>
          </cell>
          <cell r="M407">
            <v>0</v>
          </cell>
          <cell r="U407" t="str">
            <v/>
          </cell>
          <cell r="AA407" t="str">
            <v/>
          </cell>
          <cell r="AC407" t="str">
            <v/>
          </cell>
          <cell r="AE407" t="str">
            <v/>
          </cell>
          <cell r="AG407" t="str">
            <v/>
          </cell>
          <cell r="AI407" t="str">
            <v/>
          </cell>
          <cell r="AN407" t="str">
            <v/>
          </cell>
          <cell r="AP407" t="str">
            <v/>
          </cell>
          <cell r="AR407" t="str">
            <v/>
          </cell>
          <cell r="AT407" t="str">
            <v/>
          </cell>
          <cell r="AV407" t="str">
            <v/>
          </cell>
          <cell r="BA407" t="str">
            <v/>
          </cell>
          <cell r="BC407" t="str">
            <v/>
          </cell>
          <cell r="BE407" t="str">
            <v/>
          </cell>
          <cell r="BG407" t="str">
            <v/>
          </cell>
          <cell r="BI407" t="str">
            <v/>
          </cell>
          <cell r="BN407" t="str">
            <v/>
          </cell>
          <cell r="BP407" t="str">
            <v/>
          </cell>
          <cell r="BR407" t="str">
            <v/>
          </cell>
          <cell r="BT407" t="str">
            <v/>
          </cell>
          <cell r="BV407" t="str">
            <v/>
          </cell>
          <cell r="BY407" t="str">
            <v/>
          </cell>
        </row>
        <row r="408">
          <cell r="D408" t="str">
            <v/>
          </cell>
          <cell r="F408" t="str">
            <v/>
          </cell>
          <cell r="L408" t="str">
            <v/>
          </cell>
          <cell r="M408">
            <v>0</v>
          </cell>
          <cell r="U408" t="str">
            <v/>
          </cell>
          <cell r="AA408" t="str">
            <v/>
          </cell>
          <cell r="AC408" t="str">
            <v/>
          </cell>
          <cell r="AE408" t="str">
            <v/>
          </cell>
          <cell r="AG408" t="str">
            <v/>
          </cell>
          <cell r="AI408" t="str">
            <v/>
          </cell>
          <cell r="AN408" t="str">
            <v/>
          </cell>
          <cell r="AP408" t="str">
            <v/>
          </cell>
          <cell r="AR408" t="str">
            <v/>
          </cell>
          <cell r="AT408" t="str">
            <v/>
          </cell>
          <cell r="AV408" t="str">
            <v/>
          </cell>
          <cell r="BA408" t="str">
            <v/>
          </cell>
          <cell r="BC408" t="str">
            <v/>
          </cell>
          <cell r="BE408" t="str">
            <v/>
          </cell>
          <cell r="BG408" t="str">
            <v/>
          </cell>
          <cell r="BI408" t="str">
            <v/>
          </cell>
          <cell r="BN408" t="str">
            <v/>
          </cell>
          <cell r="BP408" t="str">
            <v/>
          </cell>
          <cell r="BR408" t="str">
            <v/>
          </cell>
          <cell r="BT408" t="str">
            <v/>
          </cell>
          <cell r="BV408" t="str">
            <v/>
          </cell>
          <cell r="BY408" t="str">
            <v/>
          </cell>
        </row>
        <row r="409">
          <cell r="D409" t="str">
            <v/>
          </cell>
          <cell r="F409" t="str">
            <v/>
          </cell>
          <cell r="L409" t="str">
            <v/>
          </cell>
          <cell r="M409">
            <v>0</v>
          </cell>
          <cell r="U409" t="str">
            <v/>
          </cell>
          <cell r="AA409" t="str">
            <v/>
          </cell>
          <cell r="AC409" t="str">
            <v/>
          </cell>
          <cell r="AE409" t="str">
            <v/>
          </cell>
          <cell r="AG409" t="str">
            <v/>
          </cell>
          <cell r="AI409" t="str">
            <v/>
          </cell>
          <cell r="AN409" t="str">
            <v/>
          </cell>
          <cell r="AP409" t="str">
            <v/>
          </cell>
          <cell r="AR409" t="str">
            <v/>
          </cell>
          <cell r="AT409" t="str">
            <v/>
          </cell>
          <cell r="AV409" t="str">
            <v/>
          </cell>
          <cell r="BA409" t="str">
            <v/>
          </cell>
          <cell r="BC409" t="str">
            <v/>
          </cell>
          <cell r="BE409" t="str">
            <v/>
          </cell>
          <cell r="BG409" t="str">
            <v/>
          </cell>
          <cell r="BI409" t="str">
            <v/>
          </cell>
          <cell r="BN409" t="str">
            <v/>
          </cell>
          <cell r="BP409" t="str">
            <v/>
          </cell>
          <cell r="BR409" t="str">
            <v/>
          </cell>
          <cell r="BT409" t="str">
            <v/>
          </cell>
          <cell r="BV409" t="str">
            <v/>
          </cell>
          <cell r="BY409" t="str">
            <v/>
          </cell>
        </row>
        <row r="410">
          <cell r="D410" t="str">
            <v/>
          </cell>
          <cell r="F410" t="str">
            <v/>
          </cell>
          <cell r="L410" t="str">
            <v/>
          </cell>
          <cell r="M410">
            <v>0</v>
          </cell>
          <cell r="U410" t="str">
            <v/>
          </cell>
          <cell r="AA410" t="str">
            <v/>
          </cell>
          <cell r="AC410" t="str">
            <v/>
          </cell>
          <cell r="AE410" t="str">
            <v/>
          </cell>
          <cell r="AG410" t="str">
            <v/>
          </cell>
          <cell r="AI410" t="str">
            <v/>
          </cell>
          <cell r="AN410" t="str">
            <v/>
          </cell>
          <cell r="AP410" t="str">
            <v/>
          </cell>
          <cell r="AR410" t="str">
            <v/>
          </cell>
          <cell r="AT410" t="str">
            <v/>
          </cell>
          <cell r="AV410" t="str">
            <v/>
          </cell>
          <cell r="BA410" t="str">
            <v/>
          </cell>
          <cell r="BC410" t="str">
            <v/>
          </cell>
          <cell r="BE410" t="str">
            <v/>
          </cell>
          <cell r="BG410" t="str">
            <v/>
          </cell>
          <cell r="BI410" t="str">
            <v/>
          </cell>
          <cell r="BN410" t="str">
            <v/>
          </cell>
          <cell r="BP410" t="str">
            <v/>
          </cell>
          <cell r="BR410" t="str">
            <v/>
          </cell>
          <cell r="BT410" t="str">
            <v/>
          </cell>
          <cell r="BV410" t="str">
            <v/>
          </cell>
          <cell r="BY410" t="str">
            <v/>
          </cell>
        </row>
        <row r="411">
          <cell r="D411" t="str">
            <v/>
          </cell>
          <cell r="F411" t="str">
            <v/>
          </cell>
          <cell r="L411" t="str">
            <v/>
          </cell>
          <cell r="M411">
            <v>0</v>
          </cell>
          <cell r="U411" t="str">
            <v/>
          </cell>
          <cell r="AA411" t="str">
            <v/>
          </cell>
          <cell r="AC411" t="str">
            <v/>
          </cell>
          <cell r="AE411" t="str">
            <v/>
          </cell>
          <cell r="AG411" t="str">
            <v/>
          </cell>
          <cell r="AI411" t="str">
            <v/>
          </cell>
          <cell r="AN411" t="str">
            <v/>
          </cell>
          <cell r="AP411" t="str">
            <v/>
          </cell>
          <cell r="AR411" t="str">
            <v/>
          </cell>
          <cell r="AT411" t="str">
            <v/>
          </cell>
          <cell r="AV411" t="str">
            <v/>
          </cell>
          <cell r="BA411" t="str">
            <v/>
          </cell>
          <cell r="BC411" t="str">
            <v/>
          </cell>
          <cell r="BE411" t="str">
            <v/>
          </cell>
          <cell r="BG411" t="str">
            <v/>
          </cell>
          <cell r="BI411" t="str">
            <v/>
          </cell>
          <cell r="BN411" t="str">
            <v/>
          </cell>
          <cell r="BP411" t="str">
            <v/>
          </cell>
          <cell r="BR411" t="str">
            <v/>
          </cell>
          <cell r="BT411" t="str">
            <v/>
          </cell>
          <cell r="BV411" t="str">
            <v/>
          </cell>
          <cell r="BY411" t="str">
            <v/>
          </cell>
        </row>
        <row r="412">
          <cell r="D412" t="str">
            <v/>
          </cell>
          <cell r="F412" t="str">
            <v/>
          </cell>
          <cell r="L412" t="str">
            <v/>
          </cell>
          <cell r="M412">
            <v>0</v>
          </cell>
          <cell r="U412" t="str">
            <v/>
          </cell>
          <cell r="AA412" t="str">
            <v/>
          </cell>
          <cell r="AC412" t="str">
            <v/>
          </cell>
          <cell r="AE412" t="str">
            <v/>
          </cell>
          <cell r="AG412" t="str">
            <v/>
          </cell>
          <cell r="AI412" t="str">
            <v/>
          </cell>
          <cell r="AN412" t="str">
            <v/>
          </cell>
          <cell r="AP412" t="str">
            <v/>
          </cell>
          <cell r="AR412" t="str">
            <v/>
          </cell>
          <cell r="AT412" t="str">
            <v/>
          </cell>
          <cell r="AV412" t="str">
            <v/>
          </cell>
          <cell r="BA412" t="str">
            <v/>
          </cell>
          <cell r="BC412" t="str">
            <v/>
          </cell>
          <cell r="BE412" t="str">
            <v/>
          </cell>
          <cell r="BG412" t="str">
            <v/>
          </cell>
          <cell r="BI412" t="str">
            <v/>
          </cell>
          <cell r="BN412" t="str">
            <v/>
          </cell>
          <cell r="BP412" t="str">
            <v/>
          </cell>
          <cell r="BR412" t="str">
            <v/>
          </cell>
          <cell r="BT412" t="str">
            <v/>
          </cell>
          <cell r="BV412" t="str">
            <v/>
          </cell>
          <cell r="BY412" t="str">
            <v/>
          </cell>
        </row>
        <row r="413">
          <cell r="D413" t="str">
            <v/>
          </cell>
          <cell r="F413" t="str">
            <v/>
          </cell>
          <cell r="L413" t="str">
            <v/>
          </cell>
          <cell r="M413">
            <v>0</v>
          </cell>
          <cell r="U413" t="str">
            <v/>
          </cell>
          <cell r="AA413" t="str">
            <v/>
          </cell>
          <cell r="AC413" t="str">
            <v/>
          </cell>
          <cell r="AE413" t="str">
            <v/>
          </cell>
          <cell r="AG413" t="str">
            <v/>
          </cell>
          <cell r="AI413" t="str">
            <v/>
          </cell>
          <cell r="AN413" t="str">
            <v/>
          </cell>
          <cell r="AP413" t="str">
            <v/>
          </cell>
          <cell r="AR413" t="str">
            <v/>
          </cell>
          <cell r="AT413" t="str">
            <v/>
          </cell>
          <cell r="AV413" t="str">
            <v/>
          </cell>
          <cell r="BA413" t="str">
            <v/>
          </cell>
          <cell r="BC413" t="str">
            <v/>
          </cell>
          <cell r="BE413" t="str">
            <v/>
          </cell>
          <cell r="BG413" t="str">
            <v/>
          </cell>
          <cell r="BI413" t="str">
            <v/>
          </cell>
          <cell r="BN413" t="str">
            <v/>
          </cell>
          <cell r="BP413" t="str">
            <v/>
          </cell>
          <cell r="BR413" t="str">
            <v/>
          </cell>
          <cell r="BT413" t="str">
            <v/>
          </cell>
          <cell r="BV413" t="str">
            <v/>
          </cell>
          <cell r="BY413" t="str">
            <v/>
          </cell>
        </row>
        <row r="414">
          <cell r="D414" t="str">
            <v/>
          </cell>
          <cell r="F414" t="str">
            <v/>
          </cell>
          <cell r="L414" t="str">
            <v/>
          </cell>
          <cell r="M414">
            <v>0</v>
          </cell>
          <cell r="U414" t="str">
            <v/>
          </cell>
          <cell r="AA414" t="str">
            <v/>
          </cell>
          <cell r="AC414" t="str">
            <v/>
          </cell>
          <cell r="AE414" t="str">
            <v/>
          </cell>
          <cell r="AG414" t="str">
            <v/>
          </cell>
          <cell r="AI414" t="str">
            <v/>
          </cell>
          <cell r="AN414" t="str">
            <v/>
          </cell>
          <cell r="AP414" t="str">
            <v/>
          </cell>
          <cell r="AR414" t="str">
            <v/>
          </cell>
          <cell r="AT414" t="str">
            <v/>
          </cell>
          <cell r="AV414" t="str">
            <v/>
          </cell>
          <cell r="BA414" t="str">
            <v/>
          </cell>
          <cell r="BC414" t="str">
            <v/>
          </cell>
          <cell r="BE414" t="str">
            <v/>
          </cell>
          <cell r="BG414" t="str">
            <v/>
          </cell>
          <cell r="BI414" t="str">
            <v/>
          </cell>
          <cell r="BN414" t="str">
            <v/>
          </cell>
          <cell r="BP414" t="str">
            <v/>
          </cell>
          <cell r="BR414" t="str">
            <v/>
          </cell>
          <cell r="BT414" t="str">
            <v/>
          </cell>
          <cell r="BV414" t="str">
            <v/>
          </cell>
          <cell r="BY414" t="str">
            <v/>
          </cell>
        </row>
        <row r="415">
          <cell r="D415" t="str">
            <v/>
          </cell>
          <cell r="F415" t="str">
            <v/>
          </cell>
          <cell r="L415" t="str">
            <v/>
          </cell>
          <cell r="M415">
            <v>0</v>
          </cell>
          <cell r="U415" t="str">
            <v/>
          </cell>
          <cell r="AA415" t="str">
            <v/>
          </cell>
          <cell r="AC415" t="str">
            <v/>
          </cell>
          <cell r="AE415" t="str">
            <v/>
          </cell>
          <cell r="AG415" t="str">
            <v/>
          </cell>
          <cell r="AI415" t="str">
            <v/>
          </cell>
          <cell r="AN415" t="str">
            <v/>
          </cell>
          <cell r="AP415" t="str">
            <v/>
          </cell>
          <cell r="AR415" t="str">
            <v/>
          </cell>
          <cell r="AT415" t="str">
            <v/>
          </cell>
          <cell r="AV415" t="str">
            <v/>
          </cell>
          <cell r="BA415" t="str">
            <v/>
          </cell>
          <cell r="BC415" t="str">
            <v/>
          </cell>
          <cell r="BE415" t="str">
            <v/>
          </cell>
          <cell r="BG415" t="str">
            <v/>
          </cell>
          <cell r="BI415" t="str">
            <v/>
          </cell>
          <cell r="BN415" t="str">
            <v/>
          </cell>
          <cell r="BP415" t="str">
            <v/>
          </cell>
          <cell r="BR415" t="str">
            <v/>
          </cell>
          <cell r="BT415" t="str">
            <v/>
          </cell>
          <cell r="BV415" t="str">
            <v/>
          </cell>
          <cell r="BY415" t="str">
            <v/>
          </cell>
        </row>
        <row r="416">
          <cell r="D416" t="str">
            <v/>
          </cell>
          <cell r="F416" t="str">
            <v/>
          </cell>
          <cell r="L416" t="str">
            <v/>
          </cell>
          <cell r="M416">
            <v>0</v>
          </cell>
          <cell r="U416" t="str">
            <v/>
          </cell>
          <cell r="AA416" t="str">
            <v/>
          </cell>
          <cell r="AC416" t="str">
            <v/>
          </cell>
          <cell r="AE416" t="str">
            <v/>
          </cell>
          <cell r="AG416" t="str">
            <v/>
          </cell>
          <cell r="AI416" t="str">
            <v/>
          </cell>
          <cell r="AN416" t="str">
            <v/>
          </cell>
          <cell r="AP416" t="str">
            <v/>
          </cell>
          <cell r="AR416" t="str">
            <v/>
          </cell>
          <cell r="AT416" t="str">
            <v/>
          </cell>
          <cell r="AV416" t="str">
            <v/>
          </cell>
          <cell r="BA416" t="str">
            <v/>
          </cell>
          <cell r="BC416" t="str">
            <v/>
          </cell>
          <cell r="BE416" t="str">
            <v/>
          </cell>
          <cell r="BG416" t="str">
            <v/>
          </cell>
          <cell r="BI416" t="str">
            <v/>
          </cell>
          <cell r="BN416" t="str">
            <v/>
          </cell>
          <cell r="BP416" t="str">
            <v/>
          </cell>
          <cell r="BR416" t="str">
            <v/>
          </cell>
          <cell r="BT416" t="str">
            <v/>
          </cell>
          <cell r="BV416" t="str">
            <v/>
          </cell>
          <cell r="BY416" t="str">
            <v/>
          </cell>
        </row>
        <row r="417">
          <cell r="D417" t="str">
            <v/>
          </cell>
          <cell r="F417" t="str">
            <v/>
          </cell>
          <cell r="L417" t="str">
            <v/>
          </cell>
          <cell r="M417">
            <v>0</v>
          </cell>
          <cell r="U417" t="str">
            <v/>
          </cell>
          <cell r="AA417" t="str">
            <v/>
          </cell>
          <cell r="AC417" t="str">
            <v/>
          </cell>
          <cell r="AE417" t="str">
            <v/>
          </cell>
          <cell r="AG417" t="str">
            <v/>
          </cell>
          <cell r="AI417" t="str">
            <v/>
          </cell>
          <cell r="AN417" t="str">
            <v/>
          </cell>
          <cell r="AP417" t="str">
            <v/>
          </cell>
          <cell r="AR417" t="str">
            <v/>
          </cell>
          <cell r="AT417" t="str">
            <v/>
          </cell>
          <cell r="AV417" t="str">
            <v/>
          </cell>
          <cell r="BA417" t="str">
            <v/>
          </cell>
          <cell r="BC417" t="str">
            <v/>
          </cell>
          <cell r="BE417" t="str">
            <v/>
          </cell>
          <cell r="BG417" t="str">
            <v/>
          </cell>
          <cell r="BI417" t="str">
            <v/>
          </cell>
          <cell r="BN417" t="str">
            <v/>
          </cell>
          <cell r="BP417" t="str">
            <v/>
          </cell>
          <cell r="BR417" t="str">
            <v/>
          </cell>
          <cell r="BT417" t="str">
            <v/>
          </cell>
          <cell r="BV417" t="str">
            <v/>
          </cell>
          <cell r="BY417" t="str">
            <v/>
          </cell>
        </row>
        <row r="418">
          <cell r="D418" t="str">
            <v/>
          </cell>
          <cell r="F418" t="str">
            <v/>
          </cell>
          <cell r="L418" t="str">
            <v/>
          </cell>
          <cell r="M418">
            <v>0</v>
          </cell>
          <cell r="U418" t="str">
            <v/>
          </cell>
          <cell r="AA418" t="str">
            <v/>
          </cell>
          <cell r="AC418" t="str">
            <v/>
          </cell>
          <cell r="AE418" t="str">
            <v/>
          </cell>
          <cell r="AG418" t="str">
            <v/>
          </cell>
          <cell r="AI418" t="str">
            <v/>
          </cell>
          <cell r="AN418" t="str">
            <v/>
          </cell>
          <cell r="AP418" t="str">
            <v/>
          </cell>
          <cell r="AR418" t="str">
            <v/>
          </cell>
          <cell r="AT418" t="str">
            <v/>
          </cell>
          <cell r="AV418" t="str">
            <v/>
          </cell>
          <cell r="BA418" t="str">
            <v/>
          </cell>
          <cell r="BC418" t="str">
            <v/>
          </cell>
          <cell r="BE418" t="str">
            <v/>
          </cell>
          <cell r="BG418" t="str">
            <v/>
          </cell>
          <cell r="BI418" t="str">
            <v/>
          </cell>
          <cell r="BN418" t="str">
            <v/>
          </cell>
          <cell r="BP418" t="str">
            <v/>
          </cell>
          <cell r="BR418" t="str">
            <v/>
          </cell>
          <cell r="BT418" t="str">
            <v/>
          </cell>
          <cell r="BV418" t="str">
            <v/>
          </cell>
          <cell r="BY418" t="str">
            <v/>
          </cell>
        </row>
        <row r="419">
          <cell r="D419" t="str">
            <v/>
          </cell>
          <cell r="F419" t="str">
            <v/>
          </cell>
          <cell r="L419" t="str">
            <v/>
          </cell>
          <cell r="M419">
            <v>0</v>
          </cell>
          <cell r="U419" t="str">
            <v/>
          </cell>
          <cell r="AA419" t="str">
            <v/>
          </cell>
          <cell r="AC419" t="str">
            <v/>
          </cell>
          <cell r="AE419" t="str">
            <v/>
          </cell>
          <cell r="AG419" t="str">
            <v/>
          </cell>
          <cell r="AI419" t="str">
            <v/>
          </cell>
          <cell r="AN419" t="str">
            <v/>
          </cell>
          <cell r="AP419" t="str">
            <v/>
          </cell>
          <cell r="AR419" t="str">
            <v/>
          </cell>
          <cell r="AT419" t="str">
            <v/>
          </cell>
          <cell r="AV419" t="str">
            <v/>
          </cell>
          <cell r="BA419" t="str">
            <v/>
          </cell>
          <cell r="BC419" t="str">
            <v/>
          </cell>
          <cell r="BE419" t="str">
            <v/>
          </cell>
          <cell r="BG419" t="str">
            <v/>
          </cell>
          <cell r="BI419" t="str">
            <v/>
          </cell>
          <cell r="BN419" t="str">
            <v/>
          </cell>
          <cell r="BP419" t="str">
            <v/>
          </cell>
          <cell r="BR419" t="str">
            <v/>
          </cell>
          <cell r="BT419" t="str">
            <v/>
          </cell>
          <cell r="BV419" t="str">
            <v/>
          </cell>
          <cell r="BY419" t="str">
            <v/>
          </cell>
        </row>
        <row r="420">
          <cell r="D420" t="str">
            <v/>
          </cell>
          <cell r="F420" t="str">
            <v/>
          </cell>
          <cell r="L420" t="str">
            <v/>
          </cell>
          <cell r="M420">
            <v>0</v>
          </cell>
          <cell r="U420" t="str">
            <v/>
          </cell>
          <cell r="AA420" t="str">
            <v/>
          </cell>
          <cell r="AC420" t="str">
            <v/>
          </cell>
          <cell r="AE420" t="str">
            <v/>
          </cell>
          <cell r="AG420" t="str">
            <v/>
          </cell>
          <cell r="AI420" t="str">
            <v/>
          </cell>
          <cell r="AN420" t="str">
            <v/>
          </cell>
          <cell r="AP420" t="str">
            <v/>
          </cell>
          <cell r="AR420" t="str">
            <v/>
          </cell>
          <cell r="AT420" t="str">
            <v/>
          </cell>
          <cell r="AV420" t="str">
            <v/>
          </cell>
          <cell r="BA420" t="str">
            <v/>
          </cell>
          <cell r="BC420" t="str">
            <v/>
          </cell>
          <cell r="BE420" t="str">
            <v/>
          </cell>
          <cell r="BG420" t="str">
            <v/>
          </cell>
          <cell r="BI420" t="str">
            <v/>
          </cell>
          <cell r="BN420" t="str">
            <v/>
          </cell>
          <cell r="BP420" t="str">
            <v/>
          </cell>
          <cell r="BR420" t="str">
            <v/>
          </cell>
          <cell r="BT420" t="str">
            <v/>
          </cell>
          <cell r="BV420" t="str">
            <v/>
          </cell>
          <cell r="BY420" t="str">
            <v/>
          </cell>
        </row>
        <row r="421">
          <cell r="D421" t="str">
            <v/>
          </cell>
          <cell r="F421" t="str">
            <v/>
          </cell>
          <cell r="L421" t="str">
            <v/>
          </cell>
          <cell r="M421">
            <v>0</v>
          </cell>
          <cell r="U421" t="str">
            <v/>
          </cell>
          <cell r="AA421" t="str">
            <v/>
          </cell>
          <cell r="AC421" t="str">
            <v/>
          </cell>
          <cell r="AE421" t="str">
            <v/>
          </cell>
          <cell r="AG421" t="str">
            <v/>
          </cell>
          <cell r="AI421" t="str">
            <v/>
          </cell>
          <cell r="AN421" t="str">
            <v/>
          </cell>
          <cell r="AP421" t="str">
            <v/>
          </cell>
          <cell r="AR421" t="str">
            <v/>
          </cell>
          <cell r="AT421" t="str">
            <v/>
          </cell>
          <cell r="AV421" t="str">
            <v/>
          </cell>
          <cell r="BA421" t="str">
            <v/>
          </cell>
          <cell r="BC421" t="str">
            <v/>
          </cell>
          <cell r="BE421" t="str">
            <v/>
          </cell>
          <cell r="BG421" t="str">
            <v/>
          </cell>
          <cell r="BI421" t="str">
            <v/>
          </cell>
          <cell r="BN421" t="str">
            <v/>
          </cell>
          <cell r="BP421" t="str">
            <v/>
          </cell>
          <cell r="BR421" t="str">
            <v/>
          </cell>
          <cell r="BT421" t="str">
            <v/>
          </cell>
          <cell r="BV421" t="str">
            <v/>
          </cell>
          <cell r="BY421" t="str">
            <v/>
          </cell>
        </row>
        <row r="422">
          <cell r="D422" t="str">
            <v/>
          </cell>
          <cell r="F422" t="str">
            <v/>
          </cell>
          <cell r="L422" t="str">
            <v/>
          </cell>
          <cell r="M422">
            <v>0</v>
          </cell>
          <cell r="U422" t="str">
            <v/>
          </cell>
          <cell r="AA422" t="str">
            <v/>
          </cell>
          <cell r="AC422" t="str">
            <v/>
          </cell>
          <cell r="AE422" t="str">
            <v/>
          </cell>
          <cell r="AG422" t="str">
            <v/>
          </cell>
          <cell r="AI422" t="str">
            <v/>
          </cell>
          <cell r="AN422" t="str">
            <v/>
          </cell>
          <cell r="AP422" t="str">
            <v/>
          </cell>
          <cell r="AR422" t="str">
            <v/>
          </cell>
          <cell r="AT422" t="str">
            <v/>
          </cell>
          <cell r="AV422" t="str">
            <v/>
          </cell>
          <cell r="BA422" t="str">
            <v/>
          </cell>
          <cell r="BC422" t="str">
            <v/>
          </cell>
          <cell r="BE422" t="str">
            <v/>
          </cell>
          <cell r="BG422" t="str">
            <v/>
          </cell>
          <cell r="BI422" t="str">
            <v/>
          </cell>
          <cell r="BN422" t="str">
            <v/>
          </cell>
          <cell r="BP422" t="str">
            <v/>
          </cell>
          <cell r="BR422" t="str">
            <v/>
          </cell>
          <cell r="BT422" t="str">
            <v/>
          </cell>
          <cell r="BV422" t="str">
            <v/>
          </cell>
          <cell r="BY422" t="str">
            <v/>
          </cell>
        </row>
        <row r="423">
          <cell r="D423" t="str">
            <v/>
          </cell>
          <cell r="F423" t="str">
            <v/>
          </cell>
          <cell r="L423" t="str">
            <v/>
          </cell>
          <cell r="M423">
            <v>0</v>
          </cell>
          <cell r="U423" t="str">
            <v/>
          </cell>
          <cell r="AA423" t="str">
            <v/>
          </cell>
          <cell r="AC423" t="str">
            <v/>
          </cell>
          <cell r="AE423" t="str">
            <v/>
          </cell>
          <cell r="AG423" t="str">
            <v/>
          </cell>
          <cell r="AI423" t="str">
            <v/>
          </cell>
          <cell r="AN423" t="str">
            <v/>
          </cell>
          <cell r="AP423" t="str">
            <v/>
          </cell>
          <cell r="AR423" t="str">
            <v/>
          </cell>
          <cell r="AT423" t="str">
            <v/>
          </cell>
          <cell r="AV423" t="str">
            <v/>
          </cell>
          <cell r="BA423" t="str">
            <v/>
          </cell>
          <cell r="BC423" t="str">
            <v/>
          </cell>
          <cell r="BE423" t="str">
            <v/>
          </cell>
          <cell r="BG423" t="str">
            <v/>
          </cell>
          <cell r="BI423" t="str">
            <v/>
          </cell>
          <cell r="BN423" t="str">
            <v/>
          </cell>
          <cell r="BP423" t="str">
            <v/>
          </cell>
          <cell r="BR423" t="str">
            <v/>
          </cell>
          <cell r="BT423" t="str">
            <v/>
          </cell>
          <cell r="BV423" t="str">
            <v/>
          </cell>
          <cell r="BY423" t="str">
            <v/>
          </cell>
        </row>
        <row r="424">
          <cell r="D424" t="str">
            <v/>
          </cell>
          <cell r="F424" t="str">
            <v/>
          </cell>
          <cell r="L424" t="str">
            <v/>
          </cell>
          <cell r="M424">
            <v>0</v>
          </cell>
          <cell r="U424" t="str">
            <v/>
          </cell>
          <cell r="AA424" t="str">
            <v/>
          </cell>
          <cell r="AC424" t="str">
            <v/>
          </cell>
          <cell r="AE424" t="str">
            <v/>
          </cell>
          <cell r="AG424" t="str">
            <v/>
          </cell>
          <cell r="AI424" t="str">
            <v/>
          </cell>
          <cell r="AN424" t="str">
            <v/>
          </cell>
          <cell r="AP424" t="str">
            <v/>
          </cell>
          <cell r="AR424" t="str">
            <v/>
          </cell>
          <cell r="AT424" t="str">
            <v/>
          </cell>
          <cell r="AV424" t="str">
            <v/>
          </cell>
          <cell r="BA424" t="str">
            <v/>
          </cell>
          <cell r="BC424" t="str">
            <v/>
          </cell>
          <cell r="BE424" t="str">
            <v/>
          </cell>
          <cell r="BG424" t="str">
            <v/>
          </cell>
          <cell r="BI424" t="str">
            <v/>
          </cell>
          <cell r="BN424" t="str">
            <v/>
          </cell>
          <cell r="BP424" t="str">
            <v/>
          </cell>
          <cell r="BR424" t="str">
            <v/>
          </cell>
          <cell r="BT424" t="str">
            <v/>
          </cell>
          <cell r="BV424" t="str">
            <v/>
          </cell>
          <cell r="BY424" t="str">
            <v/>
          </cell>
        </row>
        <row r="425">
          <cell r="D425" t="str">
            <v/>
          </cell>
          <cell r="F425" t="str">
            <v/>
          </cell>
          <cell r="L425" t="str">
            <v/>
          </cell>
          <cell r="M425">
            <v>0</v>
          </cell>
          <cell r="U425" t="str">
            <v/>
          </cell>
          <cell r="AA425" t="str">
            <v/>
          </cell>
          <cell r="AC425" t="str">
            <v/>
          </cell>
          <cell r="AE425" t="str">
            <v/>
          </cell>
          <cell r="AG425" t="str">
            <v/>
          </cell>
          <cell r="AI425" t="str">
            <v/>
          </cell>
          <cell r="AN425" t="str">
            <v/>
          </cell>
          <cell r="AP425" t="str">
            <v/>
          </cell>
          <cell r="AR425" t="str">
            <v/>
          </cell>
          <cell r="AT425" t="str">
            <v/>
          </cell>
          <cell r="AV425" t="str">
            <v/>
          </cell>
          <cell r="BA425" t="str">
            <v/>
          </cell>
          <cell r="BC425" t="str">
            <v/>
          </cell>
          <cell r="BE425" t="str">
            <v/>
          </cell>
          <cell r="BG425" t="str">
            <v/>
          </cell>
          <cell r="BI425" t="str">
            <v/>
          </cell>
          <cell r="BN425" t="str">
            <v/>
          </cell>
          <cell r="BP425" t="str">
            <v/>
          </cell>
          <cell r="BR425" t="str">
            <v/>
          </cell>
          <cell r="BT425" t="str">
            <v/>
          </cell>
          <cell r="BV425" t="str">
            <v/>
          </cell>
          <cell r="BY425" t="str">
            <v/>
          </cell>
        </row>
        <row r="426">
          <cell r="D426" t="str">
            <v/>
          </cell>
          <cell r="F426" t="str">
            <v/>
          </cell>
          <cell r="L426" t="str">
            <v/>
          </cell>
          <cell r="M426">
            <v>0</v>
          </cell>
          <cell r="U426" t="str">
            <v/>
          </cell>
          <cell r="AA426" t="str">
            <v/>
          </cell>
          <cell r="AC426" t="str">
            <v/>
          </cell>
          <cell r="AE426" t="str">
            <v/>
          </cell>
          <cell r="AG426" t="str">
            <v/>
          </cell>
          <cell r="AI426" t="str">
            <v/>
          </cell>
          <cell r="AN426" t="str">
            <v/>
          </cell>
          <cell r="AP426" t="str">
            <v/>
          </cell>
          <cell r="AR426" t="str">
            <v/>
          </cell>
          <cell r="AT426" t="str">
            <v/>
          </cell>
          <cell r="AV426" t="str">
            <v/>
          </cell>
          <cell r="BA426" t="str">
            <v/>
          </cell>
          <cell r="BC426" t="str">
            <v/>
          </cell>
          <cell r="BE426" t="str">
            <v/>
          </cell>
          <cell r="BG426" t="str">
            <v/>
          </cell>
          <cell r="BI426" t="str">
            <v/>
          </cell>
          <cell r="BN426" t="str">
            <v/>
          </cell>
          <cell r="BP426" t="str">
            <v/>
          </cell>
          <cell r="BR426" t="str">
            <v/>
          </cell>
          <cell r="BT426" t="str">
            <v/>
          </cell>
          <cell r="BV426" t="str">
            <v/>
          </cell>
          <cell r="BY426" t="str">
            <v/>
          </cell>
        </row>
        <row r="427">
          <cell r="D427" t="str">
            <v/>
          </cell>
          <cell r="F427" t="str">
            <v/>
          </cell>
          <cell r="L427" t="str">
            <v/>
          </cell>
          <cell r="M427">
            <v>0</v>
          </cell>
          <cell r="U427" t="str">
            <v/>
          </cell>
          <cell r="AA427" t="str">
            <v/>
          </cell>
          <cell r="AC427" t="str">
            <v/>
          </cell>
          <cell r="AE427" t="str">
            <v/>
          </cell>
          <cell r="AG427" t="str">
            <v/>
          </cell>
          <cell r="AI427" t="str">
            <v/>
          </cell>
          <cell r="AN427" t="str">
            <v/>
          </cell>
          <cell r="AP427" t="str">
            <v/>
          </cell>
          <cell r="AR427" t="str">
            <v/>
          </cell>
          <cell r="AT427" t="str">
            <v/>
          </cell>
          <cell r="AV427" t="str">
            <v/>
          </cell>
          <cell r="BA427" t="str">
            <v/>
          </cell>
          <cell r="BC427" t="str">
            <v/>
          </cell>
          <cell r="BE427" t="str">
            <v/>
          </cell>
          <cell r="BG427" t="str">
            <v/>
          </cell>
          <cell r="BI427" t="str">
            <v/>
          </cell>
          <cell r="BN427" t="str">
            <v/>
          </cell>
          <cell r="BP427" t="str">
            <v/>
          </cell>
          <cell r="BR427" t="str">
            <v/>
          </cell>
          <cell r="BT427" t="str">
            <v/>
          </cell>
          <cell r="BV427" t="str">
            <v/>
          </cell>
          <cell r="BY427" t="str">
            <v/>
          </cell>
        </row>
        <row r="428">
          <cell r="D428" t="str">
            <v/>
          </cell>
          <cell r="F428" t="str">
            <v/>
          </cell>
          <cell r="L428" t="str">
            <v/>
          </cell>
          <cell r="M428">
            <v>0</v>
          </cell>
          <cell r="U428" t="str">
            <v/>
          </cell>
          <cell r="AA428" t="str">
            <v/>
          </cell>
          <cell r="AC428" t="str">
            <v/>
          </cell>
          <cell r="AE428" t="str">
            <v/>
          </cell>
          <cell r="AG428" t="str">
            <v/>
          </cell>
          <cell r="AI428" t="str">
            <v/>
          </cell>
          <cell r="AN428" t="str">
            <v/>
          </cell>
          <cell r="AP428" t="str">
            <v/>
          </cell>
          <cell r="AR428" t="str">
            <v/>
          </cell>
          <cell r="AT428" t="str">
            <v/>
          </cell>
          <cell r="AV428" t="str">
            <v/>
          </cell>
          <cell r="BA428" t="str">
            <v/>
          </cell>
          <cell r="BC428" t="str">
            <v/>
          </cell>
          <cell r="BE428" t="str">
            <v/>
          </cell>
          <cell r="BG428" t="str">
            <v/>
          </cell>
          <cell r="BI428" t="str">
            <v/>
          </cell>
          <cell r="BN428" t="str">
            <v/>
          </cell>
          <cell r="BP428" t="str">
            <v/>
          </cell>
          <cell r="BR428" t="str">
            <v/>
          </cell>
          <cell r="BT428" t="str">
            <v/>
          </cell>
          <cell r="BV428" t="str">
            <v/>
          </cell>
          <cell r="BY428" t="str">
            <v/>
          </cell>
        </row>
        <row r="429">
          <cell r="D429" t="str">
            <v/>
          </cell>
          <cell r="F429" t="str">
            <v/>
          </cell>
          <cell r="L429" t="str">
            <v/>
          </cell>
          <cell r="M429">
            <v>0</v>
          </cell>
          <cell r="U429" t="str">
            <v/>
          </cell>
          <cell r="AA429" t="str">
            <v/>
          </cell>
          <cell r="AC429" t="str">
            <v/>
          </cell>
          <cell r="AE429" t="str">
            <v/>
          </cell>
          <cell r="AG429" t="str">
            <v/>
          </cell>
          <cell r="AI429" t="str">
            <v/>
          </cell>
          <cell r="AN429" t="str">
            <v/>
          </cell>
          <cell r="AP429" t="str">
            <v/>
          </cell>
          <cell r="AR429" t="str">
            <v/>
          </cell>
          <cell r="AT429" t="str">
            <v/>
          </cell>
          <cell r="AV429" t="str">
            <v/>
          </cell>
          <cell r="BA429" t="str">
            <v/>
          </cell>
          <cell r="BC429" t="str">
            <v/>
          </cell>
          <cell r="BE429" t="str">
            <v/>
          </cell>
          <cell r="BG429" t="str">
            <v/>
          </cell>
          <cell r="BI429" t="str">
            <v/>
          </cell>
          <cell r="BN429" t="str">
            <v/>
          </cell>
          <cell r="BP429" t="str">
            <v/>
          </cell>
          <cell r="BR429" t="str">
            <v/>
          </cell>
          <cell r="BT429" t="str">
            <v/>
          </cell>
          <cell r="BV429" t="str">
            <v/>
          </cell>
          <cell r="BY429" t="str">
            <v/>
          </cell>
        </row>
        <row r="430">
          <cell r="D430" t="str">
            <v/>
          </cell>
          <cell r="F430" t="str">
            <v/>
          </cell>
          <cell r="L430" t="str">
            <v/>
          </cell>
          <cell r="M430">
            <v>0</v>
          </cell>
          <cell r="U430" t="str">
            <v/>
          </cell>
          <cell r="AA430" t="str">
            <v/>
          </cell>
          <cell r="AC430" t="str">
            <v/>
          </cell>
          <cell r="AE430" t="str">
            <v/>
          </cell>
          <cell r="AG430" t="str">
            <v/>
          </cell>
          <cell r="AI430" t="str">
            <v/>
          </cell>
          <cell r="AN430" t="str">
            <v/>
          </cell>
          <cell r="AP430" t="str">
            <v/>
          </cell>
          <cell r="AR430" t="str">
            <v/>
          </cell>
          <cell r="AT430" t="str">
            <v/>
          </cell>
          <cell r="AV430" t="str">
            <v/>
          </cell>
          <cell r="BA430" t="str">
            <v/>
          </cell>
          <cell r="BC430" t="str">
            <v/>
          </cell>
          <cell r="BE430" t="str">
            <v/>
          </cell>
          <cell r="BG430" t="str">
            <v/>
          </cell>
          <cell r="BI430" t="str">
            <v/>
          </cell>
          <cell r="BN430" t="str">
            <v/>
          </cell>
          <cell r="BP430" t="str">
            <v/>
          </cell>
          <cell r="BR430" t="str">
            <v/>
          </cell>
          <cell r="BT430" t="str">
            <v/>
          </cell>
          <cell r="BV430" t="str">
            <v/>
          </cell>
          <cell r="BY430" t="str">
            <v/>
          </cell>
        </row>
        <row r="431">
          <cell r="D431" t="str">
            <v/>
          </cell>
          <cell r="F431" t="str">
            <v/>
          </cell>
          <cell r="L431" t="str">
            <v/>
          </cell>
          <cell r="M431">
            <v>0</v>
          </cell>
          <cell r="U431" t="str">
            <v/>
          </cell>
          <cell r="AA431" t="str">
            <v/>
          </cell>
          <cell r="AC431" t="str">
            <v/>
          </cell>
          <cell r="AE431" t="str">
            <v/>
          </cell>
          <cell r="AG431" t="str">
            <v/>
          </cell>
          <cell r="AI431" t="str">
            <v/>
          </cell>
          <cell r="AN431" t="str">
            <v/>
          </cell>
          <cell r="AP431" t="str">
            <v/>
          </cell>
          <cell r="AR431" t="str">
            <v/>
          </cell>
          <cell r="AT431" t="str">
            <v/>
          </cell>
          <cell r="AV431" t="str">
            <v/>
          </cell>
          <cell r="BA431" t="str">
            <v/>
          </cell>
          <cell r="BC431" t="str">
            <v/>
          </cell>
          <cell r="BE431" t="str">
            <v/>
          </cell>
          <cell r="BG431" t="str">
            <v/>
          </cell>
          <cell r="BI431" t="str">
            <v/>
          </cell>
          <cell r="BN431" t="str">
            <v/>
          </cell>
          <cell r="BP431" t="str">
            <v/>
          </cell>
          <cell r="BR431" t="str">
            <v/>
          </cell>
          <cell r="BT431" t="str">
            <v/>
          </cell>
          <cell r="BV431" t="str">
            <v/>
          </cell>
          <cell r="BY431" t="str">
            <v/>
          </cell>
        </row>
        <row r="432">
          <cell r="D432" t="str">
            <v/>
          </cell>
          <cell r="F432" t="str">
            <v/>
          </cell>
          <cell r="L432" t="str">
            <v/>
          </cell>
          <cell r="M432">
            <v>0</v>
          </cell>
          <cell r="U432" t="str">
            <v/>
          </cell>
          <cell r="AA432" t="str">
            <v/>
          </cell>
          <cell r="AC432" t="str">
            <v/>
          </cell>
          <cell r="AE432" t="str">
            <v/>
          </cell>
          <cell r="AG432" t="str">
            <v/>
          </cell>
          <cell r="AI432" t="str">
            <v/>
          </cell>
          <cell r="AN432" t="str">
            <v/>
          </cell>
          <cell r="AP432" t="str">
            <v/>
          </cell>
          <cell r="AR432" t="str">
            <v/>
          </cell>
          <cell r="AT432" t="str">
            <v/>
          </cell>
          <cell r="AV432" t="str">
            <v/>
          </cell>
          <cell r="BA432" t="str">
            <v/>
          </cell>
          <cell r="BC432" t="str">
            <v/>
          </cell>
          <cell r="BE432" t="str">
            <v/>
          </cell>
          <cell r="BG432" t="str">
            <v/>
          </cell>
          <cell r="BI432" t="str">
            <v/>
          </cell>
          <cell r="BN432" t="str">
            <v/>
          </cell>
          <cell r="BP432" t="str">
            <v/>
          </cell>
          <cell r="BR432" t="str">
            <v/>
          </cell>
          <cell r="BT432" t="str">
            <v/>
          </cell>
          <cell r="BV432" t="str">
            <v/>
          </cell>
          <cell r="BY432" t="str">
            <v/>
          </cell>
        </row>
        <row r="433">
          <cell r="D433" t="str">
            <v/>
          </cell>
          <cell r="F433" t="str">
            <v/>
          </cell>
          <cell r="L433" t="str">
            <v/>
          </cell>
          <cell r="M433">
            <v>0</v>
          </cell>
          <cell r="U433" t="str">
            <v/>
          </cell>
          <cell r="AA433" t="str">
            <v/>
          </cell>
          <cell r="AC433" t="str">
            <v/>
          </cell>
          <cell r="AE433" t="str">
            <v/>
          </cell>
          <cell r="AG433" t="str">
            <v/>
          </cell>
          <cell r="AI433" t="str">
            <v/>
          </cell>
          <cell r="AN433" t="str">
            <v/>
          </cell>
          <cell r="AP433" t="str">
            <v/>
          </cell>
          <cell r="AR433" t="str">
            <v/>
          </cell>
          <cell r="AT433" t="str">
            <v/>
          </cell>
          <cell r="AV433" t="str">
            <v/>
          </cell>
          <cell r="BA433" t="str">
            <v/>
          </cell>
          <cell r="BC433" t="str">
            <v/>
          </cell>
          <cell r="BE433" t="str">
            <v/>
          </cell>
          <cell r="BG433" t="str">
            <v/>
          </cell>
          <cell r="BI433" t="str">
            <v/>
          </cell>
          <cell r="BN433" t="str">
            <v/>
          </cell>
          <cell r="BP433" t="str">
            <v/>
          </cell>
          <cell r="BR433" t="str">
            <v/>
          </cell>
          <cell r="BT433" t="str">
            <v/>
          </cell>
          <cell r="BV433" t="str">
            <v/>
          </cell>
          <cell r="BY433" t="str">
            <v/>
          </cell>
        </row>
        <row r="434">
          <cell r="D434" t="str">
            <v/>
          </cell>
          <cell r="F434" t="str">
            <v/>
          </cell>
          <cell r="L434" t="str">
            <v/>
          </cell>
          <cell r="M434">
            <v>0</v>
          </cell>
          <cell r="U434" t="str">
            <v/>
          </cell>
          <cell r="AA434" t="str">
            <v/>
          </cell>
          <cell r="AC434" t="str">
            <v/>
          </cell>
          <cell r="AE434" t="str">
            <v/>
          </cell>
          <cell r="AG434" t="str">
            <v/>
          </cell>
          <cell r="AI434" t="str">
            <v/>
          </cell>
          <cell r="AN434" t="str">
            <v/>
          </cell>
          <cell r="AP434" t="str">
            <v/>
          </cell>
          <cell r="AR434" t="str">
            <v/>
          </cell>
          <cell r="AT434" t="str">
            <v/>
          </cell>
          <cell r="AV434" t="str">
            <v/>
          </cell>
          <cell r="BA434" t="str">
            <v/>
          </cell>
          <cell r="BC434" t="str">
            <v/>
          </cell>
          <cell r="BE434" t="str">
            <v/>
          </cell>
          <cell r="BG434" t="str">
            <v/>
          </cell>
          <cell r="BI434" t="str">
            <v/>
          </cell>
          <cell r="BN434" t="str">
            <v/>
          </cell>
          <cell r="BP434" t="str">
            <v/>
          </cell>
          <cell r="BR434" t="str">
            <v/>
          </cell>
          <cell r="BT434" t="str">
            <v/>
          </cell>
          <cell r="BV434" t="str">
            <v/>
          </cell>
          <cell r="BY434" t="str">
            <v/>
          </cell>
        </row>
        <row r="435">
          <cell r="D435" t="str">
            <v/>
          </cell>
          <cell r="F435" t="str">
            <v/>
          </cell>
          <cell r="L435" t="str">
            <v/>
          </cell>
          <cell r="M435">
            <v>0</v>
          </cell>
          <cell r="U435" t="str">
            <v/>
          </cell>
          <cell r="AA435" t="str">
            <v/>
          </cell>
          <cell r="AC435" t="str">
            <v/>
          </cell>
          <cell r="AE435" t="str">
            <v/>
          </cell>
          <cell r="AG435" t="str">
            <v/>
          </cell>
          <cell r="AI435" t="str">
            <v/>
          </cell>
          <cell r="AN435" t="str">
            <v/>
          </cell>
          <cell r="AP435" t="str">
            <v/>
          </cell>
          <cell r="AR435" t="str">
            <v/>
          </cell>
          <cell r="AT435" t="str">
            <v/>
          </cell>
          <cell r="AV435" t="str">
            <v/>
          </cell>
          <cell r="BA435" t="str">
            <v/>
          </cell>
          <cell r="BC435" t="str">
            <v/>
          </cell>
          <cell r="BE435" t="str">
            <v/>
          </cell>
          <cell r="BG435" t="str">
            <v/>
          </cell>
          <cell r="BI435" t="str">
            <v/>
          </cell>
          <cell r="BN435" t="str">
            <v/>
          </cell>
          <cell r="BP435" t="str">
            <v/>
          </cell>
          <cell r="BR435" t="str">
            <v/>
          </cell>
          <cell r="BT435" t="str">
            <v/>
          </cell>
          <cell r="BV435" t="str">
            <v/>
          </cell>
          <cell r="BY435" t="str">
            <v/>
          </cell>
        </row>
        <row r="436">
          <cell r="D436" t="str">
            <v/>
          </cell>
          <cell r="F436" t="str">
            <v/>
          </cell>
          <cell r="L436" t="str">
            <v/>
          </cell>
          <cell r="M436">
            <v>0</v>
          </cell>
          <cell r="U436" t="str">
            <v/>
          </cell>
          <cell r="AA436" t="str">
            <v/>
          </cell>
          <cell r="AC436" t="str">
            <v/>
          </cell>
          <cell r="AE436" t="str">
            <v/>
          </cell>
          <cell r="AG436" t="str">
            <v/>
          </cell>
          <cell r="AI436" t="str">
            <v/>
          </cell>
          <cell r="AN436" t="str">
            <v/>
          </cell>
          <cell r="AP436" t="str">
            <v/>
          </cell>
          <cell r="AR436" t="str">
            <v/>
          </cell>
          <cell r="AT436" t="str">
            <v/>
          </cell>
          <cell r="AV436" t="str">
            <v/>
          </cell>
          <cell r="BA436" t="str">
            <v/>
          </cell>
          <cell r="BC436" t="str">
            <v/>
          </cell>
          <cell r="BE436" t="str">
            <v/>
          </cell>
          <cell r="BG436" t="str">
            <v/>
          </cell>
          <cell r="BI436" t="str">
            <v/>
          </cell>
          <cell r="BN436" t="str">
            <v/>
          </cell>
          <cell r="BP436" t="str">
            <v/>
          </cell>
          <cell r="BR436" t="str">
            <v/>
          </cell>
          <cell r="BT436" t="str">
            <v/>
          </cell>
          <cell r="BV436" t="str">
            <v/>
          </cell>
          <cell r="BY436" t="str">
            <v/>
          </cell>
        </row>
        <row r="437">
          <cell r="D437" t="str">
            <v/>
          </cell>
          <cell r="F437" t="str">
            <v/>
          </cell>
          <cell r="L437" t="str">
            <v/>
          </cell>
          <cell r="M437">
            <v>0</v>
          </cell>
          <cell r="U437" t="str">
            <v/>
          </cell>
          <cell r="AA437" t="str">
            <v/>
          </cell>
          <cell r="AC437" t="str">
            <v/>
          </cell>
          <cell r="AE437" t="str">
            <v/>
          </cell>
          <cell r="AG437" t="str">
            <v/>
          </cell>
          <cell r="AI437" t="str">
            <v/>
          </cell>
          <cell r="AN437" t="str">
            <v/>
          </cell>
          <cell r="AP437" t="str">
            <v/>
          </cell>
          <cell r="AR437" t="str">
            <v/>
          </cell>
          <cell r="AT437" t="str">
            <v/>
          </cell>
          <cell r="AV437" t="str">
            <v/>
          </cell>
          <cell r="BA437" t="str">
            <v/>
          </cell>
          <cell r="BC437" t="str">
            <v/>
          </cell>
          <cell r="BE437" t="str">
            <v/>
          </cell>
          <cell r="BG437" t="str">
            <v/>
          </cell>
          <cell r="BI437" t="str">
            <v/>
          </cell>
          <cell r="BN437" t="str">
            <v/>
          </cell>
          <cell r="BP437" t="str">
            <v/>
          </cell>
          <cell r="BR437" t="str">
            <v/>
          </cell>
          <cell r="BT437" t="str">
            <v/>
          </cell>
          <cell r="BV437" t="str">
            <v/>
          </cell>
          <cell r="BY437" t="str">
            <v/>
          </cell>
        </row>
        <row r="438">
          <cell r="D438" t="str">
            <v/>
          </cell>
          <cell r="F438" t="str">
            <v/>
          </cell>
          <cell r="L438" t="str">
            <v/>
          </cell>
          <cell r="M438">
            <v>0</v>
          </cell>
          <cell r="U438" t="str">
            <v/>
          </cell>
          <cell r="AA438" t="str">
            <v/>
          </cell>
          <cell r="AC438" t="str">
            <v/>
          </cell>
          <cell r="AE438" t="str">
            <v/>
          </cell>
          <cell r="AG438" t="str">
            <v/>
          </cell>
          <cell r="AI438" t="str">
            <v/>
          </cell>
          <cell r="AN438" t="str">
            <v/>
          </cell>
          <cell r="AP438" t="str">
            <v/>
          </cell>
          <cell r="AR438" t="str">
            <v/>
          </cell>
          <cell r="AT438" t="str">
            <v/>
          </cell>
          <cell r="AV438" t="str">
            <v/>
          </cell>
          <cell r="BA438" t="str">
            <v/>
          </cell>
          <cell r="BC438" t="str">
            <v/>
          </cell>
          <cell r="BE438" t="str">
            <v/>
          </cell>
          <cell r="BG438" t="str">
            <v/>
          </cell>
          <cell r="BI438" t="str">
            <v/>
          </cell>
          <cell r="BN438" t="str">
            <v/>
          </cell>
          <cell r="BP438" t="str">
            <v/>
          </cell>
          <cell r="BR438" t="str">
            <v/>
          </cell>
          <cell r="BT438" t="str">
            <v/>
          </cell>
          <cell r="BV438" t="str">
            <v/>
          </cell>
          <cell r="BY438" t="str">
            <v/>
          </cell>
        </row>
        <row r="439">
          <cell r="D439" t="str">
            <v/>
          </cell>
          <cell r="F439" t="str">
            <v/>
          </cell>
          <cell r="L439" t="str">
            <v/>
          </cell>
          <cell r="M439">
            <v>0</v>
          </cell>
          <cell r="U439" t="str">
            <v/>
          </cell>
          <cell r="AA439" t="str">
            <v/>
          </cell>
          <cell r="AC439" t="str">
            <v/>
          </cell>
          <cell r="AE439" t="str">
            <v/>
          </cell>
          <cell r="AG439" t="str">
            <v/>
          </cell>
          <cell r="AI439" t="str">
            <v/>
          </cell>
          <cell r="AN439" t="str">
            <v/>
          </cell>
          <cell r="AP439" t="str">
            <v/>
          </cell>
          <cell r="AR439" t="str">
            <v/>
          </cell>
          <cell r="AT439" t="str">
            <v/>
          </cell>
          <cell r="AV439" t="str">
            <v/>
          </cell>
          <cell r="BA439" t="str">
            <v/>
          </cell>
          <cell r="BC439" t="str">
            <v/>
          </cell>
          <cell r="BE439" t="str">
            <v/>
          </cell>
          <cell r="BG439" t="str">
            <v/>
          </cell>
          <cell r="BI439" t="str">
            <v/>
          </cell>
          <cell r="BN439" t="str">
            <v/>
          </cell>
          <cell r="BP439" t="str">
            <v/>
          </cell>
          <cell r="BR439" t="str">
            <v/>
          </cell>
          <cell r="BT439" t="str">
            <v/>
          </cell>
          <cell r="BV439" t="str">
            <v/>
          </cell>
          <cell r="BY439" t="str">
            <v/>
          </cell>
        </row>
        <row r="440">
          <cell r="D440" t="str">
            <v/>
          </cell>
          <cell r="F440" t="str">
            <v/>
          </cell>
          <cell r="L440" t="str">
            <v/>
          </cell>
          <cell r="M440">
            <v>0</v>
          </cell>
          <cell r="U440" t="str">
            <v/>
          </cell>
          <cell r="AA440" t="str">
            <v/>
          </cell>
          <cell r="AC440" t="str">
            <v/>
          </cell>
          <cell r="AE440" t="str">
            <v/>
          </cell>
          <cell r="AG440" t="str">
            <v/>
          </cell>
          <cell r="AI440" t="str">
            <v/>
          </cell>
          <cell r="AN440" t="str">
            <v/>
          </cell>
          <cell r="AP440" t="str">
            <v/>
          </cell>
          <cell r="AR440" t="str">
            <v/>
          </cell>
          <cell r="AT440" t="str">
            <v/>
          </cell>
          <cell r="AV440" t="str">
            <v/>
          </cell>
          <cell r="BA440" t="str">
            <v/>
          </cell>
          <cell r="BC440" t="str">
            <v/>
          </cell>
          <cell r="BE440" t="str">
            <v/>
          </cell>
          <cell r="BG440" t="str">
            <v/>
          </cell>
          <cell r="BI440" t="str">
            <v/>
          </cell>
          <cell r="BN440" t="str">
            <v/>
          </cell>
          <cell r="BP440" t="str">
            <v/>
          </cell>
          <cell r="BR440" t="str">
            <v/>
          </cell>
          <cell r="BT440" t="str">
            <v/>
          </cell>
          <cell r="BV440" t="str">
            <v/>
          </cell>
          <cell r="BY440" t="str">
            <v/>
          </cell>
        </row>
        <row r="441">
          <cell r="D441" t="str">
            <v/>
          </cell>
          <cell r="F441" t="str">
            <v/>
          </cell>
          <cell r="L441" t="str">
            <v/>
          </cell>
          <cell r="M441">
            <v>0</v>
          </cell>
          <cell r="U441" t="str">
            <v/>
          </cell>
          <cell r="AA441" t="str">
            <v/>
          </cell>
          <cell r="AC441" t="str">
            <v/>
          </cell>
          <cell r="AE441" t="str">
            <v/>
          </cell>
          <cell r="AG441" t="str">
            <v/>
          </cell>
          <cell r="AI441" t="str">
            <v/>
          </cell>
          <cell r="AN441" t="str">
            <v/>
          </cell>
          <cell r="AP441" t="str">
            <v/>
          </cell>
          <cell r="AR441" t="str">
            <v/>
          </cell>
          <cell r="AT441" t="str">
            <v/>
          </cell>
          <cell r="AV441" t="str">
            <v/>
          </cell>
          <cell r="BA441" t="str">
            <v/>
          </cell>
          <cell r="BC441" t="str">
            <v/>
          </cell>
          <cell r="BE441" t="str">
            <v/>
          </cell>
          <cell r="BG441" t="str">
            <v/>
          </cell>
          <cell r="BI441" t="str">
            <v/>
          </cell>
          <cell r="BN441" t="str">
            <v/>
          </cell>
          <cell r="BP441" t="str">
            <v/>
          </cell>
          <cell r="BR441" t="str">
            <v/>
          </cell>
          <cell r="BT441" t="str">
            <v/>
          </cell>
          <cell r="BV441" t="str">
            <v/>
          </cell>
          <cell r="BY441" t="str">
            <v/>
          </cell>
        </row>
        <row r="442">
          <cell r="D442" t="str">
            <v/>
          </cell>
          <cell r="F442" t="str">
            <v/>
          </cell>
          <cell r="L442" t="str">
            <v/>
          </cell>
          <cell r="M442">
            <v>0</v>
          </cell>
          <cell r="U442" t="str">
            <v/>
          </cell>
          <cell r="AA442" t="str">
            <v/>
          </cell>
          <cell r="AC442" t="str">
            <v/>
          </cell>
          <cell r="AE442" t="str">
            <v/>
          </cell>
          <cell r="AG442" t="str">
            <v/>
          </cell>
          <cell r="AI442" t="str">
            <v/>
          </cell>
          <cell r="AN442" t="str">
            <v/>
          </cell>
          <cell r="AP442" t="str">
            <v/>
          </cell>
          <cell r="AR442" t="str">
            <v/>
          </cell>
          <cell r="AT442" t="str">
            <v/>
          </cell>
          <cell r="AV442" t="str">
            <v/>
          </cell>
          <cell r="BA442" t="str">
            <v/>
          </cell>
          <cell r="BC442" t="str">
            <v/>
          </cell>
          <cell r="BE442" t="str">
            <v/>
          </cell>
          <cell r="BG442" t="str">
            <v/>
          </cell>
          <cell r="BI442" t="str">
            <v/>
          </cell>
          <cell r="BN442" t="str">
            <v/>
          </cell>
          <cell r="BP442" t="str">
            <v/>
          </cell>
          <cell r="BR442" t="str">
            <v/>
          </cell>
          <cell r="BT442" t="str">
            <v/>
          </cell>
          <cell r="BV442" t="str">
            <v/>
          </cell>
          <cell r="BY442" t="str">
            <v/>
          </cell>
        </row>
        <row r="443">
          <cell r="D443" t="str">
            <v/>
          </cell>
          <cell r="F443" t="str">
            <v/>
          </cell>
          <cell r="L443" t="str">
            <v/>
          </cell>
          <cell r="M443">
            <v>0</v>
          </cell>
          <cell r="U443" t="str">
            <v/>
          </cell>
          <cell r="AA443" t="str">
            <v/>
          </cell>
          <cell r="AC443" t="str">
            <v/>
          </cell>
          <cell r="AE443" t="str">
            <v/>
          </cell>
          <cell r="AG443" t="str">
            <v/>
          </cell>
          <cell r="AI443" t="str">
            <v/>
          </cell>
          <cell r="AN443" t="str">
            <v/>
          </cell>
          <cell r="AP443" t="str">
            <v/>
          </cell>
          <cell r="AR443" t="str">
            <v/>
          </cell>
          <cell r="AT443" t="str">
            <v/>
          </cell>
          <cell r="AV443" t="str">
            <v/>
          </cell>
          <cell r="BA443" t="str">
            <v/>
          </cell>
          <cell r="BC443" t="str">
            <v/>
          </cell>
          <cell r="BE443" t="str">
            <v/>
          </cell>
          <cell r="BG443" t="str">
            <v/>
          </cell>
          <cell r="BI443" t="str">
            <v/>
          </cell>
          <cell r="BN443" t="str">
            <v/>
          </cell>
          <cell r="BP443" t="str">
            <v/>
          </cell>
          <cell r="BR443" t="str">
            <v/>
          </cell>
          <cell r="BT443" t="str">
            <v/>
          </cell>
          <cell r="BV443" t="str">
            <v/>
          </cell>
          <cell r="BY443" t="str">
            <v/>
          </cell>
        </row>
        <row r="444">
          <cell r="D444" t="str">
            <v/>
          </cell>
          <cell r="F444" t="str">
            <v/>
          </cell>
          <cell r="L444" t="str">
            <v/>
          </cell>
          <cell r="M444">
            <v>0</v>
          </cell>
          <cell r="U444" t="str">
            <v/>
          </cell>
          <cell r="AA444" t="str">
            <v/>
          </cell>
          <cell r="AC444" t="str">
            <v/>
          </cell>
          <cell r="AE444" t="str">
            <v/>
          </cell>
          <cell r="AG444" t="str">
            <v/>
          </cell>
          <cell r="AI444" t="str">
            <v/>
          </cell>
          <cell r="AN444" t="str">
            <v/>
          </cell>
          <cell r="AP444" t="str">
            <v/>
          </cell>
          <cell r="AR444" t="str">
            <v/>
          </cell>
          <cell r="AT444" t="str">
            <v/>
          </cell>
          <cell r="AV444" t="str">
            <v/>
          </cell>
          <cell r="BA444" t="str">
            <v/>
          </cell>
          <cell r="BC444" t="str">
            <v/>
          </cell>
          <cell r="BE444" t="str">
            <v/>
          </cell>
          <cell r="BG444" t="str">
            <v/>
          </cell>
          <cell r="BI444" t="str">
            <v/>
          </cell>
          <cell r="BN444" t="str">
            <v/>
          </cell>
          <cell r="BP444" t="str">
            <v/>
          </cell>
          <cell r="BR444" t="str">
            <v/>
          </cell>
          <cell r="BT444" t="str">
            <v/>
          </cell>
          <cell r="BV444" t="str">
            <v/>
          </cell>
          <cell r="BY444" t="str">
            <v/>
          </cell>
        </row>
        <row r="445">
          <cell r="D445" t="str">
            <v/>
          </cell>
          <cell r="F445" t="str">
            <v/>
          </cell>
          <cell r="L445" t="str">
            <v/>
          </cell>
          <cell r="M445">
            <v>0</v>
          </cell>
          <cell r="U445" t="str">
            <v/>
          </cell>
          <cell r="AA445" t="str">
            <v/>
          </cell>
          <cell r="AC445" t="str">
            <v/>
          </cell>
          <cell r="AE445" t="str">
            <v/>
          </cell>
          <cell r="AG445" t="str">
            <v/>
          </cell>
          <cell r="AI445" t="str">
            <v/>
          </cell>
          <cell r="AN445" t="str">
            <v/>
          </cell>
          <cell r="AP445" t="str">
            <v/>
          </cell>
          <cell r="AR445" t="str">
            <v/>
          </cell>
          <cell r="AT445" t="str">
            <v/>
          </cell>
          <cell r="AV445" t="str">
            <v/>
          </cell>
          <cell r="BA445" t="str">
            <v/>
          </cell>
          <cell r="BC445" t="str">
            <v/>
          </cell>
          <cell r="BE445" t="str">
            <v/>
          </cell>
          <cell r="BG445" t="str">
            <v/>
          </cell>
          <cell r="BI445" t="str">
            <v/>
          </cell>
          <cell r="BN445" t="str">
            <v/>
          </cell>
          <cell r="BP445" t="str">
            <v/>
          </cell>
          <cell r="BR445" t="str">
            <v/>
          </cell>
          <cell r="BT445" t="str">
            <v/>
          </cell>
          <cell r="BV445" t="str">
            <v/>
          </cell>
          <cell r="BY445" t="str">
            <v/>
          </cell>
        </row>
        <row r="446">
          <cell r="D446" t="str">
            <v/>
          </cell>
          <cell r="F446" t="str">
            <v/>
          </cell>
          <cell r="L446" t="str">
            <v/>
          </cell>
          <cell r="M446">
            <v>0</v>
          </cell>
          <cell r="U446" t="str">
            <v/>
          </cell>
          <cell r="AA446" t="str">
            <v/>
          </cell>
          <cell r="AC446" t="str">
            <v/>
          </cell>
          <cell r="AE446" t="str">
            <v/>
          </cell>
          <cell r="AG446" t="str">
            <v/>
          </cell>
          <cell r="AI446" t="str">
            <v/>
          </cell>
          <cell r="AN446" t="str">
            <v/>
          </cell>
          <cell r="AP446" t="str">
            <v/>
          </cell>
          <cell r="AR446" t="str">
            <v/>
          </cell>
          <cell r="AT446" t="str">
            <v/>
          </cell>
          <cell r="AV446" t="str">
            <v/>
          </cell>
          <cell r="BA446" t="str">
            <v/>
          </cell>
          <cell r="BC446" t="str">
            <v/>
          </cell>
          <cell r="BE446" t="str">
            <v/>
          </cell>
          <cell r="BG446" t="str">
            <v/>
          </cell>
          <cell r="BI446" t="str">
            <v/>
          </cell>
          <cell r="BN446" t="str">
            <v/>
          </cell>
          <cell r="BP446" t="str">
            <v/>
          </cell>
          <cell r="BR446" t="str">
            <v/>
          </cell>
          <cell r="BT446" t="str">
            <v/>
          </cell>
          <cell r="BV446" t="str">
            <v/>
          </cell>
          <cell r="BY446" t="str">
            <v/>
          </cell>
        </row>
        <row r="447">
          <cell r="D447" t="str">
            <v/>
          </cell>
          <cell r="F447" t="str">
            <v/>
          </cell>
          <cell r="L447" t="str">
            <v/>
          </cell>
          <cell r="M447">
            <v>0</v>
          </cell>
          <cell r="U447" t="str">
            <v/>
          </cell>
          <cell r="AA447" t="str">
            <v/>
          </cell>
          <cell r="AC447" t="str">
            <v/>
          </cell>
          <cell r="AE447" t="str">
            <v/>
          </cell>
          <cell r="AG447" t="str">
            <v/>
          </cell>
          <cell r="AI447" t="str">
            <v/>
          </cell>
          <cell r="AN447" t="str">
            <v/>
          </cell>
          <cell r="AP447" t="str">
            <v/>
          </cell>
          <cell r="AR447" t="str">
            <v/>
          </cell>
          <cell r="AT447" t="str">
            <v/>
          </cell>
          <cell r="AV447" t="str">
            <v/>
          </cell>
          <cell r="BA447" t="str">
            <v/>
          </cell>
          <cell r="BC447" t="str">
            <v/>
          </cell>
          <cell r="BE447" t="str">
            <v/>
          </cell>
          <cell r="BG447" t="str">
            <v/>
          </cell>
          <cell r="BI447" t="str">
            <v/>
          </cell>
          <cell r="BN447" t="str">
            <v/>
          </cell>
          <cell r="BP447" t="str">
            <v/>
          </cell>
          <cell r="BR447" t="str">
            <v/>
          </cell>
          <cell r="BT447" t="str">
            <v/>
          </cell>
          <cell r="BV447" t="str">
            <v/>
          </cell>
          <cell r="BY447" t="str">
            <v/>
          </cell>
        </row>
        <row r="448">
          <cell r="D448" t="str">
            <v/>
          </cell>
          <cell r="F448" t="str">
            <v/>
          </cell>
          <cell r="L448" t="str">
            <v/>
          </cell>
          <cell r="M448">
            <v>0</v>
          </cell>
          <cell r="U448" t="str">
            <v/>
          </cell>
          <cell r="AA448" t="str">
            <v/>
          </cell>
          <cell r="AC448" t="str">
            <v/>
          </cell>
          <cell r="AE448" t="str">
            <v/>
          </cell>
          <cell r="AG448" t="str">
            <v/>
          </cell>
          <cell r="AI448" t="str">
            <v/>
          </cell>
          <cell r="AN448" t="str">
            <v/>
          </cell>
          <cell r="AP448" t="str">
            <v/>
          </cell>
          <cell r="AR448" t="str">
            <v/>
          </cell>
          <cell r="AT448" t="str">
            <v/>
          </cell>
          <cell r="AV448" t="str">
            <v/>
          </cell>
          <cell r="BA448" t="str">
            <v/>
          </cell>
          <cell r="BC448" t="str">
            <v/>
          </cell>
          <cell r="BE448" t="str">
            <v/>
          </cell>
          <cell r="BG448" t="str">
            <v/>
          </cell>
          <cell r="BI448" t="str">
            <v/>
          </cell>
          <cell r="BN448" t="str">
            <v/>
          </cell>
          <cell r="BP448" t="str">
            <v/>
          </cell>
          <cell r="BR448" t="str">
            <v/>
          </cell>
          <cell r="BT448" t="str">
            <v/>
          </cell>
          <cell r="BV448" t="str">
            <v/>
          </cell>
          <cell r="BY448" t="str">
            <v/>
          </cell>
        </row>
        <row r="449">
          <cell r="D449" t="str">
            <v/>
          </cell>
          <cell r="F449" t="str">
            <v/>
          </cell>
          <cell r="L449" t="str">
            <v/>
          </cell>
          <cell r="M449">
            <v>0</v>
          </cell>
          <cell r="U449" t="str">
            <v/>
          </cell>
          <cell r="AA449" t="str">
            <v/>
          </cell>
          <cell r="AC449" t="str">
            <v/>
          </cell>
          <cell r="AE449" t="str">
            <v/>
          </cell>
          <cell r="AG449" t="str">
            <v/>
          </cell>
          <cell r="AI449" t="str">
            <v/>
          </cell>
          <cell r="AN449" t="str">
            <v/>
          </cell>
          <cell r="AP449" t="str">
            <v/>
          </cell>
          <cell r="AR449" t="str">
            <v/>
          </cell>
          <cell r="AT449" t="str">
            <v/>
          </cell>
          <cell r="AV449" t="str">
            <v/>
          </cell>
          <cell r="BA449" t="str">
            <v/>
          </cell>
          <cell r="BC449" t="str">
            <v/>
          </cell>
          <cell r="BE449" t="str">
            <v/>
          </cell>
          <cell r="BG449" t="str">
            <v/>
          </cell>
          <cell r="BI449" t="str">
            <v/>
          </cell>
          <cell r="BN449" t="str">
            <v/>
          </cell>
          <cell r="BP449" t="str">
            <v/>
          </cell>
          <cell r="BR449" t="str">
            <v/>
          </cell>
          <cell r="BT449" t="str">
            <v/>
          </cell>
          <cell r="BV449" t="str">
            <v/>
          </cell>
          <cell r="BY449" t="str">
            <v/>
          </cell>
        </row>
        <row r="450">
          <cell r="D450" t="str">
            <v/>
          </cell>
          <cell r="F450" t="str">
            <v/>
          </cell>
          <cell r="L450" t="str">
            <v/>
          </cell>
          <cell r="M450">
            <v>0</v>
          </cell>
          <cell r="U450" t="str">
            <v/>
          </cell>
          <cell r="AA450" t="str">
            <v/>
          </cell>
          <cell r="AC450" t="str">
            <v/>
          </cell>
          <cell r="AE450" t="str">
            <v/>
          </cell>
          <cell r="AG450" t="str">
            <v/>
          </cell>
          <cell r="AI450" t="str">
            <v/>
          </cell>
          <cell r="AN450" t="str">
            <v/>
          </cell>
          <cell r="AP450" t="str">
            <v/>
          </cell>
          <cell r="AR450" t="str">
            <v/>
          </cell>
          <cell r="AT450" t="str">
            <v/>
          </cell>
          <cell r="AV450" t="str">
            <v/>
          </cell>
          <cell r="BA450" t="str">
            <v/>
          </cell>
          <cell r="BC450" t="str">
            <v/>
          </cell>
          <cell r="BE450" t="str">
            <v/>
          </cell>
          <cell r="BG450" t="str">
            <v/>
          </cell>
          <cell r="BI450" t="str">
            <v/>
          </cell>
          <cell r="BN450" t="str">
            <v/>
          </cell>
          <cell r="BP450" t="str">
            <v/>
          </cell>
          <cell r="BR450" t="str">
            <v/>
          </cell>
          <cell r="BT450" t="str">
            <v/>
          </cell>
          <cell r="BV450" t="str">
            <v/>
          </cell>
          <cell r="BY450" t="str">
            <v/>
          </cell>
        </row>
        <row r="451">
          <cell r="D451" t="str">
            <v/>
          </cell>
          <cell r="F451" t="str">
            <v/>
          </cell>
          <cell r="L451" t="str">
            <v/>
          </cell>
          <cell r="M451">
            <v>0</v>
          </cell>
          <cell r="U451" t="str">
            <v/>
          </cell>
          <cell r="AA451" t="str">
            <v/>
          </cell>
          <cell r="AC451" t="str">
            <v/>
          </cell>
          <cell r="AE451" t="str">
            <v/>
          </cell>
          <cell r="AG451" t="str">
            <v/>
          </cell>
          <cell r="AI451" t="str">
            <v/>
          </cell>
          <cell r="AN451" t="str">
            <v/>
          </cell>
          <cell r="AP451" t="str">
            <v/>
          </cell>
          <cell r="AR451" t="str">
            <v/>
          </cell>
          <cell r="AT451" t="str">
            <v/>
          </cell>
          <cell r="AV451" t="str">
            <v/>
          </cell>
          <cell r="BA451" t="str">
            <v/>
          </cell>
          <cell r="BC451" t="str">
            <v/>
          </cell>
          <cell r="BE451" t="str">
            <v/>
          </cell>
          <cell r="BG451" t="str">
            <v/>
          </cell>
          <cell r="BI451" t="str">
            <v/>
          </cell>
          <cell r="BN451" t="str">
            <v/>
          </cell>
          <cell r="BP451" t="str">
            <v/>
          </cell>
          <cell r="BR451" t="str">
            <v/>
          </cell>
          <cell r="BT451" t="str">
            <v/>
          </cell>
          <cell r="BV451" t="str">
            <v/>
          </cell>
          <cell r="BY451" t="str">
            <v/>
          </cell>
        </row>
        <row r="452">
          <cell r="D452" t="str">
            <v/>
          </cell>
          <cell r="F452" t="str">
            <v/>
          </cell>
          <cell r="L452" t="str">
            <v/>
          </cell>
          <cell r="M452">
            <v>0</v>
          </cell>
          <cell r="U452" t="str">
            <v/>
          </cell>
          <cell r="AA452" t="str">
            <v/>
          </cell>
          <cell r="AC452" t="str">
            <v/>
          </cell>
          <cell r="AE452" t="str">
            <v/>
          </cell>
          <cell r="AG452" t="str">
            <v/>
          </cell>
          <cell r="AI452" t="str">
            <v/>
          </cell>
          <cell r="AN452" t="str">
            <v/>
          </cell>
          <cell r="AP452" t="str">
            <v/>
          </cell>
          <cell r="AR452" t="str">
            <v/>
          </cell>
          <cell r="AT452" t="str">
            <v/>
          </cell>
          <cell r="AV452" t="str">
            <v/>
          </cell>
          <cell r="BA452" t="str">
            <v/>
          </cell>
          <cell r="BC452" t="str">
            <v/>
          </cell>
          <cell r="BE452" t="str">
            <v/>
          </cell>
          <cell r="BG452" t="str">
            <v/>
          </cell>
          <cell r="BI452" t="str">
            <v/>
          </cell>
          <cell r="BN452" t="str">
            <v/>
          </cell>
          <cell r="BP452" t="str">
            <v/>
          </cell>
          <cell r="BR452" t="str">
            <v/>
          </cell>
          <cell r="BT452" t="str">
            <v/>
          </cell>
          <cell r="BV452" t="str">
            <v/>
          </cell>
          <cell r="BY452" t="str">
            <v/>
          </cell>
        </row>
        <row r="453">
          <cell r="D453" t="str">
            <v/>
          </cell>
          <cell r="F453" t="str">
            <v/>
          </cell>
          <cell r="L453" t="str">
            <v/>
          </cell>
          <cell r="M453">
            <v>0</v>
          </cell>
          <cell r="U453" t="str">
            <v/>
          </cell>
          <cell r="AA453" t="str">
            <v/>
          </cell>
          <cell r="AC453" t="str">
            <v/>
          </cell>
          <cell r="AE453" t="str">
            <v/>
          </cell>
          <cell r="AG453" t="str">
            <v/>
          </cell>
          <cell r="AI453" t="str">
            <v/>
          </cell>
          <cell r="AN453" t="str">
            <v/>
          </cell>
          <cell r="AP453" t="str">
            <v/>
          </cell>
          <cell r="AR453" t="str">
            <v/>
          </cell>
          <cell r="AT453" t="str">
            <v/>
          </cell>
          <cell r="AV453" t="str">
            <v/>
          </cell>
          <cell r="BA453" t="str">
            <v/>
          </cell>
          <cell r="BC453" t="str">
            <v/>
          </cell>
          <cell r="BE453" t="str">
            <v/>
          </cell>
          <cell r="BG453" t="str">
            <v/>
          </cell>
          <cell r="BI453" t="str">
            <v/>
          </cell>
          <cell r="BN453" t="str">
            <v/>
          </cell>
          <cell r="BP453" t="str">
            <v/>
          </cell>
          <cell r="BR453" t="str">
            <v/>
          </cell>
          <cell r="BT453" t="str">
            <v/>
          </cell>
          <cell r="BV453" t="str">
            <v/>
          </cell>
          <cell r="BY453" t="str">
            <v/>
          </cell>
        </row>
        <row r="454">
          <cell r="D454" t="str">
            <v/>
          </cell>
          <cell r="F454" t="str">
            <v/>
          </cell>
          <cell r="L454" t="str">
            <v/>
          </cell>
          <cell r="M454">
            <v>0</v>
          </cell>
          <cell r="U454" t="str">
            <v/>
          </cell>
          <cell r="AA454" t="str">
            <v/>
          </cell>
          <cell r="AC454" t="str">
            <v/>
          </cell>
          <cell r="AE454" t="str">
            <v/>
          </cell>
          <cell r="AG454" t="str">
            <v/>
          </cell>
          <cell r="AI454" t="str">
            <v/>
          </cell>
          <cell r="AN454" t="str">
            <v/>
          </cell>
          <cell r="AP454" t="str">
            <v/>
          </cell>
          <cell r="AR454" t="str">
            <v/>
          </cell>
          <cell r="AT454" t="str">
            <v/>
          </cell>
          <cell r="AV454" t="str">
            <v/>
          </cell>
          <cell r="BA454" t="str">
            <v/>
          </cell>
          <cell r="BC454" t="str">
            <v/>
          </cell>
          <cell r="BE454" t="str">
            <v/>
          </cell>
          <cell r="BG454" t="str">
            <v/>
          </cell>
          <cell r="BI454" t="str">
            <v/>
          </cell>
          <cell r="BN454" t="str">
            <v/>
          </cell>
          <cell r="BP454" t="str">
            <v/>
          </cell>
          <cell r="BR454" t="str">
            <v/>
          </cell>
          <cell r="BT454" t="str">
            <v/>
          </cell>
          <cell r="BV454" t="str">
            <v/>
          </cell>
          <cell r="BY454" t="str">
            <v/>
          </cell>
        </row>
        <row r="455">
          <cell r="D455" t="str">
            <v/>
          </cell>
          <cell r="F455" t="str">
            <v/>
          </cell>
          <cell r="L455" t="str">
            <v/>
          </cell>
          <cell r="M455">
            <v>0</v>
          </cell>
          <cell r="U455" t="str">
            <v/>
          </cell>
          <cell r="AA455" t="str">
            <v/>
          </cell>
          <cell r="AC455" t="str">
            <v/>
          </cell>
          <cell r="AE455" t="str">
            <v/>
          </cell>
          <cell r="AG455" t="str">
            <v/>
          </cell>
          <cell r="AI455" t="str">
            <v/>
          </cell>
          <cell r="AN455" t="str">
            <v/>
          </cell>
          <cell r="AP455" t="str">
            <v/>
          </cell>
          <cell r="AR455" t="str">
            <v/>
          </cell>
          <cell r="AT455" t="str">
            <v/>
          </cell>
          <cell r="AV455" t="str">
            <v/>
          </cell>
          <cell r="BA455" t="str">
            <v/>
          </cell>
          <cell r="BC455" t="str">
            <v/>
          </cell>
          <cell r="BE455" t="str">
            <v/>
          </cell>
          <cell r="BG455" t="str">
            <v/>
          </cell>
          <cell r="BI455" t="str">
            <v/>
          </cell>
          <cell r="BN455" t="str">
            <v/>
          </cell>
          <cell r="BP455" t="str">
            <v/>
          </cell>
          <cell r="BR455" t="str">
            <v/>
          </cell>
          <cell r="BT455" t="str">
            <v/>
          </cell>
          <cell r="BV455" t="str">
            <v/>
          </cell>
          <cell r="BY455" t="str">
            <v/>
          </cell>
        </row>
        <row r="456">
          <cell r="D456" t="str">
            <v/>
          </cell>
          <cell r="F456" t="str">
            <v/>
          </cell>
          <cell r="L456" t="str">
            <v/>
          </cell>
          <cell r="M456">
            <v>0</v>
          </cell>
          <cell r="U456" t="str">
            <v/>
          </cell>
          <cell r="AA456" t="str">
            <v/>
          </cell>
          <cell r="AC456" t="str">
            <v/>
          </cell>
          <cell r="AE456" t="str">
            <v/>
          </cell>
          <cell r="AG456" t="str">
            <v/>
          </cell>
          <cell r="AI456" t="str">
            <v/>
          </cell>
          <cell r="AN456" t="str">
            <v/>
          </cell>
          <cell r="AP456" t="str">
            <v/>
          </cell>
          <cell r="AR456" t="str">
            <v/>
          </cell>
          <cell r="AT456" t="str">
            <v/>
          </cell>
          <cell r="AV456" t="str">
            <v/>
          </cell>
          <cell r="BA456" t="str">
            <v/>
          </cell>
          <cell r="BC456" t="str">
            <v/>
          </cell>
          <cell r="BE456" t="str">
            <v/>
          </cell>
          <cell r="BG456" t="str">
            <v/>
          </cell>
          <cell r="BI456" t="str">
            <v/>
          </cell>
          <cell r="BN456" t="str">
            <v/>
          </cell>
          <cell r="BP456" t="str">
            <v/>
          </cell>
          <cell r="BR456" t="str">
            <v/>
          </cell>
          <cell r="BT456" t="str">
            <v/>
          </cell>
          <cell r="BV456" t="str">
            <v/>
          </cell>
          <cell r="BY456" t="str">
            <v/>
          </cell>
        </row>
        <row r="457">
          <cell r="D457" t="str">
            <v/>
          </cell>
          <cell r="F457" t="str">
            <v/>
          </cell>
          <cell r="L457" t="str">
            <v/>
          </cell>
          <cell r="M457">
            <v>0</v>
          </cell>
          <cell r="U457" t="str">
            <v/>
          </cell>
          <cell r="AA457" t="str">
            <v/>
          </cell>
          <cell r="AC457" t="str">
            <v/>
          </cell>
          <cell r="AE457" t="str">
            <v/>
          </cell>
          <cell r="AG457" t="str">
            <v/>
          </cell>
          <cell r="AI457" t="str">
            <v/>
          </cell>
          <cell r="AN457" t="str">
            <v/>
          </cell>
          <cell r="AP457" t="str">
            <v/>
          </cell>
          <cell r="AR457" t="str">
            <v/>
          </cell>
          <cell r="AT457" t="str">
            <v/>
          </cell>
          <cell r="AV457" t="str">
            <v/>
          </cell>
          <cell r="BA457" t="str">
            <v/>
          </cell>
          <cell r="BC457" t="str">
            <v/>
          </cell>
          <cell r="BE457" t="str">
            <v/>
          </cell>
          <cell r="BG457" t="str">
            <v/>
          </cell>
          <cell r="BI457" t="str">
            <v/>
          </cell>
          <cell r="BN457" t="str">
            <v/>
          </cell>
          <cell r="BP457" t="str">
            <v/>
          </cell>
          <cell r="BR457" t="str">
            <v/>
          </cell>
          <cell r="BT457" t="str">
            <v/>
          </cell>
          <cell r="BV457" t="str">
            <v/>
          </cell>
          <cell r="BY457" t="str">
            <v/>
          </cell>
        </row>
        <row r="458">
          <cell r="D458" t="str">
            <v/>
          </cell>
          <cell r="F458" t="str">
            <v/>
          </cell>
          <cell r="L458" t="str">
            <v/>
          </cell>
          <cell r="M458">
            <v>0</v>
          </cell>
          <cell r="U458" t="str">
            <v/>
          </cell>
          <cell r="AA458" t="str">
            <v/>
          </cell>
          <cell r="AC458" t="str">
            <v/>
          </cell>
          <cell r="AE458" t="str">
            <v/>
          </cell>
          <cell r="AG458" t="str">
            <v/>
          </cell>
          <cell r="AI458" t="str">
            <v/>
          </cell>
          <cell r="AN458" t="str">
            <v/>
          </cell>
          <cell r="AP458" t="str">
            <v/>
          </cell>
          <cell r="AR458" t="str">
            <v/>
          </cell>
          <cell r="AT458" t="str">
            <v/>
          </cell>
          <cell r="AV458" t="str">
            <v/>
          </cell>
          <cell r="BA458" t="str">
            <v/>
          </cell>
          <cell r="BC458" t="str">
            <v/>
          </cell>
          <cell r="BE458" t="str">
            <v/>
          </cell>
          <cell r="BG458" t="str">
            <v/>
          </cell>
          <cell r="BI458" t="str">
            <v/>
          </cell>
          <cell r="BN458" t="str">
            <v/>
          </cell>
          <cell r="BP458" t="str">
            <v/>
          </cell>
          <cell r="BR458" t="str">
            <v/>
          </cell>
          <cell r="BT458" t="str">
            <v/>
          </cell>
          <cell r="BV458" t="str">
            <v/>
          </cell>
          <cell r="BY458" t="str">
            <v/>
          </cell>
        </row>
        <row r="459">
          <cell r="D459" t="str">
            <v/>
          </cell>
          <cell r="F459" t="str">
            <v/>
          </cell>
          <cell r="L459" t="str">
            <v/>
          </cell>
          <cell r="M459">
            <v>0</v>
          </cell>
          <cell r="U459" t="str">
            <v/>
          </cell>
          <cell r="AA459" t="str">
            <v/>
          </cell>
          <cell r="AC459" t="str">
            <v/>
          </cell>
          <cell r="AE459" t="str">
            <v/>
          </cell>
          <cell r="AG459" t="str">
            <v/>
          </cell>
          <cell r="AI459" t="str">
            <v/>
          </cell>
          <cell r="AN459" t="str">
            <v/>
          </cell>
          <cell r="AP459" t="str">
            <v/>
          </cell>
          <cell r="AR459" t="str">
            <v/>
          </cell>
          <cell r="AT459" t="str">
            <v/>
          </cell>
          <cell r="AV459" t="str">
            <v/>
          </cell>
          <cell r="BA459" t="str">
            <v/>
          </cell>
          <cell r="BC459" t="str">
            <v/>
          </cell>
          <cell r="BE459" t="str">
            <v/>
          </cell>
          <cell r="BG459" t="str">
            <v/>
          </cell>
          <cell r="BI459" t="str">
            <v/>
          </cell>
          <cell r="BN459" t="str">
            <v/>
          </cell>
          <cell r="BP459" t="str">
            <v/>
          </cell>
          <cell r="BR459" t="str">
            <v/>
          </cell>
          <cell r="BT459" t="str">
            <v/>
          </cell>
          <cell r="BV459" t="str">
            <v/>
          </cell>
          <cell r="BY459" t="str">
            <v/>
          </cell>
        </row>
        <row r="460">
          <cell r="D460" t="str">
            <v/>
          </cell>
          <cell r="F460" t="str">
            <v/>
          </cell>
          <cell r="L460" t="str">
            <v/>
          </cell>
          <cell r="M460">
            <v>0</v>
          </cell>
          <cell r="U460" t="str">
            <v/>
          </cell>
          <cell r="AA460" t="str">
            <v/>
          </cell>
          <cell r="AC460" t="str">
            <v/>
          </cell>
          <cell r="AE460" t="str">
            <v/>
          </cell>
          <cell r="AG460" t="str">
            <v/>
          </cell>
          <cell r="AI460" t="str">
            <v/>
          </cell>
          <cell r="AN460" t="str">
            <v/>
          </cell>
          <cell r="AP460" t="str">
            <v/>
          </cell>
          <cell r="AR460" t="str">
            <v/>
          </cell>
          <cell r="AT460" t="str">
            <v/>
          </cell>
          <cell r="AV460" t="str">
            <v/>
          </cell>
          <cell r="BA460" t="str">
            <v/>
          </cell>
          <cell r="BC460" t="str">
            <v/>
          </cell>
          <cell r="BE460" t="str">
            <v/>
          </cell>
          <cell r="BG460" t="str">
            <v/>
          </cell>
          <cell r="BI460" t="str">
            <v/>
          </cell>
          <cell r="BN460" t="str">
            <v/>
          </cell>
          <cell r="BP460" t="str">
            <v/>
          </cell>
          <cell r="BR460" t="str">
            <v/>
          </cell>
          <cell r="BT460" t="str">
            <v/>
          </cell>
          <cell r="BV460" t="str">
            <v/>
          </cell>
          <cell r="BY460" t="str">
            <v/>
          </cell>
        </row>
        <row r="461">
          <cell r="D461" t="str">
            <v/>
          </cell>
          <cell r="F461" t="str">
            <v/>
          </cell>
          <cell r="L461" t="str">
            <v/>
          </cell>
          <cell r="M461">
            <v>0</v>
          </cell>
          <cell r="U461" t="str">
            <v/>
          </cell>
          <cell r="AA461" t="str">
            <v/>
          </cell>
          <cell r="AC461" t="str">
            <v/>
          </cell>
          <cell r="AE461" t="str">
            <v/>
          </cell>
          <cell r="AG461" t="str">
            <v/>
          </cell>
          <cell r="AI461" t="str">
            <v/>
          </cell>
          <cell r="AN461" t="str">
            <v/>
          </cell>
          <cell r="AP461" t="str">
            <v/>
          </cell>
          <cell r="AR461" t="str">
            <v/>
          </cell>
          <cell r="AT461" t="str">
            <v/>
          </cell>
          <cell r="AV461" t="str">
            <v/>
          </cell>
          <cell r="BA461" t="str">
            <v/>
          </cell>
          <cell r="BC461" t="str">
            <v/>
          </cell>
          <cell r="BE461" t="str">
            <v/>
          </cell>
          <cell r="BG461" t="str">
            <v/>
          </cell>
          <cell r="BI461" t="str">
            <v/>
          </cell>
          <cell r="BN461" t="str">
            <v/>
          </cell>
          <cell r="BP461" t="str">
            <v/>
          </cell>
          <cell r="BR461" t="str">
            <v/>
          </cell>
          <cell r="BT461" t="str">
            <v/>
          </cell>
          <cell r="BV461" t="str">
            <v/>
          </cell>
          <cell r="BY461" t="str">
            <v/>
          </cell>
        </row>
        <row r="462">
          <cell r="D462" t="str">
            <v/>
          </cell>
          <cell r="F462" t="str">
            <v/>
          </cell>
          <cell r="L462" t="str">
            <v/>
          </cell>
          <cell r="M462">
            <v>0</v>
          </cell>
          <cell r="U462" t="str">
            <v/>
          </cell>
          <cell r="AA462" t="str">
            <v/>
          </cell>
          <cell r="AC462" t="str">
            <v/>
          </cell>
          <cell r="AE462" t="str">
            <v/>
          </cell>
          <cell r="AG462" t="str">
            <v/>
          </cell>
          <cell r="AI462" t="str">
            <v/>
          </cell>
          <cell r="AN462" t="str">
            <v/>
          </cell>
          <cell r="AP462" t="str">
            <v/>
          </cell>
          <cell r="AR462" t="str">
            <v/>
          </cell>
          <cell r="AT462" t="str">
            <v/>
          </cell>
          <cell r="AV462" t="str">
            <v/>
          </cell>
          <cell r="BA462" t="str">
            <v/>
          </cell>
          <cell r="BC462" t="str">
            <v/>
          </cell>
          <cell r="BE462" t="str">
            <v/>
          </cell>
          <cell r="BG462" t="str">
            <v/>
          </cell>
          <cell r="BI462" t="str">
            <v/>
          </cell>
          <cell r="BN462" t="str">
            <v/>
          </cell>
          <cell r="BP462" t="str">
            <v/>
          </cell>
          <cell r="BR462" t="str">
            <v/>
          </cell>
          <cell r="BT462" t="str">
            <v/>
          </cell>
          <cell r="BV462" t="str">
            <v/>
          </cell>
          <cell r="BY462" t="str">
            <v/>
          </cell>
        </row>
        <row r="463">
          <cell r="D463" t="str">
            <v/>
          </cell>
          <cell r="F463" t="str">
            <v/>
          </cell>
          <cell r="L463" t="str">
            <v/>
          </cell>
          <cell r="M463">
            <v>0</v>
          </cell>
          <cell r="U463" t="str">
            <v/>
          </cell>
          <cell r="AA463" t="str">
            <v/>
          </cell>
          <cell r="AC463" t="str">
            <v/>
          </cell>
          <cell r="AE463" t="str">
            <v/>
          </cell>
          <cell r="AG463" t="str">
            <v/>
          </cell>
          <cell r="AI463" t="str">
            <v/>
          </cell>
          <cell r="AN463" t="str">
            <v/>
          </cell>
          <cell r="AP463" t="str">
            <v/>
          </cell>
          <cell r="AR463" t="str">
            <v/>
          </cell>
          <cell r="AT463" t="str">
            <v/>
          </cell>
          <cell r="AV463" t="str">
            <v/>
          </cell>
          <cell r="BA463" t="str">
            <v/>
          </cell>
          <cell r="BC463" t="str">
            <v/>
          </cell>
          <cell r="BE463" t="str">
            <v/>
          </cell>
          <cell r="BG463" t="str">
            <v/>
          </cell>
          <cell r="BI463" t="str">
            <v/>
          </cell>
          <cell r="BN463" t="str">
            <v/>
          </cell>
          <cell r="BP463" t="str">
            <v/>
          </cell>
          <cell r="BR463" t="str">
            <v/>
          </cell>
          <cell r="BT463" t="str">
            <v/>
          </cell>
          <cell r="BV463" t="str">
            <v/>
          </cell>
          <cell r="BY463" t="str">
            <v/>
          </cell>
        </row>
        <row r="464">
          <cell r="D464" t="str">
            <v/>
          </cell>
          <cell r="F464" t="str">
            <v/>
          </cell>
          <cell r="L464" t="str">
            <v/>
          </cell>
          <cell r="M464">
            <v>0</v>
          </cell>
          <cell r="U464" t="str">
            <v/>
          </cell>
          <cell r="AA464" t="str">
            <v/>
          </cell>
          <cell r="AC464" t="str">
            <v/>
          </cell>
          <cell r="AE464" t="str">
            <v/>
          </cell>
          <cell r="AG464" t="str">
            <v/>
          </cell>
          <cell r="AI464" t="str">
            <v/>
          </cell>
          <cell r="AN464" t="str">
            <v/>
          </cell>
          <cell r="AP464" t="str">
            <v/>
          </cell>
          <cell r="AR464" t="str">
            <v/>
          </cell>
          <cell r="AT464" t="str">
            <v/>
          </cell>
          <cell r="AV464" t="str">
            <v/>
          </cell>
          <cell r="BA464" t="str">
            <v/>
          </cell>
          <cell r="BC464" t="str">
            <v/>
          </cell>
          <cell r="BE464" t="str">
            <v/>
          </cell>
          <cell r="BG464" t="str">
            <v/>
          </cell>
          <cell r="BI464" t="str">
            <v/>
          </cell>
          <cell r="BN464" t="str">
            <v/>
          </cell>
          <cell r="BP464" t="str">
            <v/>
          </cell>
          <cell r="BR464" t="str">
            <v/>
          </cell>
          <cell r="BT464" t="str">
            <v/>
          </cell>
          <cell r="BV464" t="str">
            <v/>
          </cell>
          <cell r="BY464" t="str">
            <v/>
          </cell>
        </row>
        <row r="465">
          <cell r="D465" t="str">
            <v/>
          </cell>
          <cell r="F465" t="str">
            <v/>
          </cell>
          <cell r="L465" t="str">
            <v/>
          </cell>
          <cell r="M465">
            <v>0</v>
          </cell>
          <cell r="U465" t="str">
            <v/>
          </cell>
          <cell r="AA465" t="str">
            <v/>
          </cell>
          <cell r="AC465" t="str">
            <v/>
          </cell>
          <cell r="AE465" t="str">
            <v/>
          </cell>
          <cell r="AG465" t="str">
            <v/>
          </cell>
          <cell r="AI465" t="str">
            <v/>
          </cell>
          <cell r="AN465" t="str">
            <v/>
          </cell>
          <cell r="AP465" t="str">
            <v/>
          </cell>
          <cell r="AR465" t="str">
            <v/>
          </cell>
          <cell r="AT465" t="str">
            <v/>
          </cell>
          <cell r="AV465" t="str">
            <v/>
          </cell>
          <cell r="BA465" t="str">
            <v/>
          </cell>
          <cell r="BC465" t="str">
            <v/>
          </cell>
          <cell r="BE465" t="str">
            <v/>
          </cell>
          <cell r="BG465" t="str">
            <v/>
          </cell>
          <cell r="BI465" t="str">
            <v/>
          </cell>
          <cell r="BN465" t="str">
            <v/>
          </cell>
          <cell r="BP465" t="str">
            <v/>
          </cell>
          <cell r="BR465" t="str">
            <v/>
          </cell>
          <cell r="BT465" t="str">
            <v/>
          </cell>
          <cell r="BV465" t="str">
            <v/>
          </cell>
          <cell r="BY465" t="str">
            <v/>
          </cell>
        </row>
        <row r="466">
          <cell r="D466" t="str">
            <v/>
          </cell>
          <cell r="F466" t="str">
            <v/>
          </cell>
          <cell r="L466" t="str">
            <v/>
          </cell>
          <cell r="M466">
            <v>0</v>
          </cell>
          <cell r="U466" t="str">
            <v/>
          </cell>
          <cell r="AA466" t="str">
            <v/>
          </cell>
          <cell r="AC466" t="str">
            <v/>
          </cell>
          <cell r="AE466" t="str">
            <v/>
          </cell>
          <cell r="AG466" t="str">
            <v/>
          </cell>
          <cell r="AI466" t="str">
            <v/>
          </cell>
          <cell r="AN466" t="str">
            <v/>
          </cell>
          <cell r="AP466" t="str">
            <v/>
          </cell>
          <cell r="AR466" t="str">
            <v/>
          </cell>
          <cell r="AT466" t="str">
            <v/>
          </cell>
          <cell r="AV466" t="str">
            <v/>
          </cell>
          <cell r="BA466" t="str">
            <v/>
          </cell>
          <cell r="BC466" t="str">
            <v/>
          </cell>
          <cell r="BE466" t="str">
            <v/>
          </cell>
          <cell r="BG466" t="str">
            <v/>
          </cell>
          <cell r="BI466" t="str">
            <v/>
          </cell>
          <cell r="BN466" t="str">
            <v/>
          </cell>
          <cell r="BP466" t="str">
            <v/>
          </cell>
          <cell r="BR466" t="str">
            <v/>
          </cell>
          <cell r="BT466" t="str">
            <v/>
          </cell>
          <cell r="BV466" t="str">
            <v/>
          </cell>
          <cell r="BY466" t="str">
            <v/>
          </cell>
        </row>
        <row r="467">
          <cell r="D467" t="str">
            <v/>
          </cell>
          <cell r="F467" t="str">
            <v/>
          </cell>
          <cell r="L467" t="str">
            <v/>
          </cell>
          <cell r="M467">
            <v>0</v>
          </cell>
          <cell r="U467" t="str">
            <v/>
          </cell>
          <cell r="AA467" t="str">
            <v/>
          </cell>
          <cell r="AC467" t="str">
            <v/>
          </cell>
          <cell r="AE467" t="str">
            <v/>
          </cell>
          <cell r="AG467" t="str">
            <v/>
          </cell>
          <cell r="AI467" t="str">
            <v/>
          </cell>
          <cell r="AN467" t="str">
            <v/>
          </cell>
          <cell r="AP467" t="str">
            <v/>
          </cell>
          <cell r="AR467" t="str">
            <v/>
          </cell>
          <cell r="AT467" t="str">
            <v/>
          </cell>
          <cell r="AV467" t="str">
            <v/>
          </cell>
          <cell r="BA467" t="str">
            <v/>
          </cell>
          <cell r="BC467" t="str">
            <v/>
          </cell>
          <cell r="BE467" t="str">
            <v/>
          </cell>
          <cell r="BG467" t="str">
            <v/>
          </cell>
          <cell r="BI467" t="str">
            <v/>
          </cell>
          <cell r="BN467" t="str">
            <v/>
          </cell>
          <cell r="BP467" t="str">
            <v/>
          </cell>
          <cell r="BR467" t="str">
            <v/>
          </cell>
          <cell r="BT467" t="str">
            <v/>
          </cell>
          <cell r="BV467" t="str">
            <v/>
          </cell>
          <cell r="BY467" t="str">
            <v/>
          </cell>
        </row>
        <row r="468">
          <cell r="D468" t="str">
            <v/>
          </cell>
          <cell r="F468" t="str">
            <v/>
          </cell>
          <cell r="L468" t="str">
            <v/>
          </cell>
          <cell r="M468">
            <v>0</v>
          </cell>
          <cell r="U468" t="str">
            <v/>
          </cell>
          <cell r="AA468" t="str">
            <v/>
          </cell>
          <cell r="AC468" t="str">
            <v/>
          </cell>
          <cell r="AE468" t="str">
            <v/>
          </cell>
          <cell r="AG468" t="str">
            <v/>
          </cell>
          <cell r="AI468" t="str">
            <v/>
          </cell>
          <cell r="AN468" t="str">
            <v/>
          </cell>
          <cell r="AP468" t="str">
            <v/>
          </cell>
          <cell r="AR468" t="str">
            <v/>
          </cell>
          <cell r="AT468" t="str">
            <v/>
          </cell>
          <cell r="AV468" t="str">
            <v/>
          </cell>
          <cell r="BA468" t="str">
            <v/>
          </cell>
          <cell r="BC468" t="str">
            <v/>
          </cell>
          <cell r="BE468" t="str">
            <v/>
          </cell>
          <cell r="BG468" t="str">
            <v/>
          </cell>
          <cell r="BI468" t="str">
            <v/>
          </cell>
          <cell r="BN468" t="str">
            <v/>
          </cell>
          <cell r="BP468" t="str">
            <v/>
          </cell>
          <cell r="BR468" t="str">
            <v/>
          </cell>
          <cell r="BT468" t="str">
            <v/>
          </cell>
          <cell r="BV468" t="str">
            <v/>
          </cell>
          <cell r="BY468" t="str">
            <v/>
          </cell>
        </row>
        <row r="469">
          <cell r="D469" t="str">
            <v/>
          </cell>
          <cell r="F469" t="str">
            <v/>
          </cell>
          <cell r="L469" t="str">
            <v/>
          </cell>
          <cell r="M469">
            <v>0</v>
          </cell>
          <cell r="U469" t="str">
            <v/>
          </cell>
          <cell r="AA469" t="str">
            <v/>
          </cell>
          <cell r="AC469" t="str">
            <v/>
          </cell>
          <cell r="AE469" t="str">
            <v/>
          </cell>
          <cell r="AG469" t="str">
            <v/>
          </cell>
          <cell r="AI469" t="str">
            <v/>
          </cell>
          <cell r="AN469" t="str">
            <v/>
          </cell>
          <cell r="AP469" t="str">
            <v/>
          </cell>
          <cell r="AR469" t="str">
            <v/>
          </cell>
          <cell r="AT469" t="str">
            <v/>
          </cell>
          <cell r="AV469" t="str">
            <v/>
          </cell>
          <cell r="BA469" t="str">
            <v/>
          </cell>
          <cell r="BC469" t="str">
            <v/>
          </cell>
          <cell r="BE469" t="str">
            <v/>
          </cell>
          <cell r="BG469" t="str">
            <v/>
          </cell>
          <cell r="BI469" t="str">
            <v/>
          </cell>
          <cell r="BN469" t="str">
            <v/>
          </cell>
          <cell r="BP469" t="str">
            <v/>
          </cell>
          <cell r="BR469" t="str">
            <v/>
          </cell>
          <cell r="BT469" t="str">
            <v/>
          </cell>
          <cell r="BV469" t="str">
            <v/>
          </cell>
          <cell r="BY469" t="str">
            <v/>
          </cell>
        </row>
        <row r="470">
          <cell r="D470" t="str">
            <v/>
          </cell>
          <cell r="F470" t="str">
            <v/>
          </cell>
          <cell r="L470" t="str">
            <v/>
          </cell>
          <cell r="M470">
            <v>0</v>
          </cell>
          <cell r="U470" t="str">
            <v/>
          </cell>
          <cell r="AA470" t="str">
            <v/>
          </cell>
          <cell r="AC470" t="str">
            <v/>
          </cell>
          <cell r="AE470" t="str">
            <v/>
          </cell>
          <cell r="AG470" t="str">
            <v/>
          </cell>
          <cell r="AI470" t="str">
            <v/>
          </cell>
          <cell r="AN470" t="str">
            <v/>
          </cell>
          <cell r="AP470" t="str">
            <v/>
          </cell>
          <cell r="AR470" t="str">
            <v/>
          </cell>
          <cell r="AT470" t="str">
            <v/>
          </cell>
          <cell r="AV470" t="str">
            <v/>
          </cell>
          <cell r="BA470" t="str">
            <v/>
          </cell>
          <cell r="BC470" t="str">
            <v/>
          </cell>
          <cell r="BE470" t="str">
            <v/>
          </cell>
          <cell r="BG470" t="str">
            <v/>
          </cell>
          <cell r="BI470" t="str">
            <v/>
          </cell>
          <cell r="BN470" t="str">
            <v/>
          </cell>
          <cell r="BP470" t="str">
            <v/>
          </cell>
          <cell r="BR470" t="str">
            <v/>
          </cell>
          <cell r="BT470" t="str">
            <v/>
          </cell>
          <cell r="BV470" t="str">
            <v/>
          </cell>
          <cell r="BY470" t="str">
            <v/>
          </cell>
        </row>
        <row r="471">
          <cell r="D471" t="str">
            <v/>
          </cell>
          <cell r="F471" t="str">
            <v/>
          </cell>
          <cell r="L471" t="str">
            <v/>
          </cell>
          <cell r="M471">
            <v>0</v>
          </cell>
          <cell r="U471" t="str">
            <v/>
          </cell>
          <cell r="AA471" t="str">
            <v/>
          </cell>
          <cell r="AC471" t="str">
            <v/>
          </cell>
          <cell r="AE471" t="str">
            <v/>
          </cell>
          <cell r="AG471" t="str">
            <v/>
          </cell>
          <cell r="AI471" t="str">
            <v/>
          </cell>
          <cell r="AN471" t="str">
            <v/>
          </cell>
          <cell r="AP471" t="str">
            <v/>
          </cell>
          <cell r="AR471" t="str">
            <v/>
          </cell>
          <cell r="AT471" t="str">
            <v/>
          </cell>
          <cell r="AV471" t="str">
            <v/>
          </cell>
          <cell r="BA471" t="str">
            <v/>
          </cell>
          <cell r="BC471" t="str">
            <v/>
          </cell>
          <cell r="BE471" t="str">
            <v/>
          </cell>
          <cell r="BG471" t="str">
            <v/>
          </cell>
          <cell r="BI471" t="str">
            <v/>
          </cell>
          <cell r="BN471" t="str">
            <v/>
          </cell>
          <cell r="BP471" t="str">
            <v/>
          </cell>
          <cell r="BR471" t="str">
            <v/>
          </cell>
          <cell r="BT471" t="str">
            <v/>
          </cell>
          <cell r="BV471" t="str">
            <v/>
          </cell>
          <cell r="BY471" t="str">
            <v/>
          </cell>
        </row>
        <row r="472">
          <cell r="D472" t="str">
            <v/>
          </cell>
          <cell r="F472" t="str">
            <v/>
          </cell>
          <cell r="L472" t="str">
            <v/>
          </cell>
          <cell r="M472">
            <v>0</v>
          </cell>
          <cell r="U472" t="str">
            <v/>
          </cell>
          <cell r="AA472" t="str">
            <v/>
          </cell>
          <cell r="AC472" t="str">
            <v/>
          </cell>
          <cell r="AE472" t="str">
            <v/>
          </cell>
          <cell r="AG472" t="str">
            <v/>
          </cell>
          <cell r="AI472" t="str">
            <v/>
          </cell>
          <cell r="AN472" t="str">
            <v/>
          </cell>
          <cell r="AP472" t="str">
            <v/>
          </cell>
          <cell r="AR472" t="str">
            <v/>
          </cell>
          <cell r="AT472" t="str">
            <v/>
          </cell>
          <cell r="AV472" t="str">
            <v/>
          </cell>
          <cell r="BA472" t="str">
            <v/>
          </cell>
          <cell r="BC472" t="str">
            <v/>
          </cell>
          <cell r="BE472" t="str">
            <v/>
          </cell>
          <cell r="BG472" t="str">
            <v/>
          </cell>
          <cell r="BI472" t="str">
            <v/>
          </cell>
          <cell r="BN472" t="str">
            <v/>
          </cell>
          <cell r="BP472" t="str">
            <v/>
          </cell>
          <cell r="BR472" t="str">
            <v/>
          </cell>
          <cell r="BT472" t="str">
            <v/>
          </cell>
          <cell r="BV472" t="str">
            <v/>
          </cell>
          <cell r="BY472" t="str">
            <v/>
          </cell>
        </row>
        <row r="473">
          <cell r="D473" t="str">
            <v/>
          </cell>
          <cell r="F473" t="str">
            <v/>
          </cell>
          <cell r="L473" t="str">
            <v/>
          </cell>
          <cell r="M473">
            <v>0</v>
          </cell>
          <cell r="U473" t="str">
            <v/>
          </cell>
          <cell r="AA473" t="str">
            <v/>
          </cell>
          <cell r="AC473" t="str">
            <v/>
          </cell>
          <cell r="AE473" t="str">
            <v/>
          </cell>
          <cell r="AG473" t="str">
            <v/>
          </cell>
          <cell r="AI473" t="str">
            <v/>
          </cell>
          <cell r="AN473" t="str">
            <v/>
          </cell>
          <cell r="AP473" t="str">
            <v/>
          </cell>
          <cell r="AR473" t="str">
            <v/>
          </cell>
          <cell r="AT473" t="str">
            <v/>
          </cell>
          <cell r="AV473" t="str">
            <v/>
          </cell>
          <cell r="BA473" t="str">
            <v/>
          </cell>
          <cell r="BC473" t="str">
            <v/>
          </cell>
          <cell r="BE473" t="str">
            <v/>
          </cell>
          <cell r="BG473" t="str">
            <v/>
          </cell>
          <cell r="BI473" t="str">
            <v/>
          </cell>
          <cell r="BN473" t="str">
            <v/>
          </cell>
          <cell r="BP473" t="str">
            <v/>
          </cell>
          <cell r="BR473" t="str">
            <v/>
          </cell>
          <cell r="BT473" t="str">
            <v/>
          </cell>
          <cell r="BV473" t="str">
            <v/>
          </cell>
          <cell r="BY473" t="str">
            <v/>
          </cell>
        </row>
        <row r="474">
          <cell r="D474" t="str">
            <v/>
          </cell>
          <cell r="F474" t="str">
            <v/>
          </cell>
          <cell r="L474" t="str">
            <v/>
          </cell>
          <cell r="M474">
            <v>0</v>
          </cell>
          <cell r="U474" t="str">
            <v/>
          </cell>
          <cell r="AA474" t="str">
            <v/>
          </cell>
          <cell r="AC474" t="str">
            <v/>
          </cell>
          <cell r="AE474" t="str">
            <v/>
          </cell>
          <cell r="AG474" t="str">
            <v/>
          </cell>
          <cell r="AI474" t="str">
            <v/>
          </cell>
          <cell r="AN474" t="str">
            <v/>
          </cell>
          <cell r="AP474" t="str">
            <v/>
          </cell>
          <cell r="AR474" t="str">
            <v/>
          </cell>
          <cell r="AT474" t="str">
            <v/>
          </cell>
          <cell r="AV474" t="str">
            <v/>
          </cell>
          <cell r="BA474" t="str">
            <v/>
          </cell>
          <cell r="BC474" t="str">
            <v/>
          </cell>
          <cell r="BE474" t="str">
            <v/>
          </cell>
          <cell r="BG474" t="str">
            <v/>
          </cell>
          <cell r="BI474" t="str">
            <v/>
          </cell>
          <cell r="BN474" t="str">
            <v/>
          </cell>
          <cell r="BP474" t="str">
            <v/>
          </cell>
          <cell r="BR474" t="str">
            <v/>
          </cell>
          <cell r="BT474" t="str">
            <v/>
          </cell>
          <cell r="BV474" t="str">
            <v/>
          </cell>
          <cell r="BY474" t="str">
            <v/>
          </cell>
        </row>
        <row r="475">
          <cell r="D475" t="str">
            <v/>
          </cell>
          <cell r="F475" t="str">
            <v/>
          </cell>
          <cell r="L475" t="str">
            <v/>
          </cell>
          <cell r="M475">
            <v>0</v>
          </cell>
          <cell r="U475" t="str">
            <v/>
          </cell>
          <cell r="AA475" t="str">
            <v/>
          </cell>
          <cell r="AC475" t="str">
            <v/>
          </cell>
          <cell r="AE475" t="str">
            <v/>
          </cell>
          <cell r="AG475" t="str">
            <v/>
          </cell>
          <cell r="AI475" t="str">
            <v/>
          </cell>
          <cell r="AN475" t="str">
            <v/>
          </cell>
          <cell r="AP475" t="str">
            <v/>
          </cell>
          <cell r="AR475" t="str">
            <v/>
          </cell>
          <cell r="AT475" t="str">
            <v/>
          </cell>
          <cell r="AV475" t="str">
            <v/>
          </cell>
          <cell r="BA475" t="str">
            <v/>
          </cell>
          <cell r="BC475" t="str">
            <v/>
          </cell>
          <cell r="BE475" t="str">
            <v/>
          </cell>
          <cell r="BG475" t="str">
            <v/>
          </cell>
          <cell r="BI475" t="str">
            <v/>
          </cell>
          <cell r="BN475" t="str">
            <v/>
          </cell>
          <cell r="BP475" t="str">
            <v/>
          </cell>
          <cell r="BR475" t="str">
            <v/>
          </cell>
          <cell r="BT475" t="str">
            <v/>
          </cell>
          <cell r="BV475" t="str">
            <v/>
          </cell>
          <cell r="BY475" t="str">
            <v/>
          </cell>
        </row>
        <row r="476">
          <cell r="D476" t="str">
            <v/>
          </cell>
          <cell r="F476" t="str">
            <v/>
          </cell>
          <cell r="L476" t="str">
            <v/>
          </cell>
          <cell r="M476">
            <v>0</v>
          </cell>
          <cell r="U476" t="str">
            <v/>
          </cell>
          <cell r="AA476" t="str">
            <v/>
          </cell>
          <cell r="AC476" t="str">
            <v/>
          </cell>
          <cell r="AE476" t="str">
            <v/>
          </cell>
          <cell r="AG476" t="str">
            <v/>
          </cell>
          <cell r="AI476" t="str">
            <v/>
          </cell>
          <cell r="AN476" t="str">
            <v/>
          </cell>
          <cell r="AP476" t="str">
            <v/>
          </cell>
          <cell r="AR476" t="str">
            <v/>
          </cell>
          <cell r="AT476" t="str">
            <v/>
          </cell>
          <cell r="AV476" t="str">
            <v/>
          </cell>
          <cell r="BA476" t="str">
            <v/>
          </cell>
          <cell r="BC476" t="str">
            <v/>
          </cell>
          <cell r="BE476" t="str">
            <v/>
          </cell>
          <cell r="BG476" t="str">
            <v/>
          </cell>
          <cell r="BI476" t="str">
            <v/>
          </cell>
          <cell r="BN476" t="str">
            <v/>
          </cell>
          <cell r="BP476" t="str">
            <v/>
          </cell>
          <cell r="BR476" t="str">
            <v/>
          </cell>
          <cell r="BT476" t="str">
            <v/>
          </cell>
          <cell r="BV476" t="str">
            <v/>
          </cell>
          <cell r="BY476" t="str">
            <v/>
          </cell>
        </row>
        <row r="477">
          <cell r="D477" t="str">
            <v/>
          </cell>
          <cell r="F477" t="str">
            <v/>
          </cell>
          <cell r="L477" t="str">
            <v/>
          </cell>
          <cell r="M477">
            <v>0</v>
          </cell>
          <cell r="U477" t="str">
            <v/>
          </cell>
          <cell r="AA477" t="str">
            <v/>
          </cell>
          <cell r="AC477" t="str">
            <v/>
          </cell>
          <cell r="AE477" t="str">
            <v/>
          </cell>
          <cell r="AG477" t="str">
            <v/>
          </cell>
          <cell r="AI477" t="str">
            <v/>
          </cell>
          <cell r="AN477" t="str">
            <v/>
          </cell>
          <cell r="AP477" t="str">
            <v/>
          </cell>
          <cell r="AR477" t="str">
            <v/>
          </cell>
          <cell r="AT477" t="str">
            <v/>
          </cell>
          <cell r="AV477" t="str">
            <v/>
          </cell>
          <cell r="BA477" t="str">
            <v/>
          </cell>
          <cell r="BC477" t="str">
            <v/>
          </cell>
          <cell r="BE477" t="str">
            <v/>
          </cell>
          <cell r="BG477" t="str">
            <v/>
          </cell>
          <cell r="BI477" t="str">
            <v/>
          </cell>
          <cell r="BN477" t="str">
            <v/>
          </cell>
          <cell r="BP477" t="str">
            <v/>
          </cell>
          <cell r="BR477" t="str">
            <v/>
          </cell>
          <cell r="BT477" t="str">
            <v/>
          </cell>
          <cell r="BV477" t="str">
            <v/>
          </cell>
          <cell r="BY477" t="str">
            <v/>
          </cell>
        </row>
        <row r="478">
          <cell r="D478" t="str">
            <v/>
          </cell>
          <cell r="F478" t="str">
            <v/>
          </cell>
          <cell r="L478" t="str">
            <v/>
          </cell>
          <cell r="M478">
            <v>0</v>
          </cell>
          <cell r="U478" t="str">
            <v/>
          </cell>
          <cell r="AA478" t="str">
            <v/>
          </cell>
          <cell r="AC478" t="str">
            <v/>
          </cell>
          <cell r="AE478" t="str">
            <v/>
          </cell>
          <cell r="AG478" t="str">
            <v/>
          </cell>
          <cell r="AI478" t="str">
            <v/>
          </cell>
          <cell r="AN478" t="str">
            <v/>
          </cell>
          <cell r="AP478" t="str">
            <v/>
          </cell>
          <cell r="AR478" t="str">
            <v/>
          </cell>
          <cell r="AT478" t="str">
            <v/>
          </cell>
          <cell r="AV478" t="str">
            <v/>
          </cell>
          <cell r="BA478" t="str">
            <v/>
          </cell>
          <cell r="BC478" t="str">
            <v/>
          </cell>
          <cell r="BE478" t="str">
            <v/>
          </cell>
          <cell r="BG478" t="str">
            <v/>
          </cell>
          <cell r="BI478" t="str">
            <v/>
          </cell>
          <cell r="BN478" t="str">
            <v/>
          </cell>
          <cell r="BP478" t="str">
            <v/>
          </cell>
          <cell r="BR478" t="str">
            <v/>
          </cell>
          <cell r="BT478" t="str">
            <v/>
          </cell>
          <cell r="BV478" t="str">
            <v/>
          </cell>
          <cell r="BY478" t="str">
            <v/>
          </cell>
        </row>
        <row r="479">
          <cell r="D479" t="str">
            <v/>
          </cell>
          <cell r="F479" t="str">
            <v/>
          </cell>
          <cell r="L479" t="str">
            <v/>
          </cell>
          <cell r="M479">
            <v>0</v>
          </cell>
          <cell r="U479" t="str">
            <v/>
          </cell>
          <cell r="AA479" t="str">
            <v/>
          </cell>
          <cell r="AC479" t="str">
            <v/>
          </cell>
          <cell r="AE479" t="str">
            <v/>
          </cell>
          <cell r="AG479" t="str">
            <v/>
          </cell>
          <cell r="AI479" t="str">
            <v/>
          </cell>
          <cell r="AN479" t="str">
            <v/>
          </cell>
          <cell r="AP479" t="str">
            <v/>
          </cell>
          <cell r="AR479" t="str">
            <v/>
          </cell>
          <cell r="AT479" t="str">
            <v/>
          </cell>
          <cell r="AV479" t="str">
            <v/>
          </cell>
          <cell r="BA479" t="str">
            <v/>
          </cell>
          <cell r="BC479" t="str">
            <v/>
          </cell>
          <cell r="BE479" t="str">
            <v/>
          </cell>
          <cell r="BG479" t="str">
            <v/>
          </cell>
          <cell r="BI479" t="str">
            <v/>
          </cell>
          <cell r="BN479" t="str">
            <v/>
          </cell>
          <cell r="BP479" t="str">
            <v/>
          </cell>
          <cell r="BR479" t="str">
            <v/>
          </cell>
          <cell r="BT479" t="str">
            <v/>
          </cell>
          <cell r="BV479" t="str">
            <v/>
          </cell>
          <cell r="BY479" t="str">
            <v/>
          </cell>
        </row>
        <row r="480">
          <cell r="D480" t="str">
            <v/>
          </cell>
          <cell r="F480" t="str">
            <v/>
          </cell>
          <cell r="L480" t="str">
            <v/>
          </cell>
          <cell r="M480">
            <v>0</v>
          </cell>
          <cell r="U480" t="str">
            <v/>
          </cell>
          <cell r="AA480" t="str">
            <v/>
          </cell>
          <cell r="AC480" t="str">
            <v/>
          </cell>
          <cell r="AE480" t="str">
            <v/>
          </cell>
          <cell r="AG480" t="str">
            <v/>
          </cell>
          <cell r="AI480" t="str">
            <v/>
          </cell>
          <cell r="AN480" t="str">
            <v/>
          </cell>
          <cell r="AP480" t="str">
            <v/>
          </cell>
          <cell r="AR480" t="str">
            <v/>
          </cell>
          <cell r="AT480" t="str">
            <v/>
          </cell>
          <cell r="AV480" t="str">
            <v/>
          </cell>
          <cell r="BA480" t="str">
            <v/>
          </cell>
          <cell r="BC480" t="str">
            <v/>
          </cell>
          <cell r="BE480" t="str">
            <v/>
          </cell>
          <cell r="BG480" t="str">
            <v/>
          </cell>
          <cell r="BI480" t="str">
            <v/>
          </cell>
          <cell r="BN480" t="str">
            <v/>
          </cell>
          <cell r="BP480" t="str">
            <v/>
          </cell>
          <cell r="BR480" t="str">
            <v/>
          </cell>
          <cell r="BT480" t="str">
            <v/>
          </cell>
          <cell r="BV480" t="str">
            <v/>
          </cell>
          <cell r="BY480" t="str">
            <v/>
          </cell>
        </row>
        <row r="481">
          <cell r="D481" t="str">
            <v/>
          </cell>
          <cell r="F481" t="str">
            <v/>
          </cell>
          <cell r="L481" t="str">
            <v/>
          </cell>
          <cell r="M481">
            <v>0</v>
          </cell>
          <cell r="U481" t="str">
            <v/>
          </cell>
          <cell r="AA481" t="str">
            <v/>
          </cell>
          <cell r="AC481" t="str">
            <v/>
          </cell>
          <cell r="AE481" t="str">
            <v/>
          </cell>
          <cell r="AG481" t="str">
            <v/>
          </cell>
          <cell r="AI481" t="str">
            <v/>
          </cell>
          <cell r="AN481" t="str">
            <v/>
          </cell>
          <cell r="AP481" t="str">
            <v/>
          </cell>
          <cell r="AR481" t="str">
            <v/>
          </cell>
          <cell r="AT481" t="str">
            <v/>
          </cell>
          <cell r="AV481" t="str">
            <v/>
          </cell>
          <cell r="BA481" t="str">
            <v/>
          </cell>
          <cell r="BC481" t="str">
            <v/>
          </cell>
          <cell r="BE481" t="str">
            <v/>
          </cell>
          <cell r="BG481" t="str">
            <v/>
          </cell>
          <cell r="BI481" t="str">
            <v/>
          </cell>
          <cell r="BN481" t="str">
            <v/>
          </cell>
          <cell r="BP481" t="str">
            <v/>
          </cell>
          <cell r="BR481" t="str">
            <v/>
          </cell>
          <cell r="BT481" t="str">
            <v/>
          </cell>
          <cell r="BV481" t="str">
            <v/>
          </cell>
          <cell r="BY481" t="str">
            <v/>
          </cell>
        </row>
        <row r="482">
          <cell r="D482" t="str">
            <v/>
          </cell>
          <cell r="F482" t="str">
            <v/>
          </cell>
          <cell r="L482" t="str">
            <v/>
          </cell>
          <cell r="M482">
            <v>0</v>
          </cell>
          <cell r="U482" t="str">
            <v/>
          </cell>
          <cell r="AA482" t="str">
            <v/>
          </cell>
          <cell r="AC482" t="str">
            <v/>
          </cell>
          <cell r="AE482" t="str">
            <v/>
          </cell>
          <cell r="AG482" t="str">
            <v/>
          </cell>
          <cell r="AI482" t="str">
            <v/>
          </cell>
          <cell r="AN482" t="str">
            <v/>
          </cell>
          <cell r="AP482" t="str">
            <v/>
          </cell>
          <cell r="AR482" t="str">
            <v/>
          </cell>
          <cell r="AT482" t="str">
            <v/>
          </cell>
          <cell r="AV482" t="str">
            <v/>
          </cell>
          <cell r="BA482" t="str">
            <v/>
          </cell>
          <cell r="BC482" t="str">
            <v/>
          </cell>
          <cell r="BE482" t="str">
            <v/>
          </cell>
          <cell r="BG482" t="str">
            <v/>
          </cell>
          <cell r="BI482" t="str">
            <v/>
          </cell>
          <cell r="BN482" t="str">
            <v/>
          </cell>
          <cell r="BP482" t="str">
            <v/>
          </cell>
          <cell r="BR482" t="str">
            <v/>
          </cell>
          <cell r="BT482" t="str">
            <v/>
          </cell>
          <cell r="BV482" t="str">
            <v/>
          </cell>
          <cell r="BY482" t="str">
            <v/>
          </cell>
        </row>
        <row r="483">
          <cell r="D483" t="str">
            <v/>
          </cell>
          <cell r="F483" t="str">
            <v/>
          </cell>
          <cell r="L483" t="str">
            <v/>
          </cell>
          <cell r="M483">
            <v>0</v>
          </cell>
          <cell r="U483" t="str">
            <v/>
          </cell>
          <cell r="AA483" t="str">
            <v/>
          </cell>
          <cell r="AC483" t="str">
            <v/>
          </cell>
          <cell r="AE483" t="str">
            <v/>
          </cell>
          <cell r="AG483" t="str">
            <v/>
          </cell>
          <cell r="AI483" t="str">
            <v/>
          </cell>
          <cell r="AN483" t="str">
            <v/>
          </cell>
          <cell r="AP483" t="str">
            <v/>
          </cell>
          <cell r="AR483" t="str">
            <v/>
          </cell>
          <cell r="AT483" t="str">
            <v/>
          </cell>
          <cell r="AV483" t="str">
            <v/>
          </cell>
          <cell r="BA483" t="str">
            <v/>
          </cell>
          <cell r="BC483" t="str">
            <v/>
          </cell>
          <cell r="BE483" t="str">
            <v/>
          </cell>
          <cell r="BG483" t="str">
            <v/>
          </cell>
          <cell r="BI483" t="str">
            <v/>
          </cell>
          <cell r="BN483" t="str">
            <v/>
          </cell>
          <cell r="BP483" t="str">
            <v/>
          </cell>
          <cell r="BR483" t="str">
            <v/>
          </cell>
          <cell r="BT483" t="str">
            <v/>
          </cell>
          <cell r="BV483" t="str">
            <v/>
          </cell>
          <cell r="BY483" t="str">
            <v/>
          </cell>
        </row>
        <row r="484">
          <cell r="D484" t="str">
            <v/>
          </cell>
          <cell r="F484" t="str">
            <v/>
          </cell>
          <cell r="L484" t="str">
            <v/>
          </cell>
          <cell r="M484">
            <v>0</v>
          </cell>
          <cell r="U484" t="str">
            <v/>
          </cell>
          <cell r="AA484" t="str">
            <v/>
          </cell>
          <cell r="AC484" t="str">
            <v/>
          </cell>
          <cell r="AE484" t="str">
            <v/>
          </cell>
          <cell r="AG484" t="str">
            <v/>
          </cell>
          <cell r="AI484" t="str">
            <v/>
          </cell>
          <cell r="AN484" t="str">
            <v/>
          </cell>
          <cell r="AP484" t="str">
            <v/>
          </cell>
          <cell r="AR484" t="str">
            <v/>
          </cell>
          <cell r="AT484" t="str">
            <v/>
          </cell>
          <cell r="AV484" t="str">
            <v/>
          </cell>
          <cell r="BA484" t="str">
            <v/>
          </cell>
          <cell r="BC484" t="str">
            <v/>
          </cell>
          <cell r="BE484" t="str">
            <v/>
          </cell>
          <cell r="BG484" t="str">
            <v/>
          </cell>
          <cell r="BI484" t="str">
            <v/>
          </cell>
          <cell r="BN484" t="str">
            <v/>
          </cell>
          <cell r="BP484" t="str">
            <v/>
          </cell>
          <cell r="BR484" t="str">
            <v/>
          </cell>
          <cell r="BT484" t="str">
            <v/>
          </cell>
          <cell r="BV484" t="str">
            <v/>
          </cell>
          <cell r="BY484" t="str">
            <v/>
          </cell>
        </row>
        <row r="485">
          <cell r="D485" t="str">
            <v/>
          </cell>
          <cell r="F485" t="str">
            <v/>
          </cell>
          <cell r="L485" t="str">
            <v/>
          </cell>
          <cell r="M485">
            <v>0</v>
          </cell>
          <cell r="U485" t="str">
            <v/>
          </cell>
          <cell r="AA485" t="str">
            <v/>
          </cell>
          <cell r="AC485" t="str">
            <v/>
          </cell>
          <cell r="AE485" t="str">
            <v/>
          </cell>
          <cell r="AG485" t="str">
            <v/>
          </cell>
          <cell r="AI485" t="str">
            <v/>
          </cell>
          <cell r="AN485" t="str">
            <v/>
          </cell>
          <cell r="AP485" t="str">
            <v/>
          </cell>
          <cell r="AR485" t="str">
            <v/>
          </cell>
          <cell r="AT485" t="str">
            <v/>
          </cell>
          <cell r="AV485" t="str">
            <v/>
          </cell>
          <cell r="BA485" t="str">
            <v/>
          </cell>
          <cell r="BC485" t="str">
            <v/>
          </cell>
          <cell r="BE485" t="str">
            <v/>
          </cell>
          <cell r="BG485" t="str">
            <v/>
          </cell>
          <cell r="BI485" t="str">
            <v/>
          </cell>
          <cell r="BN485" t="str">
            <v/>
          </cell>
          <cell r="BP485" t="str">
            <v/>
          </cell>
          <cell r="BR485" t="str">
            <v/>
          </cell>
          <cell r="BT485" t="str">
            <v/>
          </cell>
          <cell r="BV485" t="str">
            <v/>
          </cell>
          <cell r="BY485" t="str">
            <v/>
          </cell>
        </row>
        <row r="486">
          <cell r="D486" t="str">
            <v/>
          </cell>
          <cell r="F486" t="str">
            <v/>
          </cell>
          <cell r="L486" t="str">
            <v/>
          </cell>
          <cell r="M486">
            <v>0</v>
          </cell>
          <cell r="U486" t="str">
            <v/>
          </cell>
          <cell r="AA486" t="str">
            <v/>
          </cell>
          <cell r="AC486" t="str">
            <v/>
          </cell>
          <cell r="AE486" t="str">
            <v/>
          </cell>
          <cell r="AG486" t="str">
            <v/>
          </cell>
          <cell r="AI486" t="str">
            <v/>
          </cell>
          <cell r="AN486" t="str">
            <v/>
          </cell>
          <cell r="AP486" t="str">
            <v/>
          </cell>
          <cell r="AR486" t="str">
            <v/>
          </cell>
          <cell r="AT486" t="str">
            <v/>
          </cell>
          <cell r="AV486" t="str">
            <v/>
          </cell>
          <cell r="BA486" t="str">
            <v/>
          </cell>
          <cell r="BC486" t="str">
            <v/>
          </cell>
          <cell r="BE486" t="str">
            <v/>
          </cell>
          <cell r="BG486" t="str">
            <v/>
          </cell>
          <cell r="BI486" t="str">
            <v/>
          </cell>
          <cell r="BN486" t="str">
            <v/>
          </cell>
          <cell r="BP486" t="str">
            <v/>
          </cell>
          <cell r="BR486" t="str">
            <v/>
          </cell>
          <cell r="BT486" t="str">
            <v/>
          </cell>
          <cell r="BV486" t="str">
            <v/>
          </cell>
          <cell r="BY486" t="str">
            <v/>
          </cell>
        </row>
        <row r="487">
          <cell r="D487" t="str">
            <v/>
          </cell>
          <cell r="F487" t="str">
            <v/>
          </cell>
          <cell r="L487" t="str">
            <v/>
          </cell>
          <cell r="M487">
            <v>0</v>
          </cell>
          <cell r="U487" t="str">
            <v/>
          </cell>
          <cell r="AA487" t="str">
            <v/>
          </cell>
          <cell r="AC487" t="str">
            <v/>
          </cell>
          <cell r="AE487" t="str">
            <v/>
          </cell>
          <cell r="AG487" t="str">
            <v/>
          </cell>
          <cell r="AI487" t="str">
            <v/>
          </cell>
          <cell r="AN487" t="str">
            <v/>
          </cell>
          <cell r="AP487" t="str">
            <v/>
          </cell>
          <cell r="AR487" t="str">
            <v/>
          </cell>
          <cell r="AT487" t="str">
            <v/>
          </cell>
          <cell r="AV487" t="str">
            <v/>
          </cell>
          <cell r="BA487" t="str">
            <v/>
          </cell>
          <cell r="BC487" t="str">
            <v/>
          </cell>
          <cell r="BE487" t="str">
            <v/>
          </cell>
          <cell r="BG487" t="str">
            <v/>
          </cell>
          <cell r="BI487" t="str">
            <v/>
          </cell>
          <cell r="BN487" t="str">
            <v/>
          </cell>
          <cell r="BP487" t="str">
            <v/>
          </cell>
          <cell r="BR487" t="str">
            <v/>
          </cell>
          <cell r="BT487" t="str">
            <v/>
          </cell>
          <cell r="BV487" t="str">
            <v/>
          </cell>
          <cell r="BY487" t="str">
            <v/>
          </cell>
        </row>
        <row r="488">
          <cell r="D488" t="str">
            <v/>
          </cell>
          <cell r="F488" t="str">
            <v/>
          </cell>
          <cell r="L488" t="str">
            <v/>
          </cell>
          <cell r="M488">
            <v>0</v>
          </cell>
          <cell r="U488" t="str">
            <v/>
          </cell>
          <cell r="AA488" t="str">
            <v/>
          </cell>
          <cell r="AC488" t="str">
            <v/>
          </cell>
          <cell r="AE488" t="str">
            <v/>
          </cell>
          <cell r="AG488" t="str">
            <v/>
          </cell>
          <cell r="AI488" t="str">
            <v/>
          </cell>
          <cell r="AN488" t="str">
            <v/>
          </cell>
          <cell r="AP488" t="str">
            <v/>
          </cell>
          <cell r="AR488" t="str">
            <v/>
          </cell>
          <cell r="AT488" t="str">
            <v/>
          </cell>
          <cell r="AV488" t="str">
            <v/>
          </cell>
          <cell r="BA488" t="str">
            <v/>
          </cell>
          <cell r="BC488" t="str">
            <v/>
          </cell>
          <cell r="BE488" t="str">
            <v/>
          </cell>
          <cell r="BG488" t="str">
            <v/>
          </cell>
          <cell r="BI488" t="str">
            <v/>
          </cell>
          <cell r="BN488" t="str">
            <v/>
          </cell>
          <cell r="BP488" t="str">
            <v/>
          </cell>
          <cell r="BR488" t="str">
            <v/>
          </cell>
          <cell r="BT488" t="str">
            <v/>
          </cell>
          <cell r="BV488" t="str">
            <v/>
          </cell>
          <cell r="BY488" t="str">
            <v/>
          </cell>
        </row>
        <row r="489">
          <cell r="D489" t="str">
            <v/>
          </cell>
          <cell r="F489" t="str">
            <v/>
          </cell>
          <cell r="L489" t="str">
            <v/>
          </cell>
          <cell r="M489">
            <v>0</v>
          </cell>
          <cell r="U489" t="str">
            <v/>
          </cell>
          <cell r="AA489" t="str">
            <v/>
          </cell>
          <cell r="AC489" t="str">
            <v/>
          </cell>
          <cell r="AE489" t="str">
            <v/>
          </cell>
          <cell r="AG489" t="str">
            <v/>
          </cell>
          <cell r="AI489" t="str">
            <v/>
          </cell>
          <cell r="AN489" t="str">
            <v/>
          </cell>
          <cell r="AP489" t="str">
            <v/>
          </cell>
          <cell r="AR489" t="str">
            <v/>
          </cell>
          <cell r="AT489" t="str">
            <v/>
          </cell>
          <cell r="AV489" t="str">
            <v/>
          </cell>
          <cell r="BA489" t="str">
            <v/>
          </cell>
          <cell r="BC489" t="str">
            <v/>
          </cell>
          <cell r="BE489" t="str">
            <v/>
          </cell>
          <cell r="BG489" t="str">
            <v/>
          </cell>
          <cell r="BI489" t="str">
            <v/>
          </cell>
          <cell r="BN489" t="str">
            <v/>
          </cell>
          <cell r="BP489" t="str">
            <v/>
          </cell>
          <cell r="BR489" t="str">
            <v/>
          </cell>
          <cell r="BT489" t="str">
            <v/>
          </cell>
          <cell r="BV489" t="str">
            <v/>
          </cell>
          <cell r="BY489" t="str">
            <v/>
          </cell>
        </row>
        <row r="490">
          <cell r="D490" t="str">
            <v/>
          </cell>
          <cell r="F490" t="str">
            <v/>
          </cell>
          <cell r="L490" t="str">
            <v/>
          </cell>
          <cell r="M490">
            <v>0</v>
          </cell>
          <cell r="U490" t="str">
            <v/>
          </cell>
          <cell r="AA490" t="str">
            <v/>
          </cell>
          <cell r="AC490" t="str">
            <v/>
          </cell>
          <cell r="AE490" t="str">
            <v/>
          </cell>
          <cell r="AG490" t="str">
            <v/>
          </cell>
          <cell r="AI490" t="str">
            <v/>
          </cell>
          <cell r="AN490" t="str">
            <v/>
          </cell>
          <cell r="AP490" t="str">
            <v/>
          </cell>
          <cell r="AR490" t="str">
            <v/>
          </cell>
          <cell r="AT490" t="str">
            <v/>
          </cell>
          <cell r="AV490" t="str">
            <v/>
          </cell>
          <cell r="BA490" t="str">
            <v/>
          </cell>
          <cell r="BC490" t="str">
            <v/>
          </cell>
          <cell r="BE490" t="str">
            <v/>
          </cell>
          <cell r="BG490" t="str">
            <v/>
          </cell>
          <cell r="BI490" t="str">
            <v/>
          </cell>
          <cell r="BN490" t="str">
            <v/>
          </cell>
          <cell r="BP490" t="str">
            <v/>
          </cell>
          <cell r="BR490" t="str">
            <v/>
          </cell>
          <cell r="BT490" t="str">
            <v/>
          </cell>
          <cell r="BV490" t="str">
            <v/>
          </cell>
          <cell r="BY490" t="str">
            <v/>
          </cell>
        </row>
        <row r="491">
          <cell r="D491" t="str">
            <v/>
          </cell>
          <cell r="F491" t="str">
            <v/>
          </cell>
          <cell r="L491" t="str">
            <v/>
          </cell>
          <cell r="M491">
            <v>0</v>
          </cell>
          <cell r="U491" t="str">
            <v/>
          </cell>
          <cell r="AA491" t="str">
            <v/>
          </cell>
          <cell r="AC491" t="str">
            <v/>
          </cell>
          <cell r="AE491" t="str">
            <v/>
          </cell>
          <cell r="AG491" t="str">
            <v/>
          </cell>
          <cell r="AI491" t="str">
            <v/>
          </cell>
          <cell r="AN491" t="str">
            <v/>
          </cell>
          <cell r="AP491" t="str">
            <v/>
          </cell>
          <cell r="AR491" t="str">
            <v/>
          </cell>
          <cell r="AT491" t="str">
            <v/>
          </cell>
          <cell r="AV491" t="str">
            <v/>
          </cell>
          <cell r="BA491" t="str">
            <v/>
          </cell>
          <cell r="BC491" t="str">
            <v/>
          </cell>
          <cell r="BE491" t="str">
            <v/>
          </cell>
          <cell r="BG491" t="str">
            <v/>
          </cell>
          <cell r="BI491" t="str">
            <v/>
          </cell>
          <cell r="BN491" t="str">
            <v/>
          </cell>
          <cell r="BP491" t="str">
            <v/>
          </cell>
          <cell r="BR491" t="str">
            <v/>
          </cell>
          <cell r="BT491" t="str">
            <v/>
          </cell>
          <cell r="BV491" t="str">
            <v/>
          </cell>
          <cell r="BY491" t="str">
            <v/>
          </cell>
        </row>
        <row r="492">
          <cell r="D492" t="str">
            <v/>
          </cell>
          <cell r="F492" t="str">
            <v/>
          </cell>
          <cell r="L492" t="str">
            <v/>
          </cell>
          <cell r="M492">
            <v>0</v>
          </cell>
          <cell r="U492" t="str">
            <v/>
          </cell>
          <cell r="AA492" t="str">
            <v/>
          </cell>
          <cell r="AC492" t="str">
            <v/>
          </cell>
          <cell r="AE492" t="str">
            <v/>
          </cell>
          <cell r="AG492" t="str">
            <v/>
          </cell>
          <cell r="AI492" t="str">
            <v/>
          </cell>
          <cell r="AN492" t="str">
            <v/>
          </cell>
          <cell r="AP492" t="str">
            <v/>
          </cell>
          <cell r="AR492" t="str">
            <v/>
          </cell>
          <cell r="AT492" t="str">
            <v/>
          </cell>
          <cell r="AV492" t="str">
            <v/>
          </cell>
          <cell r="BA492" t="str">
            <v/>
          </cell>
          <cell r="BC492" t="str">
            <v/>
          </cell>
          <cell r="BE492" t="str">
            <v/>
          </cell>
          <cell r="BG492" t="str">
            <v/>
          </cell>
          <cell r="BI492" t="str">
            <v/>
          </cell>
          <cell r="BN492" t="str">
            <v/>
          </cell>
          <cell r="BP492" t="str">
            <v/>
          </cell>
          <cell r="BR492" t="str">
            <v/>
          </cell>
          <cell r="BT492" t="str">
            <v/>
          </cell>
          <cell r="BV492" t="str">
            <v/>
          </cell>
          <cell r="BY492" t="str">
            <v/>
          </cell>
        </row>
        <row r="493">
          <cell r="D493" t="str">
            <v/>
          </cell>
          <cell r="F493" t="str">
            <v/>
          </cell>
          <cell r="L493" t="str">
            <v/>
          </cell>
          <cell r="M493">
            <v>0</v>
          </cell>
          <cell r="U493" t="str">
            <v/>
          </cell>
          <cell r="AA493" t="str">
            <v/>
          </cell>
          <cell r="AC493" t="str">
            <v/>
          </cell>
          <cell r="AE493" t="str">
            <v/>
          </cell>
          <cell r="AG493" t="str">
            <v/>
          </cell>
          <cell r="AI493" t="str">
            <v/>
          </cell>
          <cell r="AN493" t="str">
            <v/>
          </cell>
          <cell r="AP493" t="str">
            <v/>
          </cell>
          <cell r="AR493" t="str">
            <v/>
          </cell>
          <cell r="AT493" t="str">
            <v/>
          </cell>
          <cell r="AV493" t="str">
            <v/>
          </cell>
          <cell r="BA493" t="str">
            <v/>
          </cell>
          <cell r="BC493" t="str">
            <v/>
          </cell>
          <cell r="BE493" t="str">
            <v/>
          </cell>
          <cell r="BG493" t="str">
            <v/>
          </cell>
          <cell r="BI493" t="str">
            <v/>
          </cell>
          <cell r="BN493" t="str">
            <v/>
          </cell>
          <cell r="BP493" t="str">
            <v/>
          </cell>
          <cell r="BR493" t="str">
            <v/>
          </cell>
          <cell r="BT493" t="str">
            <v/>
          </cell>
          <cell r="BV493" t="str">
            <v/>
          </cell>
          <cell r="BY493" t="str">
            <v/>
          </cell>
        </row>
        <row r="494">
          <cell r="D494" t="str">
            <v/>
          </cell>
          <cell r="F494" t="str">
            <v/>
          </cell>
          <cell r="L494" t="str">
            <v/>
          </cell>
          <cell r="M494">
            <v>0</v>
          </cell>
          <cell r="U494" t="str">
            <v/>
          </cell>
          <cell r="AA494" t="str">
            <v/>
          </cell>
          <cell r="AC494" t="str">
            <v/>
          </cell>
          <cell r="AE494" t="str">
            <v/>
          </cell>
          <cell r="AG494" t="str">
            <v/>
          </cell>
          <cell r="AI494" t="str">
            <v/>
          </cell>
          <cell r="AN494" t="str">
            <v/>
          </cell>
          <cell r="AP494" t="str">
            <v/>
          </cell>
          <cell r="AR494" t="str">
            <v/>
          </cell>
          <cell r="AT494" t="str">
            <v/>
          </cell>
          <cell r="AV494" t="str">
            <v/>
          </cell>
          <cell r="BA494" t="str">
            <v/>
          </cell>
          <cell r="BC494" t="str">
            <v/>
          </cell>
          <cell r="BE494" t="str">
            <v/>
          </cell>
          <cell r="BG494" t="str">
            <v/>
          </cell>
          <cell r="BI494" t="str">
            <v/>
          </cell>
          <cell r="BN494" t="str">
            <v/>
          </cell>
          <cell r="BP494" t="str">
            <v/>
          </cell>
          <cell r="BR494" t="str">
            <v/>
          </cell>
          <cell r="BT494" t="str">
            <v/>
          </cell>
          <cell r="BV494" t="str">
            <v/>
          </cell>
          <cell r="BY494" t="str">
            <v/>
          </cell>
        </row>
        <row r="495">
          <cell r="D495" t="str">
            <v/>
          </cell>
          <cell r="F495" t="str">
            <v/>
          </cell>
          <cell r="L495" t="str">
            <v/>
          </cell>
          <cell r="M495">
            <v>0</v>
          </cell>
          <cell r="U495" t="str">
            <v/>
          </cell>
          <cell r="AA495" t="str">
            <v/>
          </cell>
          <cell r="AC495" t="str">
            <v/>
          </cell>
          <cell r="AE495" t="str">
            <v/>
          </cell>
          <cell r="AG495" t="str">
            <v/>
          </cell>
          <cell r="AI495" t="str">
            <v/>
          </cell>
          <cell r="AN495" t="str">
            <v/>
          </cell>
          <cell r="AP495" t="str">
            <v/>
          </cell>
          <cell r="AR495" t="str">
            <v/>
          </cell>
          <cell r="AT495" t="str">
            <v/>
          </cell>
          <cell r="AV495" t="str">
            <v/>
          </cell>
          <cell r="BA495" t="str">
            <v/>
          </cell>
          <cell r="BC495" t="str">
            <v/>
          </cell>
          <cell r="BE495" t="str">
            <v/>
          </cell>
          <cell r="BG495" t="str">
            <v/>
          </cell>
          <cell r="BI495" t="str">
            <v/>
          </cell>
          <cell r="BN495" t="str">
            <v/>
          </cell>
          <cell r="BP495" t="str">
            <v/>
          </cell>
          <cell r="BR495" t="str">
            <v/>
          </cell>
          <cell r="BT495" t="str">
            <v/>
          </cell>
          <cell r="BV495" t="str">
            <v/>
          </cell>
          <cell r="BY495" t="str">
            <v/>
          </cell>
        </row>
        <row r="496">
          <cell r="D496" t="str">
            <v/>
          </cell>
          <cell r="F496" t="str">
            <v/>
          </cell>
          <cell r="L496" t="str">
            <v/>
          </cell>
          <cell r="M496">
            <v>0</v>
          </cell>
          <cell r="U496" t="str">
            <v/>
          </cell>
          <cell r="AA496" t="str">
            <v/>
          </cell>
          <cell r="AC496" t="str">
            <v/>
          </cell>
          <cell r="AE496" t="str">
            <v/>
          </cell>
          <cell r="AG496" t="str">
            <v/>
          </cell>
          <cell r="AI496" t="str">
            <v/>
          </cell>
          <cell r="AN496" t="str">
            <v/>
          </cell>
          <cell r="AP496" t="str">
            <v/>
          </cell>
          <cell r="AR496" t="str">
            <v/>
          </cell>
          <cell r="AT496" t="str">
            <v/>
          </cell>
          <cell r="AV496" t="str">
            <v/>
          </cell>
          <cell r="BA496" t="str">
            <v/>
          </cell>
          <cell r="BC496" t="str">
            <v/>
          </cell>
          <cell r="BE496" t="str">
            <v/>
          </cell>
          <cell r="BG496" t="str">
            <v/>
          </cell>
          <cell r="BI496" t="str">
            <v/>
          </cell>
          <cell r="BN496" t="str">
            <v/>
          </cell>
          <cell r="BP496" t="str">
            <v/>
          </cell>
          <cell r="BR496" t="str">
            <v/>
          </cell>
          <cell r="BT496" t="str">
            <v/>
          </cell>
          <cell r="BV496" t="str">
            <v/>
          </cell>
          <cell r="BY496" t="str">
            <v/>
          </cell>
        </row>
        <row r="497">
          <cell r="D497" t="str">
            <v/>
          </cell>
          <cell r="F497" t="str">
            <v/>
          </cell>
          <cell r="L497" t="str">
            <v/>
          </cell>
          <cell r="M497">
            <v>0</v>
          </cell>
          <cell r="U497" t="str">
            <v/>
          </cell>
          <cell r="AA497" t="str">
            <v/>
          </cell>
          <cell r="AC497" t="str">
            <v/>
          </cell>
          <cell r="AE497" t="str">
            <v/>
          </cell>
          <cell r="AG497" t="str">
            <v/>
          </cell>
          <cell r="AI497" t="str">
            <v/>
          </cell>
          <cell r="AN497" t="str">
            <v/>
          </cell>
          <cell r="AP497" t="str">
            <v/>
          </cell>
          <cell r="AR497" t="str">
            <v/>
          </cell>
          <cell r="AT497" t="str">
            <v/>
          </cell>
          <cell r="AV497" t="str">
            <v/>
          </cell>
          <cell r="BA497" t="str">
            <v/>
          </cell>
          <cell r="BC497" t="str">
            <v/>
          </cell>
          <cell r="BE497" t="str">
            <v/>
          </cell>
          <cell r="BG497" t="str">
            <v/>
          </cell>
          <cell r="BI497" t="str">
            <v/>
          </cell>
          <cell r="BN497" t="str">
            <v/>
          </cell>
          <cell r="BP497" t="str">
            <v/>
          </cell>
          <cell r="BR497" t="str">
            <v/>
          </cell>
          <cell r="BT497" t="str">
            <v/>
          </cell>
          <cell r="BV497" t="str">
            <v/>
          </cell>
          <cell r="BY497" t="str">
            <v/>
          </cell>
        </row>
        <row r="498">
          <cell r="D498" t="str">
            <v/>
          </cell>
          <cell r="F498" t="str">
            <v/>
          </cell>
          <cell r="L498" t="str">
            <v/>
          </cell>
          <cell r="M498">
            <v>0</v>
          </cell>
          <cell r="U498" t="str">
            <v/>
          </cell>
          <cell r="AA498" t="str">
            <v/>
          </cell>
          <cell r="AC498" t="str">
            <v/>
          </cell>
          <cell r="AE498" t="str">
            <v/>
          </cell>
          <cell r="AG498" t="str">
            <v/>
          </cell>
          <cell r="AI498" t="str">
            <v/>
          </cell>
          <cell r="AN498" t="str">
            <v/>
          </cell>
          <cell r="AP498" t="str">
            <v/>
          </cell>
          <cell r="AR498" t="str">
            <v/>
          </cell>
          <cell r="AT498" t="str">
            <v/>
          </cell>
          <cell r="AV498" t="str">
            <v/>
          </cell>
          <cell r="BA498" t="str">
            <v/>
          </cell>
          <cell r="BC498" t="str">
            <v/>
          </cell>
          <cell r="BE498" t="str">
            <v/>
          </cell>
          <cell r="BG498" t="str">
            <v/>
          </cell>
          <cell r="BI498" t="str">
            <v/>
          </cell>
          <cell r="BN498" t="str">
            <v/>
          </cell>
          <cell r="BP498" t="str">
            <v/>
          </cell>
          <cell r="BR498" t="str">
            <v/>
          </cell>
          <cell r="BT498" t="str">
            <v/>
          </cell>
          <cell r="BV498" t="str">
            <v/>
          </cell>
          <cell r="BY498" t="str">
            <v/>
          </cell>
        </row>
        <row r="499">
          <cell r="D499" t="str">
            <v/>
          </cell>
          <cell r="F499" t="str">
            <v/>
          </cell>
          <cell r="L499" t="str">
            <v/>
          </cell>
          <cell r="M499">
            <v>0</v>
          </cell>
          <cell r="U499" t="str">
            <v/>
          </cell>
          <cell r="AA499" t="str">
            <v/>
          </cell>
          <cell r="AC499" t="str">
            <v/>
          </cell>
          <cell r="AE499" t="str">
            <v/>
          </cell>
          <cell r="AG499" t="str">
            <v/>
          </cell>
          <cell r="AI499" t="str">
            <v/>
          </cell>
          <cell r="AN499" t="str">
            <v/>
          </cell>
          <cell r="AP499" t="str">
            <v/>
          </cell>
          <cell r="AR499" t="str">
            <v/>
          </cell>
          <cell r="AT499" t="str">
            <v/>
          </cell>
          <cell r="AV499" t="str">
            <v/>
          </cell>
          <cell r="BA499" t="str">
            <v/>
          </cell>
          <cell r="BC499" t="str">
            <v/>
          </cell>
          <cell r="BE499" t="str">
            <v/>
          </cell>
          <cell r="BG499" t="str">
            <v/>
          </cell>
          <cell r="BI499" t="str">
            <v/>
          </cell>
          <cell r="BN499" t="str">
            <v/>
          </cell>
          <cell r="BP499" t="str">
            <v/>
          </cell>
          <cell r="BR499" t="str">
            <v/>
          </cell>
          <cell r="BT499" t="str">
            <v/>
          </cell>
          <cell r="BV499" t="str">
            <v/>
          </cell>
          <cell r="BY499" t="str">
            <v/>
          </cell>
        </row>
        <row r="500">
          <cell r="D500" t="str">
            <v/>
          </cell>
          <cell r="F500" t="str">
            <v/>
          </cell>
          <cell r="L500" t="str">
            <v/>
          </cell>
          <cell r="M500">
            <v>0</v>
          </cell>
          <cell r="U500" t="str">
            <v/>
          </cell>
          <cell r="AA500" t="str">
            <v/>
          </cell>
          <cell r="AC500" t="str">
            <v/>
          </cell>
          <cell r="AE500" t="str">
            <v/>
          </cell>
          <cell r="AG500" t="str">
            <v/>
          </cell>
          <cell r="AI500" t="str">
            <v/>
          </cell>
          <cell r="AN500" t="str">
            <v/>
          </cell>
          <cell r="AP500" t="str">
            <v/>
          </cell>
          <cell r="AR500" t="str">
            <v/>
          </cell>
          <cell r="AT500" t="str">
            <v/>
          </cell>
          <cell r="AV500" t="str">
            <v/>
          </cell>
          <cell r="BA500" t="str">
            <v/>
          </cell>
          <cell r="BC500" t="str">
            <v/>
          </cell>
          <cell r="BE500" t="str">
            <v/>
          </cell>
          <cell r="BG500" t="str">
            <v/>
          </cell>
          <cell r="BI500" t="str">
            <v/>
          </cell>
          <cell r="BN500" t="str">
            <v/>
          </cell>
          <cell r="BP500" t="str">
            <v/>
          </cell>
          <cell r="BR500" t="str">
            <v/>
          </cell>
          <cell r="BT500" t="str">
            <v/>
          </cell>
          <cell r="BV500" t="str">
            <v/>
          </cell>
          <cell r="BY500" t="str">
            <v/>
          </cell>
        </row>
        <row r="501">
          <cell r="D501" t="str">
            <v/>
          </cell>
          <cell r="F501" t="str">
            <v/>
          </cell>
          <cell r="L501" t="str">
            <v/>
          </cell>
          <cell r="M501">
            <v>0</v>
          </cell>
          <cell r="U501" t="str">
            <v/>
          </cell>
          <cell r="AA501" t="str">
            <v/>
          </cell>
          <cell r="AC501" t="str">
            <v/>
          </cell>
          <cell r="AE501" t="str">
            <v/>
          </cell>
          <cell r="AG501" t="str">
            <v/>
          </cell>
          <cell r="AI501" t="str">
            <v/>
          </cell>
          <cell r="AN501" t="str">
            <v/>
          </cell>
          <cell r="AP501" t="str">
            <v/>
          </cell>
          <cell r="AR501" t="str">
            <v/>
          </cell>
          <cell r="AT501" t="str">
            <v/>
          </cell>
          <cell r="AV501" t="str">
            <v/>
          </cell>
          <cell r="BA501" t="str">
            <v/>
          </cell>
          <cell r="BC501" t="str">
            <v/>
          </cell>
          <cell r="BE501" t="str">
            <v/>
          </cell>
          <cell r="BG501" t="str">
            <v/>
          </cell>
          <cell r="BI501" t="str">
            <v/>
          </cell>
          <cell r="BN501" t="str">
            <v/>
          </cell>
          <cell r="BP501" t="str">
            <v/>
          </cell>
          <cell r="BR501" t="str">
            <v/>
          </cell>
          <cell r="BT501" t="str">
            <v/>
          </cell>
          <cell r="BV501" t="str">
            <v/>
          </cell>
          <cell r="BY501" t="str">
            <v/>
          </cell>
        </row>
        <row r="502">
          <cell r="D502" t="str">
            <v/>
          </cell>
          <cell r="F502" t="str">
            <v/>
          </cell>
          <cell r="L502" t="str">
            <v/>
          </cell>
          <cell r="M502">
            <v>0</v>
          </cell>
          <cell r="U502" t="str">
            <v/>
          </cell>
          <cell r="AA502" t="str">
            <v/>
          </cell>
          <cell r="AC502" t="str">
            <v/>
          </cell>
          <cell r="AE502" t="str">
            <v/>
          </cell>
          <cell r="AG502" t="str">
            <v/>
          </cell>
          <cell r="AI502" t="str">
            <v/>
          </cell>
          <cell r="AN502" t="str">
            <v/>
          </cell>
          <cell r="AP502" t="str">
            <v/>
          </cell>
          <cell r="AR502" t="str">
            <v/>
          </cell>
          <cell r="AT502" t="str">
            <v/>
          </cell>
          <cell r="AV502" t="str">
            <v/>
          </cell>
          <cell r="BA502" t="str">
            <v/>
          </cell>
          <cell r="BC502" t="str">
            <v/>
          </cell>
          <cell r="BE502" t="str">
            <v/>
          </cell>
          <cell r="BG502" t="str">
            <v/>
          </cell>
          <cell r="BI502" t="str">
            <v/>
          </cell>
          <cell r="BN502" t="str">
            <v/>
          </cell>
          <cell r="BP502" t="str">
            <v/>
          </cell>
          <cell r="BR502" t="str">
            <v/>
          </cell>
          <cell r="BT502" t="str">
            <v/>
          </cell>
          <cell r="BV502" t="str">
            <v/>
          </cell>
          <cell r="BY502" t="str">
            <v/>
          </cell>
        </row>
        <row r="503">
          <cell r="D503" t="str">
            <v/>
          </cell>
          <cell r="F503" t="str">
            <v/>
          </cell>
          <cell r="L503" t="str">
            <v/>
          </cell>
          <cell r="M503">
            <v>0</v>
          </cell>
          <cell r="U503" t="str">
            <v/>
          </cell>
          <cell r="AA503" t="str">
            <v/>
          </cell>
          <cell r="AC503" t="str">
            <v/>
          </cell>
          <cell r="AE503" t="str">
            <v/>
          </cell>
          <cell r="AG503" t="str">
            <v/>
          </cell>
          <cell r="AI503" t="str">
            <v/>
          </cell>
          <cell r="AN503" t="str">
            <v/>
          </cell>
          <cell r="AP503" t="str">
            <v/>
          </cell>
          <cell r="AR503" t="str">
            <v/>
          </cell>
          <cell r="AT503" t="str">
            <v/>
          </cell>
          <cell r="AV503" t="str">
            <v/>
          </cell>
          <cell r="BA503" t="str">
            <v/>
          </cell>
          <cell r="BC503" t="str">
            <v/>
          </cell>
          <cell r="BE503" t="str">
            <v/>
          </cell>
          <cell r="BG503" t="str">
            <v/>
          </cell>
          <cell r="BI503" t="str">
            <v/>
          </cell>
          <cell r="BN503" t="str">
            <v/>
          </cell>
          <cell r="BP503" t="str">
            <v/>
          </cell>
          <cell r="BR503" t="str">
            <v/>
          </cell>
          <cell r="BT503" t="str">
            <v/>
          </cell>
          <cell r="BV503" t="str">
            <v/>
          </cell>
          <cell r="BY503" t="str">
            <v/>
          </cell>
        </row>
        <row r="504">
          <cell r="D504" t="str">
            <v/>
          </cell>
          <cell r="F504" t="str">
            <v/>
          </cell>
          <cell r="L504" t="str">
            <v/>
          </cell>
          <cell r="M504">
            <v>0</v>
          </cell>
          <cell r="U504" t="str">
            <v/>
          </cell>
          <cell r="AA504" t="str">
            <v/>
          </cell>
          <cell r="AC504" t="str">
            <v/>
          </cell>
          <cell r="AE504" t="str">
            <v/>
          </cell>
          <cell r="AG504" t="str">
            <v/>
          </cell>
          <cell r="AI504" t="str">
            <v/>
          </cell>
          <cell r="AN504" t="str">
            <v/>
          </cell>
          <cell r="AP504" t="str">
            <v/>
          </cell>
          <cell r="AR504" t="str">
            <v/>
          </cell>
          <cell r="AT504" t="str">
            <v/>
          </cell>
          <cell r="AV504" t="str">
            <v/>
          </cell>
          <cell r="BA504" t="str">
            <v/>
          </cell>
          <cell r="BC504" t="str">
            <v/>
          </cell>
          <cell r="BE504" t="str">
            <v/>
          </cell>
          <cell r="BG504" t="str">
            <v/>
          </cell>
          <cell r="BI504" t="str">
            <v/>
          </cell>
          <cell r="BN504" t="str">
            <v/>
          </cell>
          <cell r="BP504" t="str">
            <v/>
          </cell>
          <cell r="BR504" t="str">
            <v/>
          </cell>
          <cell r="BT504" t="str">
            <v/>
          </cell>
          <cell r="BV504" t="str">
            <v/>
          </cell>
          <cell r="BY504" t="str">
            <v/>
          </cell>
        </row>
        <row r="505">
          <cell r="D505" t="str">
            <v/>
          </cell>
          <cell r="F505" t="str">
            <v/>
          </cell>
          <cell r="L505" t="str">
            <v/>
          </cell>
          <cell r="M505">
            <v>0</v>
          </cell>
          <cell r="U505" t="str">
            <v/>
          </cell>
          <cell r="AA505" t="str">
            <v/>
          </cell>
          <cell r="AC505" t="str">
            <v/>
          </cell>
          <cell r="AE505" t="str">
            <v/>
          </cell>
          <cell r="AG505" t="str">
            <v/>
          </cell>
          <cell r="AI505" t="str">
            <v/>
          </cell>
          <cell r="AN505" t="str">
            <v/>
          </cell>
          <cell r="AP505" t="str">
            <v/>
          </cell>
          <cell r="AR505" t="str">
            <v/>
          </cell>
          <cell r="AT505" t="str">
            <v/>
          </cell>
          <cell r="AV505" t="str">
            <v/>
          </cell>
          <cell r="BA505" t="str">
            <v/>
          </cell>
          <cell r="BC505" t="str">
            <v/>
          </cell>
          <cell r="BE505" t="str">
            <v/>
          </cell>
          <cell r="BG505" t="str">
            <v/>
          </cell>
          <cell r="BI505" t="str">
            <v/>
          </cell>
          <cell r="BN505" t="str">
            <v/>
          </cell>
          <cell r="BP505" t="str">
            <v/>
          </cell>
          <cell r="BR505" t="str">
            <v/>
          </cell>
          <cell r="BT505" t="str">
            <v/>
          </cell>
          <cell r="BV505" t="str">
            <v/>
          </cell>
          <cell r="BY505" t="str">
            <v/>
          </cell>
        </row>
        <row r="506">
          <cell r="D506" t="str">
            <v/>
          </cell>
          <cell r="F506" t="str">
            <v/>
          </cell>
          <cell r="L506" t="str">
            <v/>
          </cell>
          <cell r="M506">
            <v>0</v>
          </cell>
          <cell r="U506" t="str">
            <v/>
          </cell>
          <cell r="AA506" t="str">
            <v/>
          </cell>
          <cell r="AC506" t="str">
            <v/>
          </cell>
          <cell r="AE506" t="str">
            <v/>
          </cell>
          <cell r="AG506" t="str">
            <v/>
          </cell>
          <cell r="AI506" t="str">
            <v/>
          </cell>
          <cell r="AN506" t="str">
            <v/>
          </cell>
          <cell r="AP506" t="str">
            <v/>
          </cell>
          <cell r="AR506" t="str">
            <v/>
          </cell>
          <cell r="AT506" t="str">
            <v/>
          </cell>
          <cell r="AV506" t="str">
            <v/>
          </cell>
          <cell r="BA506" t="str">
            <v/>
          </cell>
          <cell r="BC506" t="str">
            <v/>
          </cell>
          <cell r="BE506" t="str">
            <v/>
          </cell>
          <cell r="BG506" t="str">
            <v/>
          </cell>
          <cell r="BI506" t="str">
            <v/>
          </cell>
          <cell r="BN506" t="str">
            <v/>
          </cell>
          <cell r="BP506" t="str">
            <v/>
          </cell>
          <cell r="BR506" t="str">
            <v/>
          </cell>
          <cell r="BT506" t="str">
            <v/>
          </cell>
          <cell r="BV506" t="str">
            <v/>
          </cell>
          <cell r="BY506" t="str">
            <v/>
          </cell>
        </row>
        <row r="507">
          <cell r="D507" t="str">
            <v/>
          </cell>
          <cell r="F507" t="str">
            <v/>
          </cell>
          <cell r="L507" t="str">
            <v/>
          </cell>
          <cell r="M507">
            <v>0</v>
          </cell>
          <cell r="U507" t="str">
            <v/>
          </cell>
          <cell r="AA507" t="str">
            <v/>
          </cell>
          <cell r="AC507" t="str">
            <v/>
          </cell>
          <cell r="AE507" t="str">
            <v/>
          </cell>
          <cell r="AG507" t="str">
            <v/>
          </cell>
          <cell r="AI507" t="str">
            <v/>
          </cell>
          <cell r="AN507" t="str">
            <v/>
          </cell>
          <cell r="AP507" t="str">
            <v/>
          </cell>
          <cell r="AR507" t="str">
            <v/>
          </cell>
          <cell r="AT507" t="str">
            <v/>
          </cell>
          <cell r="AV507" t="str">
            <v/>
          </cell>
          <cell r="BA507" t="str">
            <v/>
          </cell>
          <cell r="BC507" t="str">
            <v/>
          </cell>
          <cell r="BE507" t="str">
            <v/>
          </cell>
          <cell r="BG507" t="str">
            <v/>
          </cell>
          <cell r="BI507" t="str">
            <v/>
          </cell>
          <cell r="BN507" t="str">
            <v/>
          </cell>
          <cell r="BP507" t="str">
            <v/>
          </cell>
          <cell r="BR507" t="str">
            <v/>
          </cell>
          <cell r="BT507" t="str">
            <v/>
          </cell>
          <cell r="BV507" t="str">
            <v/>
          </cell>
          <cell r="BY507" t="str">
            <v/>
          </cell>
        </row>
        <row r="508">
          <cell r="D508" t="str">
            <v/>
          </cell>
          <cell r="F508" t="str">
            <v/>
          </cell>
          <cell r="L508" t="str">
            <v/>
          </cell>
          <cell r="M508">
            <v>0</v>
          </cell>
          <cell r="U508" t="str">
            <v/>
          </cell>
          <cell r="AA508" t="str">
            <v/>
          </cell>
          <cell r="AC508" t="str">
            <v/>
          </cell>
          <cell r="AE508" t="str">
            <v/>
          </cell>
          <cell r="AG508" t="str">
            <v/>
          </cell>
          <cell r="AI508" t="str">
            <v/>
          </cell>
          <cell r="AN508" t="str">
            <v/>
          </cell>
          <cell r="AP508" t="str">
            <v/>
          </cell>
          <cell r="AR508" t="str">
            <v/>
          </cell>
          <cell r="AT508" t="str">
            <v/>
          </cell>
          <cell r="AV508" t="str">
            <v/>
          </cell>
          <cell r="BA508" t="str">
            <v/>
          </cell>
          <cell r="BC508" t="str">
            <v/>
          </cell>
          <cell r="BE508" t="str">
            <v/>
          </cell>
          <cell r="BG508" t="str">
            <v/>
          </cell>
          <cell r="BI508" t="str">
            <v/>
          </cell>
          <cell r="BN508" t="str">
            <v/>
          </cell>
          <cell r="BP508" t="str">
            <v/>
          </cell>
          <cell r="BR508" t="str">
            <v/>
          </cell>
          <cell r="BT508" t="str">
            <v/>
          </cell>
          <cell r="BV508" t="str">
            <v/>
          </cell>
          <cell r="BY508" t="str">
            <v/>
          </cell>
        </row>
        <row r="509">
          <cell r="D509" t="str">
            <v/>
          </cell>
          <cell r="F509" t="str">
            <v/>
          </cell>
          <cell r="L509" t="str">
            <v/>
          </cell>
          <cell r="M509">
            <v>0</v>
          </cell>
          <cell r="U509" t="str">
            <v/>
          </cell>
          <cell r="AA509" t="str">
            <v/>
          </cell>
          <cell r="AC509" t="str">
            <v/>
          </cell>
          <cell r="AE509" t="str">
            <v/>
          </cell>
          <cell r="AG509" t="str">
            <v/>
          </cell>
          <cell r="AI509" t="str">
            <v/>
          </cell>
          <cell r="AN509" t="str">
            <v/>
          </cell>
          <cell r="AP509" t="str">
            <v/>
          </cell>
          <cell r="AR509" t="str">
            <v/>
          </cell>
          <cell r="AT509" t="str">
            <v/>
          </cell>
          <cell r="AV509" t="str">
            <v/>
          </cell>
          <cell r="BA509" t="str">
            <v/>
          </cell>
          <cell r="BC509" t="str">
            <v/>
          </cell>
          <cell r="BE509" t="str">
            <v/>
          </cell>
          <cell r="BG509" t="str">
            <v/>
          </cell>
          <cell r="BI509" t="str">
            <v/>
          </cell>
          <cell r="BN509" t="str">
            <v/>
          </cell>
          <cell r="BP509" t="str">
            <v/>
          </cell>
          <cell r="BR509" t="str">
            <v/>
          </cell>
          <cell r="BT509" t="str">
            <v/>
          </cell>
          <cell r="BV509" t="str">
            <v/>
          </cell>
          <cell r="BY509" t="str">
            <v/>
          </cell>
        </row>
        <row r="510">
          <cell r="D510" t="str">
            <v/>
          </cell>
          <cell r="F510" t="str">
            <v/>
          </cell>
          <cell r="L510" t="str">
            <v/>
          </cell>
          <cell r="M510">
            <v>0</v>
          </cell>
          <cell r="U510" t="str">
            <v/>
          </cell>
          <cell r="AA510" t="str">
            <v/>
          </cell>
          <cell r="AC510" t="str">
            <v/>
          </cell>
          <cell r="AE510" t="str">
            <v/>
          </cell>
          <cell r="AG510" t="str">
            <v/>
          </cell>
          <cell r="AI510" t="str">
            <v/>
          </cell>
          <cell r="AN510" t="str">
            <v/>
          </cell>
          <cell r="AP510" t="str">
            <v/>
          </cell>
          <cell r="AR510" t="str">
            <v/>
          </cell>
          <cell r="AT510" t="str">
            <v/>
          </cell>
          <cell r="AV510" t="str">
            <v/>
          </cell>
          <cell r="BA510" t="str">
            <v/>
          </cell>
          <cell r="BC510" t="str">
            <v/>
          </cell>
          <cell r="BE510" t="str">
            <v/>
          </cell>
          <cell r="BG510" t="str">
            <v/>
          </cell>
          <cell r="BI510" t="str">
            <v/>
          </cell>
          <cell r="BN510" t="str">
            <v/>
          </cell>
          <cell r="BP510" t="str">
            <v/>
          </cell>
          <cell r="BR510" t="str">
            <v/>
          </cell>
          <cell r="BT510" t="str">
            <v/>
          </cell>
          <cell r="BV510" t="str">
            <v/>
          </cell>
          <cell r="BY510" t="str">
            <v/>
          </cell>
        </row>
        <row r="511">
          <cell r="D511" t="str">
            <v/>
          </cell>
          <cell r="F511" t="str">
            <v/>
          </cell>
          <cell r="L511" t="str">
            <v/>
          </cell>
          <cell r="M511">
            <v>0</v>
          </cell>
          <cell r="U511" t="str">
            <v/>
          </cell>
          <cell r="AA511" t="str">
            <v/>
          </cell>
          <cell r="AC511" t="str">
            <v/>
          </cell>
          <cell r="AE511" t="str">
            <v/>
          </cell>
          <cell r="AG511" t="str">
            <v/>
          </cell>
          <cell r="AI511" t="str">
            <v/>
          </cell>
          <cell r="AN511" t="str">
            <v/>
          </cell>
          <cell r="AP511" t="str">
            <v/>
          </cell>
          <cell r="AR511" t="str">
            <v/>
          </cell>
          <cell r="AT511" t="str">
            <v/>
          </cell>
          <cell r="AV511" t="str">
            <v/>
          </cell>
          <cell r="BA511" t="str">
            <v/>
          </cell>
          <cell r="BC511" t="str">
            <v/>
          </cell>
          <cell r="BE511" t="str">
            <v/>
          </cell>
          <cell r="BG511" t="str">
            <v/>
          </cell>
          <cell r="BI511" t="str">
            <v/>
          </cell>
          <cell r="BN511" t="str">
            <v/>
          </cell>
          <cell r="BP511" t="str">
            <v/>
          </cell>
          <cell r="BR511" t="str">
            <v/>
          </cell>
          <cell r="BT511" t="str">
            <v/>
          </cell>
          <cell r="BV511" t="str">
            <v/>
          </cell>
          <cell r="BY511" t="str">
            <v/>
          </cell>
        </row>
        <row r="512">
          <cell r="D512" t="str">
            <v/>
          </cell>
          <cell r="F512" t="str">
            <v/>
          </cell>
          <cell r="L512" t="str">
            <v/>
          </cell>
          <cell r="M512">
            <v>0</v>
          </cell>
          <cell r="U512" t="str">
            <v/>
          </cell>
          <cell r="AA512" t="str">
            <v/>
          </cell>
          <cell r="AC512" t="str">
            <v/>
          </cell>
          <cell r="AE512" t="str">
            <v/>
          </cell>
          <cell r="AG512" t="str">
            <v/>
          </cell>
          <cell r="AI512" t="str">
            <v/>
          </cell>
          <cell r="AN512" t="str">
            <v/>
          </cell>
          <cell r="AP512" t="str">
            <v/>
          </cell>
          <cell r="AR512" t="str">
            <v/>
          </cell>
          <cell r="AT512" t="str">
            <v/>
          </cell>
          <cell r="AV512" t="str">
            <v/>
          </cell>
          <cell r="BA512" t="str">
            <v/>
          </cell>
          <cell r="BC512" t="str">
            <v/>
          </cell>
          <cell r="BE512" t="str">
            <v/>
          </cell>
          <cell r="BG512" t="str">
            <v/>
          </cell>
          <cell r="BI512" t="str">
            <v/>
          </cell>
          <cell r="BN512" t="str">
            <v/>
          </cell>
          <cell r="BP512" t="str">
            <v/>
          </cell>
          <cell r="BR512" t="str">
            <v/>
          </cell>
          <cell r="BT512" t="str">
            <v/>
          </cell>
          <cell r="BV512" t="str">
            <v/>
          </cell>
          <cell r="BY512" t="str">
            <v/>
          </cell>
        </row>
        <row r="513">
          <cell r="D513" t="str">
            <v/>
          </cell>
          <cell r="F513" t="str">
            <v/>
          </cell>
          <cell r="L513" t="str">
            <v/>
          </cell>
          <cell r="M513">
            <v>0</v>
          </cell>
          <cell r="U513" t="str">
            <v/>
          </cell>
          <cell r="AA513" t="str">
            <v/>
          </cell>
          <cell r="AC513" t="str">
            <v/>
          </cell>
          <cell r="AE513" t="str">
            <v/>
          </cell>
          <cell r="AG513" t="str">
            <v/>
          </cell>
          <cell r="AI513" t="str">
            <v/>
          </cell>
          <cell r="AN513" t="str">
            <v/>
          </cell>
          <cell r="AP513" t="str">
            <v/>
          </cell>
          <cell r="AR513" t="str">
            <v/>
          </cell>
          <cell r="AT513" t="str">
            <v/>
          </cell>
          <cell r="AV513" t="str">
            <v/>
          </cell>
          <cell r="BA513" t="str">
            <v/>
          </cell>
          <cell r="BC513" t="str">
            <v/>
          </cell>
          <cell r="BE513" t="str">
            <v/>
          </cell>
          <cell r="BG513" t="str">
            <v/>
          </cell>
          <cell r="BI513" t="str">
            <v/>
          </cell>
          <cell r="BN513" t="str">
            <v/>
          </cell>
          <cell r="BP513" t="str">
            <v/>
          </cell>
          <cell r="BR513" t="str">
            <v/>
          </cell>
          <cell r="BT513" t="str">
            <v/>
          </cell>
          <cell r="BV513" t="str">
            <v/>
          </cell>
          <cell r="BY513" t="str">
            <v/>
          </cell>
        </row>
        <row r="514">
          <cell r="D514" t="str">
            <v/>
          </cell>
          <cell r="F514" t="str">
            <v/>
          </cell>
          <cell r="L514" t="str">
            <v/>
          </cell>
          <cell r="M514">
            <v>0</v>
          </cell>
          <cell r="U514" t="str">
            <v/>
          </cell>
          <cell r="AA514" t="str">
            <v/>
          </cell>
          <cell r="AC514" t="str">
            <v/>
          </cell>
          <cell r="AE514" t="str">
            <v/>
          </cell>
          <cell r="AG514" t="str">
            <v/>
          </cell>
          <cell r="AI514" t="str">
            <v/>
          </cell>
          <cell r="AN514" t="str">
            <v/>
          </cell>
          <cell r="AP514" t="str">
            <v/>
          </cell>
          <cell r="AR514" t="str">
            <v/>
          </cell>
          <cell r="AT514" t="str">
            <v/>
          </cell>
          <cell r="AV514" t="str">
            <v/>
          </cell>
          <cell r="BA514" t="str">
            <v/>
          </cell>
          <cell r="BC514" t="str">
            <v/>
          </cell>
          <cell r="BE514" t="str">
            <v/>
          </cell>
          <cell r="BG514" t="str">
            <v/>
          </cell>
          <cell r="BI514" t="str">
            <v/>
          </cell>
          <cell r="BN514" t="str">
            <v/>
          </cell>
          <cell r="BP514" t="str">
            <v/>
          </cell>
          <cell r="BR514" t="str">
            <v/>
          </cell>
          <cell r="BT514" t="str">
            <v/>
          </cell>
          <cell r="BV514" t="str">
            <v/>
          </cell>
          <cell r="BY514" t="str">
            <v/>
          </cell>
        </row>
        <row r="515">
          <cell r="D515" t="str">
            <v/>
          </cell>
          <cell r="F515" t="str">
            <v/>
          </cell>
          <cell r="L515" t="str">
            <v/>
          </cell>
          <cell r="M515">
            <v>0</v>
          </cell>
          <cell r="U515" t="str">
            <v/>
          </cell>
          <cell r="AA515" t="str">
            <v/>
          </cell>
          <cell r="AC515" t="str">
            <v/>
          </cell>
          <cell r="AE515" t="str">
            <v/>
          </cell>
          <cell r="AG515" t="str">
            <v/>
          </cell>
          <cell r="AI515" t="str">
            <v/>
          </cell>
          <cell r="AN515" t="str">
            <v/>
          </cell>
          <cell r="AP515" t="str">
            <v/>
          </cell>
          <cell r="AR515" t="str">
            <v/>
          </cell>
          <cell r="AT515" t="str">
            <v/>
          </cell>
          <cell r="AV515" t="str">
            <v/>
          </cell>
          <cell r="BA515" t="str">
            <v/>
          </cell>
          <cell r="BC515" t="str">
            <v/>
          </cell>
          <cell r="BE515" t="str">
            <v/>
          </cell>
          <cell r="BG515" t="str">
            <v/>
          </cell>
          <cell r="BI515" t="str">
            <v/>
          </cell>
          <cell r="BN515" t="str">
            <v/>
          </cell>
          <cell r="BP515" t="str">
            <v/>
          </cell>
          <cell r="BR515" t="str">
            <v/>
          </cell>
          <cell r="BT515" t="str">
            <v/>
          </cell>
          <cell r="BV515" t="str">
            <v/>
          </cell>
          <cell r="BY515" t="str">
            <v/>
          </cell>
        </row>
        <row r="516">
          <cell r="D516" t="str">
            <v/>
          </cell>
          <cell r="F516" t="str">
            <v/>
          </cell>
          <cell r="L516" t="str">
            <v/>
          </cell>
          <cell r="M516">
            <v>0</v>
          </cell>
          <cell r="U516" t="str">
            <v/>
          </cell>
          <cell r="AA516" t="str">
            <v/>
          </cell>
          <cell r="AC516" t="str">
            <v/>
          </cell>
          <cell r="AE516" t="str">
            <v/>
          </cell>
          <cell r="AG516" t="str">
            <v/>
          </cell>
          <cell r="AI516" t="str">
            <v/>
          </cell>
          <cell r="AN516" t="str">
            <v/>
          </cell>
          <cell r="AP516" t="str">
            <v/>
          </cell>
          <cell r="AR516" t="str">
            <v/>
          </cell>
          <cell r="AT516" t="str">
            <v/>
          </cell>
          <cell r="AV516" t="str">
            <v/>
          </cell>
          <cell r="BA516" t="str">
            <v/>
          </cell>
          <cell r="BC516" t="str">
            <v/>
          </cell>
          <cell r="BE516" t="str">
            <v/>
          </cell>
          <cell r="BG516" t="str">
            <v/>
          </cell>
          <cell r="BI516" t="str">
            <v/>
          </cell>
          <cell r="BN516" t="str">
            <v/>
          </cell>
          <cell r="BP516" t="str">
            <v/>
          </cell>
          <cell r="BR516" t="str">
            <v/>
          </cell>
          <cell r="BT516" t="str">
            <v/>
          </cell>
          <cell r="BV516" t="str">
            <v/>
          </cell>
          <cell r="BY516" t="str">
            <v/>
          </cell>
        </row>
        <row r="517">
          <cell r="D517" t="str">
            <v/>
          </cell>
          <cell r="F517" t="str">
            <v/>
          </cell>
          <cell r="L517" t="str">
            <v/>
          </cell>
          <cell r="M517">
            <v>0</v>
          </cell>
          <cell r="U517" t="str">
            <v/>
          </cell>
          <cell r="AA517" t="str">
            <v/>
          </cell>
          <cell r="AC517" t="str">
            <v/>
          </cell>
          <cell r="AE517" t="str">
            <v/>
          </cell>
          <cell r="AG517" t="str">
            <v/>
          </cell>
          <cell r="AI517" t="str">
            <v/>
          </cell>
          <cell r="AN517" t="str">
            <v/>
          </cell>
          <cell r="AP517" t="str">
            <v/>
          </cell>
          <cell r="AR517" t="str">
            <v/>
          </cell>
          <cell r="AT517" t="str">
            <v/>
          </cell>
          <cell r="AV517" t="str">
            <v/>
          </cell>
          <cell r="BA517" t="str">
            <v/>
          </cell>
          <cell r="BC517" t="str">
            <v/>
          </cell>
          <cell r="BE517" t="str">
            <v/>
          </cell>
          <cell r="BG517" t="str">
            <v/>
          </cell>
          <cell r="BI517" t="str">
            <v/>
          </cell>
          <cell r="BN517" t="str">
            <v/>
          </cell>
          <cell r="BP517" t="str">
            <v/>
          </cell>
          <cell r="BR517" t="str">
            <v/>
          </cell>
          <cell r="BT517" t="str">
            <v/>
          </cell>
          <cell r="BV517" t="str">
            <v/>
          </cell>
          <cell r="BY517" t="str">
            <v/>
          </cell>
        </row>
        <row r="518">
          <cell r="D518" t="str">
            <v/>
          </cell>
          <cell r="F518" t="str">
            <v/>
          </cell>
          <cell r="L518" t="str">
            <v/>
          </cell>
          <cell r="M518">
            <v>0</v>
          </cell>
          <cell r="U518" t="str">
            <v/>
          </cell>
          <cell r="AA518" t="str">
            <v/>
          </cell>
          <cell r="AC518" t="str">
            <v/>
          </cell>
          <cell r="AE518" t="str">
            <v/>
          </cell>
          <cell r="AG518" t="str">
            <v/>
          </cell>
          <cell r="AI518" t="str">
            <v/>
          </cell>
          <cell r="AN518" t="str">
            <v/>
          </cell>
          <cell r="AP518" t="str">
            <v/>
          </cell>
          <cell r="AR518" t="str">
            <v/>
          </cell>
          <cell r="AT518" t="str">
            <v/>
          </cell>
          <cell r="AV518" t="str">
            <v/>
          </cell>
          <cell r="BA518" t="str">
            <v/>
          </cell>
          <cell r="BC518" t="str">
            <v/>
          </cell>
          <cell r="BE518" t="str">
            <v/>
          </cell>
          <cell r="BG518" t="str">
            <v/>
          </cell>
          <cell r="BI518" t="str">
            <v/>
          </cell>
          <cell r="BN518" t="str">
            <v/>
          </cell>
          <cell r="BP518" t="str">
            <v/>
          </cell>
          <cell r="BR518" t="str">
            <v/>
          </cell>
          <cell r="BT518" t="str">
            <v/>
          </cell>
          <cell r="BV518" t="str">
            <v/>
          </cell>
          <cell r="BY518" t="str">
            <v/>
          </cell>
        </row>
        <row r="519">
          <cell r="D519" t="str">
            <v/>
          </cell>
          <cell r="F519" t="str">
            <v/>
          </cell>
          <cell r="L519" t="str">
            <v/>
          </cell>
          <cell r="M519">
            <v>0</v>
          </cell>
          <cell r="U519" t="str">
            <v/>
          </cell>
          <cell r="AA519" t="str">
            <v/>
          </cell>
          <cell r="AC519" t="str">
            <v/>
          </cell>
          <cell r="AE519" t="str">
            <v/>
          </cell>
          <cell r="AG519" t="str">
            <v/>
          </cell>
          <cell r="AI519" t="str">
            <v/>
          </cell>
          <cell r="AN519" t="str">
            <v/>
          </cell>
          <cell r="AP519" t="str">
            <v/>
          </cell>
          <cell r="AR519" t="str">
            <v/>
          </cell>
          <cell r="AT519" t="str">
            <v/>
          </cell>
          <cell r="AV519" t="str">
            <v/>
          </cell>
          <cell r="BA519" t="str">
            <v/>
          </cell>
          <cell r="BC519" t="str">
            <v/>
          </cell>
          <cell r="BE519" t="str">
            <v/>
          </cell>
          <cell r="BG519" t="str">
            <v/>
          </cell>
          <cell r="BI519" t="str">
            <v/>
          </cell>
          <cell r="BN519" t="str">
            <v/>
          </cell>
          <cell r="BP519" t="str">
            <v/>
          </cell>
          <cell r="BR519" t="str">
            <v/>
          </cell>
          <cell r="BT519" t="str">
            <v/>
          </cell>
          <cell r="BV519" t="str">
            <v/>
          </cell>
          <cell r="BY519" t="str">
            <v/>
          </cell>
        </row>
        <row r="520">
          <cell r="D520" t="str">
            <v/>
          </cell>
          <cell r="F520" t="str">
            <v/>
          </cell>
          <cell r="L520" t="str">
            <v/>
          </cell>
          <cell r="M520">
            <v>0</v>
          </cell>
          <cell r="U520" t="str">
            <v/>
          </cell>
          <cell r="AA520" t="str">
            <v/>
          </cell>
          <cell r="AC520" t="str">
            <v/>
          </cell>
          <cell r="AE520" t="str">
            <v/>
          </cell>
          <cell r="AG520" t="str">
            <v/>
          </cell>
          <cell r="AI520" t="str">
            <v/>
          </cell>
          <cell r="AN520" t="str">
            <v/>
          </cell>
          <cell r="AP520" t="str">
            <v/>
          </cell>
          <cell r="AR520" t="str">
            <v/>
          </cell>
          <cell r="AT520" t="str">
            <v/>
          </cell>
          <cell r="AV520" t="str">
            <v/>
          </cell>
          <cell r="BA520" t="str">
            <v/>
          </cell>
          <cell r="BC520" t="str">
            <v/>
          </cell>
          <cell r="BE520" t="str">
            <v/>
          </cell>
          <cell r="BG520" t="str">
            <v/>
          </cell>
          <cell r="BI520" t="str">
            <v/>
          </cell>
          <cell r="BN520" t="str">
            <v/>
          </cell>
          <cell r="BP520" t="str">
            <v/>
          </cell>
          <cell r="BR520" t="str">
            <v/>
          </cell>
          <cell r="BT520" t="str">
            <v/>
          </cell>
          <cell r="BV520" t="str">
            <v/>
          </cell>
          <cell r="BY520" t="str">
            <v/>
          </cell>
        </row>
        <row r="521">
          <cell r="D521" t="str">
            <v/>
          </cell>
          <cell r="F521" t="str">
            <v/>
          </cell>
          <cell r="L521" t="str">
            <v/>
          </cell>
          <cell r="M521">
            <v>0</v>
          </cell>
          <cell r="U521" t="str">
            <v/>
          </cell>
          <cell r="AA521" t="str">
            <v/>
          </cell>
          <cell r="AC521" t="str">
            <v/>
          </cell>
          <cell r="AE521" t="str">
            <v/>
          </cell>
          <cell r="AG521" t="str">
            <v/>
          </cell>
          <cell r="AI521" t="str">
            <v/>
          </cell>
          <cell r="AN521" t="str">
            <v/>
          </cell>
          <cell r="AP521" t="str">
            <v/>
          </cell>
          <cell r="AR521" t="str">
            <v/>
          </cell>
          <cell r="AT521" t="str">
            <v/>
          </cell>
          <cell r="AV521" t="str">
            <v/>
          </cell>
          <cell r="BA521" t="str">
            <v/>
          </cell>
          <cell r="BC521" t="str">
            <v/>
          </cell>
          <cell r="BE521" t="str">
            <v/>
          </cell>
          <cell r="BG521" t="str">
            <v/>
          </cell>
          <cell r="BI521" t="str">
            <v/>
          </cell>
          <cell r="BN521" t="str">
            <v/>
          </cell>
          <cell r="BP521" t="str">
            <v/>
          </cell>
          <cell r="BR521" t="str">
            <v/>
          </cell>
          <cell r="BT521" t="str">
            <v/>
          </cell>
          <cell r="BV521" t="str">
            <v/>
          </cell>
          <cell r="BY521" t="str">
            <v/>
          </cell>
        </row>
        <row r="522">
          <cell r="D522" t="str">
            <v/>
          </cell>
          <cell r="F522" t="str">
            <v/>
          </cell>
          <cell r="L522" t="str">
            <v/>
          </cell>
          <cell r="M522">
            <v>0</v>
          </cell>
          <cell r="U522" t="str">
            <v/>
          </cell>
          <cell r="AA522" t="str">
            <v/>
          </cell>
          <cell r="AC522" t="str">
            <v/>
          </cell>
          <cell r="AE522" t="str">
            <v/>
          </cell>
          <cell r="AG522" t="str">
            <v/>
          </cell>
          <cell r="AI522" t="str">
            <v/>
          </cell>
          <cell r="AN522" t="str">
            <v/>
          </cell>
          <cell r="AP522" t="str">
            <v/>
          </cell>
          <cell r="AR522" t="str">
            <v/>
          </cell>
          <cell r="AT522" t="str">
            <v/>
          </cell>
          <cell r="AV522" t="str">
            <v/>
          </cell>
          <cell r="BA522" t="str">
            <v/>
          </cell>
          <cell r="BC522" t="str">
            <v/>
          </cell>
          <cell r="BE522" t="str">
            <v/>
          </cell>
          <cell r="BG522" t="str">
            <v/>
          </cell>
          <cell r="BI522" t="str">
            <v/>
          </cell>
          <cell r="BN522" t="str">
            <v/>
          </cell>
          <cell r="BP522" t="str">
            <v/>
          </cell>
          <cell r="BR522" t="str">
            <v/>
          </cell>
          <cell r="BT522" t="str">
            <v/>
          </cell>
          <cell r="BV522" t="str">
            <v/>
          </cell>
          <cell r="BY522" t="str">
            <v/>
          </cell>
        </row>
        <row r="523">
          <cell r="D523" t="str">
            <v/>
          </cell>
          <cell r="F523" t="str">
            <v/>
          </cell>
          <cell r="L523" t="str">
            <v/>
          </cell>
          <cell r="M523">
            <v>0</v>
          </cell>
          <cell r="U523" t="str">
            <v/>
          </cell>
          <cell r="AA523" t="str">
            <v/>
          </cell>
          <cell r="AC523" t="str">
            <v/>
          </cell>
          <cell r="AE523" t="str">
            <v/>
          </cell>
          <cell r="AG523" t="str">
            <v/>
          </cell>
          <cell r="AI523" t="str">
            <v/>
          </cell>
          <cell r="AN523" t="str">
            <v/>
          </cell>
          <cell r="AP523" t="str">
            <v/>
          </cell>
          <cell r="AR523" t="str">
            <v/>
          </cell>
          <cell r="AT523" t="str">
            <v/>
          </cell>
          <cell r="AV523" t="str">
            <v/>
          </cell>
          <cell r="BA523" t="str">
            <v/>
          </cell>
          <cell r="BC523" t="str">
            <v/>
          </cell>
          <cell r="BE523" t="str">
            <v/>
          </cell>
          <cell r="BG523" t="str">
            <v/>
          </cell>
          <cell r="BI523" t="str">
            <v/>
          </cell>
          <cell r="BN523" t="str">
            <v/>
          </cell>
          <cell r="BP523" t="str">
            <v/>
          </cell>
          <cell r="BR523" t="str">
            <v/>
          </cell>
          <cell r="BT523" t="str">
            <v/>
          </cell>
          <cell r="BV523" t="str">
            <v/>
          </cell>
          <cell r="BY523" t="str">
            <v/>
          </cell>
        </row>
        <row r="524">
          <cell r="D524" t="str">
            <v/>
          </cell>
          <cell r="F524" t="str">
            <v/>
          </cell>
          <cell r="L524" t="str">
            <v/>
          </cell>
          <cell r="M524">
            <v>0</v>
          </cell>
          <cell r="U524" t="str">
            <v/>
          </cell>
          <cell r="AA524" t="str">
            <v/>
          </cell>
          <cell r="AC524" t="str">
            <v/>
          </cell>
          <cell r="AE524" t="str">
            <v/>
          </cell>
          <cell r="AG524" t="str">
            <v/>
          </cell>
          <cell r="AI524" t="str">
            <v/>
          </cell>
          <cell r="AN524" t="str">
            <v/>
          </cell>
          <cell r="AP524" t="str">
            <v/>
          </cell>
          <cell r="AR524" t="str">
            <v/>
          </cell>
          <cell r="AT524" t="str">
            <v/>
          </cell>
          <cell r="AV524" t="str">
            <v/>
          </cell>
          <cell r="BA524" t="str">
            <v/>
          </cell>
          <cell r="BC524" t="str">
            <v/>
          </cell>
          <cell r="BE524" t="str">
            <v/>
          </cell>
          <cell r="BG524" t="str">
            <v/>
          </cell>
          <cell r="BI524" t="str">
            <v/>
          </cell>
          <cell r="BN524" t="str">
            <v/>
          </cell>
          <cell r="BP524" t="str">
            <v/>
          </cell>
          <cell r="BR524" t="str">
            <v/>
          </cell>
          <cell r="BT524" t="str">
            <v/>
          </cell>
          <cell r="BV524" t="str">
            <v/>
          </cell>
          <cell r="BY524" t="str">
            <v/>
          </cell>
        </row>
        <row r="525">
          <cell r="D525" t="str">
            <v/>
          </cell>
          <cell r="F525" t="str">
            <v/>
          </cell>
          <cell r="L525" t="str">
            <v/>
          </cell>
          <cell r="M525">
            <v>0</v>
          </cell>
          <cell r="U525" t="str">
            <v/>
          </cell>
          <cell r="AA525" t="str">
            <v/>
          </cell>
          <cell r="AC525" t="str">
            <v/>
          </cell>
          <cell r="AE525" t="str">
            <v/>
          </cell>
          <cell r="AG525" t="str">
            <v/>
          </cell>
          <cell r="AI525" t="str">
            <v/>
          </cell>
          <cell r="AN525" t="str">
            <v/>
          </cell>
          <cell r="AP525" t="str">
            <v/>
          </cell>
          <cell r="AR525" t="str">
            <v/>
          </cell>
          <cell r="AT525" t="str">
            <v/>
          </cell>
          <cell r="AV525" t="str">
            <v/>
          </cell>
          <cell r="BA525" t="str">
            <v/>
          </cell>
          <cell r="BC525" t="str">
            <v/>
          </cell>
          <cell r="BE525" t="str">
            <v/>
          </cell>
          <cell r="BG525" t="str">
            <v/>
          </cell>
          <cell r="BI525" t="str">
            <v/>
          </cell>
          <cell r="BN525" t="str">
            <v/>
          </cell>
          <cell r="BP525" t="str">
            <v/>
          </cell>
          <cell r="BR525" t="str">
            <v/>
          </cell>
          <cell r="BT525" t="str">
            <v/>
          </cell>
          <cell r="BV525" t="str">
            <v/>
          </cell>
          <cell r="BY525" t="str">
            <v/>
          </cell>
        </row>
        <row r="526">
          <cell r="D526" t="str">
            <v/>
          </cell>
          <cell r="F526" t="str">
            <v/>
          </cell>
          <cell r="L526" t="str">
            <v/>
          </cell>
          <cell r="M526">
            <v>0</v>
          </cell>
          <cell r="U526" t="str">
            <v/>
          </cell>
          <cell r="AA526" t="str">
            <v/>
          </cell>
          <cell r="AC526" t="str">
            <v/>
          </cell>
          <cell r="AE526" t="str">
            <v/>
          </cell>
          <cell r="AG526" t="str">
            <v/>
          </cell>
          <cell r="AI526" t="str">
            <v/>
          </cell>
          <cell r="AN526" t="str">
            <v/>
          </cell>
          <cell r="AP526" t="str">
            <v/>
          </cell>
          <cell r="AR526" t="str">
            <v/>
          </cell>
          <cell r="AT526" t="str">
            <v/>
          </cell>
          <cell r="AV526" t="str">
            <v/>
          </cell>
          <cell r="BA526" t="str">
            <v/>
          </cell>
          <cell r="BC526" t="str">
            <v/>
          </cell>
          <cell r="BE526" t="str">
            <v/>
          </cell>
          <cell r="BG526" t="str">
            <v/>
          </cell>
          <cell r="BI526" t="str">
            <v/>
          </cell>
          <cell r="BN526" t="str">
            <v/>
          </cell>
          <cell r="BP526" t="str">
            <v/>
          </cell>
          <cell r="BR526" t="str">
            <v/>
          </cell>
          <cell r="BT526" t="str">
            <v/>
          </cell>
          <cell r="BV526" t="str">
            <v/>
          </cell>
          <cell r="BY526" t="str">
            <v/>
          </cell>
        </row>
        <row r="527">
          <cell r="D527" t="str">
            <v/>
          </cell>
          <cell r="F527" t="str">
            <v/>
          </cell>
          <cell r="L527" t="str">
            <v/>
          </cell>
          <cell r="M527">
            <v>0</v>
          </cell>
          <cell r="U527" t="str">
            <v/>
          </cell>
          <cell r="AA527" t="str">
            <v/>
          </cell>
          <cell r="AC527" t="str">
            <v/>
          </cell>
          <cell r="AE527" t="str">
            <v/>
          </cell>
          <cell r="AG527" t="str">
            <v/>
          </cell>
          <cell r="AI527" t="str">
            <v/>
          </cell>
          <cell r="AN527" t="str">
            <v/>
          </cell>
          <cell r="AP527" t="str">
            <v/>
          </cell>
          <cell r="AR527" t="str">
            <v/>
          </cell>
          <cell r="AT527" t="str">
            <v/>
          </cell>
          <cell r="AV527" t="str">
            <v/>
          </cell>
          <cell r="BA527" t="str">
            <v/>
          </cell>
          <cell r="BC527" t="str">
            <v/>
          </cell>
          <cell r="BE527" t="str">
            <v/>
          </cell>
          <cell r="BG527" t="str">
            <v/>
          </cell>
          <cell r="BI527" t="str">
            <v/>
          </cell>
          <cell r="BN527" t="str">
            <v/>
          </cell>
          <cell r="BP527" t="str">
            <v/>
          </cell>
          <cell r="BR527" t="str">
            <v/>
          </cell>
          <cell r="BT527" t="str">
            <v/>
          </cell>
          <cell r="BV527" t="str">
            <v/>
          </cell>
          <cell r="BY527" t="str">
            <v/>
          </cell>
        </row>
        <row r="528">
          <cell r="D528" t="str">
            <v/>
          </cell>
          <cell r="F528" t="str">
            <v/>
          </cell>
          <cell r="L528" t="str">
            <v/>
          </cell>
          <cell r="M528">
            <v>0</v>
          </cell>
          <cell r="U528" t="str">
            <v/>
          </cell>
          <cell r="AA528" t="str">
            <v/>
          </cell>
          <cell r="AC528" t="str">
            <v/>
          </cell>
          <cell r="AE528" t="str">
            <v/>
          </cell>
          <cell r="AG528" t="str">
            <v/>
          </cell>
          <cell r="AI528" t="str">
            <v/>
          </cell>
          <cell r="AN528" t="str">
            <v/>
          </cell>
          <cell r="AP528" t="str">
            <v/>
          </cell>
          <cell r="AR528" t="str">
            <v/>
          </cell>
          <cell r="AT528" t="str">
            <v/>
          </cell>
          <cell r="AV528" t="str">
            <v/>
          </cell>
          <cell r="BA528" t="str">
            <v/>
          </cell>
          <cell r="BC528" t="str">
            <v/>
          </cell>
          <cell r="BE528" t="str">
            <v/>
          </cell>
          <cell r="BG528" t="str">
            <v/>
          </cell>
          <cell r="BI528" t="str">
            <v/>
          </cell>
          <cell r="BN528" t="str">
            <v/>
          </cell>
          <cell r="BP528" t="str">
            <v/>
          </cell>
          <cell r="BR528" t="str">
            <v/>
          </cell>
          <cell r="BT528" t="str">
            <v/>
          </cell>
          <cell r="BV528" t="str">
            <v/>
          </cell>
          <cell r="BY528" t="str">
            <v/>
          </cell>
        </row>
        <row r="529">
          <cell r="D529" t="str">
            <v/>
          </cell>
          <cell r="F529" t="str">
            <v/>
          </cell>
          <cell r="L529" t="str">
            <v/>
          </cell>
          <cell r="M529">
            <v>0</v>
          </cell>
          <cell r="U529" t="str">
            <v/>
          </cell>
          <cell r="AA529" t="str">
            <v/>
          </cell>
          <cell r="AC529" t="str">
            <v/>
          </cell>
          <cell r="AE529" t="str">
            <v/>
          </cell>
          <cell r="AG529" t="str">
            <v/>
          </cell>
          <cell r="AI529" t="str">
            <v/>
          </cell>
          <cell r="AN529" t="str">
            <v/>
          </cell>
          <cell r="AP529" t="str">
            <v/>
          </cell>
          <cell r="AR529" t="str">
            <v/>
          </cell>
          <cell r="AT529" t="str">
            <v/>
          </cell>
          <cell r="AV529" t="str">
            <v/>
          </cell>
          <cell r="BA529" t="str">
            <v/>
          </cell>
          <cell r="BC529" t="str">
            <v/>
          </cell>
          <cell r="BE529" t="str">
            <v/>
          </cell>
          <cell r="BG529" t="str">
            <v/>
          </cell>
          <cell r="BI529" t="str">
            <v/>
          </cell>
          <cell r="BN529" t="str">
            <v/>
          </cell>
          <cell r="BP529" t="str">
            <v/>
          </cell>
          <cell r="BR529" t="str">
            <v/>
          </cell>
          <cell r="BT529" t="str">
            <v/>
          </cell>
          <cell r="BV529" t="str">
            <v/>
          </cell>
          <cell r="BY529" t="str">
            <v/>
          </cell>
        </row>
        <row r="530">
          <cell r="D530" t="str">
            <v/>
          </cell>
          <cell r="F530" t="str">
            <v/>
          </cell>
          <cell r="L530" t="str">
            <v/>
          </cell>
          <cell r="M530">
            <v>0</v>
          </cell>
          <cell r="U530" t="str">
            <v/>
          </cell>
          <cell r="AA530" t="str">
            <v/>
          </cell>
          <cell r="AC530" t="str">
            <v/>
          </cell>
          <cell r="AE530" t="str">
            <v/>
          </cell>
          <cell r="AG530" t="str">
            <v/>
          </cell>
          <cell r="AI530" t="str">
            <v/>
          </cell>
          <cell r="AN530" t="str">
            <v/>
          </cell>
          <cell r="AP530" t="str">
            <v/>
          </cell>
          <cell r="AR530" t="str">
            <v/>
          </cell>
          <cell r="AT530" t="str">
            <v/>
          </cell>
          <cell r="AV530" t="str">
            <v/>
          </cell>
          <cell r="BA530" t="str">
            <v/>
          </cell>
          <cell r="BC530" t="str">
            <v/>
          </cell>
          <cell r="BE530" t="str">
            <v/>
          </cell>
          <cell r="BG530" t="str">
            <v/>
          </cell>
          <cell r="BI530" t="str">
            <v/>
          </cell>
          <cell r="BN530" t="str">
            <v/>
          </cell>
          <cell r="BP530" t="str">
            <v/>
          </cell>
          <cell r="BR530" t="str">
            <v/>
          </cell>
          <cell r="BT530" t="str">
            <v/>
          </cell>
          <cell r="BV530" t="str">
            <v/>
          </cell>
          <cell r="BY530" t="str">
            <v/>
          </cell>
        </row>
        <row r="531">
          <cell r="D531" t="str">
            <v/>
          </cell>
          <cell r="F531" t="str">
            <v/>
          </cell>
          <cell r="L531" t="str">
            <v/>
          </cell>
          <cell r="M531">
            <v>0</v>
          </cell>
          <cell r="U531" t="str">
            <v/>
          </cell>
          <cell r="AA531" t="str">
            <v/>
          </cell>
          <cell r="AC531" t="str">
            <v/>
          </cell>
          <cell r="AE531" t="str">
            <v/>
          </cell>
          <cell r="AG531" t="str">
            <v/>
          </cell>
          <cell r="AI531" t="str">
            <v/>
          </cell>
          <cell r="AN531" t="str">
            <v/>
          </cell>
          <cell r="AP531" t="str">
            <v/>
          </cell>
          <cell r="AR531" t="str">
            <v/>
          </cell>
          <cell r="AT531" t="str">
            <v/>
          </cell>
          <cell r="AV531" t="str">
            <v/>
          </cell>
          <cell r="BA531" t="str">
            <v/>
          </cell>
          <cell r="BC531" t="str">
            <v/>
          </cell>
          <cell r="BE531" t="str">
            <v/>
          </cell>
          <cell r="BG531" t="str">
            <v/>
          </cell>
          <cell r="BI531" t="str">
            <v/>
          </cell>
          <cell r="BN531" t="str">
            <v/>
          </cell>
          <cell r="BP531" t="str">
            <v/>
          </cell>
          <cell r="BR531" t="str">
            <v/>
          </cell>
          <cell r="BT531" t="str">
            <v/>
          </cell>
          <cell r="BV531" t="str">
            <v/>
          </cell>
          <cell r="BY531" t="str">
            <v/>
          </cell>
        </row>
        <row r="532">
          <cell r="D532" t="str">
            <v/>
          </cell>
          <cell r="F532" t="str">
            <v/>
          </cell>
          <cell r="L532" t="str">
            <v/>
          </cell>
          <cell r="M532">
            <v>0</v>
          </cell>
          <cell r="U532" t="str">
            <v/>
          </cell>
          <cell r="AA532" t="str">
            <v/>
          </cell>
          <cell r="AC532" t="str">
            <v/>
          </cell>
          <cell r="AE532" t="str">
            <v/>
          </cell>
          <cell r="AG532" t="str">
            <v/>
          </cell>
          <cell r="AI532" t="str">
            <v/>
          </cell>
          <cell r="AN532" t="str">
            <v/>
          </cell>
          <cell r="AP532" t="str">
            <v/>
          </cell>
          <cell r="AR532" t="str">
            <v/>
          </cell>
          <cell r="AT532" t="str">
            <v/>
          </cell>
          <cell r="AV532" t="str">
            <v/>
          </cell>
          <cell r="BA532" t="str">
            <v/>
          </cell>
          <cell r="BC532" t="str">
            <v/>
          </cell>
          <cell r="BE532" t="str">
            <v/>
          </cell>
          <cell r="BG532" t="str">
            <v/>
          </cell>
          <cell r="BI532" t="str">
            <v/>
          </cell>
          <cell r="BN532" t="str">
            <v/>
          </cell>
          <cell r="BP532" t="str">
            <v/>
          </cell>
          <cell r="BR532" t="str">
            <v/>
          </cell>
          <cell r="BT532" t="str">
            <v/>
          </cell>
          <cell r="BV532" t="str">
            <v/>
          </cell>
          <cell r="BY532" t="str">
            <v/>
          </cell>
        </row>
        <row r="533">
          <cell r="D533" t="str">
            <v/>
          </cell>
          <cell r="F533" t="str">
            <v/>
          </cell>
          <cell r="L533" t="str">
            <v/>
          </cell>
          <cell r="M533">
            <v>0</v>
          </cell>
          <cell r="U533" t="str">
            <v/>
          </cell>
          <cell r="AA533" t="str">
            <v/>
          </cell>
          <cell r="AC533" t="str">
            <v/>
          </cell>
          <cell r="AE533" t="str">
            <v/>
          </cell>
          <cell r="AG533" t="str">
            <v/>
          </cell>
          <cell r="AI533" t="str">
            <v/>
          </cell>
          <cell r="AN533" t="str">
            <v/>
          </cell>
          <cell r="AP533" t="str">
            <v/>
          </cell>
          <cell r="AR533" t="str">
            <v/>
          </cell>
          <cell r="AT533" t="str">
            <v/>
          </cell>
          <cell r="AV533" t="str">
            <v/>
          </cell>
          <cell r="BA533" t="str">
            <v/>
          </cell>
          <cell r="BC533" t="str">
            <v/>
          </cell>
          <cell r="BE533" t="str">
            <v/>
          </cell>
          <cell r="BG533" t="str">
            <v/>
          </cell>
          <cell r="BI533" t="str">
            <v/>
          </cell>
          <cell r="BN533" t="str">
            <v/>
          </cell>
          <cell r="BP533" t="str">
            <v/>
          </cell>
          <cell r="BR533" t="str">
            <v/>
          </cell>
          <cell r="BT533" t="str">
            <v/>
          </cell>
          <cell r="BV533" t="str">
            <v/>
          </cell>
          <cell r="BY533" t="str">
            <v/>
          </cell>
        </row>
        <row r="534">
          <cell r="D534" t="str">
            <v/>
          </cell>
          <cell r="F534" t="str">
            <v/>
          </cell>
          <cell r="L534" t="str">
            <v/>
          </cell>
          <cell r="M534">
            <v>0</v>
          </cell>
          <cell r="U534" t="str">
            <v/>
          </cell>
          <cell r="AA534" t="str">
            <v/>
          </cell>
          <cell r="AC534" t="str">
            <v/>
          </cell>
          <cell r="AE534" t="str">
            <v/>
          </cell>
          <cell r="AG534" t="str">
            <v/>
          </cell>
          <cell r="AI534" t="str">
            <v/>
          </cell>
          <cell r="AN534" t="str">
            <v/>
          </cell>
          <cell r="AP534" t="str">
            <v/>
          </cell>
          <cell r="AR534" t="str">
            <v/>
          </cell>
          <cell r="AT534" t="str">
            <v/>
          </cell>
          <cell r="AV534" t="str">
            <v/>
          </cell>
          <cell r="BA534" t="str">
            <v/>
          </cell>
          <cell r="BC534" t="str">
            <v/>
          </cell>
          <cell r="BE534" t="str">
            <v/>
          </cell>
          <cell r="BG534" t="str">
            <v/>
          </cell>
          <cell r="BI534" t="str">
            <v/>
          </cell>
          <cell r="BN534" t="str">
            <v/>
          </cell>
          <cell r="BP534" t="str">
            <v/>
          </cell>
          <cell r="BR534" t="str">
            <v/>
          </cell>
          <cell r="BT534" t="str">
            <v/>
          </cell>
          <cell r="BV534" t="str">
            <v/>
          </cell>
          <cell r="BY534" t="str">
            <v/>
          </cell>
        </row>
        <row r="535">
          <cell r="D535" t="str">
            <v/>
          </cell>
          <cell r="F535" t="str">
            <v/>
          </cell>
          <cell r="L535" t="str">
            <v/>
          </cell>
          <cell r="M535">
            <v>0</v>
          </cell>
          <cell r="U535" t="str">
            <v/>
          </cell>
          <cell r="AA535" t="str">
            <v/>
          </cell>
          <cell r="AC535" t="str">
            <v/>
          </cell>
          <cell r="AE535" t="str">
            <v/>
          </cell>
          <cell r="AG535" t="str">
            <v/>
          </cell>
          <cell r="AI535" t="str">
            <v/>
          </cell>
          <cell r="AN535" t="str">
            <v/>
          </cell>
          <cell r="AP535" t="str">
            <v/>
          </cell>
          <cell r="AR535" t="str">
            <v/>
          </cell>
          <cell r="AT535" t="str">
            <v/>
          </cell>
          <cell r="AV535" t="str">
            <v/>
          </cell>
          <cell r="BA535" t="str">
            <v/>
          </cell>
          <cell r="BC535" t="str">
            <v/>
          </cell>
          <cell r="BE535" t="str">
            <v/>
          </cell>
          <cell r="BG535" t="str">
            <v/>
          </cell>
          <cell r="BI535" t="str">
            <v/>
          </cell>
          <cell r="BN535" t="str">
            <v/>
          </cell>
          <cell r="BP535" t="str">
            <v/>
          </cell>
          <cell r="BR535" t="str">
            <v/>
          </cell>
          <cell r="BT535" t="str">
            <v/>
          </cell>
          <cell r="BV535" t="str">
            <v/>
          </cell>
          <cell r="BY535" t="str">
            <v/>
          </cell>
        </row>
        <row r="536">
          <cell r="D536" t="str">
            <v/>
          </cell>
          <cell r="F536" t="str">
            <v/>
          </cell>
          <cell r="L536" t="str">
            <v/>
          </cell>
          <cell r="M536">
            <v>0</v>
          </cell>
          <cell r="U536" t="str">
            <v/>
          </cell>
          <cell r="AA536" t="str">
            <v/>
          </cell>
          <cell r="AC536" t="str">
            <v/>
          </cell>
          <cell r="AE536" t="str">
            <v/>
          </cell>
          <cell r="AG536" t="str">
            <v/>
          </cell>
          <cell r="AI536" t="str">
            <v/>
          </cell>
          <cell r="AN536" t="str">
            <v/>
          </cell>
          <cell r="AP536" t="str">
            <v/>
          </cell>
          <cell r="AR536" t="str">
            <v/>
          </cell>
          <cell r="AT536" t="str">
            <v/>
          </cell>
          <cell r="AV536" t="str">
            <v/>
          </cell>
          <cell r="BA536" t="str">
            <v/>
          </cell>
          <cell r="BC536" t="str">
            <v/>
          </cell>
          <cell r="BE536" t="str">
            <v/>
          </cell>
          <cell r="BG536" t="str">
            <v/>
          </cell>
          <cell r="BI536" t="str">
            <v/>
          </cell>
          <cell r="BN536" t="str">
            <v/>
          </cell>
          <cell r="BP536" t="str">
            <v/>
          </cell>
          <cell r="BR536" t="str">
            <v/>
          </cell>
          <cell r="BT536" t="str">
            <v/>
          </cell>
          <cell r="BV536" t="str">
            <v/>
          </cell>
          <cell r="BY536" t="str">
            <v/>
          </cell>
        </row>
        <row r="537">
          <cell r="D537" t="str">
            <v/>
          </cell>
          <cell r="F537" t="str">
            <v/>
          </cell>
          <cell r="L537" t="str">
            <v/>
          </cell>
          <cell r="M537">
            <v>0</v>
          </cell>
          <cell r="U537" t="str">
            <v/>
          </cell>
          <cell r="AA537" t="str">
            <v/>
          </cell>
          <cell r="AC537" t="str">
            <v/>
          </cell>
          <cell r="AE537" t="str">
            <v/>
          </cell>
          <cell r="AG537" t="str">
            <v/>
          </cell>
          <cell r="AI537" t="str">
            <v/>
          </cell>
          <cell r="AN537" t="str">
            <v/>
          </cell>
          <cell r="AP537" t="str">
            <v/>
          </cell>
          <cell r="AR537" t="str">
            <v/>
          </cell>
          <cell r="AT537" t="str">
            <v/>
          </cell>
          <cell r="AV537" t="str">
            <v/>
          </cell>
          <cell r="BA537" t="str">
            <v/>
          </cell>
          <cell r="BC537" t="str">
            <v/>
          </cell>
          <cell r="BE537" t="str">
            <v/>
          </cell>
          <cell r="BG537" t="str">
            <v/>
          </cell>
          <cell r="BI537" t="str">
            <v/>
          </cell>
          <cell r="BN537" t="str">
            <v/>
          </cell>
          <cell r="BP537" t="str">
            <v/>
          </cell>
          <cell r="BR537" t="str">
            <v/>
          </cell>
          <cell r="BT537" t="str">
            <v/>
          </cell>
          <cell r="BV537" t="str">
            <v/>
          </cell>
          <cell r="BY537" t="str">
            <v/>
          </cell>
        </row>
        <row r="538">
          <cell r="D538" t="str">
            <v/>
          </cell>
          <cell r="F538" t="str">
            <v/>
          </cell>
          <cell r="L538" t="str">
            <v/>
          </cell>
          <cell r="M538">
            <v>0</v>
          </cell>
          <cell r="U538" t="str">
            <v/>
          </cell>
          <cell r="AA538" t="str">
            <v/>
          </cell>
          <cell r="AC538" t="str">
            <v/>
          </cell>
          <cell r="AE538" t="str">
            <v/>
          </cell>
          <cell r="AG538" t="str">
            <v/>
          </cell>
          <cell r="AI538" t="str">
            <v/>
          </cell>
          <cell r="AN538" t="str">
            <v/>
          </cell>
          <cell r="AP538" t="str">
            <v/>
          </cell>
          <cell r="AR538" t="str">
            <v/>
          </cell>
          <cell r="AT538" t="str">
            <v/>
          </cell>
          <cell r="AV538" t="str">
            <v/>
          </cell>
          <cell r="BA538" t="str">
            <v/>
          </cell>
          <cell r="BC538" t="str">
            <v/>
          </cell>
          <cell r="BE538" t="str">
            <v/>
          </cell>
          <cell r="BG538" t="str">
            <v/>
          </cell>
          <cell r="BI538" t="str">
            <v/>
          </cell>
          <cell r="BN538" t="str">
            <v/>
          </cell>
          <cell r="BP538" t="str">
            <v/>
          </cell>
          <cell r="BR538" t="str">
            <v/>
          </cell>
          <cell r="BT538" t="str">
            <v/>
          </cell>
          <cell r="BV538" t="str">
            <v/>
          </cell>
          <cell r="BY538" t="str">
            <v/>
          </cell>
        </row>
        <row r="539">
          <cell r="D539" t="str">
            <v/>
          </cell>
          <cell r="F539" t="str">
            <v/>
          </cell>
          <cell r="L539" t="str">
            <v/>
          </cell>
          <cell r="M539">
            <v>0</v>
          </cell>
          <cell r="U539" t="str">
            <v/>
          </cell>
          <cell r="AA539" t="str">
            <v/>
          </cell>
          <cell r="AC539" t="str">
            <v/>
          </cell>
          <cell r="AE539" t="str">
            <v/>
          </cell>
          <cell r="AG539" t="str">
            <v/>
          </cell>
          <cell r="AI539" t="str">
            <v/>
          </cell>
          <cell r="AN539" t="str">
            <v/>
          </cell>
          <cell r="AP539" t="str">
            <v/>
          </cell>
          <cell r="AR539" t="str">
            <v/>
          </cell>
          <cell r="AT539" t="str">
            <v/>
          </cell>
          <cell r="AV539" t="str">
            <v/>
          </cell>
          <cell r="BA539" t="str">
            <v/>
          </cell>
          <cell r="BC539" t="str">
            <v/>
          </cell>
          <cell r="BE539" t="str">
            <v/>
          </cell>
          <cell r="BG539" t="str">
            <v/>
          </cell>
          <cell r="BI539" t="str">
            <v/>
          </cell>
          <cell r="BN539" t="str">
            <v/>
          </cell>
          <cell r="BP539" t="str">
            <v/>
          </cell>
          <cell r="BR539" t="str">
            <v/>
          </cell>
          <cell r="BT539" t="str">
            <v/>
          </cell>
          <cell r="BV539" t="str">
            <v/>
          </cell>
          <cell r="BY539" t="str">
            <v/>
          </cell>
        </row>
        <row r="540">
          <cell r="D540" t="str">
            <v/>
          </cell>
          <cell r="F540" t="str">
            <v/>
          </cell>
          <cell r="L540" t="str">
            <v/>
          </cell>
          <cell r="M540">
            <v>0</v>
          </cell>
          <cell r="U540" t="str">
            <v/>
          </cell>
          <cell r="AA540" t="str">
            <v/>
          </cell>
          <cell r="AC540" t="str">
            <v/>
          </cell>
          <cell r="AE540" t="str">
            <v/>
          </cell>
          <cell r="AG540" t="str">
            <v/>
          </cell>
          <cell r="AI540" t="str">
            <v/>
          </cell>
          <cell r="AN540" t="str">
            <v/>
          </cell>
          <cell r="AP540" t="str">
            <v/>
          </cell>
          <cell r="AR540" t="str">
            <v/>
          </cell>
          <cell r="AT540" t="str">
            <v/>
          </cell>
          <cell r="AV540" t="str">
            <v/>
          </cell>
          <cell r="BA540" t="str">
            <v/>
          </cell>
          <cell r="BC540" t="str">
            <v/>
          </cell>
          <cell r="BE540" t="str">
            <v/>
          </cell>
          <cell r="BG540" t="str">
            <v/>
          </cell>
          <cell r="BI540" t="str">
            <v/>
          </cell>
          <cell r="BN540" t="str">
            <v/>
          </cell>
          <cell r="BP540" t="str">
            <v/>
          </cell>
          <cell r="BR540" t="str">
            <v/>
          </cell>
          <cell r="BT540" t="str">
            <v/>
          </cell>
          <cell r="BV540" t="str">
            <v/>
          </cell>
          <cell r="BY540" t="str">
            <v/>
          </cell>
        </row>
        <row r="541">
          <cell r="D541" t="str">
            <v/>
          </cell>
          <cell r="F541" t="str">
            <v/>
          </cell>
          <cell r="L541" t="str">
            <v/>
          </cell>
          <cell r="M541">
            <v>0</v>
          </cell>
          <cell r="U541" t="str">
            <v/>
          </cell>
          <cell r="AA541" t="str">
            <v/>
          </cell>
          <cell r="AC541" t="str">
            <v/>
          </cell>
          <cell r="AE541" t="str">
            <v/>
          </cell>
          <cell r="AG541" t="str">
            <v/>
          </cell>
          <cell r="AI541" t="str">
            <v/>
          </cell>
          <cell r="AN541" t="str">
            <v/>
          </cell>
          <cell r="AP541" t="str">
            <v/>
          </cell>
          <cell r="AR541" t="str">
            <v/>
          </cell>
          <cell r="AT541" t="str">
            <v/>
          </cell>
          <cell r="AV541" t="str">
            <v/>
          </cell>
          <cell r="BA541" t="str">
            <v/>
          </cell>
          <cell r="BC541" t="str">
            <v/>
          </cell>
          <cell r="BE541" t="str">
            <v/>
          </cell>
          <cell r="BG541" t="str">
            <v/>
          </cell>
          <cell r="BI541" t="str">
            <v/>
          </cell>
          <cell r="BN541" t="str">
            <v/>
          </cell>
          <cell r="BP541" t="str">
            <v/>
          </cell>
          <cell r="BR541" t="str">
            <v/>
          </cell>
          <cell r="BT541" t="str">
            <v/>
          </cell>
          <cell r="BV541" t="str">
            <v/>
          </cell>
          <cell r="BY541" t="str">
            <v/>
          </cell>
        </row>
        <row r="542">
          <cell r="D542" t="str">
            <v/>
          </cell>
          <cell r="F542" t="str">
            <v/>
          </cell>
          <cell r="L542" t="str">
            <v/>
          </cell>
          <cell r="M542">
            <v>0</v>
          </cell>
          <cell r="U542" t="str">
            <v/>
          </cell>
          <cell r="AA542" t="str">
            <v/>
          </cell>
          <cell r="AC542" t="str">
            <v/>
          </cell>
          <cell r="AE542" t="str">
            <v/>
          </cell>
          <cell r="AG542" t="str">
            <v/>
          </cell>
          <cell r="AI542" t="str">
            <v/>
          </cell>
          <cell r="AN542" t="str">
            <v/>
          </cell>
          <cell r="AP542" t="str">
            <v/>
          </cell>
          <cell r="AR542" t="str">
            <v/>
          </cell>
          <cell r="AT542" t="str">
            <v/>
          </cell>
          <cell r="AV542" t="str">
            <v/>
          </cell>
          <cell r="BA542" t="str">
            <v/>
          </cell>
          <cell r="BC542" t="str">
            <v/>
          </cell>
          <cell r="BE542" t="str">
            <v/>
          </cell>
          <cell r="BG542" t="str">
            <v/>
          </cell>
          <cell r="BI542" t="str">
            <v/>
          </cell>
          <cell r="BN542" t="str">
            <v/>
          </cell>
          <cell r="BP542" t="str">
            <v/>
          </cell>
          <cell r="BR542" t="str">
            <v/>
          </cell>
          <cell r="BT542" t="str">
            <v/>
          </cell>
          <cell r="BV542" t="str">
            <v/>
          </cell>
          <cell r="BY542" t="str">
            <v/>
          </cell>
        </row>
        <row r="543">
          <cell r="D543" t="str">
            <v/>
          </cell>
          <cell r="F543" t="str">
            <v/>
          </cell>
          <cell r="L543" t="str">
            <v/>
          </cell>
          <cell r="M543">
            <v>0</v>
          </cell>
          <cell r="U543" t="str">
            <v/>
          </cell>
          <cell r="AA543" t="str">
            <v/>
          </cell>
          <cell r="AC543" t="str">
            <v/>
          </cell>
          <cell r="AE543" t="str">
            <v/>
          </cell>
          <cell r="AG543" t="str">
            <v/>
          </cell>
          <cell r="AI543" t="str">
            <v/>
          </cell>
          <cell r="AN543" t="str">
            <v/>
          </cell>
          <cell r="AP543" t="str">
            <v/>
          </cell>
          <cell r="AR543" t="str">
            <v/>
          </cell>
          <cell r="AT543" t="str">
            <v/>
          </cell>
          <cell r="AV543" t="str">
            <v/>
          </cell>
          <cell r="BA543" t="str">
            <v/>
          </cell>
          <cell r="BC543" t="str">
            <v/>
          </cell>
          <cell r="BE543" t="str">
            <v/>
          </cell>
          <cell r="BG543" t="str">
            <v/>
          </cell>
          <cell r="BI543" t="str">
            <v/>
          </cell>
          <cell r="BN543" t="str">
            <v/>
          </cell>
          <cell r="BP543" t="str">
            <v/>
          </cell>
          <cell r="BR543" t="str">
            <v/>
          </cell>
          <cell r="BT543" t="str">
            <v/>
          </cell>
          <cell r="BV543" t="str">
            <v/>
          </cell>
          <cell r="BY543" t="str">
            <v/>
          </cell>
        </row>
        <row r="544">
          <cell r="D544" t="str">
            <v/>
          </cell>
          <cell r="F544" t="str">
            <v/>
          </cell>
          <cell r="L544" t="str">
            <v/>
          </cell>
          <cell r="M544">
            <v>0</v>
          </cell>
          <cell r="U544" t="str">
            <v/>
          </cell>
          <cell r="AA544" t="str">
            <v/>
          </cell>
          <cell r="AC544" t="str">
            <v/>
          </cell>
          <cell r="AE544" t="str">
            <v/>
          </cell>
          <cell r="AG544" t="str">
            <v/>
          </cell>
          <cell r="AI544" t="str">
            <v/>
          </cell>
          <cell r="AN544" t="str">
            <v/>
          </cell>
          <cell r="AP544" t="str">
            <v/>
          </cell>
          <cell r="AR544" t="str">
            <v/>
          </cell>
          <cell r="AT544" t="str">
            <v/>
          </cell>
          <cell r="AV544" t="str">
            <v/>
          </cell>
          <cell r="BA544" t="str">
            <v/>
          </cell>
          <cell r="BC544" t="str">
            <v/>
          </cell>
          <cell r="BE544" t="str">
            <v/>
          </cell>
          <cell r="BG544" t="str">
            <v/>
          </cell>
          <cell r="BI544" t="str">
            <v/>
          </cell>
          <cell r="BN544" t="str">
            <v/>
          </cell>
          <cell r="BP544" t="str">
            <v/>
          </cell>
          <cell r="BR544" t="str">
            <v/>
          </cell>
          <cell r="BT544" t="str">
            <v/>
          </cell>
          <cell r="BV544" t="str">
            <v/>
          </cell>
          <cell r="BY544" t="str">
            <v/>
          </cell>
        </row>
        <row r="545">
          <cell r="D545" t="str">
            <v/>
          </cell>
          <cell r="F545" t="str">
            <v/>
          </cell>
          <cell r="L545" t="str">
            <v/>
          </cell>
          <cell r="M545">
            <v>0</v>
          </cell>
          <cell r="U545" t="str">
            <v/>
          </cell>
          <cell r="AA545" t="str">
            <v/>
          </cell>
          <cell r="AC545" t="str">
            <v/>
          </cell>
          <cell r="AE545" t="str">
            <v/>
          </cell>
          <cell r="AG545" t="str">
            <v/>
          </cell>
          <cell r="AI545" t="str">
            <v/>
          </cell>
          <cell r="AN545" t="str">
            <v/>
          </cell>
          <cell r="AP545" t="str">
            <v/>
          </cell>
          <cell r="AR545" t="str">
            <v/>
          </cell>
          <cell r="AT545" t="str">
            <v/>
          </cell>
          <cell r="AV545" t="str">
            <v/>
          </cell>
          <cell r="BA545" t="str">
            <v/>
          </cell>
          <cell r="BC545" t="str">
            <v/>
          </cell>
          <cell r="BE545" t="str">
            <v/>
          </cell>
          <cell r="BG545" t="str">
            <v/>
          </cell>
          <cell r="BI545" t="str">
            <v/>
          </cell>
          <cell r="BN545" t="str">
            <v/>
          </cell>
          <cell r="BP545" t="str">
            <v/>
          </cell>
          <cell r="BR545" t="str">
            <v/>
          </cell>
          <cell r="BT545" t="str">
            <v/>
          </cell>
          <cell r="BV545" t="str">
            <v/>
          </cell>
          <cell r="BY545" t="str">
            <v/>
          </cell>
        </row>
        <row r="546">
          <cell r="D546" t="str">
            <v/>
          </cell>
          <cell r="F546" t="str">
            <v/>
          </cell>
          <cell r="L546" t="str">
            <v/>
          </cell>
          <cell r="M546">
            <v>0</v>
          </cell>
          <cell r="U546" t="str">
            <v/>
          </cell>
          <cell r="AA546" t="str">
            <v/>
          </cell>
          <cell r="AC546" t="str">
            <v/>
          </cell>
          <cell r="AE546" t="str">
            <v/>
          </cell>
          <cell r="AG546" t="str">
            <v/>
          </cell>
          <cell r="AI546" t="str">
            <v/>
          </cell>
          <cell r="AN546" t="str">
            <v/>
          </cell>
          <cell r="AP546" t="str">
            <v/>
          </cell>
          <cell r="AR546" t="str">
            <v/>
          </cell>
          <cell r="AT546" t="str">
            <v/>
          </cell>
          <cell r="AV546" t="str">
            <v/>
          </cell>
          <cell r="BA546" t="str">
            <v/>
          </cell>
          <cell r="BC546" t="str">
            <v/>
          </cell>
          <cell r="BE546" t="str">
            <v/>
          </cell>
          <cell r="BG546" t="str">
            <v/>
          </cell>
          <cell r="BI546" t="str">
            <v/>
          </cell>
          <cell r="BN546" t="str">
            <v/>
          </cell>
          <cell r="BP546" t="str">
            <v/>
          </cell>
          <cell r="BR546" t="str">
            <v/>
          </cell>
          <cell r="BT546" t="str">
            <v/>
          </cell>
          <cell r="BV546" t="str">
            <v/>
          </cell>
          <cell r="BY546" t="str">
            <v/>
          </cell>
        </row>
        <row r="547">
          <cell r="D547" t="str">
            <v/>
          </cell>
          <cell r="F547" t="str">
            <v/>
          </cell>
          <cell r="L547" t="str">
            <v/>
          </cell>
          <cell r="M547">
            <v>0</v>
          </cell>
          <cell r="U547" t="str">
            <v/>
          </cell>
          <cell r="AA547" t="str">
            <v/>
          </cell>
          <cell r="AC547" t="str">
            <v/>
          </cell>
          <cell r="AE547" t="str">
            <v/>
          </cell>
          <cell r="AG547" t="str">
            <v/>
          </cell>
          <cell r="AI547" t="str">
            <v/>
          </cell>
          <cell r="AN547" t="str">
            <v/>
          </cell>
          <cell r="AP547" t="str">
            <v/>
          </cell>
          <cell r="AR547" t="str">
            <v/>
          </cell>
          <cell r="AT547" t="str">
            <v/>
          </cell>
          <cell r="AV547" t="str">
            <v/>
          </cell>
          <cell r="BA547" t="str">
            <v/>
          </cell>
          <cell r="BC547" t="str">
            <v/>
          </cell>
          <cell r="BE547" t="str">
            <v/>
          </cell>
          <cell r="BG547" t="str">
            <v/>
          </cell>
          <cell r="BI547" t="str">
            <v/>
          </cell>
          <cell r="BN547" t="str">
            <v/>
          </cell>
          <cell r="BP547" t="str">
            <v/>
          </cell>
          <cell r="BR547" t="str">
            <v/>
          </cell>
          <cell r="BT547" t="str">
            <v/>
          </cell>
          <cell r="BV547" t="str">
            <v/>
          </cell>
          <cell r="BY547" t="str">
            <v/>
          </cell>
        </row>
        <row r="548">
          <cell r="D548" t="str">
            <v/>
          </cell>
          <cell r="F548" t="str">
            <v/>
          </cell>
          <cell r="L548" t="str">
            <v/>
          </cell>
          <cell r="M548">
            <v>0</v>
          </cell>
          <cell r="U548" t="str">
            <v/>
          </cell>
          <cell r="AA548" t="str">
            <v/>
          </cell>
          <cell r="AC548" t="str">
            <v/>
          </cell>
          <cell r="AE548" t="str">
            <v/>
          </cell>
          <cell r="AG548" t="str">
            <v/>
          </cell>
          <cell r="AI548" t="str">
            <v/>
          </cell>
          <cell r="AN548" t="str">
            <v/>
          </cell>
          <cell r="AP548" t="str">
            <v/>
          </cell>
          <cell r="AR548" t="str">
            <v/>
          </cell>
          <cell r="AT548" t="str">
            <v/>
          </cell>
          <cell r="AV548" t="str">
            <v/>
          </cell>
          <cell r="BA548" t="str">
            <v/>
          </cell>
          <cell r="BC548" t="str">
            <v/>
          </cell>
          <cell r="BE548" t="str">
            <v/>
          </cell>
          <cell r="BG548" t="str">
            <v/>
          </cell>
          <cell r="BI548" t="str">
            <v/>
          </cell>
          <cell r="BN548" t="str">
            <v/>
          </cell>
          <cell r="BP548" t="str">
            <v/>
          </cell>
          <cell r="BR548" t="str">
            <v/>
          </cell>
          <cell r="BT548" t="str">
            <v/>
          </cell>
          <cell r="BV548" t="str">
            <v/>
          </cell>
          <cell r="BY548" t="str">
            <v/>
          </cell>
        </row>
        <row r="549">
          <cell r="D549" t="str">
            <v/>
          </cell>
          <cell r="F549" t="str">
            <v/>
          </cell>
          <cell r="L549" t="str">
            <v/>
          </cell>
          <cell r="M549">
            <v>0</v>
          </cell>
          <cell r="U549" t="str">
            <v/>
          </cell>
          <cell r="AA549" t="str">
            <v/>
          </cell>
          <cell r="AC549" t="str">
            <v/>
          </cell>
          <cell r="AE549" t="str">
            <v/>
          </cell>
          <cell r="AG549" t="str">
            <v/>
          </cell>
          <cell r="AI549" t="str">
            <v/>
          </cell>
          <cell r="AN549" t="str">
            <v/>
          </cell>
          <cell r="AP549" t="str">
            <v/>
          </cell>
          <cell r="AR549" t="str">
            <v/>
          </cell>
          <cell r="AT549" t="str">
            <v/>
          </cell>
          <cell r="AV549" t="str">
            <v/>
          </cell>
          <cell r="BA549" t="str">
            <v/>
          </cell>
          <cell r="BC549" t="str">
            <v/>
          </cell>
          <cell r="BE549" t="str">
            <v/>
          </cell>
          <cell r="BG549" t="str">
            <v/>
          </cell>
          <cell r="BI549" t="str">
            <v/>
          </cell>
          <cell r="BN549" t="str">
            <v/>
          </cell>
          <cell r="BP549" t="str">
            <v/>
          </cell>
          <cell r="BR549" t="str">
            <v/>
          </cell>
          <cell r="BT549" t="str">
            <v/>
          </cell>
          <cell r="BV549" t="str">
            <v/>
          </cell>
          <cell r="BY549" t="str">
            <v/>
          </cell>
        </row>
        <row r="550">
          <cell r="D550" t="str">
            <v/>
          </cell>
          <cell r="F550" t="str">
            <v/>
          </cell>
          <cell r="L550" t="str">
            <v/>
          </cell>
          <cell r="M550">
            <v>0</v>
          </cell>
          <cell r="U550" t="str">
            <v/>
          </cell>
          <cell r="AA550" t="str">
            <v/>
          </cell>
          <cell r="AC550" t="str">
            <v/>
          </cell>
          <cell r="AE550" t="str">
            <v/>
          </cell>
          <cell r="AG550" t="str">
            <v/>
          </cell>
          <cell r="AI550" t="str">
            <v/>
          </cell>
          <cell r="AN550" t="str">
            <v/>
          </cell>
          <cell r="AP550" t="str">
            <v/>
          </cell>
          <cell r="AR550" t="str">
            <v/>
          </cell>
          <cell r="AT550" t="str">
            <v/>
          </cell>
          <cell r="AV550" t="str">
            <v/>
          </cell>
          <cell r="BA550" t="str">
            <v/>
          </cell>
          <cell r="BC550" t="str">
            <v/>
          </cell>
          <cell r="BE550" t="str">
            <v/>
          </cell>
          <cell r="BG550" t="str">
            <v/>
          </cell>
          <cell r="BI550" t="str">
            <v/>
          </cell>
          <cell r="BN550" t="str">
            <v/>
          </cell>
          <cell r="BP550" t="str">
            <v/>
          </cell>
          <cell r="BR550" t="str">
            <v/>
          </cell>
          <cell r="BT550" t="str">
            <v/>
          </cell>
          <cell r="BV550" t="str">
            <v/>
          </cell>
          <cell r="BY550" t="str">
            <v/>
          </cell>
        </row>
        <row r="551">
          <cell r="D551" t="str">
            <v/>
          </cell>
          <cell r="F551" t="str">
            <v/>
          </cell>
          <cell r="L551" t="str">
            <v/>
          </cell>
          <cell r="M551">
            <v>0</v>
          </cell>
          <cell r="U551" t="str">
            <v/>
          </cell>
          <cell r="AA551" t="str">
            <v/>
          </cell>
          <cell r="AC551" t="str">
            <v/>
          </cell>
          <cell r="AE551" t="str">
            <v/>
          </cell>
          <cell r="AG551" t="str">
            <v/>
          </cell>
          <cell r="AI551" t="str">
            <v/>
          </cell>
          <cell r="AN551" t="str">
            <v/>
          </cell>
          <cell r="AP551" t="str">
            <v/>
          </cell>
          <cell r="AR551" t="str">
            <v/>
          </cell>
          <cell r="AT551" t="str">
            <v/>
          </cell>
          <cell r="AV551" t="str">
            <v/>
          </cell>
          <cell r="BA551" t="str">
            <v/>
          </cell>
          <cell r="BC551" t="str">
            <v/>
          </cell>
          <cell r="BE551" t="str">
            <v/>
          </cell>
          <cell r="BG551" t="str">
            <v/>
          </cell>
          <cell r="BI551" t="str">
            <v/>
          </cell>
          <cell r="BN551" t="str">
            <v/>
          </cell>
          <cell r="BP551" t="str">
            <v/>
          </cell>
          <cell r="BR551" t="str">
            <v/>
          </cell>
          <cell r="BT551" t="str">
            <v/>
          </cell>
          <cell r="BV551" t="str">
            <v/>
          </cell>
          <cell r="BY551" t="str">
            <v/>
          </cell>
        </row>
        <row r="552">
          <cell r="D552" t="str">
            <v/>
          </cell>
          <cell r="F552" t="str">
            <v/>
          </cell>
          <cell r="L552" t="str">
            <v/>
          </cell>
          <cell r="M552">
            <v>0</v>
          </cell>
          <cell r="U552" t="str">
            <v/>
          </cell>
          <cell r="AA552" t="str">
            <v/>
          </cell>
          <cell r="AC552" t="str">
            <v/>
          </cell>
          <cell r="AE552" t="str">
            <v/>
          </cell>
          <cell r="AG552" t="str">
            <v/>
          </cell>
          <cell r="AI552" t="str">
            <v/>
          </cell>
          <cell r="AN552" t="str">
            <v/>
          </cell>
          <cell r="AP552" t="str">
            <v/>
          </cell>
          <cell r="AR552" t="str">
            <v/>
          </cell>
          <cell r="AT552" t="str">
            <v/>
          </cell>
          <cell r="AV552" t="str">
            <v/>
          </cell>
          <cell r="BA552" t="str">
            <v/>
          </cell>
          <cell r="BC552" t="str">
            <v/>
          </cell>
          <cell r="BE552" t="str">
            <v/>
          </cell>
          <cell r="BG552" t="str">
            <v/>
          </cell>
          <cell r="BI552" t="str">
            <v/>
          </cell>
          <cell r="BN552" t="str">
            <v/>
          </cell>
          <cell r="BP552" t="str">
            <v/>
          </cell>
          <cell r="BR552" t="str">
            <v/>
          </cell>
          <cell r="BT552" t="str">
            <v/>
          </cell>
          <cell r="BV552" t="str">
            <v/>
          </cell>
          <cell r="BY552" t="str">
            <v/>
          </cell>
        </row>
        <row r="553">
          <cell r="D553" t="str">
            <v/>
          </cell>
          <cell r="F553" t="str">
            <v/>
          </cell>
          <cell r="L553" t="str">
            <v/>
          </cell>
          <cell r="M553">
            <v>0</v>
          </cell>
          <cell r="U553" t="str">
            <v/>
          </cell>
          <cell r="AA553" t="str">
            <v/>
          </cell>
          <cell r="AC553" t="str">
            <v/>
          </cell>
          <cell r="AE553" t="str">
            <v/>
          </cell>
          <cell r="AG553" t="str">
            <v/>
          </cell>
          <cell r="AI553" t="str">
            <v/>
          </cell>
          <cell r="AN553" t="str">
            <v/>
          </cell>
          <cell r="AP553" t="str">
            <v/>
          </cell>
          <cell r="AR553" t="str">
            <v/>
          </cell>
          <cell r="AT553" t="str">
            <v/>
          </cell>
          <cell r="AV553" t="str">
            <v/>
          </cell>
          <cell r="BA553" t="str">
            <v/>
          </cell>
          <cell r="BC553" t="str">
            <v/>
          </cell>
          <cell r="BE553" t="str">
            <v/>
          </cell>
          <cell r="BG553" t="str">
            <v/>
          </cell>
          <cell r="BI553" t="str">
            <v/>
          </cell>
          <cell r="BN553" t="str">
            <v/>
          </cell>
          <cell r="BP553" t="str">
            <v/>
          </cell>
          <cell r="BR553" t="str">
            <v/>
          </cell>
          <cell r="BT553" t="str">
            <v/>
          </cell>
          <cell r="BV553" t="str">
            <v/>
          </cell>
          <cell r="BY553" t="str">
            <v/>
          </cell>
        </row>
        <row r="554">
          <cell r="D554" t="str">
            <v/>
          </cell>
          <cell r="F554" t="str">
            <v/>
          </cell>
          <cell r="L554" t="str">
            <v/>
          </cell>
          <cell r="M554">
            <v>0</v>
          </cell>
          <cell r="U554" t="str">
            <v/>
          </cell>
          <cell r="AA554" t="str">
            <v/>
          </cell>
          <cell r="AC554" t="str">
            <v/>
          </cell>
          <cell r="AE554" t="str">
            <v/>
          </cell>
          <cell r="AG554" t="str">
            <v/>
          </cell>
          <cell r="AI554" t="str">
            <v/>
          </cell>
          <cell r="AN554" t="str">
            <v/>
          </cell>
          <cell r="AP554" t="str">
            <v/>
          </cell>
          <cell r="AR554" t="str">
            <v/>
          </cell>
          <cell r="AT554" t="str">
            <v/>
          </cell>
          <cell r="AV554" t="str">
            <v/>
          </cell>
          <cell r="BA554" t="str">
            <v/>
          </cell>
          <cell r="BC554" t="str">
            <v/>
          </cell>
          <cell r="BE554" t="str">
            <v/>
          </cell>
          <cell r="BG554" t="str">
            <v/>
          </cell>
          <cell r="BI554" t="str">
            <v/>
          </cell>
          <cell r="BN554" t="str">
            <v/>
          </cell>
          <cell r="BP554" t="str">
            <v/>
          </cell>
          <cell r="BR554" t="str">
            <v/>
          </cell>
          <cell r="BT554" t="str">
            <v/>
          </cell>
          <cell r="BV554" t="str">
            <v/>
          </cell>
          <cell r="BY554" t="str">
            <v/>
          </cell>
        </row>
        <row r="555">
          <cell r="D555" t="str">
            <v/>
          </cell>
          <cell r="F555" t="str">
            <v/>
          </cell>
          <cell r="L555" t="str">
            <v/>
          </cell>
          <cell r="M555">
            <v>0</v>
          </cell>
          <cell r="U555" t="str">
            <v/>
          </cell>
          <cell r="AA555" t="str">
            <v/>
          </cell>
          <cell r="AC555" t="str">
            <v/>
          </cell>
          <cell r="AE555" t="str">
            <v/>
          </cell>
          <cell r="AG555" t="str">
            <v/>
          </cell>
          <cell r="AI555" t="str">
            <v/>
          </cell>
          <cell r="AN555" t="str">
            <v/>
          </cell>
          <cell r="AP555" t="str">
            <v/>
          </cell>
          <cell r="AR555" t="str">
            <v/>
          </cell>
          <cell r="AT555" t="str">
            <v/>
          </cell>
          <cell r="AV555" t="str">
            <v/>
          </cell>
          <cell r="BA555" t="str">
            <v/>
          </cell>
          <cell r="BC555" t="str">
            <v/>
          </cell>
          <cell r="BE555" t="str">
            <v/>
          </cell>
          <cell r="BG555" t="str">
            <v/>
          </cell>
          <cell r="BI555" t="str">
            <v/>
          </cell>
          <cell r="BN555" t="str">
            <v/>
          </cell>
          <cell r="BP555" t="str">
            <v/>
          </cell>
          <cell r="BR555" t="str">
            <v/>
          </cell>
          <cell r="BT555" t="str">
            <v/>
          </cell>
          <cell r="BV555" t="str">
            <v/>
          </cell>
          <cell r="BY555" t="str">
            <v/>
          </cell>
        </row>
        <row r="556">
          <cell r="D556" t="str">
            <v/>
          </cell>
          <cell r="F556" t="str">
            <v/>
          </cell>
          <cell r="L556" t="str">
            <v/>
          </cell>
          <cell r="M556">
            <v>0</v>
          </cell>
          <cell r="U556" t="str">
            <v/>
          </cell>
          <cell r="AA556" t="str">
            <v/>
          </cell>
          <cell r="AC556" t="str">
            <v/>
          </cell>
          <cell r="AE556" t="str">
            <v/>
          </cell>
          <cell r="AG556" t="str">
            <v/>
          </cell>
          <cell r="AI556" t="str">
            <v/>
          </cell>
          <cell r="AN556" t="str">
            <v/>
          </cell>
          <cell r="AP556" t="str">
            <v/>
          </cell>
          <cell r="AR556" t="str">
            <v/>
          </cell>
          <cell r="AT556" t="str">
            <v/>
          </cell>
          <cell r="AV556" t="str">
            <v/>
          </cell>
          <cell r="BA556" t="str">
            <v/>
          </cell>
          <cell r="BC556" t="str">
            <v/>
          </cell>
          <cell r="BE556" t="str">
            <v/>
          </cell>
          <cell r="BG556" t="str">
            <v/>
          </cell>
          <cell r="BI556" t="str">
            <v/>
          </cell>
          <cell r="BN556" t="str">
            <v/>
          </cell>
          <cell r="BP556" t="str">
            <v/>
          </cell>
          <cell r="BR556" t="str">
            <v/>
          </cell>
          <cell r="BT556" t="str">
            <v/>
          </cell>
          <cell r="BV556" t="str">
            <v/>
          </cell>
          <cell r="BY556" t="str">
            <v/>
          </cell>
        </row>
        <row r="557">
          <cell r="D557" t="str">
            <v/>
          </cell>
          <cell r="F557" t="str">
            <v/>
          </cell>
          <cell r="L557" t="str">
            <v/>
          </cell>
          <cell r="M557">
            <v>0</v>
          </cell>
          <cell r="U557" t="str">
            <v/>
          </cell>
          <cell r="AA557" t="str">
            <v/>
          </cell>
          <cell r="AC557" t="str">
            <v/>
          </cell>
          <cell r="AE557" t="str">
            <v/>
          </cell>
          <cell r="AG557" t="str">
            <v/>
          </cell>
          <cell r="AI557" t="str">
            <v/>
          </cell>
          <cell r="AN557" t="str">
            <v/>
          </cell>
          <cell r="AP557" t="str">
            <v/>
          </cell>
          <cell r="AR557" t="str">
            <v/>
          </cell>
          <cell r="AT557" t="str">
            <v/>
          </cell>
          <cell r="AV557" t="str">
            <v/>
          </cell>
          <cell r="BA557" t="str">
            <v/>
          </cell>
          <cell r="BC557" t="str">
            <v/>
          </cell>
          <cell r="BE557" t="str">
            <v/>
          </cell>
          <cell r="BG557" t="str">
            <v/>
          </cell>
          <cell r="BI557" t="str">
            <v/>
          </cell>
          <cell r="BN557" t="str">
            <v/>
          </cell>
          <cell r="BP557" t="str">
            <v/>
          </cell>
          <cell r="BR557" t="str">
            <v/>
          </cell>
          <cell r="BT557" t="str">
            <v/>
          </cell>
          <cell r="BV557" t="str">
            <v/>
          </cell>
          <cell r="BY557" t="str">
            <v/>
          </cell>
        </row>
        <row r="558">
          <cell r="D558" t="str">
            <v/>
          </cell>
          <cell r="F558" t="str">
            <v/>
          </cell>
          <cell r="L558" t="str">
            <v/>
          </cell>
          <cell r="M558">
            <v>0</v>
          </cell>
          <cell r="U558" t="str">
            <v/>
          </cell>
          <cell r="AA558" t="str">
            <v/>
          </cell>
          <cell r="AC558" t="str">
            <v/>
          </cell>
          <cell r="AE558" t="str">
            <v/>
          </cell>
          <cell r="AG558" t="str">
            <v/>
          </cell>
          <cell r="AI558" t="str">
            <v/>
          </cell>
          <cell r="AN558" t="str">
            <v/>
          </cell>
          <cell r="AP558" t="str">
            <v/>
          </cell>
          <cell r="AR558" t="str">
            <v/>
          </cell>
          <cell r="AT558" t="str">
            <v/>
          </cell>
          <cell r="AV558" t="str">
            <v/>
          </cell>
          <cell r="BA558" t="str">
            <v/>
          </cell>
          <cell r="BC558" t="str">
            <v/>
          </cell>
          <cell r="BE558" t="str">
            <v/>
          </cell>
          <cell r="BG558" t="str">
            <v/>
          </cell>
          <cell r="BI558" t="str">
            <v/>
          </cell>
          <cell r="BN558" t="str">
            <v/>
          </cell>
          <cell r="BP558" t="str">
            <v/>
          </cell>
          <cell r="BR558" t="str">
            <v/>
          </cell>
          <cell r="BT558" t="str">
            <v/>
          </cell>
          <cell r="BV558" t="str">
            <v/>
          </cell>
          <cell r="BY558" t="str">
            <v/>
          </cell>
        </row>
        <row r="559">
          <cell r="D559" t="str">
            <v/>
          </cell>
          <cell r="F559" t="str">
            <v/>
          </cell>
          <cell r="L559" t="str">
            <v/>
          </cell>
          <cell r="M559">
            <v>0</v>
          </cell>
          <cell r="U559" t="str">
            <v/>
          </cell>
          <cell r="AA559" t="str">
            <v/>
          </cell>
          <cell r="AC559" t="str">
            <v/>
          </cell>
          <cell r="AE559" t="str">
            <v/>
          </cell>
          <cell r="AG559" t="str">
            <v/>
          </cell>
          <cell r="AI559" t="str">
            <v/>
          </cell>
          <cell r="AN559" t="str">
            <v/>
          </cell>
          <cell r="AP559" t="str">
            <v/>
          </cell>
          <cell r="AR559" t="str">
            <v/>
          </cell>
          <cell r="AT559" t="str">
            <v/>
          </cell>
          <cell r="AV559" t="str">
            <v/>
          </cell>
          <cell r="BA559" t="str">
            <v/>
          </cell>
          <cell r="BC559" t="str">
            <v/>
          </cell>
          <cell r="BE559" t="str">
            <v/>
          </cell>
          <cell r="BG559" t="str">
            <v/>
          </cell>
          <cell r="BI559" t="str">
            <v/>
          </cell>
          <cell r="BN559" t="str">
            <v/>
          </cell>
          <cell r="BP559" t="str">
            <v/>
          </cell>
          <cell r="BR559" t="str">
            <v/>
          </cell>
          <cell r="BT559" t="str">
            <v/>
          </cell>
          <cell r="BV559" t="str">
            <v/>
          </cell>
          <cell r="BY559" t="str">
            <v/>
          </cell>
        </row>
        <row r="560">
          <cell r="D560" t="str">
            <v/>
          </cell>
          <cell r="F560" t="str">
            <v/>
          </cell>
          <cell r="L560" t="str">
            <v/>
          </cell>
          <cell r="M560">
            <v>0</v>
          </cell>
          <cell r="U560" t="str">
            <v/>
          </cell>
          <cell r="AA560" t="str">
            <v/>
          </cell>
          <cell r="AC560" t="str">
            <v/>
          </cell>
          <cell r="AE560" t="str">
            <v/>
          </cell>
          <cell r="AG560" t="str">
            <v/>
          </cell>
          <cell r="AI560" t="str">
            <v/>
          </cell>
          <cell r="AN560" t="str">
            <v/>
          </cell>
          <cell r="AP560" t="str">
            <v/>
          </cell>
          <cell r="AR560" t="str">
            <v/>
          </cell>
          <cell r="AT560" t="str">
            <v/>
          </cell>
          <cell r="AV560" t="str">
            <v/>
          </cell>
          <cell r="BA560" t="str">
            <v/>
          </cell>
          <cell r="BC560" t="str">
            <v/>
          </cell>
          <cell r="BE560" t="str">
            <v/>
          </cell>
          <cell r="BG560" t="str">
            <v/>
          </cell>
          <cell r="BI560" t="str">
            <v/>
          </cell>
          <cell r="BN560" t="str">
            <v/>
          </cell>
          <cell r="BP560" t="str">
            <v/>
          </cell>
          <cell r="BR560" t="str">
            <v/>
          </cell>
          <cell r="BT560" t="str">
            <v/>
          </cell>
          <cell r="BV560" t="str">
            <v/>
          </cell>
          <cell r="BY560" t="str">
            <v/>
          </cell>
        </row>
        <row r="561">
          <cell r="D561" t="str">
            <v/>
          </cell>
          <cell r="F561" t="str">
            <v/>
          </cell>
          <cell r="L561" t="str">
            <v/>
          </cell>
          <cell r="M561">
            <v>0</v>
          </cell>
          <cell r="U561" t="str">
            <v/>
          </cell>
          <cell r="AA561" t="str">
            <v/>
          </cell>
          <cell r="AC561" t="str">
            <v/>
          </cell>
          <cell r="AE561" t="str">
            <v/>
          </cell>
          <cell r="AG561" t="str">
            <v/>
          </cell>
          <cell r="AI561" t="str">
            <v/>
          </cell>
          <cell r="AN561" t="str">
            <v/>
          </cell>
          <cell r="AP561" t="str">
            <v/>
          </cell>
          <cell r="AR561" t="str">
            <v/>
          </cell>
          <cell r="AT561" t="str">
            <v/>
          </cell>
          <cell r="AV561" t="str">
            <v/>
          </cell>
          <cell r="BA561" t="str">
            <v/>
          </cell>
          <cell r="BC561" t="str">
            <v/>
          </cell>
          <cell r="BE561" t="str">
            <v/>
          </cell>
          <cell r="BG561" t="str">
            <v/>
          </cell>
          <cell r="BI561" t="str">
            <v/>
          </cell>
          <cell r="BN561" t="str">
            <v/>
          </cell>
          <cell r="BP561" t="str">
            <v/>
          </cell>
          <cell r="BR561" t="str">
            <v/>
          </cell>
          <cell r="BT561" t="str">
            <v/>
          </cell>
          <cell r="BV561" t="str">
            <v/>
          </cell>
          <cell r="BY561" t="str">
            <v/>
          </cell>
        </row>
        <row r="562">
          <cell r="D562" t="str">
            <v/>
          </cell>
          <cell r="F562" t="str">
            <v/>
          </cell>
          <cell r="L562" t="str">
            <v/>
          </cell>
          <cell r="M562">
            <v>0</v>
          </cell>
          <cell r="U562" t="str">
            <v/>
          </cell>
          <cell r="AA562" t="str">
            <v/>
          </cell>
          <cell r="AC562" t="str">
            <v/>
          </cell>
          <cell r="AE562" t="str">
            <v/>
          </cell>
          <cell r="AG562" t="str">
            <v/>
          </cell>
          <cell r="AI562" t="str">
            <v/>
          </cell>
          <cell r="AN562" t="str">
            <v/>
          </cell>
          <cell r="AP562" t="str">
            <v/>
          </cell>
          <cell r="AR562" t="str">
            <v/>
          </cell>
          <cell r="AT562" t="str">
            <v/>
          </cell>
          <cell r="AV562" t="str">
            <v/>
          </cell>
          <cell r="BA562" t="str">
            <v/>
          </cell>
          <cell r="BC562" t="str">
            <v/>
          </cell>
          <cell r="BE562" t="str">
            <v/>
          </cell>
          <cell r="BG562" t="str">
            <v/>
          </cell>
          <cell r="BI562" t="str">
            <v/>
          </cell>
          <cell r="BN562" t="str">
            <v/>
          </cell>
          <cell r="BP562" t="str">
            <v/>
          </cell>
          <cell r="BR562" t="str">
            <v/>
          </cell>
          <cell r="BT562" t="str">
            <v/>
          </cell>
          <cell r="BV562" t="str">
            <v/>
          </cell>
          <cell r="BY562" t="str">
            <v/>
          </cell>
        </row>
        <row r="563">
          <cell r="D563" t="str">
            <v/>
          </cell>
          <cell r="F563" t="str">
            <v/>
          </cell>
          <cell r="L563" t="str">
            <v/>
          </cell>
          <cell r="M563">
            <v>0</v>
          </cell>
          <cell r="U563" t="str">
            <v/>
          </cell>
          <cell r="AA563" t="str">
            <v/>
          </cell>
          <cell r="AC563" t="str">
            <v/>
          </cell>
          <cell r="AE563" t="str">
            <v/>
          </cell>
          <cell r="AG563" t="str">
            <v/>
          </cell>
          <cell r="AI563" t="str">
            <v/>
          </cell>
          <cell r="AN563" t="str">
            <v/>
          </cell>
          <cell r="AP563" t="str">
            <v/>
          </cell>
          <cell r="AR563" t="str">
            <v/>
          </cell>
          <cell r="AT563" t="str">
            <v/>
          </cell>
          <cell r="AV563" t="str">
            <v/>
          </cell>
          <cell r="BA563" t="str">
            <v/>
          </cell>
          <cell r="BC563" t="str">
            <v/>
          </cell>
          <cell r="BE563" t="str">
            <v/>
          </cell>
          <cell r="BG563" t="str">
            <v/>
          </cell>
          <cell r="BI563" t="str">
            <v/>
          </cell>
          <cell r="BN563" t="str">
            <v/>
          </cell>
          <cell r="BP563" t="str">
            <v/>
          </cell>
          <cell r="BR563" t="str">
            <v/>
          </cell>
          <cell r="BT563" t="str">
            <v/>
          </cell>
          <cell r="BV563" t="str">
            <v/>
          </cell>
          <cell r="BY563" t="str">
            <v/>
          </cell>
        </row>
        <row r="564">
          <cell r="D564" t="str">
            <v/>
          </cell>
          <cell r="F564" t="str">
            <v/>
          </cell>
          <cell r="L564" t="str">
            <v/>
          </cell>
          <cell r="M564">
            <v>0</v>
          </cell>
          <cell r="U564" t="str">
            <v/>
          </cell>
          <cell r="AA564" t="str">
            <v/>
          </cell>
          <cell r="AC564" t="str">
            <v/>
          </cell>
          <cell r="AE564" t="str">
            <v/>
          </cell>
          <cell r="AG564" t="str">
            <v/>
          </cell>
          <cell r="AI564" t="str">
            <v/>
          </cell>
          <cell r="AN564" t="str">
            <v/>
          </cell>
          <cell r="AP564" t="str">
            <v/>
          </cell>
          <cell r="AR564" t="str">
            <v/>
          </cell>
          <cell r="AT564" t="str">
            <v/>
          </cell>
          <cell r="AV564" t="str">
            <v/>
          </cell>
          <cell r="BA564" t="str">
            <v/>
          </cell>
          <cell r="BC564" t="str">
            <v/>
          </cell>
          <cell r="BE564" t="str">
            <v/>
          </cell>
          <cell r="BG564" t="str">
            <v/>
          </cell>
          <cell r="BI564" t="str">
            <v/>
          </cell>
          <cell r="BN564" t="str">
            <v/>
          </cell>
          <cell r="BP564" t="str">
            <v/>
          </cell>
          <cell r="BR564" t="str">
            <v/>
          </cell>
          <cell r="BT564" t="str">
            <v/>
          </cell>
          <cell r="BV564" t="str">
            <v/>
          </cell>
          <cell r="BY564" t="str">
            <v/>
          </cell>
        </row>
        <row r="565">
          <cell r="D565" t="str">
            <v/>
          </cell>
          <cell r="F565" t="str">
            <v/>
          </cell>
          <cell r="L565" t="str">
            <v/>
          </cell>
          <cell r="M565">
            <v>0</v>
          </cell>
          <cell r="U565" t="str">
            <v/>
          </cell>
          <cell r="AA565" t="str">
            <v/>
          </cell>
          <cell r="AC565" t="str">
            <v/>
          </cell>
          <cell r="AE565" t="str">
            <v/>
          </cell>
          <cell r="AG565" t="str">
            <v/>
          </cell>
          <cell r="AI565" t="str">
            <v/>
          </cell>
          <cell r="AN565" t="str">
            <v/>
          </cell>
          <cell r="AP565" t="str">
            <v/>
          </cell>
          <cell r="AR565" t="str">
            <v/>
          </cell>
          <cell r="AT565" t="str">
            <v/>
          </cell>
          <cell r="AV565" t="str">
            <v/>
          </cell>
          <cell r="BA565" t="str">
            <v/>
          </cell>
          <cell r="BC565" t="str">
            <v/>
          </cell>
          <cell r="BE565" t="str">
            <v/>
          </cell>
          <cell r="BG565" t="str">
            <v/>
          </cell>
          <cell r="BI565" t="str">
            <v/>
          </cell>
          <cell r="BN565" t="str">
            <v/>
          </cell>
          <cell r="BP565" t="str">
            <v/>
          </cell>
          <cell r="BR565" t="str">
            <v/>
          </cell>
          <cell r="BT565" t="str">
            <v/>
          </cell>
          <cell r="BV565" t="str">
            <v/>
          </cell>
          <cell r="BY565" t="str">
            <v/>
          </cell>
        </row>
        <row r="566">
          <cell r="D566" t="str">
            <v/>
          </cell>
          <cell r="F566" t="str">
            <v/>
          </cell>
          <cell r="L566" t="str">
            <v/>
          </cell>
          <cell r="M566">
            <v>0</v>
          </cell>
          <cell r="U566" t="str">
            <v/>
          </cell>
          <cell r="AA566" t="str">
            <v/>
          </cell>
          <cell r="AC566" t="str">
            <v/>
          </cell>
          <cell r="AE566" t="str">
            <v/>
          </cell>
          <cell r="AG566" t="str">
            <v/>
          </cell>
          <cell r="AI566" t="str">
            <v/>
          </cell>
          <cell r="AN566" t="str">
            <v/>
          </cell>
          <cell r="AP566" t="str">
            <v/>
          </cell>
          <cell r="AR566" t="str">
            <v/>
          </cell>
          <cell r="AT566" t="str">
            <v/>
          </cell>
          <cell r="AV566" t="str">
            <v/>
          </cell>
          <cell r="BA566" t="str">
            <v/>
          </cell>
          <cell r="BC566" t="str">
            <v/>
          </cell>
          <cell r="BE566" t="str">
            <v/>
          </cell>
          <cell r="BG566" t="str">
            <v/>
          </cell>
          <cell r="BI566" t="str">
            <v/>
          </cell>
          <cell r="BN566" t="str">
            <v/>
          </cell>
          <cell r="BP566" t="str">
            <v/>
          </cell>
          <cell r="BR566" t="str">
            <v/>
          </cell>
          <cell r="BT566" t="str">
            <v/>
          </cell>
          <cell r="BV566" t="str">
            <v/>
          </cell>
          <cell r="BY566" t="str">
            <v/>
          </cell>
        </row>
        <row r="567">
          <cell r="D567" t="str">
            <v/>
          </cell>
          <cell r="F567" t="str">
            <v/>
          </cell>
          <cell r="L567" t="str">
            <v/>
          </cell>
          <cell r="M567">
            <v>0</v>
          </cell>
          <cell r="U567" t="str">
            <v/>
          </cell>
          <cell r="AA567" t="str">
            <v/>
          </cell>
          <cell r="AC567" t="str">
            <v/>
          </cell>
          <cell r="AE567" t="str">
            <v/>
          </cell>
          <cell r="AG567" t="str">
            <v/>
          </cell>
          <cell r="AI567" t="str">
            <v/>
          </cell>
          <cell r="AN567" t="str">
            <v/>
          </cell>
          <cell r="AP567" t="str">
            <v/>
          </cell>
          <cell r="AR567" t="str">
            <v/>
          </cell>
          <cell r="AT567" t="str">
            <v/>
          </cell>
          <cell r="AV567" t="str">
            <v/>
          </cell>
          <cell r="BA567" t="str">
            <v/>
          </cell>
          <cell r="BC567" t="str">
            <v/>
          </cell>
          <cell r="BE567" t="str">
            <v/>
          </cell>
          <cell r="BG567" t="str">
            <v/>
          </cell>
          <cell r="BI567" t="str">
            <v/>
          </cell>
          <cell r="BN567" t="str">
            <v/>
          </cell>
          <cell r="BP567" t="str">
            <v/>
          </cell>
          <cell r="BR567" t="str">
            <v/>
          </cell>
          <cell r="BT567" t="str">
            <v/>
          </cell>
          <cell r="BV567" t="str">
            <v/>
          </cell>
          <cell r="BY567" t="str">
            <v/>
          </cell>
        </row>
        <row r="568">
          <cell r="D568" t="str">
            <v/>
          </cell>
          <cell r="F568" t="str">
            <v/>
          </cell>
          <cell r="L568" t="str">
            <v/>
          </cell>
          <cell r="M568">
            <v>0</v>
          </cell>
          <cell r="U568" t="str">
            <v/>
          </cell>
          <cell r="AA568" t="str">
            <v/>
          </cell>
          <cell r="AC568" t="str">
            <v/>
          </cell>
          <cell r="AE568" t="str">
            <v/>
          </cell>
          <cell r="AG568" t="str">
            <v/>
          </cell>
          <cell r="AI568" t="str">
            <v/>
          </cell>
          <cell r="AN568" t="str">
            <v/>
          </cell>
          <cell r="AP568" t="str">
            <v/>
          </cell>
          <cell r="AR568" t="str">
            <v/>
          </cell>
          <cell r="AT568" t="str">
            <v/>
          </cell>
          <cell r="AV568" t="str">
            <v/>
          </cell>
          <cell r="BA568" t="str">
            <v/>
          </cell>
          <cell r="BC568" t="str">
            <v/>
          </cell>
          <cell r="BE568" t="str">
            <v/>
          </cell>
          <cell r="BG568" t="str">
            <v/>
          </cell>
          <cell r="BI568" t="str">
            <v/>
          </cell>
          <cell r="BN568" t="str">
            <v/>
          </cell>
          <cell r="BP568" t="str">
            <v/>
          </cell>
          <cell r="BR568" t="str">
            <v/>
          </cell>
          <cell r="BT568" t="str">
            <v/>
          </cell>
          <cell r="BV568" t="str">
            <v/>
          </cell>
          <cell r="BY568" t="str">
            <v/>
          </cell>
        </row>
        <row r="569">
          <cell r="D569" t="str">
            <v/>
          </cell>
          <cell r="F569" t="str">
            <v/>
          </cell>
          <cell r="L569" t="str">
            <v/>
          </cell>
          <cell r="M569">
            <v>0</v>
          </cell>
          <cell r="U569" t="str">
            <v/>
          </cell>
          <cell r="AA569" t="str">
            <v/>
          </cell>
          <cell r="AC569" t="str">
            <v/>
          </cell>
          <cell r="AE569" t="str">
            <v/>
          </cell>
          <cell r="AG569" t="str">
            <v/>
          </cell>
          <cell r="AI569" t="str">
            <v/>
          </cell>
          <cell r="AN569" t="str">
            <v/>
          </cell>
          <cell r="AP569" t="str">
            <v/>
          </cell>
          <cell r="AR569" t="str">
            <v/>
          </cell>
          <cell r="AT569" t="str">
            <v/>
          </cell>
          <cell r="AV569" t="str">
            <v/>
          </cell>
          <cell r="BA569" t="str">
            <v/>
          </cell>
          <cell r="BC569" t="str">
            <v/>
          </cell>
          <cell r="BE569" t="str">
            <v/>
          </cell>
          <cell r="BG569" t="str">
            <v/>
          </cell>
          <cell r="BI569" t="str">
            <v/>
          </cell>
          <cell r="BN569" t="str">
            <v/>
          </cell>
          <cell r="BP569" t="str">
            <v/>
          </cell>
          <cell r="BR569" t="str">
            <v/>
          </cell>
          <cell r="BT569" t="str">
            <v/>
          </cell>
          <cell r="BV569" t="str">
            <v/>
          </cell>
          <cell r="BY569" t="str">
            <v/>
          </cell>
        </row>
        <row r="570">
          <cell r="D570" t="str">
            <v/>
          </cell>
          <cell r="F570" t="str">
            <v/>
          </cell>
          <cell r="L570" t="str">
            <v/>
          </cell>
          <cell r="M570">
            <v>0</v>
          </cell>
          <cell r="U570" t="str">
            <v/>
          </cell>
          <cell r="AA570" t="str">
            <v/>
          </cell>
          <cell r="AC570" t="str">
            <v/>
          </cell>
          <cell r="AE570" t="str">
            <v/>
          </cell>
          <cell r="AG570" t="str">
            <v/>
          </cell>
          <cell r="AI570" t="str">
            <v/>
          </cell>
          <cell r="AN570" t="str">
            <v/>
          </cell>
          <cell r="AP570" t="str">
            <v/>
          </cell>
          <cell r="AR570" t="str">
            <v/>
          </cell>
          <cell r="AT570" t="str">
            <v/>
          </cell>
          <cell r="AV570" t="str">
            <v/>
          </cell>
          <cell r="BA570" t="str">
            <v/>
          </cell>
          <cell r="BC570" t="str">
            <v/>
          </cell>
          <cell r="BE570" t="str">
            <v/>
          </cell>
          <cell r="BG570" t="str">
            <v/>
          </cell>
          <cell r="BI570" t="str">
            <v/>
          </cell>
          <cell r="BN570" t="str">
            <v/>
          </cell>
          <cell r="BP570" t="str">
            <v/>
          </cell>
          <cell r="BR570" t="str">
            <v/>
          </cell>
          <cell r="BT570" t="str">
            <v/>
          </cell>
          <cell r="BV570" t="str">
            <v/>
          </cell>
          <cell r="BY570" t="str">
            <v/>
          </cell>
        </row>
        <row r="571">
          <cell r="D571" t="str">
            <v/>
          </cell>
          <cell r="F571" t="str">
            <v/>
          </cell>
          <cell r="L571" t="str">
            <v/>
          </cell>
          <cell r="M571">
            <v>0</v>
          </cell>
          <cell r="U571" t="str">
            <v/>
          </cell>
          <cell r="AA571" t="str">
            <v/>
          </cell>
          <cell r="AC571" t="str">
            <v/>
          </cell>
          <cell r="AE571" t="str">
            <v/>
          </cell>
          <cell r="AG571" t="str">
            <v/>
          </cell>
          <cell r="AI571" t="str">
            <v/>
          </cell>
          <cell r="AN571" t="str">
            <v/>
          </cell>
          <cell r="AP571" t="str">
            <v/>
          </cell>
          <cell r="AR571" t="str">
            <v/>
          </cell>
          <cell r="AT571" t="str">
            <v/>
          </cell>
          <cell r="AV571" t="str">
            <v/>
          </cell>
          <cell r="BA571" t="str">
            <v/>
          </cell>
          <cell r="BC571" t="str">
            <v/>
          </cell>
          <cell r="BE571" t="str">
            <v/>
          </cell>
          <cell r="BG571" t="str">
            <v/>
          </cell>
          <cell r="BI571" t="str">
            <v/>
          </cell>
          <cell r="BN571" t="str">
            <v/>
          </cell>
          <cell r="BP571" t="str">
            <v/>
          </cell>
          <cell r="BR571" t="str">
            <v/>
          </cell>
          <cell r="BT571" t="str">
            <v/>
          </cell>
          <cell r="BV571" t="str">
            <v/>
          </cell>
          <cell r="BY571" t="str">
            <v/>
          </cell>
        </row>
        <row r="572">
          <cell r="D572" t="str">
            <v/>
          </cell>
          <cell r="F572" t="str">
            <v/>
          </cell>
          <cell r="L572" t="str">
            <v/>
          </cell>
          <cell r="M572">
            <v>0</v>
          </cell>
          <cell r="U572" t="str">
            <v/>
          </cell>
          <cell r="AA572" t="str">
            <v/>
          </cell>
          <cell r="AC572" t="str">
            <v/>
          </cell>
          <cell r="AE572" t="str">
            <v/>
          </cell>
          <cell r="AG572" t="str">
            <v/>
          </cell>
          <cell r="AI572" t="str">
            <v/>
          </cell>
          <cell r="AN572" t="str">
            <v/>
          </cell>
          <cell r="AP572" t="str">
            <v/>
          </cell>
          <cell r="AR572" t="str">
            <v/>
          </cell>
          <cell r="AT572" t="str">
            <v/>
          </cell>
          <cell r="AV572" t="str">
            <v/>
          </cell>
          <cell r="BA572" t="str">
            <v/>
          </cell>
          <cell r="BC572" t="str">
            <v/>
          </cell>
          <cell r="BE572" t="str">
            <v/>
          </cell>
          <cell r="BG572" t="str">
            <v/>
          </cell>
          <cell r="BI572" t="str">
            <v/>
          </cell>
          <cell r="BN572" t="str">
            <v/>
          </cell>
          <cell r="BP572" t="str">
            <v/>
          </cell>
          <cell r="BR572" t="str">
            <v/>
          </cell>
          <cell r="BT572" t="str">
            <v/>
          </cell>
          <cell r="BV572" t="str">
            <v/>
          </cell>
          <cell r="BY572" t="str">
            <v/>
          </cell>
        </row>
        <row r="573">
          <cell r="D573" t="str">
            <v/>
          </cell>
          <cell r="F573" t="str">
            <v/>
          </cell>
          <cell r="L573" t="str">
            <v/>
          </cell>
          <cell r="M573">
            <v>0</v>
          </cell>
          <cell r="U573" t="str">
            <v/>
          </cell>
          <cell r="AA573" t="str">
            <v/>
          </cell>
          <cell r="AC573" t="str">
            <v/>
          </cell>
          <cell r="AE573" t="str">
            <v/>
          </cell>
          <cell r="AG573" t="str">
            <v/>
          </cell>
          <cell r="AI573" t="str">
            <v/>
          </cell>
          <cell r="AN573" t="str">
            <v/>
          </cell>
          <cell r="AP573" t="str">
            <v/>
          </cell>
          <cell r="AR573" t="str">
            <v/>
          </cell>
          <cell r="AT573" t="str">
            <v/>
          </cell>
          <cell r="AV573" t="str">
            <v/>
          </cell>
          <cell r="BA573" t="str">
            <v/>
          </cell>
          <cell r="BC573" t="str">
            <v/>
          </cell>
          <cell r="BE573" t="str">
            <v/>
          </cell>
          <cell r="BG573" t="str">
            <v/>
          </cell>
          <cell r="BI573" t="str">
            <v/>
          </cell>
          <cell r="BN573" t="str">
            <v/>
          </cell>
          <cell r="BP573" t="str">
            <v/>
          </cell>
          <cell r="BR573" t="str">
            <v/>
          </cell>
          <cell r="BT573" t="str">
            <v/>
          </cell>
          <cell r="BV573" t="str">
            <v/>
          </cell>
          <cell r="BY573" t="str">
            <v/>
          </cell>
        </row>
        <row r="574">
          <cell r="D574" t="str">
            <v/>
          </cell>
          <cell r="F574" t="str">
            <v/>
          </cell>
          <cell r="L574" t="str">
            <v/>
          </cell>
          <cell r="M574">
            <v>0</v>
          </cell>
          <cell r="U574" t="str">
            <v/>
          </cell>
          <cell r="AA574" t="str">
            <v/>
          </cell>
          <cell r="AC574" t="str">
            <v/>
          </cell>
          <cell r="AE574" t="str">
            <v/>
          </cell>
          <cell r="AG574" t="str">
            <v/>
          </cell>
          <cell r="AI574" t="str">
            <v/>
          </cell>
          <cell r="AN574" t="str">
            <v/>
          </cell>
          <cell r="AP574" t="str">
            <v/>
          </cell>
          <cell r="AR574" t="str">
            <v/>
          </cell>
          <cell r="AT574" t="str">
            <v/>
          </cell>
          <cell r="AV574" t="str">
            <v/>
          </cell>
          <cell r="BA574" t="str">
            <v/>
          </cell>
          <cell r="BC574" t="str">
            <v/>
          </cell>
          <cell r="BE574" t="str">
            <v/>
          </cell>
          <cell r="BG574" t="str">
            <v/>
          </cell>
          <cell r="BI574" t="str">
            <v/>
          </cell>
          <cell r="BN574" t="str">
            <v/>
          </cell>
          <cell r="BP574" t="str">
            <v/>
          </cell>
          <cell r="BR574" t="str">
            <v/>
          </cell>
          <cell r="BT574" t="str">
            <v/>
          </cell>
          <cell r="BV574" t="str">
            <v/>
          </cell>
          <cell r="BY574" t="str">
            <v/>
          </cell>
        </row>
        <row r="575">
          <cell r="D575" t="str">
            <v/>
          </cell>
          <cell r="F575" t="str">
            <v/>
          </cell>
          <cell r="L575" t="str">
            <v/>
          </cell>
          <cell r="M575">
            <v>0</v>
          </cell>
          <cell r="U575" t="str">
            <v/>
          </cell>
          <cell r="AA575" t="str">
            <v/>
          </cell>
          <cell r="AC575" t="str">
            <v/>
          </cell>
          <cell r="AE575" t="str">
            <v/>
          </cell>
          <cell r="AG575" t="str">
            <v/>
          </cell>
          <cell r="AI575" t="str">
            <v/>
          </cell>
          <cell r="AN575" t="str">
            <v/>
          </cell>
          <cell r="AP575" t="str">
            <v/>
          </cell>
          <cell r="AR575" t="str">
            <v/>
          </cell>
          <cell r="AT575" t="str">
            <v/>
          </cell>
          <cell r="AV575" t="str">
            <v/>
          </cell>
          <cell r="BA575" t="str">
            <v/>
          </cell>
          <cell r="BC575" t="str">
            <v/>
          </cell>
          <cell r="BE575" t="str">
            <v/>
          </cell>
          <cell r="BG575" t="str">
            <v/>
          </cell>
          <cell r="BI575" t="str">
            <v/>
          </cell>
          <cell r="BN575" t="str">
            <v/>
          </cell>
          <cell r="BP575" t="str">
            <v/>
          </cell>
          <cell r="BR575" t="str">
            <v/>
          </cell>
          <cell r="BT575" t="str">
            <v/>
          </cell>
          <cell r="BV575" t="str">
            <v/>
          </cell>
          <cell r="BY575" t="str">
            <v/>
          </cell>
        </row>
        <row r="576">
          <cell r="D576" t="str">
            <v/>
          </cell>
          <cell r="F576" t="str">
            <v/>
          </cell>
          <cell r="L576" t="str">
            <v/>
          </cell>
          <cell r="M576">
            <v>0</v>
          </cell>
          <cell r="U576" t="str">
            <v/>
          </cell>
          <cell r="AA576" t="str">
            <v/>
          </cell>
          <cell r="AC576" t="str">
            <v/>
          </cell>
          <cell r="AE576" t="str">
            <v/>
          </cell>
          <cell r="AG576" t="str">
            <v/>
          </cell>
          <cell r="AI576" t="str">
            <v/>
          </cell>
          <cell r="AN576" t="str">
            <v/>
          </cell>
          <cell r="AP576" t="str">
            <v/>
          </cell>
          <cell r="AR576" t="str">
            <v/>
          </cell>
          <cell r="AT576" t="str">
            <v/>
          </cell>
          <cell r="AV576" t="str">
            <v/>
          </cell>
          <cell r="BA576" t="str">
            <v/>
          </cell>
          <cell r="BC576" t="str">
            <v/>
          </cell>
          <cell r="BE576" t="str">
            <v/>
          </cell>
          <cell r="BG576" t="str">
            <v/>
          </cell>
          <cell r="BI576" t="str">
            <v/>
          </cell>
          <cell r="BN576" t="str">
            <v/>
          </cell>
          <cell r="BP576" t="str">
            <v/>
          </cell>
          <cell r="BR576" t="str">
            <v/>
          </cell>
          <cell r="BT576" t="str">
            <v/>
          </cell>
          <cell r="BV576" t="str">
            <v/>
          </cell>
          <cell r="BY576" t="str">
            <v/>
          </cell>
        </row>
        <row r="577">
          <cell r="D577" t="str">
            <v/>
          </cell>
          <cell r="F577" t="str">
            <v/>
          </cell>
          <cell r="L577" t="str">
            <v/>
          </cell>
          <cell r="M577">
            <v>0</v>
          </cell>
          <cell r="U577" t="str">
            <v/>
          </cell>
          <cell r="AA577" t="str">
            <v/>
          </cell>
          <cell r="AC577" t="str">
            <v/>
          </cell>
          <cell r="AE577" t="str">
            <v/>
          </cell>
          <cell r="AG577" t="str">
            <v/>
          </cell>
          <cell r="AI577" t="str">
            <v/>
          </cell>
          <cell r="AN577" t="str">
            <v/>
          </cell>
          <cell r="AP577" t="str">
            <v/>
          </cell>
          <cell r="AR577" t="str">
            <v/>
          </cell>
          <cell r="AT577" t="str">
            <v/>
          </cell>
          <cell r="AV577" t="str">
            <v/>
          </cell>
          <cell r="BA577" t="str">
            <v/>
          </cell>
          <cell r="BC577" t="str">
            <v/>
          </cell>
          <cell r="BE577" t="str">
            <v/>
          </cell>
          <cell r="BG577" t="str">
            <v/>
          </cell>
          <cell r="BI577" t="str">
            <v/>
          </cell>
          <cell r="BN577" t="str">
            <v/>
          </cell>
          <cell r="BP577" t="str">
            <v/>
          </cell>
          <cell r="BR577" t="str">
            <v/>
          </cell>
          <cell r="BT577" t="str">
            <v/>
          </cell>
          <cell r="BV577" t="str">
            <v/>
          </cell>
          <cell r="BY577" t="str">
            <v/>
          </cell>
        </row>
        <row r="578">
          <cell r="D578" t="str">
            <v/>
          </cell>
          <cell r="F578" t="str">
            <v/>
          </cell>
          <cell r="L578" t="str">
            <v/>
          </cell>
          <cell r="M578">
            <v>0</v>
          </cell>
          <cell r="U578" t="str">
            <v/>
          </cell>
          <cell r="AA578" t="str">
            <v/>
          </cell>
          <cell r="AC578" t="str">
            <v/>
          </cell>
          <cell r="AE578" t="str">
            <v/>
          </cell>
          <cell r="AG578" t="str">
            <v/>
          </cell>
          <cell r="AI578" t="str">
            <v/>
          </cell>
          <cell r="AN578" t="str">
            <v/>
          </cell>
          <cell r="AP578" t="str">
            <v/>
          </cell>
          <cell r="AR578" t="str">
            <v/>
          </cell>
          <cell r="AT578" t="str">
            <v/>
          </cell>
          <cell r="AV578" t="str">
            <v/>
          </cell>
          <cell r="BA578" t="str">
            <v/>
          </cell>
          <cell r="BC578" t="str">
            <v/>
          </cell>
          <cell r="BE578" t="str">
            <v/>
          </cell>
          <cell r="BG578" t="str">
            <v/>
          </cell>
          <cell r="BI578" t="str">
            <v/>
          </cell>
          <cell r="BN578" t="str">
            <v/>
          </cell>
          <cell r="BP578" t="str">
            <v/>
          </cell>
          <cell r="BR578" t="str">
            <v/>
          </cell>
          <cell r="BT578" t="str">
            <v/>
          </cell>
          <cell r="BV578" t="str">
            <v/>
          </cell>
          <cell r="BY578" t="str">
            <v/>
          </cell>
        </row>
        <row r="579">
          <cell r="D579" t="str">
            <v/>
          </cell>
          <cell r="F579" t="str">
            <v/>
          </cell>
          <cell r="L579" t="str">
            <v/>
          </cell>
          <cell r="M579">
            <v>0</v>
          </cell>
          <cell r="U579" t="str">
            <v/>
          </cell>
          <cell r="AA579" t="str">
            <v/>
          </cell>
          <cell r="AC579" t="str">
            <v/>
          </cell>
          <cell r="AE579" t="str">
            <v/>
          </cell>
          <cell r="AG579" t="str">
            <v/>
          </cell>
          <cell r="AI579" t="str">
            <v/>
          </cell>
          <cell r="AN579" t="str">
            <v/>
          </cell>
          <cell r="AP579" t="str">
            <v/>
          </cell>
          <cell r="AR579" t="str">
            <v/>
          </cell>
          <cell r="AT579" t="str">
            <v/>
          </cell>
          <cell r="AV579" t="str">
            <v/>
          </cell>
          <cell r="BA579" t="str">
            <v/>
          </cell>
          <cell r="BC579" t="str">
            <v/>
          </cell>
          <cell r="BE579" t="str">
            <v/>
          </cell>
          <cell r="BG579" t="str">
            <v/>
          </cell>
          <cell r="BI579" t="str">
            <v/>
          </cell>
          <cell r="BN579" t="str">
            <v/>
          </cell>
          <cell r="BP579" t="str">
            <v/>
          </cell>
          <cell r="BR579" t="str">
            <v/>
          </cell>
          <cell r="BT579" t="str">
            <v/>
          </cell>
          <cell r="BV579" t="str">
            <v/>
          </cell>
          <cell r="BY579" t="str">
            <v/>
          </cell>
        </row>
        <row r="580">
          <cell r="D580" t="str">
            <v/>
          </cell>
          <cell r="F580" t="str">
            <v/>
          </cell>
          <cell r="L580" t="str">
            <v/>
          </cell>
          <cell r="M580">
            <v>0</v>
          </cell>
          <cell r="U580" t="str">
            <v/>
          </cell>
          <cell r="AA580" t="str">
            <v/>
          </cell>
          <cell r="AC580" t="str">
            <v/>
          </cell>
          <cell r="AE580" t="str">
            <v/>
          </cell>
          <cell r="AG580" t="str">
            <v/>
          </cell>
          <cell r="AI580" t="str">
            <v/>
          </cell>
          <cell r="AN580" t="str">
            <v/>
          </cell>
          <cell r="AP580" t="str">
            <v/>
          </cell>
          <cell r="AR580" t="str">
            <v/>
          </cell>
          <cell r="AT580" t="str">
            <v/>
          </cell>
          <cell r="AV580" t="str">
            <v/>
          </cell>
          <cell r="BA580" t="str">
            <v/>
          </cell>
          <cell r="BC580" t="str">
            <v/>
          </cell>
          <cell r="BE580" t="str">
            <v/>
          </cell>
          <cell r="BG580" t="str">
            <v/>
          </cell>
          <cell r="BI580" t="str">
            <v/>
          </cell>
          <cell r="BN580" t="str">
            <v/>
          </cell>
          <cell r="BP580" t="str">
            <v/>
          </cell>
          <cell r="BR580" t="str">
            <v/>
          </cell>
          <cell r="BT580" t="str">
            <v/>
          </cell>
          <cell r="BV580" t="str">
            <v/>
          </cell>
          <cell r="BY580" t="str">
            <v/>
          </cell>
        </row>
        <row r="581">
          <cell r="D581" t="str">
            <v/>
          </cell>
          <cell r="F581" t="str">
            <v/>
          </cell>
          <cell r="L581" t="str">
            <v/>
          </cell>
          <cell r="M581">
            <v>0</v>
          </cell>
          <cell r="U581" t="str">
            <v/>
          </cell>
          <cell r="AA581" t="str">
            <v/>
          </cell>
          <cell r="AC581" t="str">
            <v/>
          </cell>
          <cell r="AE581" t="str">
            <v/>
          </cell>
          <cell r="AG581" t="str">
            <v/>
          </cell>
          <cell r="AI581" t="str">
            <v/>
          </cell>
          <cell r="AN581" t="str">
            <v/>
          </cell>
          <cell r="AP581" t="str">
            <v/>
          </cell>
          <cell r="AR581" t="str">
            <v/>
          </cell>
          <cell r="AT581" t="str">
            <v/>
          </cell>
          <cell r="AV581" t="str">
            <v/>
          </cell>
          <cell r="BA581" t="str">
            <v/>
          </cell>
          <cell r="BC581" t="str">
            <v/>
          </cell>
          <cell r="BE581" t="str">
            <v/>
          </cell>
          <cell r="BG581" t="str">
            <v/>
          </cell>
          <cell r="BI581" t="str">
            <v/>
          </cell>
          <cell r="BN581" t="str">
            <v/>
          </cell>
          <cell r="BP581" t="str">
            <v/>
          </cell>
          <cell r="BR581" t="str">
            <v/>
          </cell>
          <cell r="BT581" t="str">
            <v/>
          </cell>
          <cell r="BV581" t="str">
            <v/>
          </cell>
          <cell r="BY581" t="str">
            <v/>
          </cell>
        </row>
        <row r="582">
          <cell r="D582" t="str">
            <v/>
          </cell>
          <cell r="F582" t="str">
            <v/>
          </cell>
          <cell r="L582" t="str">
            <v/>
          </cell>
          <cell r="M582">
            <v>0</v>
          </cell>
          <cell r="U582" t="str">
            <v/>
          </cell>
          <cell r="AA582" t="str">
            <v/>
          </cell>
          <cell r="AC582" t="str">
            <v/>
          </cell>
          <cell r="AE582" t="str">
            <v/>
          </cell>
          <cell r="AG582" t="str">
            <v/>
          </cell>
          <cell r="AI582" t="str">
            <v/>
          </cell>
          <cell r="AN582" t="str">
            <v/>
          </cell>
          <cell r="AP582" t="str">
            <v/>
          </cell>
          <cell r="AR582" t="str">
            <v/>
          </cell>
          <cell r="AT582" t="str">
            <v/>
          </cell>
          <cell r="AV582" t="str">
            <v/>
          </cell>
          <cell r="BA582" t="str">
            <v/>
          </cell>
          <cell r="BC582" t="str">
            <v/>
          </cell>
          <cell r="BE582" t="str">
            <v/>
          </cell>
          <cell r="BG582" t="str">
            <v/>
          </cell>
          <cell r="BI582" t="str">
            <v/>
          </cell>
          <cell r="BN582" t="str">
            <v/>
          </cell>
          <cell r="BP582" t="str">
            <v/>
          </cell>
          <cell r="BR582" t="str">
            <v/>
          </cell>
          <cell r="BT582" t="str">
            <v/>
          </cell>
          <cell r="BV582" t="str">
            <v/>
          </cell>
          <cell r="BY582" t="str">
            <v/>
          </cell>
        </row>
        <row r="583">
          <cell r="D583" t="str">
            <v/>
          </cell>
          <cell r="F583" t="str">
            <v/>
          </cell>
          <cell r="L583" t="str">
            <v/>
          </cell>
          <cell r="M583">
            <v>0</v>
          </cell>
          <cell r="U583" t="str">
            <v/>
          </cell>
          <cell r="AA583" t="str">
            <v/>
          </cell>
          <cell r="AC583" t="str">
            <v/>
          </cell>
          <cell r="AE583" t="str">
            <v/>
          </cell>
          <cell r="AG583" t="str">
            <v/>
          </cell>
          <cell r="AI583" t="str">
            <v/>
          </cell>
          <cell r="AN583" t="str">
            <v/>
          </cell>
          <cell r="AP583" t="str">
            <v/>
          </cell>
          <cell r="AR583" t="str">
            <v/>
          </cell>
          <cell r="AT583" t="str">
            <v/>
          </cell>
          <cell r="AV583" t="str">
            <v/>
          </cell>
          <cell r="BA583" t="str">
            <v/>
          </cell>
          <cell r="BC583" t="str">
            <v/>
          </cell>
          <cell r="BE583" t="str">
            <v/>
          </cell>
          <cell r="BG583" t="str">
            <v/>
          </cell>
          <cell r="BI583" t="str">
            <v/>
          </cell>
          <cell r="BN583" t="str">
            <v/>
          </cell>
          <cell r="BP583" t="str">
            <v/>
          </cell>
          <cell r="BR583" t="str">
            <v/>
          </cell>
          <cell r="BT583" t="str">
            <v/>
          </cell>
          <cell r="BV583" t="str">
            <v/>
          </cell>
          <cell r="BY583" t="str">
            <v/>
          </cell>
        </row>
        <row r="584">
          <cell r="D584" t="str">
            <v/>
          </cell>
          <cell r="F584" t="str">
            <v/>
          </cell>
          <cell r="L584" t="str">
            <v/>
          </cell>
          <cell r="M584">
            <v>0</v>
          </cell>
          <cell r="U584" t="str">
            <v/>
          </cell>
          <cell r="AA584" t="str">
            <v/>
          </cell>
          <cell r="AC584" t="str">
            <v/>
          </cell>
          <cell r="AE584" t="str">
            <v/>
          </cell>
          <cell r="AG584" t="str">
            <v/>
          </cell>
          <cell r="AI584" t="str">
            <v/>
          </cell>
          <cell r="AN584" t="str">
            <v/>
          </cell>
          <cell r="AP584" t="str">
            <v/>
          </cell>
          <cell r="AR584" t="str">
            <v/>
          </cell>
          <cell r="AT584" t="str">
            <v/>
          </cell>
          <cell r="AV584" t="str">
            <v/>
          </cell>
          <cell r="BA584" t="str">
            <v/>
          </cell>
          <cell r="BC584" t="str">
            <v/>
          </cell>
          <cell r="BE584" t="str">
            <v/>
          </cell>
          <cell r="BG584" t="str">
            <v/>
          </cell>
          <cell r="BI584" t="str">
            <v/>
          </cell>
          <cell r="BN584" t="str">
            <v/>
          </cell>
          <cell r="BP584" t="str">
            <v/>
          </cell>
          <cell r="BR584" t="str">
            <v/>
          </cell>
          <cell r="BT584" t="str">
            <v/>
          </cell>
          <cell r="BV584" t="str">
            <v/>
          </cell>
          <cell r="BY584" t="str">
            <v/>
          </cell>
        </row>
        <row r="585">
          <cell r="D585" t="str">
            <v/>
          </cell>
          <cell r="F585" t="str">
            <v/>
          </cell>
          <cell r="L585" t="str">
            <v/>
          </cell>
          <cell r="M585">
            <v>0</v>
          </cell>
          <cell r="U585" t="str">
            <v/>
          </cell>
          <cell r="AA585" t="str">
            <v/>
          </cell>
          <cell r="AC585" t="str">
            <v/>
          </cell>
          <cell r="AE585" t="str">
            <v/>
          </cell>
          <cell r="AG585" t="str">
            <v/>
          </cell>
          <cell r="AI585" t="str">
            <v/>
          </cell>
          <cell r="AN585" t="str">
            <v/>
          </cell>
          <cell r="AP585" t="str">
            <v/>
          </cell>
          <cell r="AR585" t="str">
            <v/>
          </cell>
          <cell r="AT585" t="str">
            <v/>
          </cell>
          <cell r="AV585" t="str">
            <v/>
          </cell>
          <cell r="BA585" t="str">
            <v/>
          </cell>
          <cell r="BC585" t="str">
            <v/>
          </cell>
          <cell r="BE585" t="str">
            <v/>
          </cell>
          <cell r="BG585" t="str">
            <v/>
          </cell>
          <cell r="BI585" t="str">
            <v/>
          </cell>
          <cell r="BN585" t="str">
            <v/>
          </cell>
          <cell r="BP585" t="str">
            <v/>
          </cell>
          <cell r="BR585" t="str">
            <v/>
          </cell>
          <cell r="BT585" t="str">
            <v/>
          </cell>
          <cell r="BV585" t="str">
            <v/>
          </cell>
          <cell r="BY585" t="str">
            <v/>
          </cell>
        </row>
        <row r="586">
          <cell r="D586" t="str">
            <v/>
          </cell>
          <cell r="F586" t="str">
            <v/>
          </cell>
          <cell r="L586" t="str">
            <v/>
          </cell>
          <cell r="M586">
            <v>0</v>
          </cell>
          <cell r="U586" t="str">
            <v/>
          </cell>
          <cell r="AA586" t="str">
            <v/>
          </cell>
          <cell r="AC586" t="str">
            <v/>
          </cell>
          <cell r="AE586" t="str">
            <v/>
          </cell>
          <cell r="AG586" t="str">
            <v/>
          </cell>
          <cell r="AI586" t="str">
            <v/>
          </cell>
          <cell r="AN586" t="str">
            <v/>
          </cell>
          <cell r="AP586" t="str">
            <v/>
          </cell>
          <cell r="AR586" t="str">
            <v/>
          </cell>
          <cell r="AT586" t="str">
            <v/>
          </cell>
          <cell r="AV586" t="str">
            <v/>
          </cell>
          <cell r="BA586" t="str">
            <v/>
          </cell>
          <cell r="BC586" t="str">
            <v/>
          </cell>
          <cell r="BE586" t="str">
            <v/>
          </cell>
          <cell r="BG586" t="str">
            <v/>
          </cell>
          <cell r="BI586" t="str">
            <v/>
          </cell>
          <cell r="BN586" t="str">
            <v/>
          </cell>
          <cell r="BP586" t="str">
            <v/>
          </cell>
          <cell r="BR586" t="str">
            <v/>
          </cell>
          <cell r="BT586" t="str">
            <v/>
          </cell>
          <cell r="BV586" t="str">
            <v/>
          </cell>
          <cell r="BY586" t="str">
            <v/>
          </cell>
        </row>
        <row r="587">
          <cell r="D587" t="str">
            <v/>
          </cell>
          <cell r="F587" t="str">
            <v/>
          </cell>
          <cell r="L587" t="str">
            <v/>
          </cell>
          <cell r="M587">
            <v>0</v>
          </cell>
          <cell r="U587" t="str">
            <v/>
          </cell>
          <cell r="AA587" t="str">
            <v/>
          </cell>
          <cell r="AC587" t="str">
            <v/>
          </cell>
          <cell r="AE587" t="str">
            <v/>
          </cell>
          <cell r="AG587" t="str">
            <v/>
          </cell>
          <cell r="AI587" t="str">
            <v/>
          </cell>
          <cell r="AN587" t="str">
            <v/>
          </cell>
          <cell r="AP587" t="str">
            <v/>
          </cell>
          <cell r="AR587" t="str">
            <v/>
          </cell>
          <cell r="AT587" t="str">
            <v/>
          </cell>
          <cell r="AV587" t="str">
            <v/>
          </cell>
          <cell r="BA587" t="str">
            <v/>
          </cell>
          <cell r="BC587" t="str">
            <v/>
          </cell>
          <cell r="BE587" t="str">
            <v/>
          </cell>
          <cell r="BG587" t="str">
            <v/>
          </cell>
          <cell r="BI587" t="str">
            <v/>
          </cell>
          <cell r="BN587" t="str">
            <v/>
          </cell>
          <cell r="BP587" t="str">
            <v/>
          </cell>
          <cell r="BR587" t="str">
            <v/>
          </cell>
          <cell r="BT587" t="str">
            <v/>
          </cell>
          <cell r="BV587" t="str">
            <v/>
          </cell>
          <cell r="BY587" t="str">
            <v/>
          </cell>
        </row>
        <row r="588">
          <cell r="D588" t="str">
            <v/>
          </cell>
          <cell r="F588" t="str">
            <v/>
          </cell>
          <cell r="L588" t="str">
            <v/>
          </cell>
          <cell r="M588">
            <v>0</v>
          </cell>
          <cell r="U588" t="str">
            <v/>
          </cell>
          <cell r="AA588" t="str">
            <v/>
          </cell>
          <cell r="AC588" t="str">
            <v/>
          </cell>
          <cell r="AE588" t="str">
            <v/>
          </cell>
          <cell r="AG588" t="str">
            <v/>
          </cell>
          <cell r="AI588" t="str">
            <v/>
          </cell>
          <cell r="AN588" t="str">
            <v/>
          </cell>
          <cell r="AP588" t="str">
            <v/>
          </cell>
          <cell r="AR588" t="str">
            <v/>
          </cell>
          <cell r="AT588" t="str">
            <v/>
          </cell>
          <cell r="AV588" t="str">
            <v/>
          </cell>
          <cell r="BA588" t="str">
            <v/>
          </cell>
          <cell r="BC588" t="str">
            <v/>
          </cell>
          <cell r="BE588" t="str">
            <v/>
          </cell>
          <cell r="BG588" t="str">
            <v/>
          </cell>
          <cell r="BI588" t="str">
            <v/>
          </cell>
          <cell r="BN588" t="str">
            <v/>
          </cell>
          <cell r="BP588" t="str">
            <v/>
          </cell>
          <cell r="BR588" t="str">
            <v/>
          </cell>
          <cell r="BT588" t="str">
            <v/>
          </cell>
          <cell r="BV588" t="str">
            <v/>
          </cell>
          <cell r="BY588" t="str">
            <v/>
          </cell>
        </row>
        <row r="589">
          <cell r="D589" t="str">
            <v/>
          </cell>
          <cell r="F589" t="str">
            <v/>
          </cell>
          <cell r="L589" t="str">
            <v/>
          </cell>
          <cell r="M589">
            <v>0</v>
          </cell>
          <cell r="U589" t="str">
            <v/>
          </cell>
          <cell r="AA589" t="str">
            <v/>
          </cell>
          <cell r="AC589" t="str">
            <v/>
          </cell>
          <cell r="AE589" t="str">
            <v/>
          </cell>
          <cell r="AG589" t="str">
            <v/>
          </cell>
          <cell r="AI589" t="str">
            <v/>
          </cell>
          <cell r="AN589" t="str">
            <v/>
          </cell>
          <cell r="AP589" t="str">
            <v/>
          </cell>
          <cell r="AR589" t="str">
            <v/>
          </cell>
          <cell r="AT589" t="str">
            <v/>
          </cell>
          <cell r="AV589" t="str">
            <v/>
          </cell>
          <cell r="BA589" t="str">
            <v/>
          </cell>
          <cell r="BC589" t="str">
            <v/>
          </cell>
          <cell r="BE589" t="str">
            <v/>
          </cell>
          <cell r="BG589" t="str">
            <v/>
          </cell>
          <cell r="BI589" t="str">
            <v/>
          </cell>
          <cell r="BN589" t="str">
            <v/>
          </cell>
          <cell r="BP589" t="str">
            <v/>
          </cell>
          <cell r="BR589" t="str">
            <v/>
          </cell>
          <cell r="BT589" t="str">
            <v/>
          </cell>
          <cell r="BV589" t="str">
            <v/>
          </cell>
          <cell r="BY589" t="str">
            <v/>
          </cell>
        </row>
        <row r="590">
          <cell r="D590" t="str">
            <v/>
          </cell>
          <cell r="F590" t="str">
            <v/>
          </cell>
          <cell r="L590" t="str">
            <v/>
          </cell>
          <cell r="M590">
            <v>0</v>
          </cell>
          <cell r="U590" t="str">
            <v/>
          </cell>
          <cell r="AA590" t="str">
            <v/>
          </cell>
          <cell r="AC590" t="str">
            <v/>
          </cell>
          <cell r="AE590" t="str">
            <v/>
          </cell>
          <cell r="AG590" t="str">
            <v/>
          </cell>
          <cell r="AI590" t="str">
            <v/>
          </cell>
          <cell r="AN590" t="str">
            <v/>
          </cell>
          <cell r="AP590" t="str">
            <v/>
          </cell>
          <cell r="AR590" t="str">
            <v/>
          </cell>
          <cell r="AT590" t="str">
            <v/>
          </cell>
          <cell r="AV590" t="str">
            <v/>
          </cell>
          <cell r="BA590" t="str">
            <v/>
          </cell>
          <cell r="BC590" t="str">
            <v/>
          </cell>
          <cell r="BE590" t="str">
            <v/>
          </cell>
          <cell r="BG590" t="str">
            <v/>
          </cell>
          <cell r="BI590" t="str">
            <v/>
          </cell>
          <cell r="BN590" t="str">
            <v/>
          </cell>
          <cell r="BP590" t="str">
            <v/>
          </cell>
          <cell r="BR590" t="str">
            <v/>
          </cell>
          <cell r="BT590" t="str">
            <v/>
          </cell>
          <cell r="BV590" t="str">
            <v/>
          </cell>
          <cell r="BY590" t="str">
            <v/>
          </cell>
        </row>
        <row r="591">
          <cell r="D591" t="str">
            <v/>
          </cell>
          <cell r="F591" t="str">
            <v/>
          </cell>
          <cell r="L591" t="str">
            <v/>
          </cell>
          <cell r="M591">
            <v>0</v>
          </cell>
          <cell r="U591" t="str">
            <v/>
          </cell>
          <cell r="AA591" t="str">
            <v/>
          </cell>
          <cell r="AC591" t="str">
            <v/>
          </cell>
          <cell r="AE591" t="str">
            <v/>
          </cell>
          <cell r="AG591" t="str">
            <v/>
          </cell>
          <cell r="AI591" t="str">
            <v/>
          </cell>
          <cell r="AN591" t="str">
            <v/>
          </cell>
          <cell r="AP591" t="str">
            <v/>
          </cell>
          <cell r="AR591" t="str">
            <v/>
          </cell>
          <cell r="AT591" t="str">
            <v/>
          </cell>
          <cell r="AV591" t="str">
            <v/>
          </cell>
          <cell r="BA591" t="str">
            <v/>
          </cell>
          <cell r="BC591" t="str">
            <v/>
          </cell>
          <cell r="BE591" t="str">
            <v/>
          </cell>
          <cell r="BG591" t="str">
            <v/>
          </cell>
          <cell r="BI591" t="str">
            <v/>
          </cell>
          <cell r="BN591" t="str">
            <v/>
          </cell>
          <cell r="BP591" t="str">
            <v/>
          </cell>
          <cell r="BR591" t="str">
            <v/>
          </cell>
          <cell r="BT591" t="str">
            <v/>
          </cell>
          <cell r="BV591" t="str">
            <v/>
          </cell>
          <cell r="BY591" t="str">
            <v/>
          </cell>
        </row>
        <row r="592">
          <cell r="D592" t="str">
            <v/>
          </cell>
          <cell r="F592" t="str">
            <v/>
          </cell>
          <cell r="L592" t="str">
            <v/>
          </cell>
          <cell r="M592">
            <v>0</v>
          </cell>
          <cell r="U592" t="str">
            <v/>
          </cell>
          <cell r="AA592" t="str">
            <v/>
          </cell>
          <cell r="AC592" t="str">
            <v/>
          </cell>
          <cell r="AE592" t="str">
            <v/>
          </cell>
          <cell r="AG592" t="str">
            <v/>
          </cell>
          <cell r="AI592" t="str">
            <v/>
          </cell>
          <cell r="AN592" t="str">
            <v/>
          </cell>
          <cell r="AP592" t="str">
            <v/>
          </cell>
          <cell r="AR592" t="str">
            <v/>
          </cell>
          <cell r="AT592" t="str">
            <v/>
          </cell>
          <cell r="AV592" t="str">
            <v/>
          </cell>
          <cell r="BA592" t="str">
            <v/>
          </cell>
          <cell r="BC592" t="str">
            <v/>
          </cell>
          <cell r="BE592" t="str">
            <v/>
          </cell>
          <cell r="BG592" t="str">
            <v/>
          </cell>
          <cell r="BI592" t="str">
            <v/>
          </cell>
          <cell r="BN592" t="str">
            <v/>
          </cell>
          <cell r="BP592" t="str">
            <v/>
          </cell>
          <cell r="BR592" t="str">
            <v/>
          </cell>
          <cell r="BT592" t="str">
            <v/>
          </cell>
          <cell r="BV592" t="str">
            <v/>
          </cell>
          <cell r="BY592" t="str">
            <v/>
          </cell>
        </row>
        <row r="593">
          <cell r="D593" t="str">
            <v/>
          </cell>
          <cell r="F593" t="str">
            <v/>
          </cell>
          <cell r="L593" t="str">
            <v/>
          </cell>
          <cell r="M593">
            <v>0</v>
          </cell>
          <cell r="U593" t="str">
            <v/>
          </cell>
          <cell r="AA593" t="str">
            <v/>
          </cell>
          <cell r="AC593" t="str">
            <v/>
          </cell>
          <cell r="AE593" t="str">
            <v/>
          </cell>
          <cell r="AG593" t="str">
            <v/>
          </cell>
          <cell r="AI593" t="str">
            <v/>
          </cell>
          <cell r="AN593" t="str">
            <v/>
          </cell>
          <cell r="AP593" t="str">
            <v/>
          </cell>
          <cell r="AR593" t="str">
            <v/>
          </cell>
          <cell r="AT593" t="str">
            <v/>
          </cell>
          <cell r="AV593" t="str">
            <v/>
          </cell>
          <cell r="BA593" t="str">
            <v/>
          </cell>
          <cell r="BC593" t="str">
            <v/>
          </cell>
          <cell r="BE593" t="str">
            <v/>
          </cell>
          <cell r="BG593" t="str">
            <v/>
          </cell>
          <cell r="BI593" t="str">
            <v/>
          </cell>
          <cell r="BN593" t="str">
            <v/>
          </cell>
          <cell r="BP593" t="str">
            <v/>
          </cell>
          <cell r="BR593" t="str">
            <v/>
          </cell>
          <cell r="BT593" t="str">
            <v/>
          </cell>
          <cell r="BV593" t="str">
            <v/>
          </cell>
          <cell r="BY593" t="str">
            <v/>
          </cell>
        </row>
        <row r="594">
          <cell r="D594" t="str">
            <v/>
          </cell>
          <cell r="F594" t="str">
            <v/>
          </cell>
          <cell r="L594" t="str">
            <v/>
          </cell>
          <cell r="M594">
            <v>0</v>
          </cell>
          <cell r="U594" t="str">
            <v/>
          </cell>
          <cell r="AA594" t="str">
            <v/>
          </cell>
          <cell r="AC594" t="str">
            <v/>
          </cell>
          <cell r="AE594" t="str">
            <v/>
          </cell>
          <cell r="AG594" t="str">
            <v/>
          </cell>
          <cell r="AI594" t="str">
            <v/>
          </cell>
          <cell r="AN594" t="str">
            <v/>
          </cell>
          <cell r="AP594" t="str">
            <v/>
          </cell>
          <cell r="AR594" t="str">
            <v/>
          </cell>
          <cell r="AT594" t="str">
            <v/>
          </cell>
          <cell r="AV594" t="str">
            <v/>
          </cell>
          <cell r="BA594" t="str">
            <v/>
          </cell>
          <cell r="BC594" t="str">
            <v/>
          </cell>
          <cell r="BE594" t="str">
            <v/>
          </cell>
          <cell r="BG594" t="str">
            <v/>
          </cell>
          <cell r="BI594" t="str">
            <v/>
          </cell>
          <cell r="BN594" t="str">
            <v/>
          </cell>
          <cell r="BP594" t="str">
            <v/>
          </cell>
          <cell r="BR594" t="str">
            <v/>
          </cell>
          <cell r="BT594" t="str">
            <v/>
          </cell>
          <cell r="BV594" t="str">
            <v/>
          </cell>
          <cell r="BY594" t="str">
            <v/>
          </cell>
        </row>
        <row r="595">
          <cell r="D595" t="str">
            <v/>
          </cell>
          <cell r="F595" t="str">
            <v/>
          </cell>
          <cell r="L595" t="str">
            <v/>
          </cell>
          <cell r="M595">
            <v>0</v>
          </cell>
          <cell r="U595" t="str">
            <v/>
          </cell>
          <cell r="AA595" t="str">
            <v/>
          </cell>
          <cell r="AC595" t="str">
            <v/>
          </cell>
          <cell r="AE595" t="str">
            <v/>
          </cell>
          <cell r="AG595" t="str">
            <v/>
          </cell>
          <cell r="AI595" t="str">
            <v/>
          </cell>
          <cell r="AN595" t="str">
            <v/>
          </cell>
          <cell r="AP595" t="str">
            <v/>
          </cell>
          <cell r="AR595" t="str">
            <v/>
          </cell>
          <cell r="AT595" t="str">
            <v/>
          </cell>
          <cell r="AV595" t="str">
            <v/>
          </cell>
          <cell r="BA595" t="str">
            <v/>
          </cell>
          <cell r="BC595" t="str">
            <v/>
          </cell>
          <cell r="BE595" t="str">
            <v/>
          </cell>
          <cell r="BG595" t="str">
            <v/>
          </cell>
          <cell r="BI595" t="str">
            <v/>
          </cell>
          <cell r="BN595" t="str">
            <v/>
          </cell>
          <cell r="BP595" t="str">
            <v/>
          </cell>
          <cell r="BR595" t="str">
            <v/>
          </cell>
          <cell r="BT595" t="str">
            <v/>
          </cell>
          <cell r="BV595" t="str">
            <v/>
          </cell>
          <cell r="BY595" t="str">
            <v/>
          </cell>
        </row>
        <row r="596">
          <cell r="D596" t="str">
            <v/>
          </cell>
          <cell r="F596" t="str">
            <v/>
          </cell>
          <cell r="L596" t="str">
            <v/>
          </cell>
          <cell r="M596">
            <v>0</v>
          </cell>
          <cell r="U596" t="str">
            <v/>
          </cell>
          <cell r="AA596" t="str">
            <v/>
          </cell>
          <cell r="AC596" t="str">
            <v/>
          </cell>
          <cell r="AE596" t="str">
            <v/>
          </cell>
          <cell r="AG596" t="str">
            <v/>
          </cell>
          <cell r="AI596" t="str">
            <v/>
          </cell>
          <cell r="AN596" t="str">
            <v/>
          </cell>
          <cell r="AP596" t="str">
            <v/>
          </cell>
          <cell r="AR596" t="str">
            <v/>
          </cell>
          <cell r="AT596" t="str">
            <v/>
          </cell>
          <cell r="AV596" t="str">
            <v/>
          </cell>
          <cell r="BA596" t="str">
            <v/>
          </cell>
          <cell r="BC596" t="str">
            <v/>
          </cell>
          <cell r="BE596" t="str">
            <v/>
          </cell>
          <cell r="BG596" t="str">
            <v/>
          </cell>
          <cell r="BI596" t="str">
            <v/>
          </cell>
          <cell r="BN596" t="str">
            <v/>
          </cell>
          <cell r="BP596" t="str">
            <v/>
          </cell>
          <cell r="BR596" t="str">
            <v/>
          </cell>
          <cell r="BT596" t="str">
            <v/>
          </cell>
          <cell r="BV596" t="str">
            <v/>
          </cell>
          <cell r="BY596" t="str">
            <v/>
          </cell>
        </row>
        <row r="597">
          <cell r="D597" t="str">
            <v/>
          </cell>
          <cell r="F597" t="str">
            <v/>
          </cell>
          <cell r="L597" t="str">
            <v/>
          </cell>
          <cell r="M597">
            <v>0</v>
          </cell>
          <cell r="U597" t="str">
            <v/>
          </cell>
          <cell r="AA597" t="str">
            <v/>
          </cell>
          <cell r="AC597" t="str">
            <v/>
          </cell>
          <cell r="AE597" t="str">
            <v/>
          </cell>
          <cell r="AG597" t="str">
            <v/>
          </cell>
          <cell r="AI597" t="str">
            <v/>
          </cell>
          <cell r="AN597" t="str">
            <v/>
          </cell>
          <cell r="AP597" t="str">
            <v/>
          </cell>
          <cell r="AR597" t="str">
            <v/>
          </cell>
          <cell r="AT597" t="str">
            <v/>
          </cell>
          <cell r="AV597" t="str">
            <v/>
          </cell>
          <cell r="BA597" t="str">
            <v/>
          </cell>
          <cell r="BC597" t="str">
            <v/>
          </cell>
          <cell r="BE597" t="str">
            <v/>
          </cell>
          <cell r="BG597" t="str">
            <v/>
          </cell>
          <cell r="BI597" t="str">
            <v/>
          </cell>
          <cell r="BN597" t="str">
            <v/>
          </cell>
          <cell r="BP597" t="str">
            <v/>
          </cell>
          <cell r="BR597" t="str">
            <v/>
          </cell>
          <cell r="BT597" t="str">
            <v/>
          </cell>
          <cell r="BV597" t="str">
            <v/>
          </cell>
          <cell r="BY597" t="str">
            <v/>
          </cell>
        </row>
        <row r="598">
          <cell r="D598" t="str">
            <v/>
          </cell>
          <cell r="F598" t="str">
            <v/>
          </cell>
          <cell r="L598" t="str">
            <v/>
          </cell>
          <cell r="M598">
            <v>0</v>
          </cell>
          <cell r="U598" t="str">
            <v/>
          </cell>
          <cell r="AA598" t="str">
            <v/>
          </cell>
          <cell r="AC598" t="str">
            <v/>
          </cell>
          <cell r="AE598" t="str">
            <v/>
          </cell>
          <cell r="AG598" t="str">
            <v/>
          </cell>
          <cell r="AI598" t="str">
            <v/>
          </cell>
          <cell r="AN598" t="str">
            <v/>
          </cell>
          <cell r="AP598" t="str">
            <v/>
          </cell>
          <cell r="AR598" t="str">
            <v/>
          </cell>
          <cell r="AT598" t="str">
            <v/>
          </cell>
          <cell r="AV598" t="str">
            <v/>
          </cell>
          <cell r="BA598" t="str">
            <v/>
          </cell>
          <cell r="BC598" t="str">
            <v/>
          </cell>
          <cell r="BE598" t="str">
            <v/>
          </cell>
          <cell r="BG598" t="str">
            <v/>
          </cell>
          <cell r="BI598" t="str">
            <v/>
          </cell>
          <cell r="BN598" t="str">
            <v/>
          </cell>
          <cell r="BP598" t="str">
            <v/>
          </cell>
          <cell r="BR598" t="str">
            <v/>
          </cell>
          <cell r="BT598" t="str">
            <v/>
          </cell>
          <cell r="BV598" t="str">
            <v/>
          </cell>
          <cell r="BY598" t="str">
            <v/>
          </cell>
        </row>
        <row r="599">
          <cell r="D599" t="str">
            <v/>
          </cell>
          <cell r="F599" t="str">
            <v/>
          </cell>
          <cell r="L599" t="str">
            <v/>
          </cell>
          <cell r="M599">
            <v>0</v>
          </cell>
          <cell r="U599" t="str">
            <v/>
          </cell>
          <cell r="AA599" t="str">
            <v/>
          </cell>
          <cell r="AC599" t="str">
            <v/>
          </cell>
          <cell r="AE599" t="str">
            <v/>
          </cell>
          <cell r="AG599" t="str">
            <v/>
          </cell>
          <cell r="AI599" t="str">
            <v/>
          </cell>
          <cell r="AN599" t="str">
            <v/>
          </cell>
          <cell r="AP599" t="str">
            <v/>
          </cell>
          <cell r="AR599" t="str">
            <v/>
          </cell>
          <cell r="AT599" t="str">
            <v/>
          </cell>
          <cell r="AV599" t="str">
            <v/>
          </cell>
          <cell r="BA599" t="str">
            <v/>
          </cell>
          <cell r="BC599" t="str">
            <v/>
          </cell>
          <cell r="BE599" t="str">
            <v/>
          </cell>
          <cell r="BG599" t="str">
            <v/>
          </cell>
          <cell r="BI599" t="str">
            <v/>
          </cell>
          <cell r="BN599" t="str">
            <v/>
          </cell>
          <cell r="BP599" t="str">
            <v/>
          </cell>
          <cell r="BR599" t="str">
            <v/>
          </cell>
          <cell r="BT599" t="str">
            <v/>
          </cell>
          <cell r="BV599" t="str">
            <v/>
          </cell>
          <cell r="BY599" t="str">
            <v/>
          </cell>
        </row>
        <row r="600">
          <cell r="D600" t="str">
            <v/>
          </cell>
          <cell r="F600" t="str">
            <v/>
          </cell>
          <cell r="L600" t="str">
            <v/>
          </cell>
          <cell r="M600">
            <v>0</v>
          </cell>
          <cell r="U600" t="str">
            <v/>
          </cell>
          <cell r="AA600" t="str">
            <v/>
          </cell>
          <cell r="AC600" t="str">
            <v/>
          </cell>
          <cell r="AE600" t="str">
            <v/>
          </cell>
          <cell r="AG600" t="str">
            <v/>
          </cell>
          <cell r="AI600" t="str">
            <v/>
          </cell>
          <cell r="AN600" t="str">
            <v/>
          </cell>
          <cell r="AP600" t="str">
            <v/>
          </cell>
          <cell r="AR600" t="str">
            <v/>
          </cell>
          <cell r="AT600" t="str">
            <v/>
          </cell>
          <cell r="AV600" t="str">
            <v/>
          </cell>
          <cell r="BA600" t="str">
            <v/>
          </cell>
          <cell r="BC600" t="str">
            <v/>
          </cell>
          <cell r="BE600" t="str">
            <v/>
          </cell>
          <cell r="BG600" t="str">
            <v/>
          </cell>
          <cell r="BI600" t="str">
            <v/>
          </cell>
          <cell r="BN600" t="str">
            <v/>
          </cell>
          <cell r="BP600" t="str">
            <v/>
          </cell>
          <cell r="BR600" t="str">
            <v/>
          </cell>
          <cell r="BT600" t="str">
            <v/>
          </cell>
          <cell r="BV600" t="str">
            <v/>
          </cell>
          <cell r="BY600" t="str">
            <v/>
          </cell>
        </row>
        <row r="601">
          <cell r="D601" t="str">
            <v/>
          </cell>
          <cell r="F601" t="str">
            <v/>
          </cell>
          <cell r="L601" t="str">
            <v/>
          </cell>
          <cell r="M601">
            <v>0</v>
          </cell>
          <cell r="U601" t="str">
            <v/>
          </cell>
          <cell r="AA601" t="str">
            <v/>
          </cell>
          <cell r="AC601" t="str">
            <v/>
          </cell>
          <cell r="AE601" t="str">
            <v/>
          </cell>
          <cell r="AG601" t="str">
            <v/>
          </cell>
          <cell r="AI601" t="str">
            <v/>
          </cell>
          <cell r="AN601" t="str">
            <v/>
          </cell>
          <cell r="AP601" t="str">
            <v/>
          </cell>
          <cell r="AR601" t="str">
            <v/>
          </cell>
          <cell r="AT601" t="str">
            <v/>
          </cell>
          <cell r="AV601" t="str">
            <v/>
          </cell>
          <cell r="BA601" t="str">
            <v/>
          </cell>
          <cell r="BC601" t="str">
            <v/>
          </cell>
          <cell r="BE601" t="str">
            <v/>
          </cell>
          <cell r="BG601" t="str">
            <v/>
          </cell>
          <cell r="BI601" t="str">
            <v/>
          </cell>
          <cell r="BN601" t="str">
            <v/>
          </cell>
          <cell r="BP601" t="str">
            <v/>
          </cell>
          <cell r="BR601" t="str">
            <v/>
          </cell>
          <cell r="BT601" t="str">
            <v/>
          </cell>
          <cell r="BV601" t="str">
            <v/>
          </cell>
          <cell r="BY601" t="str">
            <v/>
          </cell>
        </row>
        <row r="602">
          <cell r="D602" t="str">
            <v/>
          </cell>
          <cell r="F602" t="str">
            <v/>
          </cell>
          <cell r="L602" t="str">
            <v/>
          </cell>
          <cell r="M602">
            <v>0</v>
          </cell>
          <cell r="U602" t="str">
            <v/>
          </cell>
          <cell r="AA602" t="str">
            <v/>
          </cell>
          <cell r="AC602" t="str">
            <v/>
          </cell>
          <cell r="AE602" t="str">
            <v/>
          </cell>
          <cell r="AG602" t="str">
            <v/>
          </cell>
          <cell r="AI602" t="str">
            <v/>
          </cell>
          <cell r="AN602" t="str">
            <v/>
          </cell>
          <cell r="AP602" t="str">
            <v/>
          </cell>
          <cell r="AR602" t="str">
            <v/>
          </cell>
          <cell r="AT602" t="str">
            <v/>
          </cell>
          <cell r="AV602" t="str">
            <v/>
          </cell>
          <cell r="BA602" t="str">
            <v/>
          </cell>
          <cell r="BC602" t="str">
            <v/>
          </cell>
          <cell r="BE602" t="str">
            <v/>
          </cell>
          <cell r="BG602" t="str">
            <v/>
          </cell>
          <cell r="BI602" t="str">
            <v/>
          </cell>
          <cell r="BN602" t="str">
            <v/>
          </cell>
          <cell r="BP602" t="str">
            <v/>
          </cell>
          <cell r="BR602" t="str">
            <v/>
          </cell>
          <cell r="BT602" t="str">
            <v/>
          </cell>
          <cell r="BV602" t="str">
            <v/>
          </cell>
          <cell r="BY602" t="str">
            <v/>
          </cell>
        </row>
        <row r="603">
          <cell r="D603" t="str">
            <v/>
          </cell>
          <cell r="F603" t="str">
            <v/>
          </cell>
          <cell r="L603" t="str">
            <v/>
          </cell>
          <cell r="M603">
            <v>0</v>
          </cell>
          <cell r="U603" t="str">
            <v/>
          </cell>
          <cell r="AA603" t="str">
            <v/>
          </cell>
          <cell r="AC603" t="str">
            <v/>
          </cell>
          <cell r="AE603" t="str">
            <v/>
          </cell>
          <cell r="AG603" t="str">
            <v/>
          </cell>
          <cell r="AI603" t="str">
            <v/>
          </cell>
          <cell r="AN603" t="str">
            <v/>
          </cell>
          <cell r="AP603" t="str">
            <v/>
          </cell>
          <cell r="AR603" t="str">
            <v/>
          </cell>
          <cell r="AT603" t="str">
            <v/>
          </cell>
          <cell r="AV603" t="str">
            <v/>
          </cell>
          <cell r="BA603" t="str">
            <v/>
          </cell>
          <cell r="BC603" t="str">
            <v/>
          </cell>
          <cell r="BE603" t="str">
            <v/>
          </cell>
          <cell r="BG603" t="str">
            <v/>
          </cell>
          <cell r="BI603" t="str">
            <v/>
          </cell>
          <cell r="BN603" t="str">
            <v/>
          </cell>
          <cell r="BP603" t="str">
            <v/>
          </cell>
          <cell r="BR603" t="str">
            <v/>
          </cell>
          <cell r="BT603" t="str">
            <v/>
          </cell>
          <cell r="BV603" t="str">
            <v/>
          </cell>
          <cell r="BY603" t="str">
            <v/>
          </cell>
        </row>
        <row r="604">
          <cell r="D604" t="str">
            <v/>
          </cell>
          <cell r="F604" t="str">
            <v/>
          </cell>
          <cell r="L604" t="str">
            <v/>
          </cell>
          <cell r="M604">
            <v>0</v>
          </cell>
          <cell r="U604" t="str">
            <v/>
          </cell>
          <cell r="AA604" t="str">
            <v/>
          </cell>
          <cell r="AC604" t="str">
            <v/>
          </cell>
          <cell r="AE604" t="str">
            <v/>
          </cell>
          <cell r="AG604" t="str">
            <v/>
          </cell>
          <cell r="AI604" t="str">
            <v/>
          </cell>
          <cell r="AN604" t="str">
            <v/>
          </cell>
          <cell r="AP604" t="str">
            <v/>
          </cell>
          <cell r="AR604" t="str">
            <v/>
          </cell>
          <cell r="AT604" t="str">
            <v/>
          </cell>
          <cell r="AV604" t="str">
            <v/>
          </cell>
          <cell r="BA604" t="str">
            <v/>
          </cell>
          <cell r="BC604" t="str">
            <v/>
          </cell>
          <cell r="BE604" t="str">
            <v/>
          </cell>
          <cell r="BG604" t="str">
            <v/>
          </cell>
          <cell r="BI604" t="str">
            <v/>
          </cell>
          <cell r="BN604" t="str">
            <v/>
          </cell>
          <cell r="BP604" t="str">
            <v/>
          </cell>
          <cell r="BR604" t="str">
            <v/>
          </cell>
          <cell r="BT604" t="str">
            <v/>
          </cell>
          <cell r="BV604" t="str">
            <v/>
          </cell>
          <cell r="BY604" t="str">
            <v/>
          </cell>
        </row>
        <row r="605">
          <cell r="D605" t="str">
            <v/>
          </cell>
          <cell r="F605" t="str">
            <v/>
          </cell>
          <cell r="L605" t="str">
            <v/>
          </cell>
          <cell r="M605">
            <v>0</v>
          </cell>
          <cell r="U605" t="str">
            <v/>
          </cell>
          <cell r="AA605" t="str">
            <v/>
          </cell>
          <cell r="AC605" t="str">
            <v/>
          </cell>
          <cell r="AE605" t="str">
            <v/>
          </cell>
          <cell r="AG605" t="str">
            <v/>
          </cell>
          <cell r="AI605" t="str">
            <v/>
          </cell>
          <cell r="AN605" t="str">
            <v/>
          </cell>
          <cell r="AP605" t="str">
            <v/>
          </cell>
          <cell r="AR605" t="str">
            <v/>
          </cell>
          <cell r="AT605" t="str">
            <v/>
          </cell>
          <cell r="AV605" t="str">
            <v/>
          </cell>
          <cell r="BA605" t="str">
            <v/>
          </cell>
          <cell r="BC605" t="str">
            <v/>
          </cell>
          <cell r="BE605" t="str">
            <v/>
          </cell>
          <cell r="BG605" t="str">
            <v/>
          </cell>
          <cell r="BI605" t="str">
            <v/>
          </cell>
          <cell r="BN605" t="str">
            <v/>
          </cell>
          <cell r="BP605" t="str">
            <v/>
          </cell>
          <cell r="BR605" t="str">
            <v/>
          </cell>
          <cell r="BT605" t="str">
            <v/>
          </cell>
          <cell r="BV605" t="str">
            <v/>
          </cell>
          <cell r="BY605" t="str">
            <v/>
          </cell>
        </row>
        <row r="606">
          <cell r="D606" t="str">
            <v/>
          </cell>
          <cell r="F606" t="str">
            <v/>
          </cell>
          <cell r="L606" t="str">
            <v/>
          </cell>
          <cell r="M606">
            <v>0</v>
          </cell>
          <cell r="U606" t="str">
            <v/>
          </cell>
          <cell r="AA606" t="str">
            <v/>
          </cell>
          <cell r="AC606" t="str">
            <v/>
          </cell>
          <cell r="AE606" t="str">
            <v/>
          </cell>
          <cell r="AG606" t="str">
            <v/>
          </cell>
          <cell r="AI606" t="str">
            <v/>
          </cell>
          <cell r="AN606" t="str">
            <v/>
          </cell>
          <cell r="AP606" t="str">
            <v/>
          </cell>
          <cell r="AR606" t="str">
            <v/>
          </cell>
          <cell r="AT606" t="str">
            <v/>
          </cell>
          <cell r="AV606" t="str">
            <v/>
          </cell>
          <cell r="BA606" t="str">
            <v/>
          </cell>
          <cell r="BC606" t="str">
            <v/>
          </cell>
          <cell r="BE606" t="str">
            <v/>
          </cell>
          <cell r="BG606" t="str">
            <v/>
          </cell>
          <cell r="BI606" t="str">
            <v/>
          </cell>
          <cell r="BN606" t="str">
            <v/>
          </cell>
          <cell r="BP606" t="str">
            <v/>
          </cell>
          <cell r="BR606" t="str">
            <v/>
          </cell>
          <cell r="BT606" t="str">
            <v/>
          </cell>
          <cell r="BV606" t="str">
            <v/>
          </cell>
          <cell r="BY606" t="str">
            <v/>
          </cell>
        </row>
        <row r="607">
          <cell r="D607" t="str">
            <v/>
          </cell>
          <cell r="F607" t="str">
            <v/>
          </cell>
          <cell r="L607" t="str">
            <v/>
          </cell>
          <cell r="M607">
            <v>0</v>
          </cell>
          <cell r="U607" t="str">
            <v/>
          </cell>
          <cell r="AA607" t="str">
            <v/>
          </cell>
          <cell r="AC607" t="str">
            <v/>
          </cell>
          <cell r="AE607" t="str">
            <v/>
          </cell>
          <cell r="AG607" t="str">
            <v/>
          </cell>
          <cell r="AI607" t="str">
            <v/>
          </cell>
          <cell r="AN607" t="str">
            <v/>
          </cell>
          <cell r="AP607" t="str">
            <v/>
          </cell>
          <cell r="AR607" t="str">
            <v/>
          </cell>
          <cell r="AT607" t="str">
            <v/>
          </cell>
          <cell r="AV607" t="str">
            <v/>
          </cell>
          <cell r="BA607" t="str">
            <v/>
          </cell>
          <cell r="BC607" t="str">
            <v/>
          </cell>
          <cell r="BE607" t="str">
            <v/>
          </cell>
          <cell r="BG607" t="str">
            <v/>
          </cell>
          <cell r="BI607" t="str">
            <v/>
          </cell>
          <cell r="BN607" t="str">
            <v/>
          </cell>
          <cell r="BP607" t="str">
            <v/>
          </cell>
          <cell r="BR607" t="str">
            <v/>
          </cell>
          <cell r="BT607" t="str">
            <v/>
          </cell>
          <cell r="BV607" t="str">
            <v/>
          </cell>
          <cell r="BY607" t="str">
            <v/>
          </cell>
        </row>
        <row r="608">
          <cell r="D608" t="str">
            <v/>
          </cell>
          <cell r="F608" t="str">
            <v/>
          </cell>
          <cell r="L608" t="str">
            <v/>
          </cell>
          <cell r="M608">
            <v>0</v>
          </cell>
          <cell r="U608" t="str">
            <v/>
          </cell>
          <cell r="AA608" t="str">
            <v/>
          </cell>
          <cell r="AC608" t="str">
            <v/>
          </cell>
          <cell r="AE608" t="str">
            <v/>
          </cell>
          <cell r="AG608" t="str">
            <v/>
          </cell>
          <cell r="AI608" t="str">
            <v/>
          </cell>
          <cell r="AN608" t="str">
            <v/>
          </cell>
          <cell r="AP608" t="str">
            <v/>
          </cell>
          <cell r="AR608" t="str">
            <v/>
          </cell>
          <cell r="AT608" t="str">
            <v/>
          </cell>
          <cell r="AV608" t="str">
            <v/>
          </cell>
          <cell r="BA608" t="str">
            <v/>
          </cell>
          <cell r="BC608" t="str">
            <v/>
          </cell>
          <cell r="BE608" t="str">
            <v/>
          </cell>
          <cell r="BG608" t="str">
            <v/>
          </cell>
          <cell r="BI608" t="str">
            <v/>
          </cell>
          <cell r="BN608" t="str">
            <v/>
          </cell>
          <cell r="BP608" t="str">
            <v/>
          </cell>
          <cell r="BR608" t="str">
            <v/>
          </cell>
          <cell r="BT608" t="str">
            <v/>
          </cell>
          <cell r="BV608" t="str">
            <v/>
          </cell>
          <cell r="BY608" t="str">
            <v/>
          </cell>
        </row>
        <row r="609">
          <cell r="D609" t="str">
            <v/>
          </cell>
          <cell r="F609" t="str">
            <v/>
          </cell>
          <cell r="L609" t="str">
            <v/>
          </cell>
          <cell r="M609">
            <v>0</v>
          </cell>
          <cell r="U609" t="str">
            <v/>
          </cell>
          <cell r="AA609" t="str">
            <v/>
          </cell>
          <cell r="AC609" t="str">
            <v/>
          </cell>
          <cell r="AE609" t="str">
            <v/>
          </cell>
          <cell r="AG609" t="str">
            <v/>
          </cell>
          <cell r="AI609" t="str">
            <v/>
          </cell>
          <cell r="AN609" t="str">
            <v/>
          </cell>
          <cell r="AP609" t="str">
            <v/>
          </cell>
          <cell r="AR609" t="str">
            <v/>
          </cell>
          <cell r="AT609" t="str">
            <v/>
          </cell>
          <cell r="AV609" t="str">
            <v/>
          </cell>
          <cell r="BA609" t="str">
            <v/>
          </cell>
          <cell r="BC609" t="str">
            <v/>
          </cell>
          <cell r="BE609" t="str">
            <v/>
          </cell>
          <cell r="BG609" t="str">
            <v/>
          </cell>
          <cell r="BI609" t="str">
            <v/>
          </cell>
          <cell r="BN609" t="str">
            <v/>
          </cell>
          <cell r="BP609" t="str">
            <v/>
          </cell>
          <cell r="BR609" t="str">
            <v/>
          </cell>
          <cell r="BT609" t="str">
            <v/>
          </cell>
          <cell r="BV609" t="str">
            <v/>
          </cell>
          <cell r="BY609" t="str">
            <v/>
          </cell>
        </row>
        <row r="610">
          <cell r="D610" t="str">
            <v/>
          </cell>
          <cell r="F610" t="str">
            <v/>
          </cell>
          <cell r="L610" t="str">
            <v/>
          </cell>
          <cell r="M610">
            <v>0</v>
          </cell>
          <cell r="U610" t="str">
            <v/>
          </cell>
          <cell r="AA610" t="str">
            <v/>
          </cell>
          <cell r="AC610" t="str">
            <v/>
          </cell>
          <cell r="AE610" t="str">
            <v/>
          </cell>
          <cell r="AG610" t="str">
            <v/>
          </cell>
          <cell r="AI610" t="str">
            <v/>
          </cell>
          <cell r="AN610" t="str">
            <v/>
          </cell>
          <cell r="AP610" t="str">
            <v/>
          </cell>
          <cell r="AR610" t="str">
            <v/>
          </cell>
          <cell r="AT610" t="str">
            <v/>
          </cell>
          <cell r="AV610" t="str">
            <v/>
          </cell>
          <cell r="BA610" t="str">
            <v/>
          </cell>
          <cell r="BC610" t="str">
            <v/>
          </cell>
          <cell r="BE610" t="str">
            <v/>
          </cell>
          <cell r="BG610" t="str">
            <v/>
          </cell>
          <cell r="BI610" t="str">
            <v/>
          </cell>
          <cell r="BN610" t="str">
            <v/>
          </cell>
          <cell r="BP610" t="str">
            <v/>
          </cell>
          <cell r="BR610" t="str">
            <v/>
          </cell>
          <cell r="BT610" t="str">
            <v/>
          </cell>
          <cell r="BV610" t="str">
            <v/>
          </cell>
          <cell r="BY610" t="str">
            <v/>
          </cell>
        </row>
        <row r="611">
          <cell r="D611" t="str">
            <v/>
          </cell>
          <cell r="F611" t="str">
            <v/>
          </cell>
          <cell r="L611" t="str">
            <v/>
          </cell>
          <cell r="M611">
            <v>0</v>
          </cell>
          <cell r="U611" t="str">
            <v/>
          </cell>
          <cell r="AA611" t="str">
            <v/>
          </cell>
          <cell r="AC611" t="str">
            <v/>
          </cell>
          <cell r="AE611" t="str">
            <v/>
          </cell>
          <cell r="AG611" t="str">
            <v/>
          </cell>
          <cell r="AI611" t="str">
            <v/>
          </cell>
          <cell r="AN611" t="str">
            <v/>
          </cell>
          <cell r="AP611" t="str">
            <v/>
          </cell>
          <cell r="AR611" t="str">
            <v/>
          </cell>
          <cell r="AT611" t="str">
            <v/>
          </cell>
          <cell r="AV611" t="str">
            <v/>
          </cell>
          <cell r="BA611" t="str">
            <v/>
          </cell>
          <cell r="BC611" t="str">
            <v/>
          </cell>
          <cell r="BE611" t="str">
            <v/>
          </cell>
          <cell r="BG611" t="str">
            <v/>
          </cell>
          <cell r="BI611" t="str">
            <v/>
          </cell>
          <cell r="BN611" t="str">
            <v/>
          </cell>
          <cell r="BP611" t="str">
            <v/>
          </cell>
          <cell r="BR611" t="str">
            <v/>
          </cell>
          <cell r="BT611" t="str">
            <v/>
          </cell>
          <cell r="BV611" t="str">
            <v/>
          </cell>
          <cell r="BY611" t="str">
            <v/>
          </cell>
        </row>
        <row r="612">
          <cell r="D612" t="str">
            <v/>
          </cell>
          <cell r="F612" t="str">
            <v/>
          </cell>
          <cell r="L612" t="str">
            <v/>
          </cell>
          <cell r="M612">
            <v>0</v>
          </cell>
          <cell r="U612" t="str">
            <v/>
          </cell>
          <cell r="AA612" t="str">
            <v/>
          </cell>
          <cell r="AC612" t="str">
            <v/>
          </cell>
          <cell r="AE612" t="str">
            <v/>
          </cell>
          <cell r="AG612" t="str">
            <v/>
          </cell>
          <cell r="AI612" t="str">
            <v/>
          </cell>
          <cell r="AN612" t="str">
            <v/>
          </cell>
          <cell r="AP612" t="str">
            <v/>
          </cell>
          <cell r="AR612" t="str">
            <v/>
          </cell>
          <cell r="AT612" t="str">
            <v/>
          </cell>
          <cell r="AV612" t="str">
            <v/>
          </cell>
          <cell r="BA612" t="str">
            <v/>
          </cell>
          <cell r="BC612" t="str">
            <v/>
          </cell>
          <cell r="BE612" t="str">
            <v/>
          </cell>
          <cell r="BG612" t="str">
            <v/>
          </cell>
          <cell r="BI612" t="str">
            <v/>
          </cell>
          <cell r="BN612" t="str">
            <v/>
          </cell>
          <cell r="BP612" t="str">
            <v/>
          </cell>
          <cell r="BR612" t="str">
            <v/>
          </cell>
          <cell r="BT612" t="str">
            <v/>
          </cell>
          <cell r="BV612" t="str">
            <v/>
          </cell>
          <cell r="BY612" t="str">
            <v/>
          </cell>
        </row>
        <row r="613">
          <cell r="D613" t="str">
            <v/>
          </cell>
          <cell r="F613" t="str">
            <v/>
          </cell>
          <cell r="L613" t="str">
            <v/>
          </cell>
          <cell r="M613">
            <v>0</v>
          </cell>
          <cell r="U613" t="str">
            <v/>
          </cell>
          <cell r="AA613" t="str">
            <v/>
          </cell>
          <cell r="AC613" t="str">
            <v/>
          </cell>
          <cell r="AE613" t="str">
            <v/>
          </cell>
          <cell r="AG613" t="str">
            <v/>
          </cell>
          <cell r="AI613" t="str">
            <v/>
          </cell>
          <cell r="AN613" t="str">
            <v/>
          </cell>
          <cell r="AP613" t="str">
            <v/>
          </cell>
          <cell r="AR613" t="str">
            <v/>
          </cell>
          <cell r="AT613" t="str">
            <v/>
          </cell>
          <cell r="AV613" t="str">
            <v/>
          </cell>
          <cell r="BA613" t="str">
            <v/>
          </cell>
          <cell r="BC613" t="str">
            <v/>
          </cell>
          <cell r="BE613" t="str">
            <v/>
          </cell>
          <cell r="BG613" t="str">
            <v/>
          </cell>
          <cell r="BI613" t="str">
            <v/>
          </cell>
          <cell r="BN613" t="str">
            <v/>
          </cell>
          <cell r="BP613" t="str">
            <v/>
          </cell>
          <cell r="BR613" t="str">
            <v/>
          </cell>
          <cell r="BT613" t="str">
            <v/>
          </cell>
          <cell r="BV613" t="str">
            <v/>
          </cell>
          <cell r="BY613" t="str">
            <v/>
          </cell>
        </row>
        <row r="614">
          <cell r="D614" t="str">
            <v/>
          </cell>
          <cell r="F614" t="str">
            <v/>
          </cell>
          <cell r="L614" t="str">
            <v/>
          </cell>
          <cell r="M614">
            <v>0</v>
          </cell>
          <cell r="U614" t="str">
            <v/>
          </cell>
          <cell r="AA614" t="str">
            <v/>
          </cell>
          <cell r="AC614" t="str">
            <v/>
          </cell>
          <cell r="AE614" t="str">
            <v/>
          </cell>
          <cell r="AG614" t="str">
            <v/>
          </cell>
          <cell r="AI614" t="str">
            <v/>
          </cell>
          <cell r="AN614" t="str">
            <v/>
          </cell>
          <cell r="AP614" t="str">
            <v/>
          </cell>
          <cell r="AR614" t="str">
            <v/>
          </cell>
          <cell r="AT614" t="str">
            <v/>
          </cell>
          <cell r="AV614" t="str">
            <v/>
          </cell>
          <cell r="BA614" t="str">
            <v/>
          </cell>
          <cell r="BC614" t="str">
            <v/>
          </cell>
          <cell r="BE614" t="str">
            <v/>
          </cell>
          <cell r="BG614" t="str">
            <v/>
          </cell>
          <cell r="BI614" t="str">
            <v/>
          </cell>
          <cell r="BN614" t="str">
            <v/>
          </cell>
          <cell r="BP614" t="str">
            <v/>
          </cell>
          <cell r="BR614" t="str">
            <v/>
          </cell>
          <cell r="BT614" t="str">
            <v/>
          </cell>
          <cell r="BV614" t="str">
            <v/>
          </cell>
          <cell r="BY614" t="str">
            <v/>
          </cell>
        </row>
        <row r="615">
          <cell r="D615" t="str">
            <v/>
          </cell>
          <cell r="F615" t="str">
            <v/>
          </cell>
          <cell r="L615" t="str">
            <v/>
          </cell>
          <cell r="M615">
            <v>0</v>
          </cell>
          <cell r="U615" t="str">
            <v/>
          </cell>
          <cell r="AA615" t="str">
            <v/>
          </cell>
          <cell r="AC615" t="str">
            <v/>
          </cell>
          <cell r="AE615" t="str">
            <v/>
          </cell>
          <cell r="AG615" t="str">
            <v/>
          </cell>
          <cell r="AI615" t="str">
            <v/>
          </cell>
          <cell r="AN615" t="str">
            <v/>
          </cell>
          <cell r="AP615" t="str">
            <v/>
          </cell>
          <cell r="AR615" t="str">
            <v/>
          </cell>
          <cell r="AT615" t="str">
            <v/>
          </cell>
          <cell r="AV615" t="str">
            <v/>
          </cell>
          <cell r="BA615" t="str">
            <v/>
          </cell>
          <cell r="BC615" t="str">
            <v/>
          </cell>
          <cell r="BE615" t="str">
            <v/>
          </cell>
          <cell r="BG615" t="str">
            <v/>
          </cell>
          <cell r="BI615" t="str">
            <v/>
          </cell>
          <cell r="BN615" t="str">
            <v/>
          </cell>
          <cell r="BP615" t="str">
            <v/>
          </cell>
          <cell r="BR615" t="str">
            <v/>
          </cell>
          <cell r="BT615" t="str">
            <v/>
          </cell>
          <cell r="BV615" t="str">
            <v/>
          </cell>
          <cell r="BY615" t="str">
            <v/>
          </cell>
        </row>
        <row r="616">
          <cell r="D616" t="str">
            <v/>
          </cell>
          <cell r="F616" t="str">
            <v/>
          </cell>
          <cell r="L616" t="str">
            <v/>
          </cell>
          <cell r="M616">
            <v>0</v>
          </cell>
          <cell r="U616" t="str">
            <v/>
          </cell>
          <cell r="AA616" t="str">
            <v/>
          </cell>
          <cell r="AC616" t="str">
            <v/>
          </cell>
          <cell r="AE616" t="str">
            <v/>
          </cell>
          <cell r="AG616" t="str">
            <v/>
          </cell>
          <cell r="AI616" t="str">
            <v/>
          </cell>
          <cell r="AN616" t="str">
            <v/>
          </cell>
          <cell r="AP616" t="str">
            <v/>
          </cell>
          <cell r="AR616" t="str">
            <v/>
          </cell>
          <cell r="AT616" t="str">
            <v/>
          </cell>
          <cell r="AV616" t="str">
            <v/>
          </cell>
          <cell r="BA616" t="str">
            <v/>
          </cell>
          <cell r="BC616" t="str">
            <v/>
          </cell>
          <cell r="BE616" t="str">
            <v/>
          </cell>
          <cell r="BG616" t="str">
            <v/>
          </cell>
          <cell r="BI616" t="str">
            <v/>
          </cell>
          <cell r="BN616" t="str">
            <v/>
          </cell>
          <cell r="BP616" t="str">
            <v/>
          </cell>
          <cell r="BR616" t="str">
            <v/>
          </cell>
          <cell r="BT616" t="str">
            <v/>
          </cell>
          <cell r="BV616" t="str">
            <v/>
          </cell>
          <cell r="BY616" t="str">
            <v/>
          </cell>
        </row>
        <row r="617">
          <cell r="D617" t="str">
            <v/>
          </cell>
          <cell r="F617" t="str">
            <v/>
          </cell>
          <cell r="L617" t="str">
            <v/>
          </cell>
          <cell r="M617">
            <v>0</v>
          </cell>
          <cell r="U617" t="str">
            <v/>
          </cell>
          <cell r="AA617" t="str">
            <v/>
          </cell>
          <cell r="AC617" t="str">
            <v/>
          </cell>
          <cell r="AE617" t="str">
            <v/>
          </cell>
          <cell r="AG617" t="str">
            <v/>
          </cell>
          <cell r="AI617" t="str">
            <v/>
          </cell>
          <cell r="AN617" t="str">
            <v/>
          </cell>
          <cell r="AP617" t="str">
            <v/>
          </cell>
          <cell r="AR617" t="str">
            <v/>
          </cell>
          <cell r="AT617" t="str">
            <v/>
          </cell>
          <cell r="AV617" t="str">
            <v/>
          </cell>
          <cell r="BA617" t="str">
            <v/>
          </cell>
          <cell r="BC617" t="str">
            <v/>
          </cell>
          <cell r="BE617" t="str">
            <v/>
          </cell>
          <cell r="BG617" t="str">
            <v/>
          </cell>
          <cell r="BI617" t="str">
            <v/>
          </cell>
          <cell r="BN617" t="str">
            <v/>
          </cell>
          <cell r="BP617" t="str">
            <v/>
          </cell>
          <cell r="BR617" t="str">
            <v/>
          </cell>
          <cell r="BT617" t="str">
            <v/>
          </cell>
          <cell r="BV617" t="str">
            <v/>
          </cell>
          <cell r="BY617" t="str">
            <v/>
          </cell>
        </row>
        <row r="618">
          <cell r="D618" t="str">
            <v/>
          </cell>
          <cell r="F618" t="str">
            <v/>
          </cell>
          <cell r="L618" t="str">
            <v/>
          </cell>
          <cell r="M618">
            <v>0</v>
          </cell>
          <cell r="U618" t="str">
            <v/>
          </cell>
          <cell r="AA618" t="str">
            <v/>
          </cell>
          <cell r="AC618" t="str">
            <v/>
          </cell>
          <cell r="AE618" t="str">
            <v/>
          </cell>
          <cell r="AG618" t="str">
            <v/>
          </cell>
          <cell r="AI618" t="str">
            <v/>
          </cell>
          <cell r="AN618" t="str">
            <v/>
          </cell>
          <cell r="AP618" t="str">
            <v/>
          </cell>
          <cell r="AR618" t="str">
            <v/>
          </cell>
          <cell r="AT618" t="str">
            <v/>
          </cell>
          <cell r="AV618" t="str">
            <v/>
          </cell>
          <cell r="BA618" t="str">
            <v/>
          </cell>
          <cell r="BC618" t="str">
            <v/>
          </cell>
          <cell r="BE618" t="str">
            <v/>
          </cell>
          <cell r="BG618" t="str">
            <v/>
          </cell>
          <cell r="BI618" t="str">
            <v/>
          </cell>
          <cell r="BN618" t="str">
            <v/>
          </cell>
          <cell r="BP618" t="str">
            <v/>
          </cell>
          <cell r="BR618" t="str">
            <v/>
          </cell>
          <cell r="BT618" t="str">
            <v/>
          </cell>
          <cell r="BV618" t="str">
            <v/>
          </cell>
          <cell r="BY618" t="str">
            <v/>
          </cell>
        </row>
        <row r="619">
          <cell r="D619" t="str">
            <v/>
          </cell>
          <cell r="F619" t="str">
            <v/>
          </cell>
          <cell r="L619" t="str">
            <v/>
          </cell>
          <cell r="M619">
            <v>0</v>
          </cell>
          <cell r="U619" t="str">
            <v/>
          </cell>
          <cell r="AA619" t="str">
            <v/>
          </cell>
          <cell r="AC619" t="str">
            <v/>
          </cell>
          <cell r="AE619" t="str">
            <v/>
          </cell>
          <cell r="AG619" t="str">
            <v/>
          </cell>
          <cell r="AI619" t="str">
            <v/>
          </cell>
          <cell r="AN619" t="str">
            <v/>
          </cell>
          <cell r="AP619" t="str">
            <v/>
          </cell>
          <cell r="AR619" t="str">
            <v/>
          </cell>
          <cell r="AT619" t="str">
            <v/>
          </cell>
          <cell r="AV619" t="str">
            <v/>
          </cell>
          <cell r="BA619" t="str">
            <v/>
          </cell>
          <cell r="BC619" t="str">
            <v/>
          </cell>
          <cell r="BE619" t="str">
            <v/>
          </cell>
          <cell r="BG619" t="str">
            <v/>
          </cell>
          <cell r="BI619" t="str">
            <v/>
          </cell>
          <cell r="BN619" t="str">
            <v/>
          </cell>
          <cell r="BP619" t="str">
            <v/>
          </cell>
          <cell r="BR619" t="str">
            <v/>
          </cell>
          <cell r="BT619" t="str">
            <v/>
          </cell>
          <cell r="BV619" t="str">
            <v/>
          </cell>
          <cell r="BY619" t="str">
            <v/>
          </cell>
        </row>
        <row r="620">
          <cell r="D620" t="str">
            <v/>
          </cell>
          <cell r="F620" t="str">
            <v/>
          </cell>
          <cell r="L620" t="str">
            <v/>
          </cell>
          <cell r="M620">
            <v>0</v>
          </cell>
          <cell r="U620" t="str">
            <v/>
          </cell>
          <cell r="AA620" t="str">
            <v/>
          </cell>
          <cell r="AC620" t="str">
            <v/>
          </cell>
          <cell r="AE620" t="str">
            <v/>
          </cell>
          <cell r="AG620" t="str">
            <v/>
          </cell>
          <cell r="AI620" t="str">
            <v/>
          </cell>
          <cell r="AN620" t="str">
            <v/>
          </cell>
          <cell r="AP620" t="str">
            <v/>
          </cell>
          <cell r="AR620" t="str">
            <v/>
          </cell>
          <cell r="AT620" t="str">
            <v/>
          </cell>
          <cell r="AV620" t="str">
            <v/>
          </cell>
          <cell r="BA620" t="str">
            <v/>
          </cell>
          <cell r="BC620" t="str">
            <v/>
          </cell>
          <cell r="BE620" t="str">
            <v/>
          </cell>
          <cell r="BG620" t="str">
            <v/>
          </cell>
          <cell r="BI620" t="str">
            <v/>
          </cell>
          <cell r="BN620" t="str">
            <v/>
          </cell>
          <cell r="BP620" t="str">
            <v/>
          </cell>
          <cell r="BR620" t="str">
            <v/>
          </cell>
          <cell r="BT620" t="str">
            <v/>
          </cell>
          <cell r="BV620" t="str">
            <v/>
          </cell>
          <cell r="BY620" t="str">
            <v/>
          </cell>
        </row>
        <row r="621">
          <cell r="D621" t="str">
            <v/>
          </cell>
          <cell r="F621" t="str">
            <v/>
          </cell>
          <cell r="L621" t="str">
            <v/>
          </cell>
          <cell r="M621">
            <v>0</v>
          </cell>
          <cell r="U621" t="str">
            <v/>
          </cell>
          <cell r="AA621" t="str">
            <v/>
          </cell>
          <cell r="AC621" t="str">
            <v/>
          </cell>
          <cell r="AE621" t="str">
            <v/>
          </cell>
          <cell r="AG621" t="str">
            <v/>
          </cell>
          <cell r="AI621" t="str">
            <v/>
          </cell>
          <cell r="AN621" t="str">
            <v/>
          </cell>
          <cell r="AP621" t="str">
            <v/>
          </cell>
          <cell r="AR621" t="str">
            <v/>
          </cell>
          <cell r="AT621" t="str">
            <v/>
          </cell>
          <cell r="AV621" t="str">
            <v/>
          </cell>
          <cell r="BA621" t="str">
            <v/>
          </cell>
          <cell r="BC621" t="str">
            <v/>
          </cell>
          <cell r="BE621" t="str">
            <v/>
          </cell>
          <cell r="BG621" t="str">
            <v/>
          </cell>
          <cell r="BI621" t="str">
            <v/>
          </cell>
          <cell r="BN621" t="str">
            <v/>
          </cell>
          <cell r="BP621" t="str">
            <v/>
          </cell>
          <cell r="BR621" t="str">
            <v/>
          </cell>
          <cell r="BT621" t="str">
            <v/>
          </cell>
          <cell r="BV621" t="str">
            <v/>
          </cell>
          <cell r="BY621" t="str">
            <v/>
          </cell>
        </row>
        <row r="622">
          <cell r="D622" t="str">
            <v/>
          </cell>
          <cell r="F622" t="str">
            <v/>
          </cell>
          <cell r="L622" t="str">
            <v/>
          </cell>
          <cell r="M622">
            <v>0</v>
          </cell>
          <cell r="U622" t="str">
            <v/>
          </cell>
          <cell r="AA622" t="str">
            <v/>
          </cell>
          <cell r="AC622" t="str">
            <v/>
          </cell>
          <cell r="AE622" t="str">
            <v/>
          </cell>
          <cell r="AG622" t="str">
            <v/>
          </cell>
          <cell r="AI622" t="str">
            <v/>
          </cell>
          <cell r="AN622" t="str">
            <v/>
          </cell>
          <cell r="AP622" t="str">
            <v/>
          </cell>
          <cell r="AR622" t="str">
            <v/>
          </cell>
          <cell r="AT622" t="str">
            <v/>
          </cell>
          <cell r="AV622" t="str">
            <v/>
          </cell>
          <cell r="BA622" t="str">
            <v/>
          </cell>
          <cell r="BC622" t="str">
            <v/>
          </cell>
          <cell r="BE622" t="str">
            <v/>
          </cell>
          <cell r="BG622" t="str">
            <v/>
          </cell>
          <cell r="BI622" t="str">
            <v/>
          </cell>
          <cell r="BN622" t="str">
            <v/>
          </cell>
          <cell r="BP622" t="str">
            <v/>
          </cell>
          <cell r="BR622" t="str">
            <v/>
          </cell>
          <cell r="BT622" t="str">
            <v/>
          </cell>
          <cell r="BV622" t="str">
            <v/>
          </cell>
          <cell r="BY622" t="str">
            <v/>
          </cell>
        </row>
        <row r="623">
          <cell r="D623" t="str">
            <v/>
          </cell>
          <cell r="F623" t="str">
            <v/>
          </cell>
          <cell r="L623" t="str">
            <v/>
          </cell>
          <cell r="M623">
            <v>0</v>
          </cell>
          <cell r="U623" t="str">
            <v/>
          </cell>
          <cell r="AA623" t="str">
            <v/>
          </cell>
          <cell r="AC623" t="str">
            <v/>
          </cell>
          <cell r="AE623" t="str">
            <v/>
          </cell>
          <cell r="AG623" t="str">
            <v/>
          </cell>
          <cell r="AI623" t="str">
            <v/>
          </cell>
          <cell r="AN623" t="str">
            <v/>
          </cell>
          <cell r="AP623" t="str">
            <v/>
          </cell>
          <cell r="AR623" t="str">
            <v/>
          </cell>
          <cell r="AT623" t="str">
            <v/>
          </cell>
          <cell r="AV623" t="str">
            <v/>
          </cell>
          <cell r="BA623" t="str">
            <v/>
          </cell>
          <cell r="BC623" t="str">
            <v/>
          </cell>
          <cell r="BE623" t="str">
            <v/>
          </cell>
          <cell r="BG623" t="str">
            <v/>
          </cell>
          <cell r="BI623" t="str">
            <v/>
          </cell>
          <cell r="BN623" t="str">
            <v/>
          </cell>
          <cell r="BP623" t="str">
            <v/>
          </cell>
          <cell r="BR623" t="str">
            <v/>
          </cell>
          <cell r="BT623" t="str">
            <v/>
          </cell>
          <cell r="BV623" t="str">
            <v/>
          </cell>
          <cell r="BY623" t="str">
            <v/>
          </cell>
        </row>
        <row r="624">
          <cell r="D624" t="str">
            <v/>
          </cell>
          <cell r="F624" t="str">
            <v/>
          </cell>
          <cell r="L624" t="str">
            <v/>
          </cell>
          <cell r="M624">
            <v>0</v>
          </cell>
          <cell r="U624" t="str">
            <v/>
          </cell>
          <cell r="AA624" t="str">
            <v/>
          </cell>
          <cell r="AC624" t="str">
            <v/>
          </cell>
          <cell r="AE624" t="str">
            <v/>
          </cell>
          <cell r="AG624" t="str">
            <v/>
          </cell>
          <cell r="AI624" t="str">
            <v/>
          </cell>
          <cell r="AN624" t="str">
            <v/>
          </cell>
          <cell r="AP624" t="str">
            <v/>
          </cell>
          <cell r="AR624" t="str">
            <v/>
          </cell>
          <cell r="AT624" t="str">
            <v/>
          </cell>
          <cell r="AV624" t="str">
            <v/>
          </cell>
          <cell r="BA624" t="str">
            <v/>
          </cell>
          <cell r="BC624" t="str">
            <v/>
          </cell>
          <cell r="BE624" t="str">
            <v/>
          </cell>
          <cell r="BG624" t="str">
            <v/>
          </cell>
          <cell r="BI624" t="str">
            <v/>
          </cell>
          <cell r="BN624" t="str">
            <v/>
          </cell>
          <cell r="BP624" t="str">
            <v/>
          </cell>
          <cell r="BR624" t="str">
            <v/>
          </cell>
          <cell r="BT624" t="str">
            <v/>
          </cell>
          <cell r="BV624" t="str">
            <v/>
          </cell>
          <cell r="BY624" t="str">
            <v/>
          </cell>
        </row>
        <row r="625">
          <cell r="D625" t="str">
            <v/>
          </cell>
          <cell r="F625" t="str">
            <v/>
          </cell>
          <cell r="L625" t="str">
            <v/>
          </cell>
          <cell r="M625">
            <v>0</v>
          </cell>
          <cell r="U625" t="str">
            <v/>
          </cell>
          <cell r="AA625" t="str">
            <v/>
          </cell>
          <cell r="AC625" t="str">
            <v/>
          </cell>
          <cell r="AE625" t="str">
            <v/>
          </cell>
          <cell r="AG625" t="str">
            <v/>
          </cell>
          <cell r="AI625" t="str">
            <v/>
          </cell>
          <cell r="AN625" t="str">
            <v/>
          </cell>
          <cell r="AP625" t="str">
            <v/>
          </cell>
          <cell r="AR625" t="str">
            <v/>
          </cell>
          <cell r="AT625" t="str">
            <v/>
          </cell>
          <cell r="AV625" t="str">
            <v/>
          </cell>
          <cell r="BA625" t="str">
            <v/>
          </cell>
          <cell r="BC625" t="str">
            <v/>
          </cell>
          <cell r="BE625" t="str">
            <v/>
          </cell>
          <cell r="BG625" t="str">
            <v/>
          </cell>
          <cell r="BI625" t="str">
            <v/>
          </cell>
          <cell r="BN625" t="str">
            <v/>
          </cell>
          <cell r="BP625" t="str">
            <v/>
          </cell>
          <cell r="BR625" t="str">
            <v/>
          </cell>
          <cell r="BT625" t="str">
            <v/>
          </cell>
          <cell r="BV625" t="str">
            <v/>
          </cell>
          <cell r="BY625" t="str">
            <v/>
          </cell>
        </row>
        <row r="626">
          <cell r="D626" t="str">
            <v/>
          </cell>
          <cell r="F626" t="str">
            <v/>
          </cell>
          <cell r="L626" t="str">
            <v/>
          </cell>
          <cell r="M626">
            <v>0</v>
          </cell>
          <cell r="U626" t="str">
            <v/>
          </cell>
          <cell r="AA626" t="str">
            <v/>
          </cell>
          <cell r="AC626" t="str">
            <v/>
          </cell>
          <cell r="AE626" t="str">
            <v/>
          </cell>
          <cell r="AG626" t="str">
            <v/>
          </cell>
          <cell r="AI626" t="str">
            <v/>
          </cell>
          <cell r="AN626" t="str">
            <v/>
          </cell>
          <cell r="AP626" t="str">
            <v/>
          </cell>
          <cell r="AR626" t="str">
            <v/>
          </cell>
          <cell r="AT626" t="str">
            <v/>
          </cell>
          <cell r="AV626" t="str">
            <v/>
          </cell>
          <cell r="BA626" t="str">
            <v/>
          </cell>
          <cell r="BC626" t="str">
            <v/>
          </cell>
          <cell r="BE626" t="str">
            <v/>
          </cell>
          <cell r="BG626" t="str">
            <v/>
          </cell>
          <cell r="BI626" t="str">
            <v/>
          </cell>
          <cell r="BN626" t="str">
            <v/>
          </cell>
          <cell r="BP626" t="str">
            <v/>
          </cell>
          <cell r="BR626" t="str">
            <v/>
          </cell>
          <cell r="BT626" t="str">
            <v/>
          </cell>
          <cell r="BV626" t="str">
            <v/>
          </cell>
          <cell r="BY626" t="str">
            <v/>
          </cell>
        </row>
        <row r="627">
          <cell r="D627" t="str">
            <v/>
          </cell>
          <cell r="F627" t="str">
            <v/>
          </cell>
          <cell r="L627" t="str">
            <v/>
          </cell>
          <cell r="M627">
            <v>0</v>
          </cell>
          <cell r="U627" t="str">
            <v/>
          </cell>
          <cell r="AA627" t="str">
            <v/>
          </cell>
          <cell r="AC627" t="str">
            <v/>
          </cell>
          <cell r="AE627" t="str">
            <v/>
          </cell>
          <cell r="AG627" t="str">
            <v/>
          </cell>
          <cell r="AI627" t="str">
            <v/>
          </cell>
          <cell r="AN627" t="str">
            <v/>
          </cell>
          <cell r="AP627" t="str">
            <v/>
          </cell>
          <cell r="AR627" t="str">
            <v/>
          </cell>
          <cell r="AT627" t="str">
            <v/>
          </cell>
          <cell r="AV627" t="str">
            <v/>
          </cell>
          <cell r="BA627" t="str">
            <v/>
          </cell>
          <cell r="BC627" t="str">
            <v/>
          </cell>
          <cell r="BE627" t="str">
            <v/>
          </cell>
          <cell r="BG627" t="str">
            <v/>
          </cell>
          <cell r="BI627" t="str">
            <v/>
          </cell>
          <cell r="BN627" t="str">
            <v/>
          </cell>
          <cell r="BP627" t="str">
            <v/>
          </cell>
          <cell r="BR627" t="str">
            <v/>
          </cell>
          <cell r="BT627" t="str">
            <v/>
          </cell>
          <cell r="BV627" t="str">
            <v/>
          </cell>
          <cell r="BY627" t="str">
            <v/>
          </cell>
        </row>
        <row r="628">
          <cell r="D628" t="str">
            <v/>
          </cell>
          <cell r="F628" t="str">
            <v/>
          </cell>
          <cell r="L628" t="str">
            <v/>
          </cell>
          <cell r="M628">
            <v>0</v>
          </cell>
          <cell r="U628" t="str">
            <v/>
          </cell>
          <cell r="AA628" t="str">
            <v/>
          </cell>
          <cell r="AC628" t="str">
            <v/>
          </cell>
          <cell r="AE628" t="str">
            <v/>
          </cell>
          <cell r="AG628" t="str">
            <v/>
          </cell>
          <cell r="AI628" t="str">
            <v/>
          </cell>
          <cell r="AN628" t="str">
            <v/>
          </cell>
          <cell r="AP628" t="str">
            <v/>
          </cell>
          <cell r="AR628" t="str">
            <v/>
          </cell>
          <cell r="AT628" t="str">
            <v/>
          </cell>
          <cell r="AV628" t="str">
            <v/>
          </cell>
          <cell r="BA628" t="str">
            <v/>
          </cell>
          <cell r="BC628" t="str">
            <v/>
          </cell>
          <cell r="BE628" t="str">
            <v/>
          </cell>
          <cell r="BG628" t="str">
            <v/>
          </cell>
          <cell r="BI628" t="str">
            <v/>
          </cell>
          <cell r="BN628" t="str">
            <v/>
          </cell>
          <cell r="BP628" t="str">
            <v/>
          </cell>
          <cell r="BR628" t="str">
            <v/>
          </cell>
          <cell r="BT628" t="str">
            <v/>
          </cell>
          <cell r="BV628" t="str">
            <v/>
          </cell>
          <cell r="BY628" t="str">
            <v/>
          </cell>
        </row>
        <row r="629">
          <cell r="D629" t="str">
            <v/>
          </cell>
          <cell r="F629" t="str">
            <v/>
          </cell>
          <cell r="L629" t="str">
            <v/>
          </cell>
          <cell r="M629">
            <v>0</v>
          </cell>
          <cell r="U629" t="str">
            <v/>
          </cell>
          <cell r="AA629" t="str">
            <v/>
          </cell>
          <cell r="AC629" t="str">
            <v/>
          </cell>
          <cell r="AE629" t="str">
            <v/>
          </cell>
          <cell r="AG629" t="str">
            <v/>
          </cell>
          <cell r="AI629" t="str">
            <v/>
          </cell>
          <cell r="AN629" t="str">
            <v/>
          </cell>
          <cell r="AP629" t="str">
            <v/>
          </cell>
          <cell r="AR629" t="str">
            <v/>
          </cell>
          <cell r="AT629" t="str">
            <v/>
          </cell>
          <cell r="AV629" t="str">
            <v/>
          </cell>
          <cell r="BA629" t="str">
            <v/>
          </cell>
          <cell r="BC629" t="str">
            <v/>
          </cell>
          <cell r="BE629" t="str">
            <v/>
          </cell>
          <cell r="BG629" t="str">
            <v/>
          </cell>
          <cell r="BI629" t="str">
            <v/>
          </cell>
          <cell r="BN629" t="str">
            <v/>
          </cell>
          <cell r="BP629" t="str">
            <v/>
          </cell>
          <cell r="BR629" t="str">
            <v/>
          </cell>
          <cell r="BT629" t="str">
            <v/>
          </cell>
          <cell r="BV629" t="str">
            <v/>
          </cell>
          <cell r="BY629" t="str">
            <v/>
          </cell>
        </row>
        <row r="630">
          <cell r="D630" t="str">
            <v/>
          </cell>
          <cell r="F630" t="str">
            <v/>
          </cell>
          <cell r="L630" t="str">
            <v/>
          </cell>
          <cell r="M630">
            <v>0</v>
          </cell>
          <cell r="U630" t="str">
            <v/>
          </cell>
          <cell r="AA630" t="str">
            <v/>
          </cell>
          <cell r="AC630" t="str">
            <v/>
          </cell>
          <cell r="AE630" t="str">
            <v/>
          </cell>
          <cell r="AG630" t="str">
            <v/>
          </cell>
          <cell r="AI630" t="str">
            <v/>
          </cell>
          <cell r="AN630" t="str">
            <v/>
          </cell>
          <cell r="AP630" t="str">
            <v/>
          </cell>
          <cell r="AR630" t="str">
            <v/>
          </cell>
          <cell r="AT630" t="str">
            <v/>
          </cell>
          <cell r="AV630" t="str">
            <v/>
          </cell>
          <cell r="BA630" t="str">
            <v/>
          </cell>
          <cell r="BC630" t="str">
            <v/>
          </cell>
          <cell r="BE630" t="str">
            <v/>
          </cell>
          <cell r="BG630" t="str">
            <v/>
          </cell>
          <cell r="BI630" t="str">
            <v/>
          </cell>
          <cell r="BN630" t="str">
            <v/>
          </cell>
          <cell r="BP630" t="str">
            <v/>
          </cell>
          <cell r="BR630" t="str">
            <v/>
          </cell>
          <cell r="BT630" t="str">
            <v/>
          </cell>
          <cell r="BV630" t="str">
            <v/>
          </cell>
          <cell r="BY630" t="str">
            <v/>
          </cell>
        </row>
        <row r="631">
          <cell r="D631" t="str">
            <v/>
          </cell>
          <cell r="F631" t="str">
            <v/>
          </cell>
          <cell r="L631" t="str">
            <v/>
          </cell>
          <cell r="M631">
            <v>0</v>
          </cell>
          <cell r="U631" t="str">
            <v/>
          </cell>
          <cell r="AA631" t="str">
            <v/>
          </cell>
          <cell r="AC631" t="str">
            <v/>
          </cell>
          <cell r="AE631" t="str">
            <v/>
          </cell>
          <cell r="AG631" t="str">
            <v/>
          </cell>
          <cell r="AI631" t="str">
            <v/>
          </cell>
          <cell r="AN631" t="str">
            <v/>
          </cell>
          <cell r="AP631" t="str">
            <v/>
          </cell>
          <cell r="AR631" t="str">
            <v/>
          </cell>
          <cell r="AT631" t="str">
            <v/>
          </cell>
          <cell r="AV631" t="str">
            <v/>
          </cell>
          <cell r="BA631" t="str">
            <v/>
          </cell>
          <cell r="BC631" t="str">
            <v/>
          </cell>
          <cell r="BE631" t="str">
            <v/>
          </cell>
          <cell r="BG631" t="str">
            <v/>
          </cell>
          <cell r="BI631" t="str">
            <v/>
          </cell>
          <cell r="BN631" t="str">
            <v/>
          </cell>
          <cell r="BP631" t="str">
            <v/>
          </cell>
          <cell r="BR631" t="str">
            <v/>
          </cell>
          <cell r="BT631" t="str">
            <v/>
          </cell>
          <cell r="BV631" t="str">
            <v/>
          </cell>
          <cell r="BY631" t="str">
            <v/>
          </cell>
        </row>
        <row r="632">
          <cell r="D632" t="str">
            <v/>
          </cell>
          <cell r="F632" t="str">
            <v/>
          </cell>
          <cell r="L632" t="str">
            <v/>
          </cell>
          <cell r="M632">
            <v>0</v>
          </cell>
          <cell r="U632" t="str">
            <v/>
          </cell>
          <cell r="AA632" t="str">
            <v/>
          </cell>
          <cell r="AC632" t="str">
            <v/>
          </cell>
          <cell r="AE632" t="str">
            <v/>
          </cell>
          <cell r="AG632" t="str">
            <v/>
          </cell>
          <cell r="AI632" t="str">
            <v/>
          </cell>
          <cell r="AN632" t="str">
            <v/>
          </cell>
          <cell r="AP632" t="str">
            <v/>
          </cell>
          <cell r="AR632" t="str">
            <v/>
          </cell>
          <cell r="AT632" t="str">
            <v/>
          </cell>
          <cell r="AV632" t="str">
            <v/>
          </cell>
          <cell r="BA632" t="str">
            <v/>
          </cell>
          <cell r="BC632" t="str">
            <v/>
          </cell>
          <cell r="BE632" t="str">
            <v/>
          </cell>
          <cell r="BG632" t="str">
            <v/>
          </cell>
          <cell r="BI632" t="str">
            <v/>
          </cell>
          <cell r="BN632" t="str">
            <v/>
          </cell>
          <cell r="BP632" t="str">
            <v/>
          </cell>
          <cell r="BR632" t="str">
            <v/>
          </cell>
          <cell r="BT632" t="str">
            <v/>
          </cell>
          <cell r="BV632" t="str">
            <v/>
          </cell>
          <cell r="BY632" t="str">
            <v/>
          </cell>
        </row>
        <row r="633">
          <cell r="D633" t="str">
            <v/>
          </cell>
          <cell r="F633" t="str">
            <v/>
          </cell>
          <cell r="L633" t="str">
            <v/>
          </cell>
          <cell r="M633">
            <v>0</v>
          </cell>
          <cell r="U633" t="str">
            <v/>
          </cell>
          <cell r="AA633" t="str">
            <v/>
          </cell>
          <cell r="AC633" t="str">
            <v/>
          </cell>
          <cell r="AE633" t="str">
            <v/>
          </cell>
          <cell r="AG633" t="str">
            <v/>
          </cell>
          <cell r="AI633" t="str">
            <v/>
          </cell>
          <cell r="AN633" t="str">
            <v/>
          </cell>
          <cell r="AP633" t="str">
            <v/>
          </cell>
          <cell r="AR633" t="str">
            <v/>
          </cell>
          <cell r="AT633" t="str">
            <v/>
          </cell>
          <cell r="AV633" t="str">
            <v/>
          </cell>
          <cell r="BA633" t="str">
            <v/>
          </cell>
          <cell r="BC633" t="str">
            <v/>
          </cell>
          <cell r="BE633" t="str">
            <v/>
          </cell>
          <cell r="BG633" t="str">
            <v/>
          </cell>
          <cell r="BI633" t="str">
            <v/>
          </cell>
          <cell r="BN633" t="str">
            <v/>
          </cell>
          <cell r="BP633" t="str">
            <v/>
          </cell>
          <cell r="BR633" t="str">
            <v/>
          </cell>
          <cell r="BT633" t="str">
            <v/>
          </cell>
          <cell r="BV633" t="str">
            <v/>
          </cell>
          <cell r="BY633" t="str">
            <v/>
          </cell>
        </row>
        <row r="634">
          <cell r="D634" t="str">
            <v/>
          </cell>
          <cell r="F634" t="str">
            <v/>
          </cell>
          <cell r="L634" t="str">
            <v/>
          </cell>
          <cell r="M634">
            <v>0</v>
          </cell>
          <cell r="U634" t="str">
            <v/>
          </cell>
          <cell r="AA634" t="str">
            <v/>
          </cell>
          <cell r="AC634" t="str">
            <v/>
          </cell>
          <cell r="AE634" t="str">
            <v/>
          </cell>
          <cell r="AG634" t="str">
            <v/>
          </cell>
          <cell r="AI634" t="str">
            <v/>
          </cell>
          <cell r="AN634" t="str">
            <v/>
          </cell>
          <cell r="AP634" t="str">
            <v/>
          </cell>
          <cell r="AR634" t="str">
            <v/>
          </cell>
          <cell r="AT634" t="str">
            <v/>
          </cell>
          <cell r="AV634" t="str">
            <v/>
          </cell>
          <cell r="BA634" t="str">
            <v/>
          </cell>
          <cell r="BC634" t="str">
            <v/>
          </cell>
          <cell r="BE634" t="str">
            <v/>
          </cell>
          <cell r="BG634" t="str">
            <v/>
          </cell>
          <cell r="BI634" t="str">
            <v/>
          </cell>
          <cell r="BN634" t="str">
            <v/>
          </cell>
          <cell r="BP634" t="str">
            <v/>
          </cell>
          <cell r="BR634" t="str">
            <v/>
          </cell>
          <cell r="BT634" t="str">
            <v/>
          </cell>
          <cell r="BV634" t="str">
            <v/>
          </cell>
          <cell r="BY634" t="str">
            <v/>
          </cell>
        </row>
        <row r="635">
          <cell r="D635" t="str">
            <v/>
          </cell>
          <cell r="F635" t="str">
            <v/>
          </cell>
          <cell r="L635" t="str">
            <v/>
          </cell>
          <cell r="M635">
            <v>0</v>
          </cell>
          <cell r="U635" t="str">
            <v/>
          </cell>
          <cell r="AA635" t="str">
            <v/>
          </cell>
          <cell r="AC635" t="str">
            <v/>
          </cell>
          <cell r="AE635" t="str">
            <v/>
          </cell>
          <cell r="AG635" t="str">
            <v/>
          </cell>
          <cell r="AI635" t="str">
            <v/>
          </cell>
          <cell r="AN635" t="str">
            <v/>
          </cell>
          <cell r="AP635" t="str">
            <v/>
          </cell>
          <cell r="AR635" t="str">
            <v/>
          </cell>
          <cell r="AT635" t="str">
            <v/>
          </cell>
          <cell r="AV635" t="str">
            <v/>
          </cell>
          <cell r="BA635" t="str">
            <v/>
          </cell>
          <cell r="BC635" t="str">
            <v/>
          </cell>
          <cell r="BE635" t="str">
            <v/>
          </cell>
          <cell r="BG635" t="str">
            <v/>
          </cell>
          <cell r="BI635" t="str">
            <v/>
          </cell>
          <cell r="BN635" t="str">
            <v/>
          </cell>
          <cell r="BP635" t="str">
            <v/>
          </cell>
          <cell r="BR635" t="str">
            <v/>
          </cell>
          <cell r="BT635" t="str">
            <v/>
          </cell>
          <cell r="BV635" t="str">
            <v/>
          </cell>
          <cell r="BY635" t="str">
            <v/>
          </cell>
        </row>
        <row r="636">
          <cell r="D636" t="str">
            <v/>
          </cell>
          <cell r="F636" t="str">
            <v/>
          </cell>
          <cell r="L636" t="str">
            <v/>
          </cell>
          <cell r="M636">
            <v>0</v>
          </cell>
          <cell r="U636" t="str">
            <v/>
          </cell>
          <cell r="AA636" t="str">
            <v/>
          </cell>
          <cell r="AC636" t="str">
            <v/>
          </cell>
          <cell r="AE636" t="str">
            <v/>
          </cell>
          <cell r="AG636" t="str">
            <v/>
          </cell>
          <cell r="AI636" t="str">
            <v/>
          </cell>
          <cell r="AN636" t="str">
            <v/>
          </cell>
          <cell r="AP636" t="str">
            <v/>
          </cell>
          <cell r="AR636" t="str">
            <v/>
          </cell>
          <cell r="AT636" t="str">
            <v/>
          </cell>
          <cell r="AV636" t="str">
            <v/>
          </cell>
          <cell r="BA636" t="str">
            <v/>
          </cell>
          <cell r="BC636" t="str">
            <v/>
          </cell>
          <cell r="BE636" t="str">
            <v/>
          </cell>
          <cell r="BG636" t="str">
            <v/>
          </cell>
          <cell r="BI636" t="str">
            <v/>
          </cell>
          <cell r="BN636" t="str">
            <v/>
          </cell>
          <cell r="BP636" t="str">
            <v/>
          </cell>
          <cell r="BR636" t="str">
            <v/>
          </cell>
          <cell r="BT636" t="str">
            <v/>
          </cell>
          <cell r="BV636" t="str">
            <v/>
          </cell>
          <cell r="BY636" t="str">
            <v/>
          </cell>
        </row>
        <row r="637">
          <cell r="D637" t="str">
            <v/>
          </cell>
          <cell r="F637" t="str">
            <v/>
          </cell>
          <cell r="L637" t="str">
            <v/>
          </cell>
          <cell r="M637">
            <v>0</v>
          </cell>
          <cell r="U637" t="str">
            <v/>
          </cell>
          <cell r="AA637" t="str">
            <v/>
          </cell>
          <cell r="AC637" t="str">
            <v/>
          </cell>
          <cell r="AE637" t="str">
            <v/>
          </cell>
          <cell r="AG637" t="str">
            <v/>
          </cell>
          <cell r="AI637" t="str">
            <v/>
          </cell>
          <cell r="AN637" t="str">
            <v/>
          </cell>
          <cell r="AP637" t="str">
            <v/>
          </cell>
          <cell r="AR637" t="str">
            <v/>
          </cell>
          <cell r="AT637" t="str">
            <v/>
          </cell>
          <cell r="AV637" t="str">
            <v/>
          </cell>
          <cell r="BA637" t="str">
            <v/>
          </cell>
          <cell r="BC637" t="str">
            <v/>
          </cell>
          <cell r="BE637" t="str">
            <v/>
          </cell>
          <cell r="BG637" t="str">
            <v/>
          </cell>
          <cell r="BI637" t="str">
            <v/>
          </cell>
          <cell r="BN637" t="str">
            <v/>
          </cell>
          <cell r="BP637" t="str">
            <v/>
          </cell>
          <cell r="BR637" t="str">
            <v/>
          </cell>
          <cell r="BT637" t="str">
            <v/>
          </cell>
          <cell r="BV637" t="str">
            <v/>
          </cell>
          <cell r="BY637" t="str">
            <v/>
          </cell>
        </row>
        <row r="638">
          <cell r="D638" t="str">
            <v/>
          </cell>
          <cell r="F638" t="str">
            <v/>
          </cell>
          <cell r="L638" t="str">
            <v/>
          </cell>
          <cell r="M638">
            <v>0</v>
          </cell>
          <cell r="U638" t="str">
            <v/>
          </cell>
          <cell r="AA638" t="str">
            <v/>
          </cell>
          <cell r="AC638" t="str">
            <v/>
          </cell>
          <cell r="AE638" t="str">
            <v/>
          </cell>
          <cell r="AG638" t="str">
            <v/>
          </cell>
          <cell r="AI638" t="str">
            <v/>
          </cell>
          <cell r="AN638" t="str">
            <v/>
          </cell>
          <cell r="AP638" t="str">
            <v/>
          </cell>
          <cell r="AR638" t="str">
            <v/>
          </cell>
          <cell r="AT638" t="str">
            <v/>
          </cell>
          <cell r="AV638" t="str">
            <v/>
          </cell>
          <cell r="BA638" t="str">
            <v/>
          </cell>
          <cell r="BC638" t="str">
            <v/>
          </cell>
          <cell r="BE638" t="str">
            <v/>
          </cell>
          <cell r="BG638" t="str">
            <v/>
          </cell>
          <cell r="BI638" t="str">
            <v/>
          </cell>
          <cell r="BN638" t="str">
            <v/>
          </cell>
          <cell r="BP638" t="str">
            <v/>
          </cell>
          <cell r="BR638" t="str">
            <v/>
          </cell>
          <cell r="BT638" t="str">
            <v/>
          </cell>
          <cell r="BV638" t="str">
            <v/>
          </cell>
          <cell r="BY638" t="str">
            <v/>
          </cell>
        </row>
        <row r="639">
          <cell r="D639" t="str">
            <v/>
          </cell>
          <cell r="F639" t="str">
            <v/>
          </cell>
          <cell r="L639" t="str">
            <v/>
          </cell>
          <cell r="M639">
            <v>0</v>
          </cell>
          <cell r="U639" t="str">
            <v/>
          </cell>
          <cell r="AA639" t="str">
            <v/>
          </cell>
          <cell r="AC639" t="str">
            <v/>
          </cell>
          <cell r="AE639" t="str">
            <v/>
          </cell>
          <cell r="AG639" t="str">
            <v/>
          </cell>
          <cell r="AI639" t="str">
            <v/>
          </cell>
          <cell r="AN639" t="str">
            <v/>
          </cell>
          <cell r="AP639" t="str">
            <v/>
          </cell>
          <cell r="AR639" t="str">
            <v/>
          </cell>
          <cell r="AT639" t="str">
            <v/>
          </cell>
          <cell r="AV639" t="str">
            <v/>
          </cell>
          <cell r="BA639" t="str">
            <v/>
          </cell>
          <cell r="BC639" t="str">
            <v/>
          </cell>
          <cell r="BE639" t="str">
            <v/>
          </cell>
          <cell r="BG639" t="str">
            <v/>
          </cell>
          <cell r="BI639" t="str">
            <v/>
          </cell>
          <cell r="BN639" t="str">
            <v/>
          </cell>
          <cell r="BP639" t="str">
            <v/>
          </cell>
          <cell r="BR639" t="str">
            <v/>
          </cell>
          <cell r="BT639" t="str">
            <v/>
          </cell>
          <cell r="BV639" t="str">
            <v/>
          </cell>
          <cell r="BY639" t="str">
            <v/>
          </cell>
        </row>
        <row r="640">
          <cell r="D640" t="str">
            <v/>
          </cell>
          <cell r="F640" t="str">
            <v/>
          </cell>
          <cell r="L640" t="str">
            <v/>
          </cell>
          <cell r="M640">
            <v>0</v>
          </cell>
          <cell r="U640" t="str">
            <v/>
          </cell>
          <cell r="AA640" t="str">
            <v/>
          </cell>
          <cell r="AC640" t="str">
            <v/>
          </cell>
          <cell r="AE640" t="str">
            <v/>
          </cell>
          <cell r="AG640" t="str">
            <v/>
          </cell>
          <cell r="AI640" t="str">
            <v/>
          </cell>
          <cell r="AN640" t="str">
            <v/>
          </cell>
          <cell r="AP640" t="str">
            <v/>
          </cell>
          <cell r="AR640" t="str">
            <v/>
          </cell>
          <cell r="AT640" t="str">
            <v/>
          </cell>
          <cell r="AV640" t="str">
            <v/>
          </cell>
          <cell r="BA640" t="str">
            <v/>
          </cell>
          <cell r="BC640" t="str">
            <v/>
          </cell>
          <cell r="BE640" t="str">
            <v/>
          </cell>
          <cell r="BG640" t="str">
            <v/>
          </cell>
          <cell r="BI640" t="str">
            <v/>
          </cell>
          <cell r="BN640" t="str">
            <v/>
          </cell>
          <cell r="BP640" t="str">
            <v/>
          </cell>
          <cell r="BR640" t="str">
            <v/>
          </cell>
          <cell r="BT640" t="str">
            <v/>
          </cell>
          <cell r="BV640" t="str">
            <v/>
          </cell>
          <cell r="BY640" t="str">
            <v/>
          </cell>
        </row>
        <row r="641">
          <cell r="D641" t="str">
            <v/>
          </cell>
          <cell r="F641" t="str">
            <v/>
          </cell>
          <cell r="L641" t="str">
            <v/>
          </cell>
          <cell r="M641">
            <v>0</v>
          </cell>
          <cell r="U641" t="str">
            <v/>
          </cell>
          <cell r="AA641" t="str">
            <v/>
          </cell>
          <cell r="AC641" t="str">
            <v/>
          </cell>
          <cell r="AE641" t="str">
            <v/>
          </cell>
          <cell r="AG641" t="str">
            <v/>
          </cell>
          <cell r="AI641" t="str">
            <v/>
          </cell>
          <cell r="AN641" t="str">
            <v/>
          </cell>
          <cell r="AP641" t="str">
            <v/>
          </cell>
          <cell r="AR641" t="str">
            <v/>
          </cell>
          <cell r="AT641" t="str">
            <v/>
          </cell>
          <cell r="AV641" t="str">
            <v/>
          </cell>
          <cell r="BA641" t="str">
            <v/>
          </cell>
          <cell r="BC641" t="str">
            <v/>
          </cell>
          <cell r="BE641" t="str">
            <v/>
          </cell>
          <cell r="BG641" t="str">
            <v/>
          </cell>
          <cell r="BI641" t="str">
            <v/>
          </cell>
          <cell r="BN641" t="str">
            <v/>
          </cell>
          <cell r="BP641" t="str">
            <v/>
          </cell>
          <cell r="BR641" t="str">
            <v/>
          </cell>
          <cell r="BT641" t="str">
            <v/>
          </cell>
          <cell r="BV641" t="str">
            <v/>
          </cell>
          <cell r="BY641" t="str">
            <v/>
          </cell>
        </row>
        <row r="642">
          <cell r="D642" t="str">
            <v/>
          </cell>
          <cell r="F642" t="str">
            <v/>
          </cell>
          <cell r="L642" t="str">
            <v/>
          </cell>
          <cell r="M642">
            <v>0</v>
          </cell>
          <cell r="U642" t="str">
            <v/>
          </cell>
          <cell r="AA642" t="str">
            <v/>
          </cell>
          <cell r="AC642" t="str">
            <v/>
          </cell>
          <cell r="AE642" t="str">
            <v/>
          </cell>
          <cell r="AG642" t="str">
            <v/>
          </cell>
          <cell r="AI642" t="str">
            <v/>
          </cell>
          <cell r="AN642" t="str">
            <v/>
          </cell>
          <cell r="AP642" t="str">
            <v/>
          </cell>
          <cell r="AR642" t="str">
            <v/>
          </cell>
          <cell r="AT642" t="str">
            <v/>
          </cell>
          <cell r="AV642" t="str">
            <v/>
          </cell>
          <cell r="BA642" t="str">
            <v/>
          </cell>
          <cell r="BC642" t="str">
            <v/>
          </cell>
          <cell r="BE642" t="str">
            <v/>
          </cell>
          <cell r="BG642" t="str">
            <v/>
          </cell>
          <cell r="BI642" t="str">
            <v/>
          </cell>
          <cell r="BN642" t="str">
            <v/>
          </cell>
          <cell r="BP642" t="str">
            <v/>
          </cell>
          <cell r="BR642" t="str">
            <v/>
          </cell>
          <cell r="BT642" t="str">
            <v/>
          </cell>
          <cell r="BV642" t="str">
            <v/>
          </cell>
          <cell r="BY642" t="str">
            <v/>
          </cell>
        </row>
        <row r="643">
          <cell r="D643" t="str">
            <v/>
          </cell>
          <cell r="F643" t="str">
            <v/>
          </cell>
          <cell r="L643" t="str">
            <v/>
          </cell>
          <cell r="M643">
            <v>0</v>
          </cell>
          <cell r="U643" t="str">
            <v/>
          </cell>
          <cell r="AA643" t="str">
            <v/>
          </cell>
          <cell r="AC643" t="str">
            <v/>
          </cell>
          <cell r="AE643" t="str">
            <v/>
          </cell>
          <cell r="AG643" t="str">
            <v/>
          </cell>
          <cell r="AI643" t="str">
            <v/>
          </cell>
          <cell r="AN643" t="str">
            <v/>
          </cell>
          <cell r="AP643" t="str">
            <v/>
          </cell>
          <cell r="AR643" t="str">
            <v/>
          </cell>
          <cell r="AT643" t="str">
            <v/>
          </cell>
          <cell r="AV643" t="str">
            <v/>
          </cell>
          <cell r="BA643" t="str">
            <v/>
          </cell>
          <cell r="BC643" t="str">
            <v/>
          </cell>
          <cell r="BE643" t="str">
            <v/>
          </cell>
          <cell r="BG643" t="str">
            <v/>
          </cell>
          <cell r="BI643" t="str">
            <v/>
          </cell>
          <cell r="BN643" t="str">
            <v/>
          </cell>
          <cell r="BP643" t="str">
            <v/>
          </cell>
          <cell r="BR643" t="str">
            <v/>
          </cell>
          <cell r="BT643" t="str">
            <v/>
          </cell>
          <cell r="BV643" t="str">
            <v/>
          </cell>
          <cell r="BY643" t="str">
            <v/>
          </cell>
        </row>
        <row r="644">
          <cell r="D644" t="str">
            <v/>
          </cell>
          <cell r="F644" t="str">
            <v/>
          </cell>
          <cell r="L644" t="str">
            <v/>
          </cell>
          <cell r="M644">
            <v>0</v>
          </cell>
          <cell r="U644" t="str">
            <v/>
          </cell>
          <cell r="AA644" t="str">
            <v/>
          </cell>
          <cell r="AC644" t="str">
            <v/>
          </cell>
          <cell r="AE644" t="str">
            <v/>
          </cell>
          <cell r="AG644" t="str">
            <v/>
          </cell>
          <cell r="AI644" t="str">
            <v/>
          </cell>
          <cell r="AN644" t="str">
            <v/>
          </cell>
          <cell r="AP644" t="str">
            <v/>
          </cell>
          <cell r="AR644" t="str">
            <v/>
          </cell>
          <cell r="AT644" t="str">
            <v/>
          </cell>
          <cell r="AV644" t="str">
            <v/>
          </cell>
          <cell r="BA644" t="str">
            <v/>
          </cell>
          <cell r="BC644" t="str">
            <v/>
          </cell>
          <cell r="BE644" t="str">
            <v/>
          </cell>
          <cell r="BG644" t="str">
            <v/>
          </cell>
          <cell r="BI644" t="str">
            <v/>
          </cell>
          <cell r="BN644" t="str">
            <v/>
          </cell>
          <cell r="BP644" t="str">
            <v/>
          </cell>
          <cell r="BR644" t="str">
            <v/>
          </cell>
          <cell r="BT644" t="str">
            <v/>
          </cell>
          <cell r="BV644" t="str">
            <v/>
          </cell>
          <cell r="BY644" t="str">
            <v/>
          </cell>
        </row>
        <row r="645">
          <cell r="D645" t="str">
            <v/>
          </cell>
          <cell r="F645" t="str">
            <v/>
          </cell>
          <cell r="L645" t="str">
            <v/>
          </cell>
          <cell r="M645">
            <v>0</v>
          </cell>
          <cell r="U645" t="str">
            <v/>
          </cell>
          <cell r="AA645" t="str">
            <v/>
          </cell>
          <cell r="AC645" t="str">
            <v/>
          </cell>
          <cell r="AE645" t="str">
            <v/>
          </cell>
          <cell r="AG645" t="str">
            <v/>
          </cell>
          <cell r="AI645" t="str">
            <v/>
          </cell>
          <cell r="AN645" t="str">
            <v/>
          </cell>
          <cell r="AP645" t="str">
            <v/>
          </cell>
          <cell r="AR645" t="str">
            <v/>
          </cell>
          <cell r="AT645" t="str">
            <v/>
          </cell>
          <cell r="AV645" t="str">
            <v/>
          </cell>
          <cell r="BA645" t="str">
            <v/>
          </cell>
          <cell r="BC645" t="str">
            <v/>
          </cell>
          <cell r="BE645" t="str">
            <v/>
          </cell>
          <cell r="BG645" t="str">
            <v/>
          </cell>
          <cell r="BI645" t="str">
            <v/>
          </cell>
          <cell r="BN645" t="str">
            <v/>
          </cell>
          <cell r="BP645" t="str">
            <v/>
          </cell>
          <cell r="BR645" t="str">
            <v/>
          </cell>
          <cell r="BT645" t="str">
            <v/>
          </cell>
          <cell r="BV645" t="str">
            <v/>
          </cell>
          <cell r="BY645" t="str">
            <v/>
          </cell>
        </row>
        <row r="646">
          <cell r="D646" t="str">
            <v/>
          </cell>
          <cell r="F646" t="str">
            <v/>
          </cell>
          <cell r="L646" t="str">
            <v/>
          </cell>
          <cell r="M646">
            <v>0</v>
          </cell>
          <cell r="U646" t="str">
            <v/>
          </cell>
          <cell r="AA646" t="str">
            <v/>
          </cell>
          <cell r="AC646" t="str">
            <v/>
          </cell>
          <cell r="AE646" t="str">
            <v/>
          </cell>
          <cell r="AG646" t="str">
            <v/>
          </cell>
          <cell r="AI646" t="str">
            <v/>
          </cell>
          <cell r="AN646" t="str">
            <v/>
          </cell>
          <cell r="AP646" t="str">
            <v/>
          </cell>
          <cell r="AR646" t="str">
            <v/>
          </cell>
          <cell r="AT646" t="str">
            <v/>
          </cell>
          <cell r="AV646" t="str">
            <v/>
          </cell>
          <cell r="BA646" t="str">
            <v/>
          </cell>
          <cell r="BC646" t="str">
            <v/>
          </cell>
          <cell r="BE646" t="str">
            <v/>
          </cell>
          <cell r="BG646" t="str">
            <v/>
          </cell>
          <cell r="BI646" t="str">
            <v/>
          </cell>
          <cell r="BN646" t="str">
            <v/>
          </cell>
          <cell r="BP646" t="str">
            <v/>
          </cell>
          <cell r="BR646" t="str">
            <v/>
          </cell>
          <cell r="BT646" t="str">
            <v/>
          </cell>
          <cell r="BV646" t="str">
            <v/>
          </cell>
          <cell r="BY646" t="str">
            <v/>
          </cell>
        </row>
        <row r="647">
          <cell r="D647" t="str">
            <v/>
          </cell>
          <cell r="F647" t="str">
            <v/>
          </cell>
          <cell r="L647" t="str">
            <v/>
          </cell>
          <cell r="M647">
            <v>0</v>
          </cell>
          <cell r="U647" t="str">
            <v/>
          </cell>
          <cell r="AA647" t="str">
            <v/>
          </cell>
          <cell r="AC647" t="str">
            <v/>
          </cell>
          <cell r="AE647" t="str">
            <v/>
          </cell>
          <cell r="AG647" t="str">
            <v/>
          </cell>
          <cell r="AI647" t="str">
            <v/>
          </cell>
          <cell r="AN647" t="str">
            <v/>
          </cell>
          <cell r="AP647" t="str">
            <v/>
          </cell>
          <cell r="AR647" t="str">
            <v/>
          </cell>
          <cell r="AT647" t="str">
            <v/>
          </cell>
          <cell r="AV647" t="str">
            <v/>
          </cell>
          <cell r="BA647" t="str">
            <v/>
          </cell>
          <cell r="BC647" t="str">
            <v/>
          </cell>
          <cell r="BE647" t="str">
            <v/>
          </cell>
          <cell r="BG647" t="str">
            <v/>
          </cell>
          <cell r="BI647" t="str">
            <v/>
          </cell>
          <cell r="BN647" t="str">
            <v/>
          </cell>
          <cell r="BP647" t="str">
            <v/>
          </cell>
          <cell r="BR647" t="str">
            <v/>
          </cell>
          <cell r="BT647" t="str">
            <v/>
          </cell>
          <cell r="BV647" t="str">
            <v/>
          </cell>
          <cell r="BY647" t="str">
            <v/>
          </cell>
        </row>
        <row r="648">
          <cell r="D648" t="str">
            <v/>
          </cell>
          <cell r="F648" t="str">
            <v/>
          </cell>
          <cell r="L648" t="str">
            <v/>
          </cell>
          <cell r="M648">
            <v>0</v>
          </cell>
          <cell r="U648" t="str">
            <v/>
          </cell>
          <cell r="AA648" t="str">
            <v/>
          </cell>
          <cell r="AC648" t="str">
            <v/>
          </cell>
          <cell r="AE648" t="str">
            <v/>
          </cell>
          <cell r="AG648" t="str">
            <v/>
          </cell>
          <cell r="AI648" t="str">
            <v/>
          </cell>
          <cell r="AN648" t="str">
            <v/>
          </cell>
          <cell r="AP648" t="str">
            <v/>
          </cell>
          <cell r="AR648" t="str">
            <v/>
          </cell>
          <cell r="AT648" t="str">
            <v/>
          </cell>
          <cell r="AV648" t="str">
            <v/>
          </cell>
          <cell r="BA648" t="str">
            <v/>
          </cell>
          <cell r="BC648" t="str">
            <v/>
          </cell>
          <cell r="BE648" t="str">
            <v/>
          </cell>
          <cell r="BG648" t="str">
            <v/>
          </cell>
          <cell r="BI648" t="str">
            <v/>
          </cell>
          <cell r="BN648" t="str">
            <v/>
          </cell>
          <cell r="BP648" t="str">
            <v/>
          </cell>
          <cell r="BR648" t="str">
            <v/>
          </cell>
          <cell r="BT648" t="str">
            <v/>
          </cell>
          <cell r="BV648" t="str">
            <v/>
          </cell>
          <cell r="BY648" t="str">
            <v/>
          </cell>
        </row>
        <row r="649">
          <cell r="D649" t="str">
            <v/>
          </cell>
          <cell r="F649" t="str">
            <v/>
          </cell>
          <cell r="L649" t="str">
            <v/>
          </cell>
          <cell r="M649">
            <v>0</v>
          </cell>
          <cell r="U649" t="str">
            <v/>
          </cell>
          <cell r="AA649" t="str">
            <v/>
          </cell>
          <cell r="AC649" t="str">
            <v/>
          </cell>
          <cell r="AE649" t="str">
            <v/>
          </cell>
          <cell r="AG649" t="str">
            <v/>
          </cell>
          <cell r="AI649" t="str">
            <v/>
          </cell>
          <cell r="AN649" t="str">
            <v/>
          </cell>
          <cell r="AP649" t="str">
            <v/>
          </cell>
          <cell r="AR649" t="str">
            <v/>
          </cell>
          <cell r="AT649" t="str">
            <v/>
          </cell>
          <cell r="AV649" t="str">
            <v/>
          </cell>
          <cell r="BA649" t="str">
            <v/>
          </cell>
          <cell r="BC649" t="str">
            <v/>
          </cell>
          <cell r="BE649" t="str">
            <v/>
          </cell>
          <cell r="BG649" t="str">
            <v/>
          </cell>
          <cell r="BI649" t="str">
            <v/>
          </cell>
          <cell r="BN649" t="str">
            <v/>
          </cell>
          <cell r="BP649" t="str">
            <v/>
          </cell>
          <cell r="BR649" t="str">
            <v/>
          </cell>
          <cell r="BT649" t="str">
            <v/>
          </cell>
          <cell r="BV649" t="str">
            <v/>
          </cell>
          <cell r="BY649" t="str">
            <v/>
          </cell>
        </row>
        <row r="650">
          <cell r="D650" t="str">
            <v/>
          </cell>
          <cell r="F650" t="str">
            <v/>
          </cell>
          <cell r="L650" t="str">
            <v/>
          </cell>
          <cell r="M650">
            <v>0</v>
          </cell>
          <cell r="U650" t="str">
            <v/>
          </cell>
          <cell r="AA650" t="str">
            <v/>
          </cell>
          <cell r="AC650" t="str">
            <v/>
          </cell>
          <cell r="AE650" t="str">
            <v/>
          </cell>
          <cell r="AG650" t="str">
            <v/>
          </cell>
          <cell r="AI650" t="str">
            <v/>
          </cell>
          <cell r="AN650" t="str">
            <v/>
          </cell>
          <cell r="AP650" t="str">
            <v/>
          </cell>
          <cell r="AR650" t="str">
            <v/>
          </cell>
          <cell r="AT650" t="str">
            <v/>
          </cell>
          <cell r="AV650" t="str">
            <v/>
          </cell>
          <cell r="BA650" t="str">
            <v/>
          </cell>
          <cell r="BC650" t="str">
            <v/>
          </cell>
          <cell r="BE650" t="str">
            <v/>
          </cell>
          <cell r="BG650" t="str">
            <v/>
          </cell>
          <cell r="BI650" t="str">
            <v/>
          </cell>
          <cell r="BN650" t="str">
            <v/>
          </cell>
          <cell r="BP650" t="str">
            <v/>
          </cell>
          <cell r="BR650" t="str">
            <v/>
          </cell>
          <cell r="BT650" t="str">
            <v/>
          </cell>
          <cell r="BV650" t="str">
            <v/>
          </cell>
          <cell r="BY650" t="str">
            <v/>
          </cell>
        </row>
        <row r="651">
          <cell r="D651" t="str">
            <v/>
          </cell>
          <cell r="F651" t="str">
            <v/>
          </cell>
          <cell r="L651" t="str">
            <v/>
          </cell>
          <cell r="M651">
            <v>0</v>
          </cell>
          <cell r="U651" t="str">
            <v/>
          </cell>
          <cell r="AA651" t="str">
            <v/>
          </cell>
          <cell r="AC651" t="str">
            <v/>
          </cell>
          <cell r="AE651" t="str">
            <v/>
          </cell>
          <cell r="AG651" t="str">
            <v/>
          </cell>
          <cell r="AI651" t="str">
            <v/>
          </cell>
          <cell r="AN651" t="str">
            <v/>
          </cell>
          <cell r="AP651" t="str">
            <v/>
          </cell>
          <cell r="AR651" t="str">
            <v/>
          </cell>
          <cell r="AT651" t="str">
            <v/>
          </cell>
          <cell r="AV651" t="str">
            <v/>
          </cell>
          <cell r="BA651" t="str">
            <v/>
          </cell>
          <cell r="BC651" t="str">
            <v/>
          </cell>
          <cell r="BE651" t="str">
            <v/>
          </cell>
          <cell r="BG651" t="str">
            <v/>
          </cell>
          <cell r="BI651" t="str">
            <v/>
          </cell>
          <cell r="BN651" t="str">
            <v/>
          </cell>
          <cell r="BP651" t="str">
            <v/>
          </cell>
          <cell r="BR651" t="str">
            <v/>
          </cell>
          <cell r="BT651" t="str">
            <v/>
          </cell>
          <cell r="BV651" t="str">
            <v/>
          </cell>
          <cell r="BY651" t="str">
            <v/>
          </cell>
        </row>
        <row r="652">
          <cell r="D652" t="str">
            <v/>
          </cell>
          <cell r="F652" t="str">
            <v/>
          </cell>
          <cell r="L652" t="str">
            <v/>
          </cell>
          <cell r="M652">
            <v>0</v>
          </cell>
          <cell r="U652" t="str">
            <v/>
          </cell>
          <cell r="AA652" t="str">
            <v/>
          </cell>
          <cell r="AC652" t="str">
            <v/>
          </cell>
          <cell r="AE652" t="str">
            <v/>
          </cell>
          <cell r="AG652" t="str">
            <v/>
          </cell>
          <cell r="AI652" t="str">
            <v/>
          </cell>
          <cell r="AN652" t="str">
            <v/>
          </cell>
          <cell r="AP652" t="str">
            <v/>
          </cell>
          <cell r="AR652" t="str">
            <v/>
          </cell>
          <cell r="AT652" t="str">
            <v/>
          </cell>
          <cell r="AV652" t="str">
            <v/>
          </cell>
          <cell r="BA652" t="str">
            <v/>
          </cell>
          <cell r="BC652" t="str">
            <v/>
          </cell>
          <cell r="BE652" t="str">
            <v/>
          </cell>
          <cell r="BG652" t="str">
            <v/>
          </cell>
          <cell r="BI652" t="str">
            <v/>
          </cell>
          <cell r="BN652" t="str">
            <v/>
          </cell>
          <cell r="BP652" t="str">
            <v/>
          </cell>
          <cell r="BR652" t="str">
            <v/>
          </cell>
          <cell r="BT652" t="str">
            <v/>
          </cell>
          <cell r="BV652" t="str">
            <v/>
          </cell>
          <cell r="BY652" t="str">
            <v/>
          </cell>
        </row>
        <row r="653">
          <cell r="D653" t="str">
            <v/>
          </cell>
          <cell r="F653" t="str">
            <v/>
          </cell>
          <cell r="L653" t="str">
            <v/>
          </cell>
          <cell r="M653">
            <v>0</v>
          </cell>
          <cell r="U653" t="str">
            <v/>
          </cell>
          <cell r="AA653" t="str">
            <v/>
          </cell>
          <cell r="AC653" t="str">
            <v/>
          </cell>
          <cell r="AE653" t="str">
            <v/>
          </cell>
          <cell r="AG653" t="str">
            <v/>
          </cell>
          <cell r="AI653" t="str">
            <v/>
          </cell>
          <cell r="AN653" t="str">
            <v/>
          </cell>
          <cell r="AP653" t="str">
            <v/>
          </cell>
          <cell r="AR653" t="str">
            <v/>
          </cell>
          <cell r="AT653" t="str">
            <v/>
          </cell>
          <cell r="AV653" t="str">
            <v/>
          </cell>
          <cell r="BA653" t="str">
            <v/>
          </cell>
          <cell r="BC653" t="str">
            <v/>
          </cell>
          <cell r="BE653" t="str">
            <v/>
          </cell>
          <cell r="BG653" t="str">
            <v/>
          </cell>
          <cell r="BI653" t="str">
            <v/>
          </cell>
          <cell r="BN653" t="str">
            <v/>
          </cell>
          <cell r="BP653" t="str">
            <v/>
          </cell>
          <cell r="BR653" t="str">
            <v/>
          </cell>
          <cell r="BT653" t="str">
            <v/>
          </cell>
          <cell r="BV653" t="str">
            <v/>
          </cell>
          <cell r="BY653" t="str">
            <v/>
          </cell>
        </row>
        <row r="654">
          <cell r="D654" t="str">
            <v/>
          </cell>
          <cell r="F654" t="str">
            <v/>
          </cell>
          <cell r="L654" t="str">
            <v/>
          </cell>
          <cell r="M654">
            <v>0</v>
          </cell>
          <cell r="U654" t="str">
            <v/>
          </cell>
          <cell r="AA654" t="str">
            <v/>
          </cell>
          <cell r="AC654" t="str">
            <v/>
          </cell>
          <cell r="AE654" t="str">
            <v/>
          </cell>
          <cell r="AG654" t="str">
            <v/>
          </cell>
          <cell r="AI654" t="str">
            <v/>
          </cell>
          <cell r="AN654" t="str">
            <v/>
          </cell>
          <cell r="AP654" t="str">
            <v/>
          </cell>
          <cell r="AR654" t="str">
            <v/>
          </cell>
          <cell r="AT654" t="str">
            <v/>
          </cell>
          <cell r="AV654" t="str">
            <v/>
          </cell>
          <cell r="BA654" t="str">
            <v/>
          </cell>
          <cell r="BC654" t="str">
            <v/>
          </cell>
          <cell r="BE654" t="str">
            <v/>
          </cell>
          <cell r="BG654" t="str">
            <v/>
          </cell>
          <cell r="BI654" t="str">
            <v/>
          </cell>
          <cell r="BN654" t="str">
            <v/>
          </cell>
          <cell r="BP654" t="str">
            <v/>
          </cell>
          <cell r="BR654" t="str">
            <v/>
          </cell>
          <cell r="BT654" t="str">
            <v/>
          </cell>
          <cell r="BV654" t="str">
            <v/>
          </cell>
          <cell r="BY654" t="str">
            <v/>
          </cell>
        </row>
        <row r="655">
          <cell r="D655" t="str">
            <v/>
          </cell>
          <cell r="F655" t="str">
            <v/>
          </cell>
          <cell r="L655" t="str">
            <v/>
          </cell>
          <cell r="M655">
            <v>0</v>
          </cell>
          <cell r="U655" t="str">
            <v/>
          </cell>
          <cell r="AA655" t="str">
            <v/>
          </cell>
          <cell r="AC655" t="str">
            <v/>
          </cell>
          <cell r="AE655" t="str">
            <v/>
          </cell>
          <cell r="AG655" t="str">
            <v/>
          </cell>
          <cell r="AI655" t="str">
            <v/>
          </cell>
          <cell r="AN655" t="str">
            <v/>
          </cell>
          <cell r="AP655" t="str">
            <v/>
          </cell>
          <cell r="AR655" t="str">
            <v/>
          </cell>
          <cell r="AT655" t="str">
            <v/>
          </cell>
          <cell r="AV655" t="str">
            <v/>
          </cell>
          <cell r="BA655" t="str">
            <v/>
          </cell>
          <cell r="BC655" t="str">
            <v/>
          </cell>
          <cell r="BE655" t="str">
            <v/>
          </cell>
          <cell r="BG655" t="str">
            <v/>
          </cell>
          <cell r="BI655" t="str">
            <v/>
          </cell>
          <cell r="BN655" t="str">
            <v/>
          </cell>
          <cell r="BP655" t="str">
            <v/>
          </cell>
          <cell r="BR655" t="str">
            <v/>
          </cell>
          <cell r="BT655" t="str">
            <v/>
          </cell>
          <cell r="BV655" t="str">
            <v/>
          </cell>
          <cell r="BY655" t="str">
            <v/>
          </cell>
        </row>
        <row r="656">
          <cell r="D656" t="str">
            <v/>
          </cell>
          <cell r="F656" t="str">
            <v/>
          </cell>
          <cell r="L656" t="str">
            <v/>
          </cell>
          <cell r="M656">
            <v>0</v>
          </cell>
          <cell r="U656" t="str">
            <v/>
          </cell>
          <cell r="AA656" t="str">
            <v/>
          </cell>
          <cell r="AC656" t="str">
            <v/>
          </cell>
          <cell r="AE656" t="str">
            <v/>
          </cell>
          <cell r="AG656" t="str">
            <v/>
          </cell>
          <cell r="AI656" t="str">
            <v/>
          </cell>
          <cell r="AN656" t="str">
            <v/>
          </cell>
          <cell r="AP656" t="str">
            <v/>
          </cell>
          <cell r="AR656" t="str">
            <v/>
          </cell>
          <cell r="AT656" t="str">
            <v/>
          </cell>
          <cell r="AV656" t="str">
            <v/>
          </cell>
          <cell r="BA656" t="str">
            <v/>
          </cell>
          <cell r="BC656" t="str">
            <v/>
          </cell>
          <cell r="BE656" t="str">
            <v/>
          </cell>
          <cell r="BG656" t="str">
            <v/>
          </cell>
          <cell r="BI656" t="str">
            <v/>
          </cell>
          <cell r="BN656" t="str">
            <v/>
          </cell>
          <cell r="BP656" t="str">
            <v/>
          </cell>
          <cell r="BR656" t="str">
            <v/>
          </cell>
          <cell r="BT656" t="str">
            <v/>
          </cell>
          <cell r="BV656" t="str">
            <v/>
          </cell>
          <cell r="BY656" t="str">
            <v/>
          </cell>
        </row>
        <row r="657">
          <cell r="D657" t="str">
            <v/>
          </cell>
          <cell r="F657" t="str">
            <v/>
          </cell>
          <cell r="L657" t="str">
            <v/>
          </cell>
          <cell r="M657">
            <v>0</v>
          </cell>
          <cell r="U657" t="str">
            <v/>
          </cell>
          <cell r="AA657" t="str">
            <v/>
          </cell>
          <cell r="AC657" t="str">
            <v/>
          </cell>
          <cell r="AE657" t="str">
            <v/>
          </cell>
          <cell r="AG657" t="str">
            <v/>
          </cell>
          <cell r="AI657" t="str">
            <v/>
          </cell>
          <cell r="AN657" t="str">
            <v/>
          </cell>
          <cell r="AP657" t="str">
            <v/>
          </cell>
          <cell r="AR657" t="str">
            <v/>
          </cell>
          <cell r="AT657" t="str">
            <v/>
          </cell>
          <cell r="AV657" t="str">
            <v/>
          </cell>
          <cell r="BA657" t="str">
            <v/>
          </cell>
          <cell r="BC657" t="str">
            <v/>
          </cell>
          <cell r="BE657" t="str">
            <v/>
          </cell>
          <cell r="BG657" t="str">
            <v/>
          </cell>
          <cell r="BI657" t="str">
            <v/>
          </cell>
          <cell r="BN657" t="str">
            <v/>
          </cell>
          <cell r="BP657" t="str">
            <v/>
          </cell>
          <cell r="BR657" t="str">
            <v/>
          </cell>
          <cell r="BT657" t="str">
            <v/>
          </cell>
          <cell r="BV657" t="str">
            <v/>
          </cell>
          <cell r="BY657" t="str">
            <v/>
          </cell>
        </row>
        <row r="658">
          <cell r="D658" t="str">
            <v/>
          </cell>
          <cell r="F658" t="str">
            <v/>
          </cell>
          <cell r="L658" t="str">
            <v/>
          </cell>
          <cell r="M658">
            <v>0</v>
          </cell>
          <cell r="U658" t="str">
            <v/>
          </cell>
          <cell r="AA658" t="str">
            <v/>
          </cell>
          <cell r="AC658" t="str">
            <v/>
          </cell>
          <cell r="AE658" t="str">
            <v/>
          </cell>
          <cell r="AG658" t="str">
            <v/>
          </cell>
          <cell r="AI658" t="str">
            <v/>
          </cell>
          <cell r="AN658" t="str">
            <v/>
          </cell>
          <cell r="AP658" t="str">
            <v/>
          </cell>
          <cell r="AR658" t="str">
            <v/>
          </cell>
          <cell r="AT658" t="str">
            <v/>
          </cell>
          <cell r="AV658" t="str">
            <v/>
          </cell>
          <cell r="BA658" t="str">
            <v/>
          </cell>
          <cell r="BC658" t="str">
            <v/>
          </cell>
          <cell r="BE658" t="str">
            <v/>
          </cell>
          <cell r="BG658" t="str">
            <v/>
          </cell>
          <cell r="BI658" t="str">
            <v/>
          </cell>
          <cell r="BN658" t="str">
            <v/>
          </cell>
          <cell r="BP658" t="str">
            <v/>
          </cell>
          <cell r="BR658" t="str">
            <v/>
          </cell>
          <cell r="BT658" t="str">
            <v/>
          </cell>
          <cell r="BV658" t="str">
            <v/>
          </cell>
          <cell r="BY658" t="str">
            <v/>
          </cell>
        </row>
        <row r="659">
          <cell r="D659" t="str">
            <v/>
          </cell>
          <cell r="F659" t="str">
            <v/>
          </cell>
          <cell r="L659" t="str">
            <v/>
          </cell>
          <cell r="M659">
            <v>0</v>
          </cell>
          <cell r="U659" t="str">
            <v/>
          </cell>
          <cell r="AA659" t="str">
            <v/>
          </cell>
          <cell r="AC659" t="str">
            <v/>
          </cell>
          <cell r="AE659" t="str">
            <v/>
          </cell>
          <cell r="AG659" t="str">
            <v/>
          </cell>
          <cell r="AI659" t="str">
            <v/>
          </cell>
          <cell r="AN659" t="str">
            <v/>
          </cell>
          <cell r="AP659" t="str">
            <v/>
          </cell>
          <cell r="AR659" t="str">
            <v/>
          </cell>
          <cell r="AT659" t="str">
            <v/>
          </cell>
          <cell r="AV659" t="str">
            <v/>
          </cell>
          <cell r="BA659" t="str">
            <v/>
          </cell>
          <cell r="BC659" t="str">
            <v/>
          </cell>
          <cell r="BE659" t="str">
            <v/>
          </cell>
          <cell r="BG659" t="str">
            <v/>
          </cell>
          <cell r="BI659" t="str">
            <v/>
          </cell>
          <cell r="BN659" t="str">
            <v/>
          </cell>
          <cell r="BP659" t="str">
            <v/>
          </cell>
          <cell r="BR659" t="str">
            <v/>
          </cell>
          <cell r="BT659" t="str">
            <v/>
          </cell>
          <cell r="BV659" t="str">
            <v/>
          </cell>
          <cell r="BY659" t="str">
            <v/>
          </cell>
        </row>
        <row r="660">
          <cell r="D660" t="str">
            <v/>
          </cell>
          <cell r="F660" t="str">
            <v/>
          </cell>
          <cell r="L660" t="str">
            <v/>
          </cell>
          <cell r="M660">
            <v>0</v>
          </cell>
          <cell r="U660" t="str">
            <v/>
          </cell>
          <cell r="AA660" t="str">
            <v/>
          </cell>
          <cell r="AC660" t="str">
            <v/>
          </cell>
          <cell r="AE660" t="str">
            <v/>
          </cell>
          <cell r="AG660" t="str">
            <v/>
          </cell>
          <cell r="AI660" t="str">
            <v/>
          </cell>
          <cell r="AN660" t="str">
            <v/>
          </cell>
          <cell r="AP660" t="str">
            <v/>
          </cell>
          <cell r="AR660" t="str">
            <v/>
          </cell>
          <cell r="AT660" t="str">
            <v/>
          </cell>
          <cell r="AV660" t="str">
            <v/>
          </cell>
          <cell r="BA660" t="str">
            <v/>
          </cell>
          <cell r="BC660" t="str">
            <v/>
          </cell>
          <cell r="BE660" t="str">
            <v/>
          </cell>
          <cell r="BG660" t="str">
            <v/>
          </cell>
          <cell r="BI660" t="str">
            <v/>
          </cell>
          <cell r="BN660" t="str">
            <v/>
          </cell>
          <cell r="BP660" t="str">
            <v/>
          </cell>
          <cell r="BR660" t="str">
            <v/>
          </cell>
          <cell r="BT660" t="str">
            <v/>
          </cell>
          <cell r="BV660" t="str">
            <v/>
          </cell>
          <cell r="BY660" t="str">
            <v/>
          </cell>
        </row>
        <row r="661">
          <cell r="D661" t="str">
            <v/>
          </cell>
          <cell r="F661" t="str">
            <v/>
          </cell>
          <cell r="L661" t="str">
            <v/>
          </cell>
          <cell r="M661">
            <v>0</v>
          </cell>
          <cell r="U661" t="str">
            <v/>
          </cell>
          <cell r="AA661" t="str">
            <v/>
          </cell>
          <cell r="AC661" t="str">
            <v/>
          </cell>
          <cell r="AE661" t="str">
            <v/>
          </cell>
          <cell r="AG661" t="str">
            <v/>
          </cell>
          <cell r="AI661" t="str">
            <v/>
          </cell>
          <cell r="AN661" t="str">
            <v/>
          </cell>
          <cell r="AP661" t="str">
            <v/>
          </cell>
          <cell r="AR661" t="str">
            <v/>
          </cell>
          <cell r="AT661" t="str">
            <v/>
          </cell>
          <cell r="AV661" t="str">
            <v/>
          </cell>
          <cell r="BA661" t="str">
            <v/>
          </cell>
          <cell r="BC661" t="str">
            <v/>
          </cell>
          <cell r="BE661" t="str">
            <v/>
          </cell>
          <cell r="BG661" t="str">
            <v/>
          </cell>
          <cell r="BI661" t="str">
            <v/>
          </cell>
          <cell r="BN661" t="str">
            <v/>
          </cell>
          <cell r="BP661" t="str">
            <v/>
          </cell>
          <cell r="BR661" t="str">
            <v/>
          </cell>
          <cell r="BT661" t="str">
            <v/>
          </cell>
          <cell r="BV661" t="str">
            <v/>
          </cell>
          <cell r="BY661" t="str">
            <v/>
          </cell>
        </row>
        <row r="662">
          <cell r="D662" t="str">
            <v/>
          </cell>
          <cell r="F662" t="str">
            <v/>
          </cell>
          <cell r="L662" t="str">
            <v/>
          </cell>
          <cell r="M662">
            <v>0</v>
          </cell>
          <cell r="U662" t="str">
            <v/>
          </cell>
          <cell r="AA662" t="str">
            <v/>
          </cell>
          <cell r="AC662" t="str">
            <v/>
          </cell>
          <cell r="AE662" t="str">
            <v/>
          </cell>
          <cell r="AG662" t="str">
            <v/>
          </cell>
          <cell r="AI662" t="str">
            <v/>
          </cell>
          <cell r="AN662" t="str">
            <v/>
          </cell>
          <cell r="AP662" t="str">
            <v/>
          </cell>
          <cell r="AR662" t="str">
            <v/>
          </cell>
          <cell r="AT662" t="str">
            <v/>
          </cell>
          <cell r="AV662" t="str">
            <v/>
          </cell>
          <cell r="BA662" t="str">
            <v/>
          </cell>
          <cell r="BC662" t="str">
            <v/>
          </cell>
          <cell r="BE662" t="str">
            <v/>
          </cell>
          <cell r="BG662" t="str">
            <v/>
          </cell>
          <cell r="BI662" t="str">
            <v/>
          </cell>
          <cell r="BN662" t="str">
            <v/>
          </cell>
          <cell r="BP662" t="str">
            <v/>
          </cell>
          <cell r="BR662" t="str">
            <v/>
          </cell>
          <cell r="BT662" t="str">
            <v/>
          </cell>
          <cell r="BV662" t="str">
            <v/>
          </cell>
          <cell r="BY662" t="str">
            <v/>
          </cell>
        </row>
        <row r="663">
          <cell r="D663" t="str">
            <v/>
          </cell>
          <cell r="F663" t="str">
            <v/>
          </cell>
          <cell r="L663" t="str">
            <v/>
          </cell>
          <cell r="M663">
            <v>0</v>
          </cell>
          <cell r="U663" t="str">
            <v/>
          </cell>
          <cell r="AA663" t="str">
            <v/>
          </cell>
          <cell r="AC663" t="str">
            <v/>
          </cell>
          <cell r="AE663" t="str">
            <v/>
          </cell>
          <cell r="AG663" t="str">
            <v/>
          </cell>
          <cell r="AI663" t="str">
            <v/>
          </cell>
          <cell r="AN663" t="str">
            <v/>
          </cell>
          <cell r="AP663" t="str">
            <v/>
          </cell>
          <cell r="AR663" t="str">
            <v/>
          </cell>
          <cell r="AT663" t="str">
            <v/>
          </cell>
          <cell r="AV663" t="str">
            <v/>
          </cell>
          <cell r="BA663" t="str">
            <v/>
          </cell>
          <cell r="BC663" t="str">
            <v/>
          </cell>
          <cell r="BE663" t="str">
            <v/>
          </cell>
          <cell r="BG663" t="str">
            <v/>
          </cell>
          <cell r="BI663" t="str">
            <v/>
          </cell>
          <cell r="BN663" t="str">
            <v/>
          </cell>
          <cell r="BP663" t="str">
            <v/>
          </cell>
          <cell r="BR663" t="str">
            <v/>
          </cell>
          <cell r="BT663" t="str">
            <v/>
          </cell>
          <cell r="BV663" t="str">
            <v/>
          </cell>
          <cell r="BY663" t="str">
            <v/>
          </cell>
        </row>
        <row r="664">
          <cell r="D664" t="str">
            <v/>
          </cell>
          <cell r="F664" t="str">
            <v/>
          </cell>
          <cell r="L664" t="str">
            <v/>
          </cell>
          <cell r="M664">
            <v>0</v>
          </cell>
          <cell r="U664" t="str">
            <v/>
          </cell>
          <cell r="AA664" t="str">
            <v/>
          </cell>
          <cell r="AC664" t="str">
            <v/>
          </cell>
          <cell r="AE664" t="str">
            <v/>
          </cell>
          <cell r="AG664" t="str">
            <v/>
          </cell>
          <cell r="AI664" t="str">
            <v/>
          </cell>
          <cell r="AN664" t="str">
            <v/>
          </cell>
          <cell r="AP664" t="str">
            <v/>
          </cell>
          <cell r="AR664" t="str">
            <v/>
          </cell>
          <cell r="AT664" t="str">
            <v/>
          </cell>
          <cell r="AV664" t="str">
            <v/>
          </cell>
          <cell r="BA664" t="str">
            <v/>
          </cell>
          <cell r="BC664" t="str">
            <v/>
          </cell>
          <cell r="BE664" t="str">
            <v/>
          </cell>
          <cell r="BG664" t="str">
            <v/>
          </cell>
          <cell r="BI664" t="str">
            <v/>
          </cell>
          <cell r="BN664" t="str">
            <v/>
          </cell>
          <cell r="BP664" t="str">
            <v/>
          </cell>
          <cell r="BR664" t="str">
            <v/>
          </cell>
          <cell r="BT664" t="str">
            <v/>
          </cell>
          <cell r="BV664" t="str">
            <v/>
          </cell>
          <cell r="BY664" t="str">
            <v/>
          </cell>
        </row>
        <row r="665">
          <cell r="D665" t="str">
            <v/>
          </cell>
          <cell r="F665" t="str">
            <v/>
          </cell>
          <cell r="L665" t="str">
            <v/>
          </cell>
          <cell r="M665">
            <v>0</v>
          </cell>
          <cell r="U665" t="str">
            <v/>
          </cell>
          <cell r="AA665" t="str">
            <v/>
          </cell>
          <cell r="AC665" t="str">
            <v/>
          </cell>
          <cell r="AE665" t="str">
            <v/>
          </cell>
          <cell r="AG665" t="str">
            <v/>
          </cell>
          <cell r="AI665" t="str">
            <v/>
          </cell>
          <cell r="AN665" t="str">
            <v/>
          </cell>
          <cell r="AP665" t="str">
            <v/>
          </cell>
          <cell r="AR665" t="str">
            <v/>
          </cell>
          <cell r="AT665" t="str">
            <v/>
          </cell>
          <cell r="AV665" t="str">
            <v/>
          </cell>
          <cell r="BA665" t="str">
            <v/>
          </cell>
          <cell r="BC665" t="str">
            <v/>
          </cell>
          <cell r="BE665" t="str">
            <v/>
          </cell>
          <cell r="BG665" t="str">
            <v/>
          </cell>
          <cell r="BI665" t="str">
            <v/>
          </cell>
          <cell r="BN665" t="str">
            <v/>
          </cell>
          <cell r="BP665" t="str">
            <v/>
          </cell>
          <cell r="BR665" t="str">
            <v/>
          </cell>
          <cell r="BT665" t="str">
            <v/>
          </cell>
          <cell r="BV665" t="str">
            <v/>
          </cell>
          <cell r="BY665" t="str">
            <v/>
          </cell>
        </row>
        <row r="666">
          <cell r="D666" t="str">
            <v/>
          </cell>
          <cell r="F666" t="str">
            <v/>
          </cell>
          <cell r="L666" t="str">
            <v/>
          </cell>
          <cell r="M666">
            <v>0</v>
          </cell>
          <cell r="U666" t="str">
            <v/>
          </cell>
          <cell r="AA666" t="str">
            <v/>
          </cell>
          <cell r="AC666" t="str">
            <v/>
          </cell>
          <cell r="AE666" t="str">
            <v/>
          </cell>
          <cell r="AG666" t="str">
            <v/>
          </cell>
          <cell r="AI666" t="str">
            <v/>
          </cell>
          <cell r="AN666" t="str">
            <v/>
          </cell>
          <cell r="AP666" t="str">
            <v/>
          </cell>
          <cell r="AR666" t="str">
            <v/>
          </cell>
          <cell r="AT666" t="str">
            <v/>
          </cell>
          <cell r="AV666" t="str">
            <v/>
          </cell>
          <cell r="BA666" t="str">
            <v/>
          </cell>
          <cell r="BC666" t="str">
            <v/>
          </cell>
          <cell r="BE666" t="str">
            <v/>
          </cell>
          <cell r="BG666" t="str">
            <v/>
          </cell>
          <cell r="BI666" t="str">
            <v/>
          </cell>
          <cell r="BN666" t="str">
            <v/>
          </cell>
          <cell r="BP666" t="str">
            <v/>
          </cell>
          <cell r="BR666" t="str">
            <v/>
          </cell>
          <cell r="BT666" t="str">
            <v/>
          </cell>
          <cell r="BV666" t="str">
            <v/>
          </cell>
          <cell r="BY666" t="str">
            <v/>
          </cell>
        </row>
        <row r="667">
          <cell r="D667" t="str">
            <v/>
          </cell>
          <cell r="F667" t="str">
            <v/>
          </cell>
          <cell r="L667" t="str">
            <v/>
          </cell>
          <cell r="M667">
            <v>0</v>
          </cell>
          <cell r="U667" t="str">
            <v/>
          </cell>
          <cell r="AA667" t="str">
            <v/>
          </cell>
          <cell r="AC667" t="str">
            <v/>
          </cell>
          <cell r="AE667" t="str">
            <v/>
          </cell>
          <cell r="AG667" t="str">
            <v/>
          </cell>
          <cell r="AI667" t="str">
            <v/>
          </cell>
          <cell r="AN667" t="str">
            <v/>
          </cell>
          <cell r="AP667" t="str">
            <v/>
          </cell>
          <cell r="AR667" t="str">
            <v/>
          </cell>
          <cell r="AT667" t="str">
            <v/>
          </cell>
          <cell r="AV667" t="str">
            <v/>
          </cell>
          <cell r="BA667" t="str">
            <v/>
          </cell>
          <cell r="BC667" t="str">
            <v/>
          </cell>
          <cell r="BE667" t="str">
            <v/>
          </cell>
          <cell r="BG667" t="str">
            <v/>
          </cell>
          <cell r="BI667" t="str">
            <v/>
          </cell>
          <cell r="BN667" t="str">
            <v/>
          </cell>
          <cell r="BP667" t="str">
            <v/>
          </cell>
          <cell r="BR667" t="str">
            <v/>
          </cell>
          <cell r="BT667" t="str">
            <v/>
          </cell>
          <cell r="BV667" t="str">
            <v/>
          </cell>
          <cell r="BY667" t="str">
            <v/>
          </cell>
        </row>
        <row r="668">
          <cell r="D668" t="str">
            <v/>
          </cell>
          <cell r="F668" t="str">
            <v/>
          </cell>
          <cell r="L668" t="str">
            <v/>
          </cell>
          <cell r="M668">
            <v>0</v>
          </cell>
          <cell r="U668" t="str">
            <v/>
          </cell>
          <cell r="AA668" t="str">
            <v/>
          </cell>
          <cell r="AC668" t="str">
            <v/>
          </cell>
          <cell r="AE668" t="str">
            <v/>
          </cell>
          <cell r="AG668" t="str">
            <v/>
          </cell>
          <cell r="AI668" t="str">
            <v/>
          </cell>
          <cell r="AN668" t="str">
            <v/>
          </cell>
          <cell r="AP668" t="str">
            <v/>
          </cell>
          <cell r="AR668" t="str">
            <v/>
          </cell>
          <cell r="AT668" t="str">
            <v/>
          </cell>
          <cell r="AV668" t="str">
            <v/>
          </cell>
          <cell r="BA668" t="str">
            <v/>
          </cell>
          <cell r="BC668" t="str">
            <v/>
          </cell>
          <cell r="BE668" t="str">
            <v/>
          </cell>
          <cell r="BG668" t="str">
            <v/>
          </cell>
          <cell r="BI668" t="str">
            <v/>
          </cell>
          <cell r="BN668" t="str">
            <v/>
          </cell>
          <cell r="BP668" t="str">
            <v/>
          </cell>
          <cell r="BR668" t="str">
            <v/>
          </cell>
          <cell r="BT668" t="str">
            <v/>
          </cell>
          <cell r="BV668" t="str">
            <v/>
          </cell>
          <cell r="BY668" t="str">
            <v/>
          </cell>
        </row>
        <row r="669">
          <cell r="D669" t="str">
            <v/>
          </cell>
          <cell r="F669" t="str">
            <v/>
          </cell>
          <cell r="L669" t="str">
            <v/>
          </cell>
          <cell r="M669">
            <v>0</v>
          </cell>
          <cell r="U669" t="str">
            <v/>
          </cell>
          <cell r="AA669" t="str">
            <v/>
          </cell>
          <cell r="AC669" t="str">
            <v/>
          </cell>
          <cell r="AE669" t="str">
            <v/>
          </cell>
          <cell r="AG669" t="str">
            <v/>
          </cell>
          <cell r="AI669" t="str">
            <v/>
          </cell>
          <cell r="AN669" t="str">
            <v/>
          </cell>
          <cell r="AP669" t="str">
            <v/>
          </cell>
          <cell r="AR669" t="str">
            <v/>
          </cell>
          <cell r="AT669" t="str">
            <v/>
          </cell>
          <cell r="AV669" t="str">
            <v/>
          </cell>
          <cell r="BA669" t="str">
            <v/>
          </cell>
          <cell r="BC669" t="str">
            <v/>
          </cell>
          <cell r="BE669" t="str">
            <v/>
          </cell>
          <cell r="BG669" t="str">
            <v/>
          </cell>
          <cell r="BI669" t="str">
            <v/>
          </cell>
          <cell r="BN669" t="str">
            <v/>
          </cell>
          <cell r="BP669" t="str">
            <v/>
          </cell>
          <cell r="BR669" t="str">
            <v/>
          </cell>
          <cell r="BT669" t="str">
            <v/>
          </cell>
          <cell r="BV669" t="str">
            <v/>
          </cell>
          <cell r="BY669" t="str">
            <v/>
          </cell>
        </row>
        <row r="670">
          <cell r="D670" t="str">
            <v/>
          </cell>
          <cell r="F670" t="str">
            <v/>
          </cell>
          <cell r="L670" t="str">
            <v/>
          </cell>
          <cell r="M670">
            <v>0</v>
          </cell>
          <cell r="U670" t="str">
            <v/>
          </cell>
          <cell r="AA670" t="str">
            <v/>
          </cell>
          <cell r="AC670" t="str">
            <v/>
          </cell>
          <cell r="AE670" t="str">
            <v/>
          </cell>
          <cell r="AG670" t="str">
            <v/>
          </cell>
          <cell r="AI670" t="str">
            <v/>
          </cell>
          <cell r="AN670" t="str">
            <v/>
          </cell>
          <cell r="AP670" t="str">
            <v/>
          </cell>
          <cell r="AR670" t="str">
            <v/>
          </cell>
          <cell r="AT670" t="str">
            <v/>
          </cell>
          <cell r="AV670" t="str">
            <v/>
          </cell>
          <cell r="BA670" t="str">
            <v/>
          </cell>
          <cell r="BC670" t="str">
            <v/>
          </cell>
          <cell r="BE670" t="str">
            <v/>
          </cell>
          <cell r="BG670" t="str">
            <v/>
          </cell>
          <cell r="BI670" t="str">
            <v/>
          </cell>
          <cell r="BN670" t="str">
            <v/>
          </cell>
          <cell r="BP670" t="str">
            <v/>
          </cell>
          <cell r="BR670" t="str">
            <v/>
          </cell>
          <cell r="BT670" t="str">
            <v/>
          </cell>
          <cell r="BV670" t="str">
            <v/>
          </cell>
          <cell r="BY670" t="str">
            <v/>
          </cell>
        </row>
        <row r="671">
          <cell r="D671" t="str">
            <v/>
          </cell>
          <cell r="F671" t="str">
            <v/>
          </cell>
          <cell r="L671" t="str">
            <v/>
          </cell>
          <cell r="M671">
            <v>0</v>
          </cell>
          <cell r="U671" t="str">
            <v/>
          </cell>
          <cell r="AA671" t="str">
            <v/>
          </cell>
          <cell r="AC671" t="str">
            <v/>
          </cell>
          <cell r="AE671" t="str">
            <v/>
          </cell>
          <cell r="AG671" t="str">
            <v/>
          </cell>
          <cell r="AI671" t="str">
            <v/>
          </cell>
          <cell r="AN671" t="str">
            <v/>
          </cell>
          <cell r="AP671" t="str">
            <v/>
          </cell>
          <cell r="AR671" t="str">
            <v/>
          </cell>
          <cell r="AT671" t="str">
            <v/>
          </cell>
          <cell r="AV671" t="str">
            <v/>
          </cell>
          <cell r="BA671" t="str">
            <v/>
          </cell>
          <cell r="BC671" t="str">
            <v/>
          </cell>
          <cell r="BE671" t="str">
            <v/>
          </cell>
          <cell r="BG671" t="str">
            <v/>
          </cell>
          <cell r="BI671" t="str">
            <v/>
          </cell>
          <cell r="BN671" t="str">
            <v/>
          </cell>
          <cell r="BP671" t="str">
            <v/>
          </cell>
          <cell r="BR671" t="str">
            <v/>
          </cell>
          <cell r="BT671" t="str">
            <v/>
          </cell>
          <cell r="BV671" t="str">
            <v/>
          </cell>
          <cell r="BY671" t="str">
            <v/>
          </cell>
        </row>
        <row r="672">
          <cell r="D672" t="str">
            <v/>
          </cell>
          <cell r="F672" t="str">
            <v/>
          </cell>
          <cell r="L672" t="str">
            <v/>
          </cell>
          <cell r="M672">
            <v>0</v>
          </cell>
          <cell r="U672" t="str">
            <v/>
          </cell>
          <cell r="AA672" t="str">
            <v/>
          </cell>
          <cell r="AC672" t="str">
            <v/>
          </cell>
          <cell r="AE672" t="str">
            <v/>
          </cell>
          <cell r="AG672" t="str">
            <v/>
          </cell>
          <cell r="AI672" t="str">
            <v/>
          </cell>
          <cell r="AN672" t="str">
            <v/>
          </cell>
          <cell r="AP672" t="str">
            <v/>
          </cell>
          <cell r="AR672" t="str">
            <v/>
          </cell>
          <cell r="AT672" t="str">
            <v/>
          </cell>
          <cell r="AV672" t="str">
            <v/>
          </cell>
          <cell r="BA672" t="str">
            <v/>
          </cell>
          <cell r="BC672" t="str">
            <v/>
          </cell>
          <cell r="BE672" t="str">
            <v/>
          </cell>
          <cell r="BG672" t="str">
            <v/>
          </cell>
          <cell r="BI672" t="str">
            <v/>
          </cell>
          <cell r="BN672" t="str">
            <v/>
          </cell>
          <cell r="BP672" t="str">
            <v/>
          </cell>
          <cell r="BR672" t="str">
            <v/>
          </cell>
          <cell r="BT672" t="str">
            <v/>
          </cell>
          <cell r="BV672" t="str">
            <v/>
          </cell>
          <cell r="BY672" t="str">
            <v/>
          </cell>
        </row>
        <row r="673">
          <cell r="D673" t="str">
            <v/>
          </cell>
          <cell r="F673" t="str">
            <v/>
          </cell>
          <cell r="L673" t="str">
            <v/>
          </cell>
          <cell r="M673">
            <v>0</v>
          </cell>
          <cell r="U673" t="str">
            <v/>
          </cell>
          <cell r="AA673" t="str">
            <v/>
          </cell>
          <cell r="AC673" t="str">
            <v/>
          </cell>
          <cell r="AE673" t="str">
            <v/>
          </cell>
          <cell r="AG673" t="str">
            <v/>
          </cell>
          <cell r="AI673" t="str">
            <v/>
          </cell>
          <cell r="AN673" t="str">
            <v/>
          </cell>
          <cell r="AP673" t="str">
            <v/>
          </cell>
          <cell r="AR673" t="str">
            <v/>
          </cell>
          <cell r="AT673" t="str">
            <v/>
          </cell>
          <cell r="AV673" t="str">
            <v/>
          </cell>
          <cell r="BA673" t="str">
            <v/>
          </cell>
          <cell r="BC673" t="str">
            <v/>
          </cell>
          <cell r="BE673" t="str">
            <v/>
          </cell>
          <cell r="BG673" t="str">
            <v/>
          </cell>
          <cell r="BI673" t="str">
            <v/>
          </cell>
          <cell r="BN673" t="str">
            <v/>
          </cell>
          <cell r="BP673" t="str">
            <v/>
          </cell>
          <cell r="BR673" t="str">
            <v/>
          </cell>
          <cell r="BT673" t="str">
            <v/>
          </cell>
          <cell r="BV673" t="str">
            <v/>
          </cell>
          <cell r="BY673" t="str">
            <v/>
          </cell>
        </row>
        <row r="674">
          <cell r="D674" t="str">
            <v/>
          </cell>
          <cell r="F674" t="str">
            <v/>
          </cell>
          <cell r="L674" t="str">
            <v/>
          </cell>
          <cell r="M674">
            <v>0</v>
          </cell>
          <cell r="U674" t="str">
            <v/>
          </cell>
          <cell r="AA674" t="str">
            <v/>
          </cell>
          <cell r="AC674" t="str">
            <v/>
          </cell>
          <cell r="AE674" t="str">
            <v/>
          </cell>
          <cell r="AG674" t="str">
            <v/>
          </cell>
          <cell r="AI674" t="str">
            <v/>
          </cell>
          <cell r="AN674" t="str">
            <v/>
          </cell>
          <cell r="AP674" t="str">
            <v/>
          </cell>
          <cell r="AR674" t="str">
            <v/>
          </cell>
          <cell r="AT674" t="str">
            <v/>
          </cell>
          <cell r="AV674" t="str">
            <v/>
          </cell>
          <cell r="BA674" t="str">
            <v/>
          </cell>
          <cell r="BC674" t="str">
            <v/>
          </cell>
          <cell r="BE674" t="str">
            <v/>
          </cell>
          <cell r="BG674" t="str">
            <v/>
          </cell>
          <cell r="BI674" t="str">
            <v/>
          </cell>
          <cell r="BN674" t="str">
            <v/>
          </cell>
          <cell r="BP674" t="str">
            <v/>
          </cell>
          <cell r="BR674" t="str">
            <v/>
          </cell>
          <cell r="BT674" t="str">
            <v/>
          </cell>
          <cell r="BV674" t="str">
            <v/>
          </cell>
          <cell r="BY674" t="str">
            <v/>
          </cell>
        </row>
        <row r="675">
          <cell r="D675" t="str">
            <v/>
          </cell>
          <cell r="F675" t="str">
            <v/>
          </cell>
          <cell r="L675" t="str">
            <v/>
          </cell>
          <cell r="M675">
            <v>0</v>
          </cell>
          <cell r="U675" t="str">
            <v/>
          </cell>
          <cell r="AA675" t="str">
            <v/>
          </cell>
          <cell r="AC675" t="str">
            <v/>
          </cell>
          <cell r="AE675" t="str">
            <v/>
          </cell>
          <cell r="AG675" t="str">
            <v/>
          </cell>
          <cell r="AI675" t="str">
            <v/>
          </cell>
          <cell r="AN675" t="str">
            <v/>
          </cell>
          <cell r="AP675" t="str">
            <v/>
          </cell>
          <cell r="AR675" t="str">
            <v/>
          </cell>
          <cell r="AT675" t="str">
            <v/>
          </cell>
          <cell r="AV675" t="str">
            <v/>
          </cell>
          <cell r="BA675" t="str">
            <v/>
          </cell>
          <cell r="BC675" t="str">
            <v/>
          </cell>
          <cell r="BE675" t="str">
            <v/>
          </cell>
          <cell r="BG675" t="str">
            <v/>
          </cell>
          <cell r="BI675" t="str">
            <v/>
          </cell>
          <cell r="BN675" t="str">
            <v/>
          </cell>
          <cell r="BP675" t="str">
            <v/>
          </cell>
          <cell r="BR675" t="str">
            <v/>
          </cell>
          <cell r="BT675" t="str">
            <v/>
          </cell>
          <cell r="BV675" t="str">
            <v/>
          </cell>
          <cell r="BY675" t="str">
            <v/>
          </cell>
        </row>
        <row r="676">
          <cell r="D676" t="str">
            <v/>
          </cell>
          <cell r="F676" t="str">
            <v/>
          </cell>
          <cell r="L676" t="str">
            <v/>
          </cell>
          <cell r="M676">
            <v>0</v>
          </cell>
          <cell r="U676" t="str">
            <v/>
          </cell>
          <cell r="AA676" t="str">
            <v/>
          </cell>
          <cell r="AC676" t="str">
            <v/>
          </cell>
          <cell r="AE676" t="str">
            <v/>
          </cell>
          <cell r="AG676" t="str">
            <v/>
          </cell>
          <cell r="AI676" t="str">
            <v/>
          </cell>
          <cell r="AN676" t="str">
            <v/>
          </cell>
          <cell r="AP676" t="str">
            <v/>
          </cell>
          <cell r="AR676" t="str">
            <v/>
          </cell>
          <cell r="AT676" t="str">
            <v/>
          </cell>
          <cell r="AV676" t="str">
            <v/>
          </cell>
          <cell r="BA676" t="str">
            <v/>
          </cell>
          <cell r="BC676" t="str">
            <v/>
          </cell>
          <cell r="BE676" t="str">
            <v/>
          </cell>
          <cell r="BG676" t="str">
            <v/>
          </cell>
          <cell r="BI676" t="str">
            <v/>
          </cell>
          <cell r="BN676" t="str">
            <v/>
          </cell>
          <cell r="BP676" t="str">
            <v/>
          </cell>
          <cell r="BR676" t="str">
            <v/>
          </cell>
          <cell r="BT676" t="str">
            <v/>
          </cell>
          <cell r="BV676" t="str">
            <v/>
          </cell>
          <cell r="BY676" t="str">
            <v/>
          </cell>
        </row>
        <row r="677">
          <cell r="D677" t="str">
            <v/>
          </cell>
          <cell r="F677" t="str">
            <v/>
          </cell>
          <cell r="L677" t="str">
            <v/>
          </cell>
          <cell r="M677">
            <v>0</v>
          </cell>
          <cell r="U677" t="str">
            <v/>
          </cell>
          <cell r="AA677" t="str">
            <v/>
          </cell>
          <cell r="AC677" t="str">
            <v/>
          </cell>
          <cell r="AE677" t="str">
            <v/>
          </cell>
          <cell r="AG677" t="str">
            <v/>
          </cell>
          <cell r="AI677" t="str">
            <v/>
          </cell>
          <cell r="AN677" t="str">
            <v/>
          </cell>
          <cell r="AP677" t="str">
            <v/>
          </cell>
          <cell r="AR677" t="str">
            <v/>
          </cell>
          <cell r="AT677" t="str">
            <v/>
          </cell>
          <cell r="AV677" t="str">
            <v/>
          </cell>
          <cell r="BA677" t="str">
            <v/>
          </cell>
          <cell r="BC677" t="str">
            <v/>
          </cell>
          <cell r="BE677" t="str">
            <v/>
          </cell>
          <cell r="BG677" t="str">
            <v/>
          </cell>
          <cell r="BI677" t="str">
            <v/>
          </cell>
          <cell r="BN677" t="str">
            <v/>
          </cell>
          <cell r="BP677" t="str">
            <v/>
          </cell>
          <cell r="BR677" t="str">
            <v/>
          </cell>
          <cell r="BT677" t="str">
            <v/>
          </cell>
          <cell r="BV677" t="str">
            <v/>
          </cell>
          <cell r="BY677" t="str">
            <v/>
          </cell>
        </row>
        <row r="678">
          <cell r="D678" t="str">
            <v/>
          </cell>
          <cell r="F678" t="str">
            <v/>
          </cell>
          <cell r="L678" t="str">
            <v/>
          </cell>
          <cell r="M678">
            <v>0</v>
          </cell>
          <cell r="U678" t="str">
            <v/>
          </cell>
          <cell r="AA678" t="str">
            <v/>
          </cell>
          <cell r="AC678" t="str">
            <v/>
          </cell>
          <cell r="AE678" t="str">
            <v/>
          </cell>
          <cell r="AG678" t="str">
            <v/>
          </cell>
          <cell r="AI678" t="str">
            <v/>
          </cell>
          <cell r="AN678" t="str">
            <v/>
          </cell>
          <cell r="AP678" t="str">
            <v/>
          </cell>
          <cell r="AR678" t="str">
            <v/>
          </cell>
          <cell r="AT678" t="str">
            <v/>
          </cell>
          <cell r="AV678" t="str">
            <v/>
          </cell>
          <cell r="BA678" t="str">
            <v/>
          </cell>
          <cell r="BC678" t="str">
            <v/>
          </cell>
          <cell r="BE678" t="str">
            <v/>
          </cell>
          <cell r="BG678" t="str">
            <v/>
          </cell>
          <cell r="BI678" t="str">
            <v/>
          </cell>
          <cell r="BN678" t="str">
            <v/>
          </cell>
          <cell r="BP678" t="str">
            <v/>
          </cell>
          <cell r="BR678" t="str">
            <v/>
          </cell>
          <cell r="BT678" t="str">
            <v/>
          </cell>
          <cell r="BV678" t="str">
            <v/>
          </cell>
          <cell r="BY678" t="str">
            <v/>
          </cell>
        </row>
        <row r="679">
          <cell r="D679" t="str">
            <v/>
          </cell>
          <cell r="F679" t="str">
            <v/>
          </cell>
          <cell r="L679" t="str">
            <v/>
          </cell>
          <cell r="M679">
            <v>0</v>
          </cell>
          <cell r="U679" t="str">
            <v/>
          </cell>
          <cell r="AA679" t="str">
            <v/>
          </cell>
          <cell r="AC679" t="str">
            <v/>
          </cell>
          <cell r="AE679" t="str">
            <v/>
          </cell>
          <cell r="AG679" t="str">
            <v/>
          </cell>
          <cell r="AI679" t="str">
            <v/>
          </cell>
          <cell r="AN679" t="str">
            <v/>
          </cell>
          <cell r="AP679" t="str">
            <v/>
          </cell>
          <cell r="AR679" t="str">
            <v/>
          </cell>
          <cell r="AT679" t="str">
            <v/>
          </cell>
          <cell r="AV679" t="str">
            <v/>
          </cell>
          <cell r="BA679" t="str">
            <v/>
          </cell>
          <cell r="BC679" t="str">
            <v/>
          </cell>
          <cell r="BE679" t="str">
            <v/>
          </cell>
          <cell r="BG679" t="str">
            <v/>
          </cell>
          <cell r="BI679" t="str">
            <v/>
          </cell>
          <cell r="BN679" t="str">
            <v/>
          </cell>
          <cell r="BP679" t="str">
            <v/>
          </cell>
          <cell r="BR679" t="str">
            <v/>
          </cell>
          <cell r="BT679" t="str">
            <v/>
          </cell>
          <cell r="BV679" t="str">
            <v/>
          </cell>
          <cell r="BY679" t="str">
            <v/>
          </cell>
        </row>
        <row r="680">
          <cell r="D680" t="str">
            <v/>
          </cell>
          <cell r="F680" t="str">
            <v/>
          </cell>
          <cell r="L680" t="str">
            <v/>
          </cell>
          <cell r="M680">
            <v>0</v>
          </cell>
          <cell r="U680" t="str">
            <v/>
          </cell>
          <cell r="AA680" t="str">
            <v/>
          </cell>
          <cell r="AC680" t="str">
            <v/>
          </cell>
          <cell r="AE680" t="str">
            <v/>
          </cell>
          <cell r="AG680" t="str">
            <v/>
          </cell>
          <cell r="AI680" t="str">
            <v/>
          </cell>
          <cell r="AN680" t="str">
            <v/>
          </cell>
          <cell r="AP680" t="str">
            <v/>
          </cell>
          <cell r="AR680" t="str">
            <v/>
          </cell>
          <cell r="AT680" t="str">
            <v/>
          </cell>
          <cell r="AV680" t="str">
            <v/>
          </cell>
          <cell r="BA680" t="str">
            <v/>
          </cell>
          <cell r="BC680" t="str">
            <v/>
          </cell>
          <cell r="BE680" t="str">
            <v/>
          </cell>
          <cell r="BG680" t="str">
            <v/>
          </cell>
          <cell r="BI680" t="str">
            <v/>
          </cell>
          <cell r="BN680" t="str">
            <v/>
          </cell>
          <cell r="BP680" t="str">
            <v/>
          </cell>
          <cell r="BR680" t="str">
            <v/>
          </cell>
          <cell r="BT680" t="str">
            <v/>
          </cell>
          <cell r="BV680" t="str">
            <v/>
          </cell>
          <cell r="BY680" t="str">
            <v/>
          </cell>
        </row>
        <row r="681">
          <cell r="D681" t="str">
            <v/>
          </cell>
          <cell r="F681" t="str">
            <v/>
          </cell>
          <cell r="L681" t="str">
            <v/>
          </cell>
          <cell r="M681">
            <v>0</v>
          </cell>
          <cell r="U681" t="str">
            <v/>
          </cell>
          <cell r="AA681" t="str">
            <v/>
          </cell>
          <cell r="AC681" t="str">
            <v/>
          </cell>
          <cell r="AE681" t="str">
            <v/>
          </cell>
          <cell r="AG681" t="str">
            <v/>
          </cell>
          <cell r="AI681" t="str">
            <v/>
          </cell>
          <cell r="AN681" t="str">
            <v/>
          </cell>
          <cell r="AP681" t="str">
            <v/>
          </cell>
          <cell r="AR681" t="str">
            <v/>
          </cell>
          <cell r="AT681" t="str">
            <v/>
          </cell>
          <cell r="AV681" t="str">
            <v/>
          </cell>
          <cell r="BA681" t="str">
            <v/>
          </cell>
          <cell r="BC681" t="str">
            <v/>
          </cell>
          <cell r="BE681" t="str">
            <v/>
          </cell>
          <cell r="BG681" t="str">
            <v/>
          </cell>
          <cell r="BI681" t="str">
            <v/>
          </cell>
          <cell r="BN681" t="str">
            <v/>
          </cell>
          <cell r="BP681" t="str">
            <v/>
          </cell>
          <cell r="BR681" t="str">
            <v/>
          </cell>
          <cell r="BT681" t="str">
            <v/>
          </cell>
          <cell r="BV681" t="str">
            <v/>
          </cell>
          <cell r="BY681" t="str">
            <v/>
          </cell>
        </row>
        <row r="682">
          <cell r="D682" t="str">
            <v/>
          </cell>
          <cell r="F682" t="str">
            <v/>
          </cell>
          <cell r="L682" t="str">
            <v/>
          </cell>
          <cell r="M682">
            <v>0</v>
          </cell>
          <cell r="U682" t="str">
            <v/>
          </cell>
          <cell r="AA682" t="str">
            <v/>
          </cell>
          <cell r="AC682" t="str">
            <v/>
          </cell>
          <cell r="AE682" t="str">
            <v/>
          </cell>
          <cell r="AG682" t="str">
            <v/>
          </cell>
          <cell r="AI682" t="str">
            <v/>
          </cell>
          <cell r="AN682" t="str">
            <v/>
          </cell>
          <cell r="AP682" t="str">
            <v/>
          </cell>
          <cell r="AR682" t="str">
            <v/>
          </cell>
          <cell r="AT682" t="str">
            <v/>
          </cell>
          <cell r="AV682" t="str">
            <v/>
          </cell>
          <cell r="BA682" t="str">
            <v/>
          </cell>
          <cell r="BC682" t="str">
            <v/>
          </cell>
          <cell r="BE682" t="str">
            <v/>
          </cell>
          <cell r="BG682" t="str">
            <v/>
          </cell>
          <cell r="BI682" t="str">
            <v/>
          </cell>
          <cell r="BN682" t="str">
            <v/>
          </cell>
          <cell r="BP682" t="str">
            <v/>
          </cell>
          <cell r="BR682" t="str">
            <v/>
          </cell>
          <cell r="BT682" t="str">
            <v/>
          </cell>
          <cell r="BV682" t="str">
            <v/>
          </cell>
          <cell r="BY682" t="str">
            <v/>
          </cell>
        </row>
        <row r="683">
          <cell r="D683" t="str">
            <v/>
          </cell>
          <cell r="F683" t="str">
            <v/>
          </cell>
          <cell r="L683" t="str">
            <v/>
          </cell>
          <cell r="M683">
            <v>0</v>
          </cell>
          <cell r="U683" t="str">
            <v/>
          </cell>
          <cell r="AA683" t="str">
            <v/>
          </cell>
          <cell r="AC683" t="str">
            <v/>
          </cell>
          <cell r="AE683" t="str">
            <v/>
          </cell>
          <cell r="AG683" t="str">
            <v/>
          </cell>
          <cell r="AI683" t="str">
            <v/>
          </cell>
          <cell r="AN683" t="str">
            <v/>
          </cell>
          <cell r="AP683" t="str">
            <v/>
          </cell>
          <cell r="AR683" t="str">
            <v/>
          </cell>
          <cell r="AT683" t="str">
            <v/>
          </cell>
          <cell r="AV683" t="str">
            <v/>
          </cell>
          <cell r="BA683" t="str">
            <v/>
          </cell>
          <cell r="BC683" t="str">
            <v/>
          </cell>
          <cell r="BE683" t="str">
            <v/>
          </cell>
          <cell r="BG683" t="str">
            <v/>
          </cell>
          <cell r="BI683" t="str">
            <v/>
          </cell>
          <cell r="BN683" t="str">
            <v/>
          </cell>
          <cell r="BP683" t="str">
            <v/>
          </cell>
          <cell r="BR683" t="str">
            <v/>
          </cell>
          <cell r="BT683" t="str">
            <v/>
          </cell>
          <cell r="BV683" t="str">
            <v/>
          </cell>
          <cell r="BY683" t="str">
            <v/>
          </cell>
        </row>
        <row r="684">
          <cell r="D684" t="str">
            <v/>
          </cell>
          <cell r="F684" t="str">
            <v/>
          </cell>
          <cell r="L684" t="str">
            <v/>
          </cell>
          <cell r="M684">
            <v>0</v>
          </cell>
          <cell r="U684" t="str">
            <v/>
          </cell>
          <cell r="AA684" t="str">
            <v/>
          </cell>
          <cell r="AC684" t="str">
            <v/>
          </cell>
          <cell r="AE684" t="str">
            <v/>
          </cell>
          <cell r="AG684" t="str">
            <v/>
          </cell>
          <cell r="AI684" t="str">
            <v/>
          </cell>
          <cell r="AN684" t="str">
            <v/>
          </cell>
          <cell r="AP684" t="str">
            <v/>
          </cell>
          <cell r="AR684" t="str">
            <v/>
          </cell>
          <cell r="AT684" t="str">
            <v/>
          </cell>
          <cell r="AV684" t="str">
            <v/>
          </cell>
          <cell r="BA684" t="str">
            <v/>
          </cell>
          <cell r="BC684" t="str">
            <v/>
          </cell>
          <cell r="BE684" t="str">
            <v/>
          </cell>
          <cell r="BG684" t="str">
            <v/>
          </cell>
          <cell r="BI684" t="str">
            <v/>
          </cell>
          <cell r="BN684" t="str">
            <v/>
          </cell>
          <cell r="BP684" t="str">
            <v/>
          </cell>
          <cell r="BR684" t="str">
            <v/>
          </cell>
          <cell r="BT684" t="str">
            <v/>
          </cell>
          <cell r="BV684" t="str">
            <v/>
          </cell>
          <cell r="BY684" t="str">
            <v/>
          </cell>
        </row>
        <row r="685">
          <cell r="D685" t="str">
            <v/>
          </cell>
          <cell r="F685" t="str">
            <v/>
          </cell>
          <cell r="L685" t="str">
            <v/>
          </cell>
          <cell r="M685">
            <v>0</v>
          </cell>
          <cell r="U685" t="str">
            <v/>
          </cell>
          <cell r="AA685" t="str">
            <v/>
          </cell>
          <cell r="AC685" t="str">
            <v/>
          </cell>
          <cell r="AE685" t="str">
            <v/>
          </cell>
          <cell r="AG685" t="str">
            <v/>
          </cell>
          <cell r="AI685" t="str">
            <v/>
          </cell>
          <cell r="AN685" t="str">
            <v/>
          </cell>
          <cell r="AP685" t="str">
            <v/>
          </cell>
          <cell r="AR685" t="str">
            <v/>
          </cell>
          <cell r="AT685" t="str">
            <v/>
          </cell>
          <cell r="AV685" t="str">
            <v/>
          </cell>
          <cell r="BA685" t="str">
            <v/>
          </cell>
          <cell r="BC685" t="str">
            <v/>
          </cell>
          <cell r="BE685" t="str">
            <v/>
          </cell>
          <cell r="BG685" t="str">
            <v/>
          </cell>
          <cell r="BI685" t="str">
            <v/>
          </cell>
          <cell r="BN685" t="str">
            <v/>
          </cell>
          <cell r="BP685" t="str">
            <v/>
          </cell>
          <cell r="BR685" t="str">
            <v/>
          </cell>
          <cell r="BT685" t="str">
            <v/>
          </cell>
          <cell r="BV685" t="str">
            <v/>
          </cell>
          <cell r="BY685" t="str">
            <v/>
          </cell>
        </row>
        <row r="686">
          <cell r="D686" t="str">
            <v/>
          </cell>
          <cell r="F686" t="str">
            <v/>
          </cell>
          <cell r="L686" t="str">
            <v/>
          </cell>
          <cell r="M686">
            <v>0</v>
          </cell>
          <cell r="U686" t="str">
            <v/>
          </cell>
          <cell r="AA686" t="str">
            <v/>
          </cell>
          <cell r="AC686" t="str">
            <v/>
          </cell>
          <cell r="AE686" t="str">
            <v/>
          </cell>
          <cell r="AG686" t="str">
            <v/>
          </cell>
          <cell r="AI686" t="str">
            <v/>
          </cell>
          <cell r="AN686" t="str">
            <v/>
          </cell>
          <cell r="AP686" t="str">
            <v/>
          </cell>
          <cell r="AR686" t="str">
            <v/>
          </cell>
          <cell r="AT686" t="str">
            <v/>
          </cell>
          <cell r="AV686" t="str">
            <v/>
          </cell>
          <cell r="BA686" t="str">
            <v/>
          </cell>
          <cell r="BC686" t="str">
            <v/>
          </cell>
          <cell r="BE686" t="str">
            <v/>
          </cell>
          <cell r="BG686" t="str">
            <v/>
          </cell>
          <cell r="BI686" t="str">
            <v/>
          </cell>
          <cell r="BN686" t="str">
            <v/>
          </cell>
          <cell r="BP686" t="str">
            <v/>
          </cell>
          <cell r="BR686" t="str">
            <v/>
          </cell>
          <cell r="BT686" t="str">
            <v/>
          </cell>
          <cell r="BV686" t="str">
            <v/>
          </cell>
          <cell r="BY686" t="str">
            <v/>
          </cell>
        </row>
        <row r="687">
          <cell r="D687" t="str">
            <v/>
          </cell>
          <cell r="F687" t="str">
            <v/>
          </cell>
          <cell r="L687" t="str">
            <v/>
          </cell>
          <cell r="M687">
            <v>0</v>
          </cell>
          <cell r="U687" t="str">
            <v/>
          </cell>
          <cell r="AA687" t="str">
            <v/>
          </cell>
          <cell r="AC687" t="str">
            <v/>
          </cell>
          <cell r="AE687" t="str">
            <v/>
          </cell>
          <cell r="AG687" t="str">
            <v/>
          </cell>
          <cell r="AI687" t="str">
            <v/>
          </cell>
          <cell r="AN687" t="str">
            <v/>
          </cell>
          <cell r="AP687" t="str">
            <v/>
          </cell>
          <cell r="AR687" t="str">
            <v/>
          </cell>
          <cell r="AT687" t="str">
            <v/>
          </cell>
          <cell r="AV687" t="str">
            <v/>
          </cell>
          <cell r="BA687" t="str">
            <v/>
          </cell>
          <cell r="BC687" t="str">
            <v/>
          </cell>
          <cell r="BE687" t="str">
            <v/>
          </cell>
          <cell r="BG687" t="str">
            <v/>
          </cell>
          <cell r="BI687" t="str">
            <v/>
          </cell>
          <cell r="BN687" t="str">
            <v/>
          </cell>
          <cell r="BP687" t="str">
            <v/>
          </cell>
          <cell r="BR687" t="str">
            <v/>
          </cell>
          <cell r="BT687" t="str">
            <v/>
          </cell>
          <cell r="BV687" t="str">
            <v/>
          </cell>
          <cell r="BY687" t="str">
            <v/>
          </cell>
        </row>
        <row r="688">
          <cell r="D688" t="str">
            <v/>
          </cell>
          <cell r="F688" t="str">
            <v/>
          </cell>
          <cell r="L688" t="str">
            <v/>
          </cell>
          <cell r="M688">
            <v>0</v>
          </cell>
          <cell r="U688" t="str">
            <v/>
          </cell>
          <cell r="AA688" t="str">
            <v/>
          </cell>
          <cell r="AC688" t="str">
            <v/>
          </cell>
          <cell r="AE688" t="str">
            <v/>
          </cell>
          <cell r="AG688" t="str">
            <v/>
          </cell>
          <cell r="AI688" t="str">
            <v/>
          </cell>
          <cell r="AN688" t="str">
            <v/>
          </cell>
          <cell r="AP688" t="str">
            <v/>
          </cell>
          <cell r="AR688" t="str">
            <v/>
          </cell>
          <cell r="AT688" t="str">
            <v/>
          </cell>
          <cell r="AV688" t="str">
            <v/>
          </cell>
          <cell r="BA688" t="str">
            <v/>
          </cell>
          <cell r="BC688" t="str">
            <v/>
          </cell>
          <cell r="BE688" t="str">
            <v/>
          </cell>
          <cell r="BG688" t="str">
            <v/>
          </cell>
          <cell r="BI688" t="str">
            <v/>
          </cell>
          <cell r="BN688" t="str">
            <v/>
          </cell>
          <cell r="BP688" t="str">
            <v/>
          </cell>
          <cell r="BR688" t="str">
            <v/>
          </cell>
          <cell r="BT688" t="str">
            <v/>
          </cell>
          <cell r="BV688" t="str">
            <v/>
          </cell>
          <cell r="BY688" t="str">
            <v/>
          </cell>
        </row>
        <row r="689">
          <cell r="D689" t="str">
            <v/>
          </cell>
          <cell r="F689" t="str">
            <v/>
          </cell>
          <cell r="L689" t="str">
            <v/>
          </cell>
          <cell r="M689">
            <v>0</v>
          </cell>
          <cell r="U689" t="str">
            <v/>
          </cell>
          <cell r="AA689" t="str">
            <v/>
          </cell>
          <cell r="AC689" t="str">
            <v/>
          </cell>
          <cell r="AE689" t="str">
            <v/>
          </cell>
          <cell r="AG689" t="str">
            <v/>
          </cell>
          <cell r="AI689" t="str">
            <v/>
          </cell>
          <cell r="AN689" t="str">
            <v/>
          </cell>
          <cell r="AP689" t="str">
            <v/>
          </cell>
          <cell r="AR689" t="str">
            <v/>
          </cell>
          <cell r="AT689" t="str">
            <v/>
          </cell>
          <cell r="AV689" t="str">
            <v/>
          </cell>
          <cell r="BA689" t="str">
            <v/>
          </cell>
          <cell r="BC689" t="str">
            <v/>
          </cell>
          <cell r="BE689" t="str">
            <v/>
          </cell>
          <cell r="BG689" t="str">
            <v/>
          </cell>
          <cell r="BI689" t="str">
            <v/>
          </cell>
          <cell r="BN689" t="str">
            <v/>
          </cell>
          <cell r="BP689" t="str">
            <v/>
          </cell>
          <cell r="BR689" t="str">
            <v/>
          </cell>
          <cell r="BT689" t="str">
            <v/>
          </cell>
          <cell r="BV689" t="str">
            <v/>
          </cell>
          <cell r="BY689" t="str">
            <v/>
          </cell>
        </row>
        <row r="690">
          <cell r="D690" t="str">
            <v/>
          </cell>
          <cell r="F690" t="str">
            <v/>
          </cell>
          <cell r="L690" t="str">
            <v/>
          </cell>
          <cell r="M690">
            <v>0</v>
          </cell>
          <cell r="U690" t="str">
            <v/>
          </cell>
          <cell r="AA690" t="str">
            <v/>
          </cell>
          <cell r="AC690" t="str">
            <v/>
          </cell>
          <cell r="AE690" t="str">
            <v/>
          </cell>
          <cell r="AG690" t="str">
            <v/>
          </cell>
          <cell r="AI690" t="str">
            <v/>
          </cell>
          <cell r="AN690" t="str">
            <v/>
          </cell>
          <cell r="AP690" t="str">
            <v/>
          </cell>
          <cell r="AR690" t="str">
            <v/>
          </cell>
          <cell r="AT690" t="str">
            <v/>
          </cell>
          <cell r="AV690" t="str">
            <v/>
          </cell>
          <cell r="BA690" t="str">
            <v/>
          </cell>
          <cell r="BC690" t="str">
            <v/>
          </cell>
          <cell r="BE690" t="str">
            <v/>
          </cell>
          <cell r="BG690" t="str">
            <v/>
          </cell>
          <cell r="BI690" t="str">
            <v/>
          </cell>
          <cell r="BN690" t="str">
            <v/>
          </cell>
          <cell r="BP690" t="str">
            <v/>
          </cell>
          <cell r="BR690" t="str">
            <v/>
          </cell>
          <cell r="BT690" t="str">
            <v/>
          </cell>
          <cell r="BV690" t="str">
            <v/>
          </cell>
          <cell r="BY690" t="str">
            <v/>
          </cell>
        </row>
        <row r="691">
          <cell r="D691" t="str">
            <v/>
          </cell>
          <cell r="F691" t="str">
            <v/>
          </cell>
          <cell r="L691" t="str">
            <v/>
          </cell>
          <cell r="M691">
            <v>0</v>
          </cell>
          <cell r="U691" t="str">
            <v/>
          </cell>
          <cell r="AA691" t="str">
            <v/>
          </cell>
          <cell r="AC691" t="str">
            <v/>
          </cell>
          <cell r="AE691" t="str">
            <v/>
          </cell>
          <cell r="AG691" t="str">
            <v/>
          </cell>
          <cell r="AI691" t="str">
            <v/>
          </cell>
          <cell r="AN691" t="str">
            <v/>
          </cell>
          <cell r="AP691" t="str">
            <v/>
          </cell>
          <cell r="AR691" t="str">
            <v/>
          </cell>
          <cell r="AT691" t="str">
            <v/>
          </cell>
          <cell r="AV691" t="str">
            <v/>
          </cell>
          <cell r="BA691" t="str">
            <v/>
          </cell>
          <cell r="BC691" t="str">
            <v/>
          </cell>
          <cell r="BE691" t="str">
            <v/>
          </cell>
          <cell r="BG691" t="str">
            <v/>
          </cell>
          <cell r="BI691" t="str">
            <v/>
          </cell>
          <cell r="BN691" t="str">
            <v/>
          </cell>
          <cell r="BP691" t="str">
            <v/>
          </cell>
          <cell r="BR691" t="str">
            <v/>
          </cell>
          <cell r="BT691" t="str">
            <v/>
          </cell>
          <cell r="BV691" t="str">
            <v/>
          </cell>
          <cell r="BY691" t="str">
            <v/>
          </cell>
        </row>
        <row r="692">
          <cell r="D692" t="str">
            <v/>
          </cell>
          <cell r="F692" t="str">
            <v/>
          </cell>
          <cell r="L692" t="str">
            <v/>
          </cell>
          <cell r="M692">
            <v>0</v>
          </cell>
          <cell r="U692" t="str">
            <v/>
          </cell>
          <cell r="AA692" t="str">
            <v/>
          </cell>
          <cell r="AC692" t="str">
            <v/>
          </cell>
          <cell r="AE692" t="str">
            <v/>
          </cell>
          <cell r="AG692" t="str">
            <v/>
          </cell>
          <cell r="AI692" t="str">
            <v/>
          </cell>
          <cell r="AN692" t="str">
            <v/>
          </cell>
          <cell r="AP692" t="str">
            <v/>
          </cell>
          <cell r="AR692" t="str">
            <v/>
          </cell>
          <cell r="AT692" t="str">
            <v/>
          </cell>
          <cell r="AV692" t="str">
            <v/>
          </cell>
          <cell r="BA692" t="str">
            <v/>
          </cell>
          <cell r="BC692" t="str">
            <v/>
          </cell>
          <cell r="BE692" t="str">
            <v/>
          </cell>
          <cell r="BG692" t="str">
            <v/>
          </cell>
          <cell r="BI692" t="str">
            <v/>
          </cell>
          <cell r="BN692" t="str">
            <v/>
          </cell>
          <cell r="BP692" t="str">
            <v/>
          </cell>
          <cell r="BR692" t="str">
            <v/>
          </cell>
          <cell r="BT692" t="str">
            <v/>
          </cell>
          <cell r="BV692" t="str">
            <v/>
          </cell>
          <cell r="BY692" t="str">
            <v/>
          </cell>
        </row>
        <row r="693">
          <cell r="D693" t="str">
            <v/>
          </cell>
          <cell r="F693" t="str">
            <v/>
          </cell>
          <cell r="L693" t="str">
            <v/>
          </cell>
          <cell r="M693">
            <v>0</v>
          </cell>
          <cell r="U693" t="str">
            <v/>
          </cell>
          <cell r="AA693" t="str">
            <v/>
          </cell>
          <cell r="AC693" t="str">
            <v/>
          </cell>
          <cell r="AE693" t="str">
            <v/>
          </cell>
          <cell r="AG693" t="str">
            <v/>
          </cell>
          <cell r="AI693" t="str">
            <v/>
          </cell>
          <cell r="AN693" t="str">
            <v/>
          </cell>
          <cell r="AP693" t="str">
            <v/>
          </cell>
          <cell r="AR693" t="str">
            <v/>
          </cell>
          <cell r="AT693" t="str">
            <v/>
          </cell>
          <cell r="AV693" t="str">
            <v/>
          </cell>
          <cell r="BA693" t="str">
            <v/>
          </cell>
          <cell r="BC693" t="str">
            <v/>
          </cell>
          <cell r="BE693" t="str">
            <v/>
          </cell>
          <cell r="BG693" t="str">
            <v/>
          </cell>
          <cell r="BI693" t="str">
            <v/>
          </cell>
          <cell r="BN693" t="str">
            <v/>
          </cell>
          <cell r="BP693" t="str">
            <v/>
          </cell>
          <cell r="BR693" t="str">
            <v/>
          </cell>
          <cell r="BT693" t="str">
            <v/>
          </cell>
          <cell r="BV693" t="str">
            <v/>
          </cell>
          <cell r="BY693" t="str">
            <v/>
          </cell>
        </row>
        <row r="694">
          <cell r="D694" t="str">
            <v/>
          </cell>
          <cell r="F694" t="str">
            <v/>
          </cell>
          <cell r="L694" t="str">
            <v/>
          </cell>
          <cell r="M694">
            <v>0</v>
          </cell>
          <cell r="U694" t="str">
            <v/>
          </cell>
          <cell r="AA694" t="str">
            <v/>
          </cell>
          <cell r="AC694" t="str">
            <v/>
          </cell>
          <cell r="AE694" t="str">
            <v/>
          </cell>
          <cell r="AG694" t="str">
            <v/>
          </cell>
          <cell r="AI694" t="str">
            <v/>
          </cell>
          <cell r="AN694" t="str">
            <v/>
          </cell>
          <cell r="AP694" t="str">
            <v/>
          </cell>
          <cell r="AR694" t="str">
            <v/>
          </cell>
          <cell r="AT694" t="str">
            <v/>
          </cell>
          <cell r="AV694" t="str">
            <v/>
          </cell>
          <cell r="BA694" t="str">
            <v/>
          </cell>
          <cell r="BC694" t="str">
            <v/>
          </cell>
          <cell r="BE694" t="str">
            <v/>
          </cell>
          <cell r="BG694" t="str">
            <v/>
          </cell>
          <cell r="BI694" t="str">
            <v/>
          </cell>
          <cell r="BN694" t="str">
            <v/>
          </cell>
          <cell r="BP694" t="str">
            <v/>
          </cell>
          <cell r="BR694" t="str">
            <v/>
          </cell>
          <cell r="BT694" t="str">
            <v/>
          </cell>
          <cell r="BV694" t="str">
            <v/>
          </cell>
          <cell r="BY694" t="str">
            <v/>
          </cell>
        </row>
        <row r="695">
          <cell r="D695" t="str">
            <v/>
          </cell>
          <cell r="F695" t="str">
            <v/>
          </cell>
          <cell r="L695" t="str">
            <v/>
          </cell>
          <cell r="M695">
            <v>0</v>
          </cell>
          <cell r="U695" t="str">
            <v/>
          </cell>
          <cell r="AA695" t="str">
            <v/>
          </cell>
          <cell r="AC695" t="str">
            <v/>
          </cell>
          <cell r="AE695" t="str">
            <v/>
          </cell>
          <cell r="AG695" t="str">
            <v/>
          </cell>
          <cell r="AI695" t="str">
            <v/>
          </cell>
          <cell r="AN695" t="str">
            <v/>
          </cell>
          <cell r="AP695" t="str">
            <v/>
          </cell>
          <cell r="AR695" t="str">
            <v/>
          </cell>
          <cell r="AT695" t="str">
            <v/>
          </cell>
          <cell r="AV695" t="str">
            <v/>
          </cell>
          <cell r="BA695" t="str">
            <v/>
          </cell>
          <cell r="BC695" t="str">
            <v/>
          </cell>
          <cell r="BE695" t="str">
            <v/>
          </cell>
          <cell r="BG695" t="str">
            <v/>
          </cell>
          <cell r="BI695" t="str">
            <v/>
          </cell>
          <cell r="BN695" t="str">
            <v/>
          </cell>
          <cell r="BP695" t="str">
            <v/>
          </cell>
          <cell r="BR695" t="str">
            <v/>
          </cell>
          <cell r="BT695" t="str">
            <v/>
          </cell>
          <cell r="BV695" t="str">
            <v/>
          </cell>
          <cell r="BY695" t="str">
            <v/>
          </cell>
        </row>
        <row r="696">
          <cell r="D696" t="str">
            <v/>
          </cell>
          <cell r="F696" t="str">
            <v/>
          </cell>
          <cell r="L696" t="str">
            <v/>
          </cell>
          <cell r="M696">
            <v>0</v>
          </cell>
          <cell r="U696" t="str">
            <v/>
          </cell>
          <cell r="AA696" t="str">
            <v/>
          </cell>
          <cell r="AC696" t="str">
            <v/>
          </cell>
          <cell r="AE696" t="str">
            <v/>
          </cell>
          <cell r="AG696" t="str">
            <v/>
          </cell>
          <cell r="AI696" t="str">
            <v/>
          </cell>
          <cell r="AN696" t="str">
            <v/>
          </cell>
          <cell r="AP696" t="str">
            <v/>
          </cell>
          <cell r="AR696" t="str">
            <v/>
          </cell>
          <cell r="AT696" t="str">
            <v/>
          </cell>
          <cell r="AV696" t="str">
            <v/>
          </cell>
          <cell r="BA696" t="str">
            <v/>
          </cell>
          <cell r="BC696" t="str">
            <v/>
          </cell>
          <cell r="BE696" t="str">
            <v/>
          </cell>
          <cell r="BG696" t="str">
            <v/>
          </cell>
          <cell r="BI696" t="str">
            <v/>
          </cell>
          <cell r="BN696" t="str">
            <v/>
          </cell>
          <cell r="BP696" t="str">
            <v/>
          </cell>
          <cell r="BR696" t="str">
            <v/>
          </cell>
          <cell r="BT696" t="str">
            <v/>
          </cell>
          <cell r="BV696" t="str">
            <v/>
          </cell>
          <cell r="BY696" t="str">
            <v/>
          </cell>
        </row>
        <row r="697">
          <cell r="D697" t="str">
            <v/>
          </cell>
          <cell r="F697" t="str">
            <v/>
          </cell>
          <cell r="L697" t="str">
            <v/>
          </cell>
          <cell r="M697">
            <v>0</v>
          </cell>
          <cell r="U697" t="str">
            <v/>
          </cell>
          <cell r="AA697" t="str">
            <v/>
          </cell>
          <cell r="AC697" t="str">
            <v/>
          </cell>
          <cell r="AE697" t="str">
            <v/>
          </cell>
          <cell r="AG697" t="str">
            <v/>
          </cell>
          <cell r="AI697" t="str">
            <v/>
          </cell>
          <cell r="AN697" t="str">
            <v/>
          </cell>
          <cell r="AP697" t="str">
            <v/>
          </cell>
          <cell r="AR697" t="str">
            <v/>
          </cell>
          <cell r="AT697" t="str">
            <v/>
          </cell>
          <cell r="AV697" t="str">
            <v/>
          </cell>
          <cell r="BA697" t="str">
            <v/>
          </cell>
          <cell r="BC697" t="str">
            <v/>
          </cell>
          <cell r="BE697" t="str">
            <v/>
          </cell>
          <cell r="BG697" t="str">
            <v/>
          </cell>
          <cell r="BI697" t="str">
            <v/>
          </cell>
          <cell r="BN697" t="str">
            <v/>
          </cell>
          <cell r="BP697" t="str">
            <v/>
          </cell>
          <cell r="BR697" t="str">
            <v/>
          </cell>
          <cell r="BT697" t="str">
            <v/>
          </cell>
          <cell r="BV697" t="str">
            <v/>
          </cell>
          <cell r="BY697" t="str">
            <v/>
          </cell>
        </row>
        <row r="698">
          <cell r="D698" t="str">
            <v/>
          </cell>
          <cell r="F698" t="str">
            <v/>
          </cell>
          <cell r="L698" t="str">
            <v/>
          </cell>
          <cell r="M698">
            <v>0</v>
          </cell>
          <cell r="U698" t="str">
            <v/>
          </cell>
          <cell r="AA698" t="str">
            <v/>
          </cell>
          <cell r="AC698" t="str">
            <v/>
          </cell>
          <cell r="AE698" t="str">
            <v/>
          </cell>
          <cell r="AG698" t="str">
            <v/>
          </cell>
          <cell r="AI698" t="str">
            <v/>
          </cell>
          <cell r="AN698" t="str">
            <v/>
          </cell>
          <cell r="AP698" t="str">
            <v/>
          </cell>
          <cell r="AR698" t="str">
            <v/>
          </cell>
          <cell r="AT698" t="str">
            <v/>
          </cell>
          <cell r="AV698" t="str">
            <v/>
          </cell>
          <cell r="BA698" t="str">
            <v/>
          </cell>
          <cell r="BC698" t="str">
            <v/>
          </cell>
          <cell r="BE698" t="str">
            <v/>
          </cell>
          <cell r="BG698" t="str">
            <v/>
          </cell>
          <cell r="BI698" t="str">
            <v/>
          </cell>
          <cell r="BN698" t="str">
            <v/>
          </cell>
          <cell r="BP698" t="str">
            <v/>
          </cell>
          <cell r="BR698" t="str">
            <v/>
          </cell>
          <cell r="BT698" t="str">
            <v/>
          </cell>
          <cell r="BV698" t="str">
            <v/>
          </cell>
          <cell r="BY698" t="str">
            <v/>
          </cell>
        </row>
        <row r="699">
          <cell r="D699" t="str">
            <v/>
          </cell>
          <cell r="F699" t="str">
            <v/>
          </cell>
          <cell r="L699" t="str">
            <v/>
          </cell>
          <cell r="M699">
            <v>0</v>
          </cell>
          <cell r="U699" t="str">
            <v/>
          </cell>
          <cell r="AA699" t="str">
            <v/>
          </cell>
          <cell r="AC699" t="str">
            <v/>
          </cell>
          <cell r="AE699" t="str">
            <v/>
          </cell>
          <cell r="AG699" t="str">
            <v/>
          </cell>
          <cell r="AI699" t="str">
            <v/>
          </cell>
          <cell r="AN699" t="str">
            <v/>
          </cell>
          <cell r="AP699" t="str">
            <v/>
          </cell>
          <cell r="AR699" t="str">
            <v/>
          </cell>
          <cell r="AT699" t="str">
            <v/>
          </cell>
          <cell r="AV699" t="str">
            <v/>
          </cell>
          <cell r="BA699" t="str">
            <v/>
          </cell>
          <cell r="BC699" t="str">
            <v/>
          </cell>
          <cell r="BE699" t="str">
            <v/>
          </cell>
          <cell r="BG699" t="str">
            <v/>
          </cell>
          <cell r="BI699" t="str">
            <v/>
          </cell>
          <cell r="BN699" t="str">
            <v/>
          </cell>
          <cell r="BP699" t="str">
            <v/>
          </cell>
          <cell r="BR699" t="str">
            <v/>
          </cell>
          <cell r="BT699" t="str">
            <v/>
          </cell>
          <cell r="BV699" t="str">
            <v/>
          </cell>
          <cell r="BY699" t="str">
            <v/>
          </cell>
        </row>
        <row r="700">
          <cell r="D700" t="str">
            <v/>
          </cell>
          <cell r="F700" t="str">
            <v/>
          </cell>
          <cell r="L700" t="str">
            <v/>
          </cell>
          <cell r="M700">
            <v>0</v>
          </cell>
          <cell r="U700" t="str">
            <v/>
          </cell>
          <cell r="AA700" t="str">
            <v/>
          </cell>
          <cell r="AC700" t="str">
            <v/>
          </cell>
          <cell r="AE700" t="str">
            <v/>
          </cell>
          <cell r="AG700" t="str">
            <v/>
          </cell>
          <cell r="AI700" t="str">
            <v/>
          </cell>
          <cell r="AN700" t="str">
            <v/>
          </cell>
          <cell r="AP700" t="str">
            <v/>
          </cell>
          <cell r="AR700" t="str">
            <v/>
          </cell>
          <cell r="AT700" t="str">
            <v/>
          </cell>
          <cell r="AV700" t="str">
            <v/>
          </cell>
          <cell r="BA700" t="str">
            <v/>
          </cell>
          <cell r="BC700" t="str">
            <v/>
          </cell>
          <cell r="BE700" t="str">
            <v/>
          </cell>
          <cell r="BG700" t="str">
            <v/>
          </cell>
          <cell r="BI700" t="str">
            <v/>
          </cell>
          <cell r="BN700" t="str">
            <v/>
          </cell>
          <cell r="BP700" t="str">
            <v/>
          </cell>
          <cell r="BR700" t="str">
            <v/>
          </cell>
          <cell r="BT700" t="str">
            <v/>
          </cell>
          <cell r="BV700" t="str">
            <v/>
          </cell>
          <cell r="BY700" t="str">
            <v/>
          </cell>
        </row>
        <row r="701">
          <cell r="D701" t="str">
            <v/>
          </cell>
          <cell r="F701" t="str">
            <v/>
          </cell>
          <cell r="L701" t="str">
            <v/>
          </cell>
          <cell r="M701">
            <v>0</v>
          </cell>
          <cell r="U701" t="str">
            <v/>
          </cell>
          <cell r="AA701" t="str">
            <v/>
          </cell>
          <cell r="AC701" t="str">
            <v/>
          </cell>
          <cell r="AE701" t="str">
            <v/>
          </cell>
          <cell r="AG701" t="str">
            <v/>
          </cell>
          <cell r="AI701" t="str">
            <v/>
          </cell>
          <cell r="AN701" t="str">
            <v/>
          </cell>
          <cell r="AP701" t="str">
            <v/>
          </cell>
          <cell r="AR701" t="str">
            <v/>
          </cell>
          <cell r="AT701" t="str">
            <v/>
          </cell>
          <cell r="AV701" t="str">
            <v/>
          </cell>
          <cell r="BA701" t="str">
            <v/>
          </cell>
          <cell r="BC701" t="str">
            <v/>
          </cell>
          <cell r="BE701" t="str">
            <v/>
          </cell>
          <cell r="BG701" t="str">
            <v/>
          </cell>
          <cell r="BI701" t="str">
            <v/>
          </cell>
          <cell r="BN701" t="str">
            <v/>
          </cell>
          <cell r="BP701" t="str">
            <v/>
          </cell>
          <cell r="BR701" t="str">
            <v/>
          </cell>
          <cell r="BT701" t="str">
            <v/>
          </cell>
          <cell r="BV701" t="str">
            <v/>
          </cell>
          <cell r="BY701" t="str">
            <v/>
          </cell>
        </row>
        <row r="702">
          <cell r="D702" t="str">
            <v/>
          </cell>
          <cell r="F702" t="str">
            <v/>
          </cell>
          <cell r="L702" t="str">
            <v/>
          </cell>
          <cell r="M702">
            <v>0</v>
          </cell>
          <cell r="U702" t="str">
            <v/>
          </cell>
          <cell r="AA702" t="str">
            <v/>
          </cell>
          <cell r="AC702" t="str">
            <v/>
          </cell>
          <cell r="AE702" t="str">
            <v/>
          </cell>
          <cell r="AG702" t="str">
            <v/>
          </cell>
          <cell r="AI702" t="str">
            <v/>
          </cell>
          <cell r="AN702" t="str">
            <v/>
          </cell>
          <cell r="AP702" t="str">
            <v/>
          </cell>
          <cell r="AR702" t="str">
            <v/>
          </cell>
          <cell r="AT702" t="str">
            <v/>
          </cell>
          <cell r="AV702" t="str">
            <v/>
          </cell>
          <cell r="BA702" t="str">
            <v/>
          </cell>
          <cell r="BC702" t="str">
            <v/>
          </cell>
          <cell r="BE702" t="str">
            <v/>
          </cell>
          <cell r="BG702" t="str">
            <v/>
          </cell>
          <cell r="BI702" t="str">
            <v/>
          </cell>
          <cell r="BN702" t="str">
            <v/>
          </cell>
          <cell r="BP702" t="str">
            <v/>
          </cell>
          <cell r="BR702" t="str">
            <v/>
          </cell>
          <cell r="BT702" t="str">
            <v/>
          </cell>
          <cell r="BV702" t="str">
            <v/>
          </cell>
          <cell r="BY702" t="str">
            <v/>
          </cell>
        </row>
        <row r="703">
          <cell r="D703" t="str">
            <v/>
          </cell>
          <cell r="F703" t="str">
            <v/>
          </cell>
          <cell r="L703" t="str">
            <v/>
          </cell>
          <cell r="M703">
            <v>0</v>
          </cell>
          <cell r="U703" t="str">
            <v/>
          </cell>
          <cell r="AA703" t="str">
            <v/>
          </cell>
          <cell r="AC703" t="str">
            <v/>
          </cell>
          <cell r="AE703" t="str">
            <v/>
          </cell>
          <cell r="AG703" t="str">
            <v/>
          </cell>
          <cell r="AI703" t="str">
            <v/>
          </cell>
          <cell r="AN703" t="str">
            <v/>
          </cell>
          <cell r="AP703" t="str">
            <v/>
          </cell>
          <cell r="AR703" t="str">
            <v/>
          </cell>
          <cell r="AT703" t="str">
            <v/>
          </cell>
          <cell r="AV703" t="str">
            <v/>
          </cell>
          <cell r="BA703" t="str">
            <v/>
          </cell>
          <cell r="BC703" t="str">
            <v/>
          </cell>
          <cell r="BE703" t="str">
            <v/>
          </cell>
          <cell r="BG703" t="str">
            <v/>
          </cell>
          <cell r="BI703" t="str">
            <v/>
          </cell>
          <cell r="BN703" t="str">
            <v/>
          </cell>
          <cell r="BP703" t="str">
            <v/>
          </cell>
          <cell r="BR703" t="str">
            <v/>
          </cell>
          <cell r="BT703" t="str">
            <v/>
          </cell>
          <cell r="BV703" t="str">
            <v/>
          </cell>
          <cell r="BY703" t="str">
            <v/>
          </cell>
        </row>
        <row r="704">
          <cell r="D704" t="str">
            <v/>
          </cell>
          <cell r="F704" t="str">
            <v/>
          </cell>
          <cell r="L704" t="str">
            <v/>
          </cell>
          <cell r="M704">
            <v>0</v>
          </cell>
          <cell r="U704" t="str">
            <v/>
          </cell>
          <cell r="AA704" t="str">
            <v/>
          </cell>
          <cell r="AC704" t="str">
            <v/>
          </cell>
          <cell r="AE704" t="str">
            <v/>
          </cell>
          <cell r="AG704" t="str">
            <v/>
          </cell>
          <cell r="AI704" t="str">
            <v/>
          </cell>
          <cell r="AN704" t="str">
            <v/>
          </cell>
          <cell r="AP704" t="str">
            <v/>
          </cell>
          <cell r="AR704" t="str">
            <v/>
          </cell>
          <cell r="AT704" t="str">
            <v/>
          </cell>
          <cell r="AV704" t="str">
            <v/>
          </cell>
          <cell r="BA704" t="str">
            <v/>
          </cell>
          <cell r="BC704" t="str">
            <v/>
          </cell>
          <cell r="BE704" t="str">
            <v/>
          </cell>
          <cell r="BG704" t="str">
            <v/>
          </cell>
          <cell r="BI704" t="str">
            <v/>
          </cell>
          <cell r="BN704" t="str">
            <v/>
          </cell>
          <cell r="BP704" t="str">
            <v/>
          </cell>
          <cell r="BR704" t="str">
            <v/>
          </cell>
          <cell r="BT704" t="str">
            <v/>
          </cell>
          <cell r="BV704" t="str">
            <v/>
          </cell>
          <cell r="BY704" t="str">
            <v/>
          </cell>
        </row>
        <row r="705">
          <cell r="D705" t="str">
            <v/>
          </cell>
          <cell r="F705" t="str">
            <v/>
          </cell>
          <cell r="L705" t="str">
            <v/>
          </cell>
          <cell r="M705">
            <v>0</v>
          </cell>
          <cell r="U705" t="str">
            <v/>
          </cell>
          <cell r="AA705" t="str">
            <v/>
          </cell>
          <cell r="AC705" t="str">
            <v/>
          </cell>
          <cell r="AE705" t="str">
            <v/>
          </cell>
          <cell r="AG705" t="str">
            <v/>
          </cell>
          <cell r="AI705" t="str">
            <v/>
          </cell>
          <cell r="AN705" t="str">
            <v/>
          </cell>
          <cell r="AP705" t="str">
            <v/>
          </cell>
          <cell r="AR705" t="str">
            <v/>
          </cell>
          <cell r="AT705" t="str">
            <v/>
          </cell>
          <cell r="AV705" t="str">
            <v/>
          </cell>
          <cell r="BA705" t="str">
            <v/>
          </cell>
          <cell r="BC705" t="str">
            <v/>
          </cell>
          <cell r="BE705" t="str">
            <v/>
          </cell>
          <cell r="BG705" t="str">
            <v/>
          </cell>
          <cell r="BI705" t="str">
            <v/>
          </cell>
          <cell r="BN705" t="str">
            <v/>
          </cell>
          <cell r="BP705" t="str">
            <v/>
          </cell>
          <cell r="BR705" t="str">
            <v/>
          </cell>
          <cell r="BT705" t="str">
            <v/>
          </cell>
          <cell r="BV705" t="str">
            <v/>
          </cell>
          <cell r="BY705" t="str">
            <v/>
          </cell>
        </row>
        <row r="706">
          <cell r="D706" t="str">
            <v/>
          </cell>
          <cell r="F706" t="str">
            <v/>
          </cell>
          <cell r="L706" t="str">
            <v/>
          </cell>
          <cell r="M706">
            <v>0</v>
          </cell>
          <cell r="U706" t="str">
            <v/>
          </cell>
          <cell r="AA706" t="str">
            <v/>
          </cell>
          <cell r="AC706" t="str">
            <v/>
          </cell>
          <cell r="AE706" t="str">
            <v/>
          </cell>
          <cell r="AG706" t="str">
            <v/>
          </cell>
          <cell r="AI706" t="str">
            <v/>
          </cell>
          <cell r="AN706" t="str">
            <v/>
          </cell>
          <cell r="AP706" t="str">
            <v/>
          </cell>
          <cell r="AR706" t="str">
            <v/>
          </cell>
          <cell r="AT706" t="str">
            <v/>
          </cell>
          <cell r="AV706" t="str">
            <v/>
          </cell>
          <cell r="BA706" t="str">
            <v/>
          </cell>
          <cell r="BC706" t="str">
            <v/>
          </cell>
          <cell r="BE706" t="str">
            <v/>
          </cell>
          <cell r="BG706" t="str">
            <v/>
          </cell>
          <cell r="BI706" t="str">
            <v/>
          </cell>
          <cell r="BN706" t="str">
            <v/>
          </cell>
          <cell r="BP706" t="str">
            <v/>
          </cell>
          <cell r="BR706" t="str">
            <v/>
          </cell>
          <cell r="BT706" t="str">
            <v/>
          </cell>
          <cell r="BV706" t="str">
            <v/>
          </cell>
          <cell r="BY706" t="str">
            <v/>
          </cell>
        </row>
        <row r="707">
          <cell r="D707" t="str">
            <v/>
          </cell>
          <cell r="F707" t="str">
            <v/>
          </cell>
          <cell r="L707" t="str">
            <v/>
          </cell>
          <cell r="M707">
            <v>0</v>
          </cell>
          <cell r="U707" t="str">
            <v/>
          </cell>
          <cell r="AA707" t="str">
            <v/>
          </cell>
          <cell r="AC707" t="str">
            <v/>
          </cell>
          <cell r="AE707" t="str">
            <v/>
          </cell>
          <cell r="AG707" t="str">
            <v/>
          </cell>
          <cell r="AI707" t="str">
            <v/>
          </cell>
          <cell r="AN707" t="str">
            <v/>
          </cell>
          <cell r="AP707" t="str">
            <v/>
          </cell>
          <cell r="AR707" t="str">
            <v/>
          </cell>
          <cell r="AT707" t="str">
            <v/>
          </cell>
          <cell r="AV707" t="str">
            <v/>
          </cell>
          <cell r="BA707" t="str">
            <v/>
          </cell>
          <cell r="BC707" t="str">
            <v/>
          </cell>
          <cell r="BE707" t="str">
            <v/>
          </cell>
          <cell r="BG707" t="str">
            <v/>
          </cell>
          <cell r="BI707" t="str">
            <v/>
          </cell>
          <cell r="BN707" t="str">
            <v/>
          </cell>
          <cell r="BP707" t="str">
            <v/>
          </cell>
          <cell r="BR707" t="str">
            <v/>
          </cell>
          <cell r="BT707" t="str">
            <v/>
          </cell>
          <cell r="BV707" t="str">
            <v/>
          </cell>
          <cell r="BY707" t="str">
            <v/>
          </cell>
        </row>
        <row r="708">
          <cell r="D708" t="str">
            <v/>
          </cell>
          <cell r="F708" t="str">
            <v/>
          </cell>
          <cell r="L708" t="str">
            <v/>
          </cell>
          <cell r="M708">
            <v>0</v>
          </cell>
          <cell r="U708" t="str">
            <v/>
          </cell>
          <cell r="AA708" t="str">
            <v/>
          </cell>
          <cell r="AC708" t="str">
            <v/>
          </cell>
          <cell r="AE708" t="str">
            <v/>
          </cell>
          <cell r="AG708" t="str">
            <v/>
          </cell>
          <cell r="AI708" t="str">
            <v/>
          </cell>
          <cell r="AN708" t="str">
            <v/>
          </cell>
          <cell r="AP708" t="str">
            <v/>
          </cell>
          <cell r="AR708" t="str">
            <v/>
          </cell>
          <cell r="AT708" t="str">
            <v/>
          </cell>
          <cell r="AV708" t="str">
            <v/>
          </cell>
          <cell r="BA708" t="str">
            <v/>
          </cell>
          <cell r="BC708" t="str">
            <v/>
          </cell>
          <cell r="BE708" t="str">
            <v/>
          </cell>
          <cell r="BG708" t="str">
            <v/>
          </cell>
          <cell r="BI708" t="str">
            <v/>
          </cell>
          <cell r="BN708" t="str">
            <v/>
          </cell>
          <cell r="BP708" t="str">
            <v/>
          </cell>
          <cell r="BR708" t="str">
            <v/>
          </cell>
          <cell r="BT708" t="str">
            <v/>
          </cell>
          <cell r="BV708" t="str">
            <v/>
          </cell>
          <cell r="BY708" t="str">
            <v/>
          </cell>
        </row>
        <row r="709">
          <cell r="D709" t="str">
            <v/>
          </cell>
          <cell r="F709" t="str">
            <v/>
          </cell>
          <cell r="L709" t="str">
            <v/>
          </cell>
          <cell r="M709">
            <v>0</v>
          </cell>
          <cell r="U709" t="str">
            <v/>
          </cell>
          <cell r="AA709" t="str">
            <v/>
          </cell>
          <cell r="AC709" t="str">
            <v/>
          </cell>
          <cell r="AE709" t="str">
            <v/>
          </cell>
          <cell r="AG709" t="str">
            <v/>
          </cell>
          <cell r="AI709" t="str">
            <v/>
          </cell>
          <cell r="AN709" t="str">
            <v/>
          </cell>
          <cell r="AP709" t="str">
            <v/>
          </cell>
          <cell r="AR709" t="str">
            <v/>
          </cell>
          <cell r="AT709" t="str">
            <v/>
          </cell>
          <cell r="AV709" t="str">
            <v/>
          </cell>
          <cell r="BA709" t="str">
            <v/>
          </cell>
          <cell r="BC709" t="str">
            <v/>
          </cell>
          <cell r="BE709" t="str">
            <v/>
          </cell>
          <cell r="BG709" t="str">
            <v/>
          </cell>
          <cell r="BI709" t="str">
            <v/>
          </cell>
          <cell r="BN709" t="str">
            <v/>
          </cell>
          <cell r="BP709" t="str">
            <v/>
          </cell>
          <cell r="BR709" t="str">
            <v/>
          </cell>
          <cell r="BT709" t="str">
            <v/>
          </cell>
          <cell r="BV709" t="str">
            <v/>
          </cell>
          <cell r="BY709" t="str">
            <v/>
          </cell>
        </row>
        <row r="710">
          <cell r="D710" t="str">
            <v/>
          </cell>
          <cell r="F710" t="str">
            <v/>
          </cell>
          <cell r="L710" t="str">
            <v/>
          </cell>
          <cell r="M710">
            <v>0</v>
          </cell>
          <cell r="U710" t="str">
            <v/>
          </cell>
          <cell r="AA710" t="str">
            <v/>
          </cell>
          <cell r="AC710" t="str">
            <v/>
          </cell>
          <cell r="AE710" t="str">
            <v/>
          </cell>
          <cell r="AG710" t="str">
            <v/>
          </cell>
          <cell r="AI710" t="str">
            <v/>
          </cell>
          <cell r="AN710" t="str">
            <v/>
          </cell>
          <cell r="AP710" t="str">
            <v/>
          </cell>
          <cell r="AR710" t="str">
            <v/>
          </cell>
          <cell r="AT710" t="str">
            <v/>
          </cell>
          <cell r="AV710" t="str">
            <v/>
          </cell>
          <cell r="BA710" t="str">
            <v/>
          </cell>
          <cell r="BC710" t="str">
            <v/>
          </cell>
          <cell r="BE710" t="str">
            <v/>
          </cell>
          <cell r="BG710" t="str">
            <v/>
          </cell>
          <cell r="BI710" t="str">
            <v/>
          </cell>
          <cell r="BN710" t="str">
            <v/>
          </cell>
          <cell r="BP710" t="str">
            <v/>
          </cell>
          <cell r="BR710" t="str">
            <v/>
          </cell>
          <cell r="BT710" t="str">
            <v/>
          </cell>
          <cell r="BV710" t="str">
            <v/>
          </cell>
          <cell r="BY710" t="str">
            <v/>
          </cell>
        </row>
        <row r="711">
          <cell r="D711" t="str">
            <v/>
          </cell>
          <cell r="F711" t="str">
            <v/>
          </cell>
          <cell r="L711" t="str">
            <v/>
          </cell>
          <cell r="M711">
            <v>0</v>
          </cell>
          <cell r="U711" t="str">
            <v/>
          </cell>
          <cell r="AA711" t="str">
            <v/>
          </cell>
          <cell r="AC711" t="str">
            <v/>
          </cell>
          <cell r="AE711" t="str">
            <v/>
          </cell>
          <cell r="AG711" t="str">
            <v/>
          </cell>
          <cell r="AI711" t="str">
            <v/>
          </cell>
          <cell r="AN711" t="str">
            <v/>
          </cell>
          <cell r="AP711" t="str">
            <v/>
          </cell>
          <cell r="AR711" t="str">
            <v/>
          </cell>
          <cell r="AT711" t="str">
            <v/>
          </cell>
          <cell r="AV711" t="str">
            <v/>
          </cell>
          <cell r="BA711" t="str">
            <v/>
          </cell>
          <cell r="BC711" t="str">
            <v/>
          </cell>
          <cell r="BE711" t="str">
            <v/>
          </cell>
          <cell r="BG711" t="str">
            <v/>
          </cell>
          <cell r="BI711" t="str">
            <v/>
          </cell>
          <cell r="BN711" t="str">
            <v/>
          </cell>
          <cell r="BP711" t="str">
            <v/>
          </cell>
          <cell r="BR711" t="str">
            <v/>
          </cell>
          <cell r="BT711" t="str">
            <v/>
          </cell>
          <cell r="BV711" t="str">
            <v/>
          </cell>
          <cell r="BY711" t="str">
            <v/>
          </cell>
        </row>
        <row r="712">
          <cell r="D712" t="str">
            <v/>
          </cell>
          <cell r="F712" t="str">
            <v/>
          </cell>
          <cell r="L712" t="str">
            <v/>
          </cell>
          <cell r="M712">
            <v>0</v>
          </cell>
          <cell r="U712" t="str">
            <v/>
          </cell>
          <cell r="AA712" t="str">
            <v/>
          </cell>
          <cell r="AC712" t="str">
            <v/>
          </cell>
          <cell r="AE712" t="str">
            <v/>
          </cell>
          <cell r="AG712" t="str">
            <v/>
          </cell>
          <cell r="AI712" t="str">
            <v/>
          </cell>
          <cell r="AN712" t="str">
            <v/>
          </cell>
          <cell r="AP712" t="str">
            <v/>
          </cell>
          <cell r="AR712" t="str">
            <v/>
          </cell>
          <cell r="AT712" t="str">
            <v/>
          </cell>
          <cell r="AV712" t="str">
            <v/>
          </cell>
          <cell r="BA712" t="str">
            <v/>
          </cell>
          <cell r="BC712" t="str">
            <v/>
          </cell>
          <cell r="BE712" t="str">
            <v/>
          </cell>
          <cell r="BG712" t="str">
            <v/>
          </cell>
          <cell r="BI712" t="str">
            <v/>
          </cell>
          <cell r="BN712" t="str">
            <v/>
          </cell>
          <cell r="BP712" t="str">
            <v/>
          </cell>
          <cell r="BR712" t="str">
            <v/>
          </cell>
          <cell r="BT712" t="str">
            <v/>
          </cell>
          <cell r="BV712" t="str">
            <v/>
          </cell>
          <cell r="BY712" t="str">
            <v/>
          </cell>
        </row>
        <row r="713">
          <cell r="D713" t="str">
            <v/>
          </cell>
          <cell r="F713" t="str">
            <v/>
          </cell>
          <cell r="L713" t="str">
            <v/>
          </cell>
          <cell r="M713">
            <v>0</v>
          </cell>
          <cell r="U713" t="str">
            <v/>
          </cell>
          <cell r="AA713" t="str">
            <v/>
          </cell>
          <cell r="AC713" t="str">
            <v/>
          </cell>
          <cell r="AE713" t="str">
            <v/>
          </cell>
          <cell r="AG713" t="str">
            <v/>
          </cell>
          <cell r="AI713" t="str">
            <v/>
          </cell>
          <cell r="AN713" t="str">
            <v/>
          </cell>
          <cell r="AP713" t="str">
            <v/>
          </cell>
          <cell r="AR713" t="str">
            <v/>
          </cell>
          <cell r="AT713" t="str">
            <v/>
          </cell>
          <cell r="AV713" t="str">
            <v/>
          </cell>
          <cell r="BA713" t="str">
            <v/>
          </cell>
          <cell r="BC713" t="str">
            <v/>
          </cell>
          <cell r="BE713" t="str">
            <v/>
          </cell>
          <cell r="BG713" t="str">
            <v/>
          </cell>
          <cell r="BI713" t="str">
            <v/>
          </cell>
          <cell r="BN713" t="str">
            <v/>
          </cell>
          <cell r="BP713" t="str">
            <v/>
          </cell>
          <cell r="BR713" t="str">
            <v/>
          </cell>
          <cell r="BT713" t="str">
            <v/>
          </cell>
          <cell r="BV713" t="str">
            <v/>
          </cell>
          <cell r="BY713" t="str">
            <v/>
          </cell>
        </row>
        <row r="714">
          <cell r="D714" t="str">
            <v/>
          </cell>
          <cell r="F714" t="str">
            <v/>
          </cell>
          <cell r="L714" t="str">
            <v/>
          </cell>
          <cell r="M714">
            <v>0</v>
          </cell>
          <cell r="U714" t="str">
            <v/>
          </cell>
          <cell r="AA714" t="str">
            <v/>
          </cell>
          <cell r="AC714" t="str">
            <v/>
          </cell>
          <cell r="AE714" t="str">
            <v/>
          </cell>
          <cell r="AG714" t="str">
            <v/>
          </cell>
          <cell r="AI714" t="str">
            <v/>
          </cell>
          <cell r="AN714" t="str">
            <v/>
          </cell>
          <cell r="AP714" t="str">
            <v/>
          </cell>
          <cell r="AR714" t="str">
            <v/>
          </cell>
          <cell r="AT714" t="str">
            <v/>
          </cell>
          <cell r="AV714" t="str">
            <v/>
          </cell>
          <cell r="BA714" t="str">
            <v/>
          </cell>
          <cell r="BC714" t="str">
            <v/>
          </cell>
          <cell r="BE714" t="str">
            <v/>
          </cell>
          <cell r="BG714" t="str">
            <v/>
          </cell>
          <cell r="BI714" t="str">
            <v/>
          </cell>
          <cell r="BN714" t="str">
            <v/>
          </cell>
          <cell r="BP714" t="str">
            <v/>
          </cell>
          <cell r="BR714" t="str">
            <v/>
          </cell>
          <cell r="BT714" t="str">
            <v/>
          </cell>
          <cell r="BV714" t="str">
            <v/>
          </cell>
          <cell r="BY714" t="str">
            <v/>
          </cell>
        </row>
        <row r="715">
          <cell r="D715" t="str">
            <v/>
          </cell>
          <cell r="F715" t="str">
            <v/>
          </cell>
          <cell r="L715" t="str">
            <v/>
          </cell>
          <cell r="M715">
            <v>0</v>
          </cell>
          <cell r="U715" t="str">
            <v/>
          </cell>
          <cell r="AA715" t="str">
            <v/>
          </cell>
          <cell r="AC715" t="str">
            <v/>
          </cell>
          <cell r="AE715" t="str">
            <v/>
          </cell>
          <cell r="AG715" t="str">
            <v/>
          </cell>
          <cell r="AI715" t="str">
            <v/>
          </cell>
          <cell r="AN715" t="str">
            <v/>
          </cell>
          <cell r="AP715" t="str">
            <v/>
          </cell>
          <cell r="AR715" t="str">
            <v/>
          </cell>
          <cell r="AT715" t="str">
            <v/>
          </cell>
          <cell r="AV715" t="str">
            <v/>
          </cell>
          <cell r="BA715" t="str">
            <v/>
          </cell>
          <cell r="BC715" t="str">
            <v/>
          </cell>
          <cell r="BE715" t="str">
            <v/>
          </cell>
          <cell r="BG715" t="str">
            <v/>
          </cell>
          <cell r="BI715" t="str">
            <v/>
          </cell>
          <cell r="BN715" t="str">
            <v/>
          </cell>
          <cell r="BP715" t="str">
            <v/>
          </cell>
          <cell r="BR715" t="str">
            <v/>
          </cell>
          <cell r="BT715" t="str">
            <v/>
          </cell>
          <cell r="BV715" t="str">
            <v/>
          </cell>
          <cell r="BY715" t="str">
            <v/>
          </cell>
        </row>
        <row r="716">
          <cell r="D716" t="str">
            <v/>
          </cell>
          <cell r="F716" t="str">
            <v/>
          </cell>
          <cell r="L716" t="str">
            <v/>
          </cell>
          <cell r="M716">
            <v>0</v>
          </cell>
          <cell r="U716" t="str">
            <v/>
          </cell>
          <cell r="AA716" t="str">
            <v/>
          </cell>
          <cell r="AC716" t="str">
            <v/>
          </cell>
          <cell r="AE716" t="str">
            <v/>
          </cell>
          <cell r="AG716" t="str">
            <v/>
          </cell>
          <cell r="AI716" t="str">
            <v/>
          </cell>
          <cell r="AN716" t="str">
            <v/>
          </cell>
          <cell r="AP716" t="str">
            <v/>
          </cell>
          <cell r="AR716" t="str">
            <v/>
          </cell>
          <cell r="AT716" t="str">
            <v/>
          </cell>
          <cell r="AV716" t="str">
            <v/>
          </cell>
          <cell r="BA716" t="str">
            <v/>
          </cell>
          <cell r="BC716" t="str">
            <v/>
          </cell>
          <cell r="BE716" t="str">
            <v/>
          </cell>
          <cell r="BG716" t="str">
            <v/>
          </cell>
          <cell r="BI716" t="str">
            <v/>
          </cell>
          <cell r="BN716" t="str">
            <v/>
          </cell>
          <cell r="BP716" t="str">
            <v/>
          </cell>
          <cell r="BR716" t="str">
            <v/>
          </cell>
          <cell r="BT716" t="str">
            <v/>
          </cell>
          <cell r="BV716" t="str">
            <v/>
          </cell>
          <cell r="BY716" t="str">
            <v/>
          </cell>
        </row>
        <row r="717">
          <cell r="D717" t="str">
            <v/>
          </cell>
          <cell r="F717" t="str">
            <v/>
          </cell>
          <cell r="L717" t="str">
            <v/>
          </cell>
          <cell r="M717">
            <v>0</v>
          </cell>
          <cell r="U717" t="str">
            <v/>
          </cell>
          <cell r="AA717" t="str">
            <v/>
          </cell>
          <cell r="AC717" t="str">
            <v/>
          </cell>
          <cell r="AE717" t="str">
            <v/>
          </cell>
          <cell r="AG717" t="str">
            <v/>
          </cell>
          <cell r="AI717" t="str">
            <v/>
          </cell>
          <cell r="AN717" t="str">
            <v/>
          </cell>
          <cell r="AP717" t="str">
            <v/>
          </cell>
          <cell r="AR717" t="str">
            <v/>
          </cell>
          <cell r="AT717" t="str">
            <v/>
          </cell>
          <cell r="AV717" t="str">
            <v/>
          </cell>
          <cell r="BA717" t="str">
            <v/>
          </cell>
          <cell r="BC717" t="str">
            <v/>
          </cell>
          <cell r="BE717" t="str">
            <v/>
          </cell>
          <cell r="BG717" t="str">
            <v/>
          </cell>
          <cell r="BI717" t="str">
            <v/>
          </cell>
          <cell r="BN717" t="str">
            <v/>
          </cell>
          <cell r="BP717" t="str">
            <v/>
          </cell>
          <cell r="BR717" t="str">
            <v/>
          </cell>
          <cell r="BT717" t="str">
            <v/>
          </cell>
          <cell r="BV717" t="str">
            <v/>
          </cell>
          <cell r="BY717" t="str">
            <v/>
          </cell>
        </row>
        <row r="718">
          <cell r="D718" t="str">
            <v/>
          </cell>
          <cell r="F718" t="str">
            <v/>
          </cell>
          <cell r="L718" t="str">
            <v/>
          </cell>
          <cell r="M718">
            <v>0</v>
          </cell>
          <cell r="U718" t="str">
            <v/>
          </cell>
          <cell r="AA718" t="str">
            <v/>
          </cell>
          <cell r="AC718" t="str">
            <v/>
          </cell>
          <cell r="AE718" t="str">
            <v/>
          </cell>
          <cell r="AG718" t="str">
            <v/>
          </cell>
          <cell r="AI718" t="str">
            <v/>
          </cell>
          <cell r="AN718" t="str">
            <v/>
          </cell>
          <cell r="AP718" t="str">
            <v/>
          </cell>
          <cell r="AR718" t="str">
            <v/>
          </cell>
          <cell r="AT718" t="str">
            <v/>
          </cell>
          <cell r="AV718" t="str">
            <v/>
          </cell>
          <cell r="BA718" t="str">
            <v/>
          </cell>
          <cell r="BC718" t="str">
            <v/>
          </cell>
          <cell r="BE718" t="str">
            <v/>
          </cell>
          <cell r="BG718" t="str">
            <v/>
          </cell>
          <cell r="BI718" t="str">
            <v/>
          </cell>
          <cell r="BN718" t="str">
            <v/>
          </cell>
          <cell r="BP718" t="str">
            <v/>
          </cell>
          <cell r="BR718" t="str">
            <v/>
          </cell>
          <cell r="BT718" t="str">
            <v/>
          </cell>
          <cell r="BV718" t="str">
            <v/>
          </cell>
          <cell r="BY718" t="str">
            <v/>
          </cell>
        </row>
        <row r="719">
          <cell r="D719" t="str">
            <v/>
          </cell>
          <cell r="F719" t="str">
            <v/>
          </cell>
          <cell r="L719" t="str">
            <v/>
          </cell>
          <cell r="M719">
            <v>0</v>
          </cell>
          <cell r="U719" t="str">
            <v/>
          </cell>
          <cell r="AA719" t="str">
            <v/>
          </cell>
          <cell r="AC719" t="str">
            <v/>
          </cell>
          <cell r="AE719" t="str">
            <v/>
          </cell>
          <cell r="AG719" t="str">
            <v/>
          </cell>
          <cell r="AI719" t="str">
            <v/>
          </cell>
          <cell r="AN719" t="str">
            <v/>
          </cell>
          <cell r="AP719" t="str">
            <v/>
          </cell>
          <cell r="AR719" t="str">
            <v/>
          </cell>
          <cell r="AT719" t="str">
            <v/>
          </cell>
          <cell r="AV719" t="str">
            <v/>
          </cell>
          <cell r="BA719" t="str">
            <v/>
          </cell>
          <cell r="BC719" t="str">
            <v/>
          </cell>
          <cell r="BE719" t="str">
            <v/>
          </cell>
          <cell r="BG719" t="str">
            <v/>
          </cell>
          <cell r="BI719" t="str">
            <v/>
          </cell>
          <cell r="BN719" t="str">
            <v/>
          </cell>
          <cell r="BP719" t="str">
            <v/>
          </cell>
          <cell r="BR719" t="str">
            <v/>
          </cell>
          <cell r="BT719" t="str">
            <v/>
          </cell>
          <cell r="BV719" t="str">
            <v/>
          </cell>
          <cell r="BY719" t="str">
            <v/>
          </cell>
        </row>
        <row r="720">
          <cell r="D720" t="str">
            <v/>
          </cell>
          <cell r="F720" t="str">
            <v/>
          </cell>
          <cell r="L720" t="str">
            <v/>
          </cell>
          <cell r="M720">
            <v>0</v>
          </cell>
          <cell r="U720" t="str">
            <v/>
          </cell>
          <cell r="AA720" t="str">
            <v/>
          </cell>
          <cell r="AC720" t="str">
            <v/>
          </cell>
          <cell r="AE720" t="str">
            <v/>
          </cell>
          <cell r="AG720" t="str">
            <v/>
          </cell>
          <cell r="AI720" t="str">
            <v/>
          </cell>
          <cell r="AN720" t="str">
            <v/>
          </cell>
          <cell r="AP720" t="str">
            <v/>
          </cell>
          <cell r="AR720" t="str">
            <v/>
          </cell>
          <cell r="AT720" t="str">
            <v/>
          </cell>
          <cell r="AV720" t="str">
            <v/>
          </cell>
          <cell r="BA720" t="str">
            <v/>
          </cell>
          <cell r="BC720" t="str">
            <v/>
          </cell>
          <cell r="BE720" t="str">
            <v/>
          </cell>
          <cell r="BG720" t="str">
            <v/>
          </cell>
          <cell r="BI720" t="str">
            <v/>
          </cell>
          <cell r="BN720" t="str">
            <v/>
          </cell>
          <cell r="BP720" t="str">
            <v/>
          </cell>
          <cell r="BR720" t="str">
            <v/>
          </cell>
          <cell r="BT720" t="str">
            <v/>
          </cell>
          <cell r="BV720" t="str">
            <v/>
          </cell>
          <cell r="BY720" t="str">
            <v/>
          </cell>
        </row>
        <row r="721">
          <cell r="D721" t="str">
            <v/>
          </cell>
          <cell r="F721" t="str">
            <v/>
          </cell>
          <cell r="L721" t="str">
            <v/>
          </cell>
          <cell r="M721">
            <v>0</v>
          </cell>
          <cell r="U721" t="str">
            <v/>
          </cell>
          <cell r="AA721" t="str">
            <v/>
          </cell>
          <cell r="AC721" t="str">
            <v/>
          </cell>
          <cell r="AE721" t="str">
            <v/>
          </cell>
          <cell r="AG721" t="str">
            <v/>
          </cell>
          <cell r="AI721" t="str">
            <v/>
          </cell>
          <cell r="AN721" t="str">
            <v/>
          </cell>
          <cell r="AP721" t="str">
            <v/>
          </cell>
          <cell r="AR721" t="str">
            <v/>
          </cell>
          <cell r="AT721" t="str">
            <v/>
          </cell>
          <cell r="AV721" t="str">
            <v/>
          </cell>
          <cell r="BA721" t="str">
            <v/>
          </cell>
          <cell r="BC721" t="str">
            <v/>
          </cell>
          <cell r="BE721" t="str">
            <v/>
          </cell>
          <cell r="BG721" t="str">
            <v/>
          </cell>
          <cell r="BI721" t="str">
            <v/>
          </cell>
          <cell r="BN721" t="str">
            <v/>
          </cell>
          <cell r="BP721" t="str">
            <v/>
          </cell>
          <cell r="BR721" t="str">
            <v/>
          </cell>
          <cell r="BT721" t="str">
            <v/>
          </cell>
          <cell r="BV721" t="str">
            <v/>
          </cell>
          <cell r="BY721" t="str">
            <v/>
          </cell>
        </row>
        <row r="722">
          <cell r="D722" t="str">
            <v/>
          </cell>
          <cell r="F722" t="str">
            <v/>
          </cell>
          <cell r="L722" t="str">
            <v/>
          </cell>
          <cell r="M722">
            <v>0</v>
          </cell>
          <cell r="U722" t="str">
            <v/>
          </cell>
          <cell r="AA722" t="str">
            <v/>
          </cell>
          <cell r="AC722" t="str">
            <v/>
          </cell>
          <cell r="AE722" t="str">
            <v/>
          </cell>
          <cell r="AG722" t="str">
            <v/>
          </cell>
          <cell r="AI722" t="str">
            <v/>
          </cell>
          <cell r="AN722" t="str">
            <v/>
          </cell>
          <cell r="AP722" t="str">
            <v/>
          </cell>
          <cell r="AR722" t="str">
            <v/>
          </cell>
          <cell r="AT722" t="str">
            <v/>
          </cell>
          <cell r="AV722" t="str">
            <v/>
          </cell>
          <cell r="BA722" t="str">
            <v/>
          </cell>
          <cell r="BC722" t="str">
            <v/>
          </cell>
          <cell r="BE722" t="str">
            <v/>
          </cell>
          <cell r="BG722" t="str">
            <v/>
          </cell>
          <cell r="BI722" t="str">
            <v/>
          </cell>
          <cell r="BN722" t="str">
            <v/>
          </cell>
          <cell r="BP722" t="str">
            <v/>
          </cell>
          <cell r="BR722" t="str">
            <v/>
          </cell>
          <cell r="BT722" t="str">
            <v/>
          </cell>
          <cell r="BV722" t="str">
            <v/>
          </cell>
          <cell r="BY722" t="str">
            <v/>
          </cell>
        </row>
        <row r="723">
          <cell r="D723" t="str">
            <v/>
          </cell>
          <cell r="F723" t="str">
            <v/>
          </cell>
          <cell r="L723" t="str">
            <v/>
          </cell>
          <cell r="M723">
            <v>0</v>
          </cell>
          <cell r="U723" t="str">
            <v/>
          </cell>
          <cell r="AA723" t="str">
            <v/>
          </cell>
          <cell r="AC723" t="str">
            <v/>
          </cell>
          <cell r="AE723" t="str">
            <v/>
          </cell>
          <cell r="AG723" t="str">
            <v/>
          </cell>
          <cell r="AI723" t="str">
            <v/>
          </cell>
          <cell r="AN723" t="str">
            <v/>
          </cell>
          <cell r="AP723" t="str">
            <v/>
          </cell>
          <cell r="AR723" t="str">
            <v/>
          </cell>
          <cell r="AT723" t="str">
            <v/>
          </cell>
          <cell r="AV723" t="str">
            <v/>
          </cell>
          <cell r="BA723" t="str">
            <v/>
          </cell>
          <cell r="BC723" t="str">
            <v/>
          </cell>
          <cell r="BE723" t="str">
            <v/>
          </cell>
          <cell r="BG723" t="str">
            <v/>
          </cell>
          <cell r="BI723" t="str">
            <v/>
          </cell>
          <cell r="BN723" t="str">
            <v/>
          </cell>
          <cell r="BP723" t="str">
            <v/>
          </cell>
          <cell r="BR723" t="str">
            <v/>
          </cell>
          <cell r="BT723" t="str">
            <v/>
          </cell>
          <cell r="BV723" t="str">
            <v/>
          </cell>
          <cell r="BY723" t="str">
            <v/>
          </cell>
        </row>
        <row r="724">
          <cell r="D724" t="str">
            <v/>
          </cell>
          <cell r="F724" t="str">
            <v/>
          </cell>
          <cell r="L724" t="str">
            <v/>
          </cell>
          <cell r="M724">
            <v>0</v>
          </cell>
          <cell r="U724" t="str">
            <v/>
          </cell>
          <cell r="AA724" t="str">
            <v/>
          </cell>
          <cell r="AC724" t="str">
            <v/>
          </cell>
          <cell r="AE724" t="str">
            <v/>
          </cell>
          <cell r="AG724" t="str">
            <v/>
          </cell>
          <cell r="AI724" t="str">
            <v/>
          </cell>
          <cell r="AN724" t="str">
            <v/>
          </cell>
          <cell r="AP724" t="str">
            <v/>
          </cell>
          <cell r="AR724" t="str">
            <v/>
          </cell>
          <cell r="AT724" t="str">
            <v/>
          </cell>
          <cell r="AV724" t="str">
            <v/>
          </cell>
          <cell r="BA724" t="str">
            <v/>
          </cell>
          <cell r="BC724" t="str">
            <v/>
          </cell>
          <cell r="BE724" t="str">
            <v/>
          </cell>
          <cell r="BG724" t="str">
            <v/>
          </cell>
          <cell r="BI724" t="str">
            <v/>
          </cell>
          <cell r="BN724" t="str">
            <v/>
          </cell>
          <cell r="BP724" t="str">
            <v/>
          </cell>
          <cell r="BR724" t="str">
            <v/>
          </cell>
          <cell r="BT724" t="str">
            <v/>
          </cell>
          <cell r="BV724" t="str">
            <v/>
          </cell>
          <cell r="BY724" t="str">
            <v/>
          </cell>
        </row>
        <row r="725">
          <cell r="D725" t="str">
            <v/>
          </cell>
          <cell r="F725" t="str">
            <v/>
          </cell>
          <cell r="L725" t="str">
            <v/>
          </cell>
          <cell r="M725">
            <v>0</v>
          </cell>
          <cell r="U725" t="str">
            <v/>
          </cell>
          <cell r="AA725" t="str">
            <v/>
          </cell>
          <cell r="AC725" t="str">
            <v/>
          </cell>
          <cell r="AE725" t="str">
            <v/>
          </cell>
          <cell r="AG725" t="str">
            <v/>
          </cell>
          <cell r="AI725" t="str">
            <v/>
          </cell>
          <cell r="AN725" t="str">
            <v/>
          </cell>
          <cell r="AP725" t="str">
            <v/>
          </cell>
          <cell r="AR725" t="str">
            <v/>
          </cell>
          <cell r="AT725" t="str">
            <v/>
          </cell>
          <cell r="AV725" t="str">
            <v/>
          </cell>
          <cell r="BA725" t="str">
            <v/>
          </cell>
          <cell r="BC725" t="str">
            <v/>
          </cell>
          <cell r="BE725" t="str">
            <v/>
          </cell>
          <cell r="BG725" t="str">
            <v/>
          </cell>
          <cell r="BI725" t="str">
            <v/>
          </cell>
          <cell r="BN725" t="str">
            <v/>
          </cell>
          <cell r="BP725" t="str">
            <v/>
          </cell>
          <cell r="BR725" t="str">
            <v/>
          </cell>
          <cell r="BT725" t="str">
            <v/>
          </cell>
          <cell r="BV725" t="str">
            <v/>
          </cell>
          <cell r="BY725" t="str">
            <v/>
          </cell>
        </row>
        <row r="726">
          <cell r="D726" t="str">
            <v/>
          </cell>
          <cell r="F726" t="str">
            <v/>
          </cell>
          <cell r="L726" t="str">
            <v/>
          </cell>
          <cell r="M726">
            <v>0</v>
          </cell>
          <cell r="U726" t="str">
            <v/>
          </cell>
          <cell r="AA726" t="str">
            <v/>
          </cell>
          <cell r="AC726" t="str">
            <v/>
          </cell>
          <cell r="AE726" t="str">
            <v/>
          </cell>
          <cell r="AG726" t="str">
            <v/>
          </cell>
          <cell r="AI726" t="str">
            <v/>
          </cell>
          <cell r="AN726" t="str">
            <v/>
          </cell>
          <cell r="AP726" t="str">
            <v/>
          </cell>
          <cell r="AR726" t="str">
            <v/>
          </cell>
          <cell r="AT726" t="str">
            <v/>
          </cell>
          <cell r="AV726" t="str">
            <v/>
          </cell>
          <cell r="BA726" t="str">
            <v/>
          </cell>
          <cell r="BC726" t="str">
            <v/>
          </cell>
          <cell r="BE726" t="str">
            <v/>
          </cell>
          <cell r="BG726" t="str">
            <v/>
          </cell>
          <cell r="BI726" t="str">
            <v/>
          </cell>
          <cell r="BN726" t="str">
            <v/>
          </cell>
          <cell r="BP726" t="str">
            <v/>
          </cell>
          <cell r="BR726" t="str">
            <v/>
          </cell>
          <cell r="BT726" t="str">
            <v/>
          </cell>
          <cell r="BV726" t="str">
            <v/>
          </cell>
          <cell r="BY726" t="str">
            <v/>
          </cell>
        </row>
        <row r="727">
          <cell r="D727" t="str">
            <v/>
          </cell>
          <cell r="F727" t="str">
            <v/>
          </cell>
          <cell r="L727" t="str">
            <v/>
          </cell>
          <cell r="M727">
            <v>0</v>
          </cell>
          <cell r="U727" t="str">
            <v/>
          </cell>
          <cell r="AA727" t="str">
            <v/>
          </cell>
          <cell r="AC727" t="str">
            <v/>
          </cell>
          <cell r="AE727" t="str">
            <v/>
          </cell>
          <cell r="AG727" t="str">
            <v/>
          </cell>
          <cell r="AI727" t="str">
            <v/>
          </cell>
          <cell r="AN727" t="str">
            <v/>
          </cell>
          <cell r="AP727" t="str">
            <v/>
          </cell>
          <cell r="AR727" t="str">
            <v/>
          </cell>
          <cell r="AT727" t="str">
            <v/>
          </cell>
          <cell r="AV727" t="str">
            <v/>
          </cell>
          <cell r="BA727" t="str">
            <v/>
          </cell>
          <cell r="BC727" t="str">
            <v/>
          </cell>
          <cell r="BE727" t="str">
            <v/>
          </cell>
          <cell r="BG727" t="str">
            <v/>
          </cell>
          <cell r="BI727" t="str">
            <v/>
          </cell>
          <cell r="BN727" t="str">
            <v/>
          </cell>
          <cell r="BP727" t="str">
            <v/>
          </cell>
          <cell r="BR727" t="str">
            <v/>
          </cell>
          <cell r="BT727" t="str">
            <v/>
          </cell>
          <cell r="BV727" t="str">
            <v/>
          </cell>
          <cell r="BY727" t="str">
            <v/>
          </cell>
        </row>
        <row r="728">
          <cell r="D728" t="str">
            <v/>
          </cell>
          <cell r="F728" t="str">
            <v/>
          </cell>
          <cell r="L728" t="str">
            <v/>
          </cell>
          <cell r="M728">
            <v>0</v>
          </cell>
          <cell r="U728" t="str">
            <v/>
          </cell>
          <cell r="AA728" t="str">
            <v/>
          </cell>
          <cell r="AC728" t="str">
            <v/>
          </cell>
          <cell r="AE728" t="str">
            <v/>
          </cell>
          <cell r="AG728" t="str">
            <v/>
          </cell>
          <cell r="AI728" t="str">
            <v/>
          </cell>
          <cell r="AN728" t="str">
            <v/>
          </cell>
          <cell r="AP728" t="str">
            <v/>
          </cell>
          <cell r="AR728" t="str">
            <v/>
          </cell>
          <cell r="AT728" t="str">
            <v/>
          </cell>
          <cell r="AV728" t="str">
            <v/>
          </cell>
          <cell r="BA728" t="str">
            <v/>
          </cell>
          <cell r="BC728" t="str">
            <v/>
          </cell>
          <cell r="BE728" t="str">
            <v/>
          </cell>
          <cell r="BG728" t="str">
            <v/>
          </cell>
          <cell r="BI728" t="str">
            <v/>
          </cell>
          <cell r="BN728" t="str">
            <v/>
          </cell>
          <cell r="BP728" t="str">
            <v/>
          </cell>
          <cell r="BR728" t="str">
            <v/>
          </cell>
          <cell r="BT728" t="str">
            <v/>
          </cell>
          <cell r="BV728" t="str">
            <v/>
          </cell>
          <cell r="BY728" t="str">
            <v/>
          </cell>
        </row>
        <row r="729">
          <cell r="D729" t="str">
            <v/>
          </cell>
          <cell r="F729" t="str">
            <v/>
          </cell>
          <cell r="L729" t="str">
            <v/>
          </cell>
          <cell r="M729">
            <v>0</v>
          </cell>
          <cell r="U729" t="str">
            <v/>
          </cell>
          <cell r="AA729" t="str">
            <v/>
          </cell>
          <cell r="AC729" t="str">
            <v/>
          </cell>
          <cell r="AE729" t="str">
            <v/>
          </cell>
          <cell r="AG729" t="str">
            <v/>
          </cell>
          <cell r="AI729" t="str">
            <v/>
          </cell>
          <cell r="AN729" t="str">
            <v/>
          </cell>
          <cell r="AP729" t="str">
            <v/>
          </cell>
          <cell r="AR729" t="str">
            <v/>
          </cell>
          <cell r="AT729" t="str">
            <v/>
          </cell>
          <cell r="AV729" t="str">
            <v/>
          </cell>
          <cell r="BA729" t="str">
            <v/>
          </cell>
          <cell r="BC729" t="str">
            <v/>
          </cell>
          <cell r="BE729" t="str">
            <v/>
          </cell>
          <cell r="BG729" t="str">
            <v/>
          </cell>
          <cell r="BI729" t="str">
            <v/>
          </cell>
          <cell r="BN729" t="str">
            <v/>
          </cell>
          <cell r="BP729" t="str">
            <v/>
          </cell>
          <cell r="BR729" t="str">
            <v/>
          </cell>
          <cell r="BT729" t="str">
            <v/>
          </cell>
          <cell r="BV729" t="str">
            <v/>
          </cell>
          <cell r="BY729" t="str">
            <v/>
          </cell>
        </row>
        <row r="730">
          <cell r="D730" t="str">
            <v/>
          </cell>
          <cell r="F730" t="str">
            <v/>
          </cell>
          <cell r="L730" t="str">
            <v/>
          </cell>
          <cell r="M730">
            <v>0</v>
          </cell>
          <cell r="U730" t="str">
            <v/>
          </cell>
          <cell r="AA730" t="str">
            <v/>
          </cell>
          <cell r="AC730" t="str">
            <v/>
          </cell>
          <cell r="AE730" t="str">
            <v/>
          </cell>
          <cell r="AG730" t="str">
            <v/>
          </cell>
          <cell r="AI730" t="str">
            <v/>
          </cell>
          <cell r="AN730" t="str">
            <v/>
          </cell>
          <cell r="AP730" t="str">
            <v/>
          </cell>
          <cell r="AR730" t="str">
            <v/>
          </cell>
          <cell r="AT730" t="str">
            <v/>
          </cell>
          <cell r="AV730" t="str">
            <v/>
          </cell>
          <cell r="BA730" t="str">
            <v/>
          </cell>
          <cell r="BC730" t="str">
            <v/>
          </cell>
          <cell r="BE730" t="str">
            <v/>
          </cell>
          <cell r="BG730" t="str">
            <v/>
          </cell>
          <cell r="BI730" t="str">
            <v/>
          </cell>
          <cell r="BN730" t="str">
            <v/>
          </cell>
          <cell r="BP730" t="str">
            <v/>
          </cell>
          <cell r="BR730" t="str">
            <v/>
          </cell>
          <cell r="BT730" t="str">
            <v/>
          </cell>
          <cell r="BV730" t="str">
            <v/>
          </cell>
          <cell r="BY730" t="str">
            <v/>
          </cell>
        </row>
        <row r="731">
          <cell r="D731" t="str">
            <v/>
          </cell>
          <cell r="F731" t="str">
            <v/>
          </cell>
          <cell r="L731" t="str">
            <v/>
          </cell>
          <cell r="M731">
            <v>0</v>
          </cell>
          <cell r="U731" t="str">
            <v/>
          </cell>
          <cell r="AA731" t="str">
            <v/>
          </cell>
          <cell r="AC731" t="str">
            <v/>
          </cell>
          <cell r="AE731" t="str">
            <v/>
          </cell>
          <cell r="AG731" t="str">
            <v/>
          </cell>
          <cell r="AI731" t="str">
            <v/>
          </cell>
          <cell r="AN731" t="str">
            <v/>
          </cell>
          <cell r="AP731" t="str">
            <v/>
          </cell>
          <cell r="AR731" t="str">
            <v/>
          </cell>
          <cell r="AT731" t="str">
            <v/>
          </cell>
          <cell r="AV731" t="str">
            <v/>
          </cell>
          <cell r="BA731" t="str">
            <v/>
          </cell>
          <cell r="BC731" t="str">
            <v/>
          </cell>
          <cell r="BE731" t="str">
            <v/>
          </cell>
          <cell r="BG731" t="str">
            <v/>
          </cell>
          <cell r="BI731" t="str">
            <v/>
          </cell>
          <cell r="BN731" t="str">
            <v/>
          </cell>
          <cell r="BP731" t="str">
            <v/>
          </cell>
          <cell r="BR731" t="str">
            <v/>
          </cell>
          <cell r="BT731" t="str">
            <v/>
          </cell>
          <cell r="BV731" t="str">
            <v/>
          </cell>
          <cell r="BY731" t="str">
            <v/>
          </cell>
        </row>
        <row r="732">
          <cell r="D732" t="str">
            <v/>
          </cell>
          <cell r="F732" t="str">
            <v/>
          </cell>
          <cell r="L732" t="str">
            <v/>
          </cell>
          <cell r="M732">
            <v>0</v>
          </cell>
          <cell r="U732" t="str">
            <v/>
          </cell>
          <cell r="AA732" t="str">
            <v/>
          </cell>
          <cell r="AC732" t="str">
            <v/>
          </cell>
          <cell r="AE732" t="str">
            <v/>
          </cell>
          <cell r="AG732" t="str">
            <v/>
          </cell>
          <cell r="AI732" t="str">
            <v/>
          </cell>
          <cell r="AN732" t="str">
            <v/>
          </cell>
          <cell r="AP732" t="str">
            <v/>
          </cell>
          <cell r="AR732" t="str">
            <v/>
          </cell>
          <cell r="AT732" t="str">
            <v/>
          </cell>
          <cell r="AV732" t="str">
            <v/>
          </cell>
          <cell r="BA732" t="str">
            <v/>
          </cell>
          <cell r="BC732" t="str">
            <v/>
          </cell>
          <cell r="BE732" t="str">
            <v/>
          </cell>
          <cell r="BG732" t="str">
            <v/>
          </cell>
          <cell r="BI732" t="str">
            <v/>
          </cell>
          <cell r="BN732" t="str">
            <v/>
          </cell>
          <cell r="BP732" t="str">
            <v/>
          </cell>
          <cell r="BR732" t="str">
            <v/>
          </cell>
          <cell r="BT732" t="str">
            <v/>
          </cell>
          <cell r="BV732" t="str">
            <v/>
          </cell>
          <cell r="BY732" t="str">
            <v/>
          </cell>
        </row>
        <row r="733">
          <cell r="D733" t="str">
            <v/>
          </cell>
          <cell r="F733" t="str">
            <v/>
          </cell>
          <cell r="L733" t="str">
            <v/>
          </cell>
          <cell r="M733">
            <v>0</v>
          </cell>
          <cell r="U733" t="str">
            <v/>
          </cell>
          <cell r="AA733" t="str">
            <v/>
          </cell>
          <cell r="AC733" t="str">
            <v/>
          </cell>
          <cell r="AE733" t="str">
            <v/>
          </cell>
          <cell r="AG733" t="str">
            <v/>
          </cell>
          <cell r="AI733" t="str">
            <v/>
          </cell>
          <cell r="AN733" t="str">
            <v/>
          </cell>
          <cell r="AP733" t="str">
            <v/>
          </cell>
          <cell r="AR733" t="str">
            <v/>
          </cell>
          <cell r="AT733" t="str">
            <v/>
          </cell>
          <cell r="AV733" t="str">
            <v/>
          </cell>
          <cell r="BA733" t="str">
            <v/>
          </cell>
          <cell r="BC733" t="str">
            <v/>
          </cell>
          <cell r="BE733" t="str">
            <v/>
          </cell>
          <cell r="BG733" t="str">
            <v/>
          </cell>
          <cell r="BI733" t="str">
            <v/>
          </cell>
          <cell r="BN733" t="str">
            <v/>
          </cell>
          <cell r="BP733" t="str">
            <v/>
          </cell>
          <cell r="BR733" t="str">
            <v/>
          </cell>
          <cell r="BT733" t="str">
            <v/>
          </cell>
          <cell r="BV733" t="str">
            <v/>
          </cell>
          <cell r="BY733" t="str">
            <v/>
          </cell>
        </row>
        <row r="734">
          <cell r="D734" t="str">
            <v/>
          </cell>
          <cell r="F734" t="str">
            <v/>
          </cell>
          <cell r="L734" t="str">
            <v/>
          </cell>
          <cell r="M734">
            <v>0</v>
          </cell>
          <cell r="U734" t="str">
            <v/>
          </cell>
          <cell r="AA734" t="str">
            <v/>
          </cell>
          <cell r="AC734" t="str">
            <v/>
          </cell>
          <cell r="AE734" t="str">
            <v/>
          </cell>
          <cell r="AG734" t="str">
            <v/>
          </cell>
          <cell r="AI734" t="str">
            <v/>
          </cell>
          <cell r="AN734" t="str">
            <v/>
          </cell>
          <cell r="AP734" t="str">
            <v/>
          </cell>
          <cell r="AR734" t="str">
            <v/>
          </cell>
          <cell r="AT734" t="str">
            <v/>
          </cell>
          <cell r="AV734" t="str">
            <v/>
          </cell>
          <cell r="BA734" t="str">
            <v/>
          </cell>
          <cell r="BC734" t="str">
            <v/>
          </cell>
          <cell r="BE734" t="str">
            <v/>
          </cell>
          <cell r="BG734" t="str">
            <v/>
          </cell>
          <cell r="BI734" t="str">
            <v/>
          </cell>
          <cell r="BN734" t="str">
            <v/>
          </cell>
          <cell r="BP734" t="str">
            <v/>
          </cell>
          <cell r="BR734" t="str">
            <v/>
          </cell>
          <cell r="BT734" t="str">
            <v/>
          </cell>
          <cell r="BV734" t="str">
            <v/>
          </cell>
          <cell r="BY734" t="str">
            <v/>
          </cell>
        </row>
        <row r="735">
          <cell r="D735" t="str">
            <v/>
          </cell>
          <cell r="F735" t="str">
            <v/>
          </cell>
          <cell r="L735" t="str">
            <v/>
          </cell>
          <cell r="M735">
            <v>0</v>
          </cell>
          <cell r="U735" t="str">
            <v/>
          </cell>
          <cell r="AA735" t="str">
            <v/>
          </cell>
          <cell r="AC735" t="str">
            <v/>
          </cell>
          <cell r="AE735" t="str">
            <v/>
          </cell>
          <cell r="AG735" t="str">
            <v/>
          </cell>
          <cell r="AI735" t="str">
            <v/>
          </cell>
          <cell r="AN735" t="str">
            <v/>
          </cell>
          <cell r="AP735" t="str">
            <v/>
          </cell>
          <cell r="AR735" t="str">
            <v/>
          </cell>
          <cell r="AT735" t="str">
            <v/>
          </cell>
          <cell r="AV735" t="str">
            <v/>
          </cell>
          <cell r="BA735" t="str">
            <v/>
          </cell>
          <cell r="BC735" t="str">
            <v/>
          </cell>
          <cell r="BE735" t="str">
            <v/>
          </cell>
          <cell r="BG735" t="str">
            <v/>
          </cell>
          <cell r="BI735" t="str">
            <v/>
          </cell>
          <cell r="BN735" t="str">
            <v/>
          </cell>
          <cell r="BP735" t="str">
            <v/>
          </cell>
          <cell r="BR735" t="str">
            <v/>
          </cell>
          <cell r="BT735" t="str">
            <v/>
          </cell>
          <cell r="BV735" t="str">
            <v/>
          </cell>
          <cell r="BY735" t="str">
            <v/>
          </cell>
        </row>
        <row r="736">
          <cell r="D736" t="str">
            <v/>
          </cell>
          <cell r="F736" t="str">
            <v/>
          </cell>
          <cell r="L736" t="str">
            <v/>
          </cell>
          <cell r="M736">
            <v>0</v>
          </cell>
          <cell r="U736" t="str">
            <v/>
          </cell>
          <cell r="AA736" t="str">
            <v/>
          </cell>
          <cell r="AC736" t="str">
            <v/>
          </cell>
          <cell r="AE736" t="str">
            <v/>
          </cell>
          <cell r="AG736" t="str">
            <v/>
          </cell>
          <cell r="AI736" t="str">
            <v/>
          </cell>
          <cell r="AN736" t="str">
            <v/>
          </cell>
          <cell r="AP736" t="str">
            <v/>
          </cell>
          <cell r="AR736" t="str">
            <v/>
          </cell>
          <cell r="AT736" t="str">
            <v/>
          </cell>
          <cell r="AV736" t="str">
            <v/>
          </cell>
          <cell r="BA736" t="str">
            <v/>
          </cell>
          <cell r="BC736" t="str">
            <v/>
          </cell>
          <cell r="BE736" t="str">
            <v/>
          </cell>
          <cell r="BG736" t="str">
            <v/>
          </cell>
          <cell r="BI736" t="str">
            <v/>
          </cell>
          <cell r="BN736" t="str">
            <v/>
          </cell>
          <cell r="BP736" t="str">
            <v/>
          </cell>
          <cell r="BR736" t="str">
            <v/>
          </cell>
          <cell r="BT736" t="str">
            <v/>
          </cell>
          <cell r="BV736" t="str">
            <v/>
          </cell>
          <cell r="BY736" t="str">
            <v/>
          </cell>
        </row>
        <row r="737">
          <cell r="D737" t="str">
            <v/>
          </cell>
          <cell r="F737" t="str">
            <v/>
          </cell>
          <cell r="L737" t="str">
            <v/>
          </cell>
          <cell r="M737">
            <v>0</v>
          </cell>
          <cell r="U737" t="str">
            <v/>
          </cell>
          <cell r="AA737" t="str">
            <v/>
          </cell>
          <cell r="AC737" t="str">
            <v/>
          </cell>
          <cell r="AE737" t="str">
            <v/>
          </cell>
          <cell r="AG737" t="str">
            <v/>
          </cell>
          <cell r="AI737" t="str">
            <v/>
          </cell>
          <cell r="AN737" t="str">
            <v/>
          </cell>
          <cell r="AP737" t="str">
            <v/>
          </cell>
          <cell r="AR737" t="str">
            <v/>
          </cell>
          <cell r="AT737" t="str">
            <v/>
          </cell>
          <cell r="AV737" t="str">
            <v/>
          </cell>
          <cell r="BA737" t="str">
            <v/>
          </cell>
          <cell r="BC737" t="str">
            <v/>
          </cell>
          <cell r="BE737" t="str">
            <v/>
          </cell>
          <cell r="BG737" t="str">
            <v/>
          </cell>
          <cell r="BI737" t="str">
            <v/>
          </cell>
          <cell r="BN737" t="str">
            <v/>
          </cell>
          <cell r="BP737" t="str">
            <v/>
          </cell>
          <cell r="BR737" t="str">
            <v/>
          </cell>
          <cell r="BT737" t="str">
            <v/>
          </cell>
          <cell r="BV737" t="str">
            <v/>
          </cell>
          <cell r="BY737" t="str">
            <v/>
          </cell>
        </row>
        <row r="738">
          <cell r="D738" t="str">
            <v/>
          </cell>
          <cell r="F738" t="str">
            <v/>
          </cell>
          <cell r="L738" t="str">
            <v/>
          </cell>
          <cell r="M738">
            <v>0</v>
          </cell>
          <cell r="U738" t="str">
            <v/>
          </cell>
          <cell r="AA738" t="str">
            <v/>
          </cell>
          <cell r="AC738" t="str">
            <v/>
          </cell>
          <cell r="AE738" t="str">
            <v/>
          </cell>
          <cell r="AG738" t="str">
            <v/>
          </cell>
          <cell r="AI738" t="str">
            <v/>
          </cell>
          <cell r="AN738" t="str">
            <v/>
          </cell>
          <cell r="AP738" t="str">
            <v/>
          </cell>
          <cell r="AR738" t="str">
            <v/>
          </cell>
          <cell r="AT738" t="str">
            <v/>
          </cell>
          <cell r="AV738" t="str">
            <v/>
          </cell>
          <cell r="BA738" t="str">
            <v/>
          </cell>
          <cell r="BC738" t="str">
            <v/>
          </cell>
          <cell r="BE738" t="str">
            <v/>
          </cell>
          <cell r="BG738" t="str">
            <v/>
          </cell>
          <cell r="BI738" t="str">
            <v/>
          </cell>
          <cell r="BN738" t="str">
            <v/>
          </cell>
          <cell r="BP738" t="str">
            <v/>
          </cell>
          <cell r="BR738" t="str">
            <v/>
          </cell>
          <cell r="BT738" t="str">
            <v/>
          </cell>
          <cell r="BV738" t="str">
            <v/>
          </cell>
          <cell r="BY738" t="str">
            <v/>
          </cell>
        </row>
        <row r="739">
          <cell r="D739" t="str">
            <v/>
          </cell>
          <cell r="F739" t="str">
            <v/>
          </cell>
          <cell r="L739" t="str">
            <v/>
          </cell>
          <cell r="M739">
            <v>0</v>
          </cell>
          <cell r="U739" t="str">
            <v/>
          </cell>
          <cell r="AA739" t="str">
            <v/>
          </cell>
          <cell r="AC739" t="str">
            <v/>
          </cell>
          <cell r="AE739" t="str">
            <v/>
          </cell>
          <cell r="AG739" t="str">
            <v/>
          </cell>
          <cell r="AI739" t="str">
            <v/>
          </cell>
          <cell r="AN739" t="str">
            <v/>
          </cell>
          <cell r="AP739" t="str">
            <v/>
          </cell>
          <cell r="AR739" t="str">
            <v/>
          </cell>
          <cell r="AT739" t="str">
            <v/>
          </cell>
          <cell r="AV739" t="str">
            <v/>
          </cell>
          <cell r="BA739" t="str">
            <v/>
          </cell>
          <cell r="BC739" t="str">
            <v/>
          </cell>
          <cell r="BE739" t="str">
            <v/>
          </cell>
          <cell r="BG739" t="str">
            <v/>
          </cell>
          <cell r="BI739" t="str">
            <v/>
          </cell>
          <cell r="BN739" t="str">
            <v/>
          </cell>
          <cell r="BP739" t="str">
            <v/>
          </cell>
          <cell r="BR739" t="str">
            <v/>
          </cell>
          <cell r="BT739" t="str">
            <v/>
          </cell>
          <cell r="BV739" t="str">
            <v/>
          </cell>
          <cell r="BY739" t="str">
            <v/>
          </cell>
        </row>
        <row r="740">
          <cell r="D740" t="str">
            <v/>
          </cell>
          <cell r="F740" t="str">
            <v/>
          </cell>
          <cell r="L740" t="str">
            <v/>
          </cell>
          <cell r="M740">
            <v>0</v>
          </cell>
          <cell r="U740" t="str">
            <v/>
          </cell>
          <cell r="AA740" t="str">
            <v/>
          </cell>
          <cell r="AC740" t="str">
            <v/>
          </cell>
          <cell r="AE740" t="str">
            <v/>
          </cell>
          <cell r="AG740" t="str">
            <v/>
          </cell>
          <cell r="AI740" t="str">
            <v/>
          </cell>
          <cell r="AN740" t="str">
            <v/>
          </cell>
          <cell r="AP740" t="str">
            <v/>
          </cell>
          <cell r="AR740" t="str">
            <v/>
          </cell>
          <cell r="AT740" t="str">
            <v/>
          </cell>
          <cell r="AV740" t="str">
            <v/>
          </cell>
          <cell r="BA740" t="str">
            <v/>
          </cell>
          <cell r="BC740" t="str">
            <v/>
          </cell>
          <cell r="BE740" t="str">
            <v/>
          </cell>
          <cell r="BG740" t="str">
            <v/>
          </cell>
          <cell r="BI740" t="str">
            <v/>
          </cell>
          <cell r="BN740" t="str">
            <v/>
          </cell>
          <cell r="BP740" t="str">
            <v/>
          </cell>
          <cell r="BR740" t="str">
            <v/>
          </cell>
          <cell r="BT740" t="str">
            <v/>
          </cell>
          <cell r="BV740" t="str">
            <v/>
          </cell>
          <cell r="BY740" t="str">
            <v/>
          </cell>
        </row>
        <row r="741">
          <cell r="D741" t="str">
            <v/>
          </cell>
          <cell r="F741" t="str">
            <v/>
          </cell>
          <cell r="L741" t="str">
            <v/>
          </cell>
          <cell r="M741">
            <v>0</v>
          </cell>
          <cell r="U741" t="str">
            <v/>
          </cell>
          <cell r="AA741" t="str">
            <v/>
          </cell>
          <cell r="AC741" t="str">
            <v/>
          </cell>
          <cell r="AE741" t="str">
            <v/>
          </cell>
          <cell r="AG741" t="str">
            <v/>
          </cell>
          <cell r="AI741" t="str">
            <v/>
          </cell>
          <cell r="AN741" t="str">
            <v/>
          </cell>
          <cell r="AP741" t="str">
            <v/>
          </cell>
          <cell r="AR741" t="str">
            <v/>
          </cell>
          <cell r="AT741" t="str">
            <v/>
          </cell>
          <cell r="AV741" t="str">
            <v/>
          </cell>
          <cell r="BA741" t="str">
            <v/>
          </cell>
          <cell r="BC741" t="str">
            <v/>
          </cell>
          <cell r="BE741" t="str">
            <v/>
          </cell>
          <cell r="BG741" t="str">
            <v/>
          </cell>
          <cell r="BI741" t="str">
            <v/>
          </cell>
          <cell r="BN741" t="str">
            <v/>
          </cell>
          <cell r="BP741" t="str">
            <v/>
          </cell>
          <cell r="BR741" t="str">
            <v/>
          </cell>
          <cell r="BT741" t="str">
            <v/>
          </cell>
          <cell r="BV741" t="str">
            <v/>
          </cell>
          <cell r="BY741" t="str">
            <v/>
          </cell>
        </row>
        <row r="742">
          <cell r="D742" t="str">
            <v/>
          </cell>
          <cell r="F742" t="str">
            <v/>
          </cell>
          <cell r="L742" t="str">
            <v/>
          </cell>
          <cell r="M742">
            <v>0</v>
          </cell>
          <cell r="U742" t="str">
            <v/>
          </cell>
          <cell r="AA742" t="str">
            <v/>
          </cell>
          <cell r="AC742" t="str">
            <v/>
          </cell>
          <cell r="AE742" t="str">
            <v/>
          </cell>
          <cell r="AG742" t="str">
            <v/>
          </cell>
          <cell r="AI742" t="str">
            <v/>
          </cell>
          <cell r="AN742" t="str">
            <v/>
          </cell>
          <cell r="AP742" t="str">
            <v/>
          </cell>
          <cell r="AR742" t="str">
            <v/>
          </cell>
          <cell r="AT742" t="str">
            <v/>
          </cell>
          <cell r="AV742" t="str">
            <v/>
          </cell>
          <cell r="BA742" t="str">
            <v/>
          </cell>
          <cell r="BC742" t="str">
            <v/>
          </cell>
          <cell r="BE742" t="str">
            <v/>
          </cell>
          <cell r="BG742" t="str">
            <v/>
          </cell>
          <cell r="BI742" t="str">
            <v/>
          </cell>
          <cell r="BN742" t="str">
            <v/>
          </cell>
          <cell r="BP742" t="str">
            <v/>
          </cell>
          <cell r="BR742" t="str">
            <v/>
          </cell>
          <cell r="BT742" t="str">
            <v/>
          </cell>
          <cell r="BV742" t="str">
            <v/>
          </cell>
          <cell r="BY742" t="str">
            <v/>
          </cell>
        </row>
        <row r="743">
          <cell r="D743" t="str">
            <v/>
          </cell>
          <cell r="F743" t="str">
            <v/>
          </cell>
          <cell r="L743" t="str">
            <v/>
          </cell>
          <cell r="M743">
            <v>0</v>
          </cell>
          <cell r="U743" t="str">
            <v/>
          </cell>
          <cell r="AA743" t="str">
            <v/>
          </cell>
          <cell r="AC743" t="str">
            <v/>
          </cell>
          <cell r="AE743" t="str">
            <v/>
          </cell>
          <cell r="AG743" t="str">
            <v/>
          </cell>
          <cell r="AI743" t="str">
            <v/>
          </cell>
          <cell r="AN743" t="str">
            <v/>
          </cell>
          <cell r="AP743" t="str">
            <v/>
          </cell>
          <cell r="AR743" t="str">
            <v/>
          </cell>
          <cell r="AT743" t="str">
            <v/>
          </cell>
          <cell r="AV743" t="str">
            <v/>
          </cell>
          <cell r="BA743" t="str">
            <v/>
          </cell>
          <cell r="BC743" t="str">
            <v/>
          </cell>
          <cell r="BE743" t="str">
            <v/>
          </cell>
          <cell r="BG743" t="str">
            <v/>
          </cell>
          <cell r="BI743" t="str">
            <v/>
          </cell>
          <cell r="BN743" t="str">
            <v/>
          </cell>
          <cell r="BP743" t="str">
            <v/>
          </cell>
          <cell r="BR743" t="str">
            <v/>
          </cell>
          <cell r="BT743" t="str">
            <v/>
          </cell>
          <cell r="BV743" t="str">
            <v/>
          </cell>
          <cell r="BY743" t="str">
            <v/>
          </cell>
        </row>
        <row r="744">
          <cell r="D744" t="str">
            <v/>
          </cell>
          <cell r="F744" t="str">
            <v/>
          </cell>
          <cell r="L744" t="str">
            <v/>
          </cell>
          <cell r="M744">
            <v>0</v>
          </cell>
          <cell r="U744" t="str">
            <v/>
          </cell>
          <cell r="AA744" t="str">
            <v/>
          </cell>
          <cell r="AC744" t="str">
            <v/>
          </cell>
          <cell r="AE744" t="str">
            <v/>
          </cell>
          <cell r="AG744" t="str">
            <v/>
          </cell>
          <cell r="AI744" t="str">
            <v/>
          </cell>
          <cell r="AN744" t="str">
            <v/>
          </cell>
          <cell r="AP744" t="str">
            <v/>
          </cell>
          <cell r="AR744" t="str">
            <v/>
          </cell>
          <cell r="AT744" t="str">
            <v/>
          </cell>
          <cell r="AV744" t="str">
            <v/>
          </cell>
          <cell r="BA744" t="str">
            <v/>
          </cell>
          <cell r="BC744" t="str">
            <v/>
          </cell>
          <cell r="BE744" t="str">
            <v/>
          </cell>
          <cell r="BG744" t="str">
            <v/>
          </cell>
          <cell r="BI744" t="str">
            <v/>
          </cell>
          <cell r="BN744" t="str">
            <v/>
          </cell>
          <cell r="BP744" t="str">
            <v/>
          </cell>
          <cell r="BR744" t="str">
            <v/>
          </cell>
          <cell r="BT744" t="str">
            <v/>
          </cell>
          <cell r="BV744" t="str">
            <v/>
          </cell>
          <cell r="BY744" t="str">
            <v/>
          </cell>
        </row>
        <row r="745">
          <cell r="D745" t="str">
            <v/>
          </cell>
          <cell r="F745" t="str">
            <v/>
          </cell>
          <cell r="L745" t="str">
            <v/>
          </cell>
          <cell r="M745">
            <v>0</v>
          </cell>
          <cell r="U745" t="str">
            <v/>
          </cell>
          <cell r="AA745" t="str">
            <v/>
          </cell>
          <cell r="AC745" t="str">
            <v/>
          </cell>
          <cell r="AE745" t="str">
            <v/>
          </cell>
          <cell r="AG745" t="str">
            <v/>
          </cell>
          <cell r="AI745" t="str">
            <v/>
          </cell>
          <cell r="AN745" t="str">
            <v/>
          </cell>
          <cell r="AP745" t="str">
            <v/>
          </cell>
          <cell r="AR745" t="str">
            <v/>
          </cell>
          <cell r="AT745" t="str">
            <v/>
          </cell>
          <cell r="AV745" t="str">
            <v/>
          </cell>
          <cell r="BA745" t="str">
            <v/>
          </cell>
          <cell r="BC745" t="str">
            <v/>
          </cell>
          <cell r="BE745" t="str">
            <v/>
          </cell>
          <cell r="BG745" t="str">
            <v/>
          </cell>
          <cell r="BI745" t="str">
            <v/>
          </cell>
          <cell r="BN745" t="str">
            <v/>
          </cell>
          <cell r="BP745" t="str">
            <v/>
          </cell>
          <cell r="BR745" t="str">
            <v/>
          </cell>
          <cell r="BT745" t="str">
            <v/>
          </cell>
          <cell r="BV745" t="str">
            <v/>
          </cell>
          <cell r="BY745" t="str">
            <v/>
          </cell>
        </row>
        <row r="746">
          <cell r="D746" t="str">
            <v/>
          </cell>
          <cell r="F746" t="str">
            <v/>
          </cell>
          <cell r="L746" t="str">
            <v/>
          </cell>
          <cell r="M746">
            <v>0</v>
          </cell>
          <cell r="U746" t="str">
            <v/>
          </cell>
          <cell r="AA746" t="str">
            <v/>
          </cell>
          <cell r="AC746" t="str">
            <v/>
          </cell>
          <cell r="AE746" t="str">
            <v/>
          </cell>
          <cell r="AG746" t="str">
            <v/>
          </cell>
          <cell r="AI746" t="str">
            <v/>
          </cell>
          <cell r="AN746" t="str">
            <v/>
          </cell>
          <cell r="AP746" t="str">
            <v/>
          </cell>
          <cell r="AR746" t="str">
            <v/>
          </cell>
          <cell r="AT746" t="str">
            <v/>
          </cell>
          <cell r="AV746" t="str">
            <v/>
          </cell>
          <cell r="BA746" t="str">
            <v/>
          </cell>
          <cell r="BC746" t="str">
            <v/>
          </cell>
          <cell r="BE746" t="str">
            <v/>
          </cell>
          <cell r="BG746" t="str">
            <v/>
          </cell>
          <cell r="BI746" t="str">
            <v/>
          </cell>
          <cell r="BN746" t="str">
            <v/>
          </cell>
          <cell r="BP746" t="str">
            <v/>
          </cell>
          <cell r="BR746" t="str">
            <v/>
          </cell>
          <cell r="BT746" t="str">
            <v/>
          </cell>
          <cell r="BV746" t="str">
            <v/>
          </cell>
          <cell r="BY746" t="str">
            <v/>
          </cell>
        </row>
        <row r="747">
          <cell r="D747" t="str">
            <v/>
          </cell>
          <cell r="F747" t="str">
            <v/>
          </cell>
          <cell r="L747" t="str">
            <v/>
          </cell>
          <cell r="M747">
            <v>0</v>
          </cell>
          <cell r="U747" t="str">
            <v/>
          </cell>
          <cell r="AA747" t="str">
            <v/>
          </cell>
          <cell r="AC747" t="str">
            <v/>
          </cell>
          <cell r="AE747" t="str">
            <v/>
          </cell>
          <cell r="AG747" t="str">
            <v/>
          </cell>
          <cell r="AI747" t="str">
            <v/>
          </cell>
          <cell r="AN747" t="str">
            <v/>
          </cell>
          <cell r="AP747" t="str">
            <v/>
          </cell>
          <cell r="AR747" t="str">
            <v/>
          </cell>
          <cell r="AT747" t="str">
            <v/>
          </cell>
          <cell r="AV747" t="str">
            <v/>
          </cell>
          <cell r="BA747" t="str">
            <v/>
          </cell>
          <cell r="BC747" t="str">
            <v/>
          </cell>
          <cell r="BE747" t="str">
            <v/>
          </cell>
          <cell r="BG747" t="str">
            <v/>
          </cell>
          <cell r="BI747" t="str">
            <v/>
          </cell>
          <cell r="BN747" t="str">
            <v/>
          </cell>
          <cell r="BP747" t="str">
            <v/>
          </cell>
          <cell r="BR747" t="str">
            <v/>
          </cell>
          <cell r="BT747" t="str">
            <v/>
          </cell>
          <cell r="BV747" t="str">
            <v/>
          </cell>
          <cell r="BY747" t="str">
            <v/>
          </cell>
        </row>
        <row r="748">
          <cell r="D748" t="str">
            <v/>
          </cell>
          <cell r="F748" t="str">
            <v/>
          </cell>
          <cell r="L748" t="str">
            <v/>
          </cell>
          <cell r="M748">
            <v>0</v>
          </cell>
          <cell r="U748" t="str">
            <v/>
          </cell>
          <cell r="AA748" t="str">
            <v/>
          </cell>
          <cell r="AC748" t="str">
            <v/>
          </cell>
          <cell r="AE748" t="str">
            <v/>
          </cell>
          <cell r="AG748" t="str">
            <v/>
          </cell>
          <cell r="AI748" t="str">
            <v/>
          </cell>
          <cell r="AN748" t="str">
            <v/>
          </cell>
          <cell r="AP748" t="str">
            <v/>
          </cell>
          <cell r="AR748" t="str">
            <v/>
          </cell>
          <cell r="AT748" t="str">
            <v/>
          </cell>
          <cell r="AV748" t="str">
            <v/>
          </cell>
          <cell r="BA748" t="str">
            <v/>
          </cell>
          <cell r="BC748" t="str">
            <v/>
          </cell>
          <cell r="BE748" t="str">
            <v/>
          </cell>
          <cell r="BG748" t="str">
            <v/>
          </cell>
          <cell r="BI748" t="str">
            <v/>
          </cell>
          <cell r="BN748" t="str">
            <v/>
          </cell>
          <cell r="BP748" t="str">
            <v/>
          </cell>
          <cell r="BR748" t="str">
            <v/>
          </cell>
          <cell r="BT748" t="str">
            <v/>
          </cell>
          <cell r="BV748" t="str">
            <v/>
          </cell>
          <cell r="BY748" t="str">
            <v/>
          </cell>
        </row>
        <row r="749">
          <cell r="D749" t="str">
            <v/>
          </cell>
          <cell r="F749" t="str">
            <v/>
          </cell>
          <cell r="L749" t="str">
            <v/>
          </cell>
          <cell r="M749">
            <v>0</v>
          </cell>
          <cell r="U749" t="str">
            <v/>
          </cell>
          <cell r="AA749" t="str">
            <v/>
          </cell>
          <cell r="AC749" t="str">
            <v/>
          </cell>
          <cell r="AE749" t="str">
            <v/>
          </cell>
          <cell r="AG749" t="str">
            <v/>
          </cell>
          <cell r="AI749" t="str">
            <v/>
          </cell>
          <cell r="AN749" t="str">
            <v/>
          </cell>
          <cell r="AP749" t="str">
            <v/>
          </cell>
          <cell r="AR749" t="str">
            <v/>
          </cell>
          <cell r="AT749" t="str">
            <v/>
          </cell>
          <cell r="AV749" t="str">
            <v/>
          </cell>
          <cell r="BA749" t="str">
            <v/>
          </cell>
          <cell r="BC749" t="str">
            <v/>
          </cell>
          <cell r="BE749" t="str">
            <v/>
          </cell>
          <cell r="BG749" t="str">
            <v/>
          </cell>
          <cell r="BI749" t="str">
            <v/>
          </cell>
          <cell r="BN749" t="str">
            <v/>
          </cell>
          <cell r="BP749" t="str">
            <v/>
          </cell>
          <cell r="BR749" t="str">
            <v/>
          </cell>
          <cell r="BT749" t="str">
            <v/>
          </cell>
          <cell r="BV749" t="str">
            <v/>
          </cell>
          <cell r="BY749" t="str">
            <v/>
          </cell>
        </row>
        <row r="750">
          <cell r="D750" t="str">
            <v/>
          </cell>
          <cell r="F750" t="str">
            <v/>
          </cell>
          <cell r="L750" t="str">
            <v/>
          </cell>
          <cell r="M750">
            <v>0</v>
          </cell>
          <cell r="U750" t="str">
            <v/>
          </cell>
          <cell r="AA750" t="str">
            <v/>
          </cell>
          <cell r="AC750" t="str">
            <v/>
          </cell>
          <cell r="AE750" t="str">
            <v/>
          </cell>
          <cell r="AG750" t="str">
            <v/>
          </cell>
          <cell r="AI750" t="str">
            <v/>
          </cell>
          <cell r="AN750" t="str">
            <v/>
          </cell>
          <cell r="AP750" t="str">
            <v/>
          </cell>
          <cell r="AR750" t="str">
            <v/>
          </cell>
          <cell r="AT750" t="str">
            <v/>
          </cell>
          <cell r="AV750" t="str">
            <v/>
          </cell>
          <cell r="BA750" t="str">
            <v/>
          </cell>
          <cell r="BC750" t="str">
            <v/>
          </cell>
          <cell r="BE750" t="str">
            <v/>
          </cell>
          <cell r="BG750" t="str">
            <v/>
          </cell>
          <cell r="BI750" t="str">
            <v/>
          </cell>
          <cell r="BN750" t="str">
            <v/>
          </cell>
          <cell r="BP750" t="str">
            <v/>
          </cell>
          <cell r="BR750" t="str">
            <v/>
          </cell>
          <cell r="BT750" t="str">
            <v/>
          </cell>
          <cell r="BV750" t="str">
            <v/>
          </cell>
          <cell r="BY750" t="str">
            <v/>
          </cell>
        </row>
        <row r="751">
          <cell r="D751" t="str">
            <v/>
          </cell>
          <cell r="F751" t="str">
            <v/>
          </cell>
          <cell r="L751" t="str">
            <v/>
          </cell>
          <cell r="M751">
            <v>0</v>
          </cell>
          <cell r="U751" t="str">
            <v/>
          </cell>
          <cell r="AA751" t="str">
            <v/>
          </cell>
          <cell r="AC751" t="str">
            <v/>
          </cell>
          <cell r="AE751" t="str">
            <v/>
          </cell>
          <cell r="AG751" t="str">
            <v/>
          </cell>
          <cell r="AI751" t="str">
            <v/>
          </cell>
          <cell r="AN751" t="str">
            <v/>
          </cell>
          <cell r="AP751" t="str">
            <v/>
          </cell>
          <cell r="AR751" t="str">
            <v/>
          </cell>
          <cell r="AT751" t="str">
            <v/>
          </cell>
          <cell r="AV751" t="str">
            <v/>
          </cell>
          <cell r="BA751" t="str">
            <v/>
          </cell>
          <cell r="BC751" t="str">
            <v/>
          </cell>
          <cell r="BE751" t="str">
            <v/>
          </cell>
          <cell r="BG751" t="str">
            <v/>
          </cell>
          <cell r="BI751" t="str">
            <v/>
          </cell>
          <cell r="BN751" t="str">
            <v/>
          </cell>
          <cell r="BP751" t="str">
            <v/>
          </cell>
          <cell r="BR751" t="str">
            <v/>
          </cell>
          <cell r="BT751" t="str">
            <v/>
          </cell>
          <cell r="BV751" t="str">
            <v/>
          </cell>
          <cell r="BY751" t="str">
            <v/>
          </cell>
        </row>
        <row r="752">
          <cell r="D752" t="str">
            <v/>
          </cell>
          <cell r="F752" t="str">
            <v/>
          </cell>
          <cell r="L752" t="str">
            <v/>
          </cell>
          <cell r="M752">
            <v>0</v>
          </cell>
          <cell r="U752" t="str">
            <v/>
          </cell>
          <cell r="AA752" t="str">
            <v/>
          </cell>
          <cell r="AC752" t="str">
            <v/>
          </cell>
          <cell r="AE752" t="str">
            <v/>
          </cell>
          <cell r="AG752" t="str">
            <v/>
          </cell>
          <cell r="AI752" t="str">
            <v/>
          </cell>
          <cell r="AN752" t="str">
            <v/>
          </cell>
          <cell r="AP752" t="str">
            <v/>
          </cell>
          <cell r="AR752" t="str">
            <v/>
          </cell>
          <cell r="AT752" t="str">
            <v/>
          </cell>
          <cell r="AV752" t="str">
            <v/>
          </cell>
          <cell r="BA752" t="str">
            <v/>
          </cell>
          <cell r="BC752" t="str">
            <v/>
          </cell>
          <cell r="BE752" t="str">
            <v/>
          </cell>
          <cell r="BG752" t="str">
            <v/>
          </cell>
          <cell r="BI752" t="str">
            <v/>
          </cell>
          <cell r="BN752" t="str">
            <v/>
          </cell>
          <cell r="BP752" t="str">
            <v/>
          </cell>
          <cell r="BR752" t="str">
            <v/>
          </cell>
          <cell r="BT752" t="str">
            <v/>
          </cell>
          <cell r="BV752" t="str">
            <v/>
          </cell>
          <cell r="BY752" t="str">
            <v/>
          </cell>
        </row>
        <row r="753">
          <cell r="D753" t="str">
            <v/>
          </cell>
          <cell r="F753" t="str">
            <v/>
          </cell>
          <cell r="L753" t="str">
            <v/>
          </cell>
          <cell r="M753">
            <v>0</v>
          </cell>
          <cell r="U753" t="str">
            <v/>
          </cell>
          <cell r="AA753" t="str">
            <v/>
          </cell>
          <cell r="AC753" t="str">
            <v/>
          </cell>
          <cell r="AE753" t="str">
            <v/>
          </cell>
          <cell r="AG753" t="str">
            <v/>
          </cell>
          <cell r="AI753" t="str">
            <v/>
          </cell>
          <cell r="AN753" t="str">
            <v/>
          </cell>
          <cell r="AP753" t="str">
            <v/>
          </cell>
          <cell r="AR753" t="str">
            <v/>
          </cell>
          <cell r="AT753" t="str">
            <v/>
          </cell>
          <cell r="AV753" t="str">
            <v/>
          </cell>
          <cell r="BA753" t="str">
            <v/>
          </cell>
          <cell r="BC753" t="str">
            <v/>
          </cell>
          <cell r="BE753" t="str">
            <v/>
          </cell>
          <cell r="BG753" t="str">
            <v/>
          </cell>
          <cell r="BI753" t="str">
            <v/>
          </cell>
          <cell r="BN753" t="str">
            <v/>
          </cell>
          <cell r="BP753" t="str">
            <v/>
          </cell>
          <cell r="BR753" t="str">
            <v/>
          </cell>
          <cell r="BT753" t="str">
            <v/>
          </cell>
          <cell r="BV753" t="str">
            <v/>
          </cell>
          <cell r="BY753" t="str">
            <v/>
          </cell>
        </row>
        <row r="754">
          <cell r="D754" t="str">
            <v/>
          </cell>
          <cell r="F754" t="str">
            <v/>
          </cell>
          <cell r="L754" t="str">
            <v/>
          </cell>
          <cell r="M754">
            <v>0</v>
          </cell>
          <cell r="U754" t="str">
            <v/>
          </cell>
          <cell r="AA754" t="str">
            <v/>
          </cell>
          <cell r="AC754" t="str">
            <v/>
          </cell>
          <cell r="AE754" t="str">
            <v/>
          </cell>
          <cell r="AG754" t="str">
            <v/>
          </cell>
          <cell r="AI754" t="str">
            <v/>
          </cell>
          <cell r="AN754" t="str">
            <v/>
          </cell>
          <cell r="AP754" t="str">
            <v/>
          </cell>
          <cell r="AR754" t="str">
            <v/>
          </cell>
          <cell r="AT754" t="str">
            <v/>
          </cell>
          <cell r="AV754" t="str">
            <v/>
          </cell>
          <cell r="BA754" t="str">
            <v/>
          </cell>
          <cell r="BC754" t="str">
            <v/>
          </cell>
          <cell r="BE754" t="str">
            <v/>
          </cell>
          <cell r="BG754" t="str">
            <v/>
          </cell>
          <cell r="BI754" t="str">
            <v/>
          </cell>
          <cell r="BN754" t="str">
            <v/>
          </cell>
          <cell r="BP754" t="str">
            <v/>
          </cell>
          <cell r="BR754" t="str">
            <v/>
          </cell>
          <cell r="BT754" t="str">
            <v/>
          </cell>
          <cell r="BV754" t="str">
            <v/>
          </cell>
          <cell r="BY754" t="str">
            <v/>
          </cell>
        </row>
        <row r="755">
          <cell r="D755" t="str">
            <v/>
          </cell>
          <cell r="F755" t="str">
            <v/>
          </cell>
          <cell r="L755" t="str">
            <v/>
          </cell>
          <cell r="M755">
            <v>0</v>
          </cell>
          <cell r="U755" t="str">
            <v/>
          </cell>
          <cell r="AA755" t="str">
            <v/>
          </cell>
          <cell r="AC755" t="str">
            <v/>
          </cell>
          <cell r="AE755" t="str">
            <v/>
          </cell>
          <cell r="AG755" t="str">
            <v/>
          </cell>
          <cell r="AI755" t="str">
            <v/>
          </cell>
          <cell r="AN755" t="str">
            <v/>
          </cell>
          <cell r="AP755" t="str">
            <v/>
          </cell>
          <cell r="AR755" t="str">
            <v/>
          </cell>
          <cell r="AT755" t="str">
            <v/>
          </cell>
          <cell r="AV755" t="str">
            <v/>
          </cell>
          <cell r="BA755" t="str">
            <v/>
          </cell>
          <cell r="BC755" t="str">
            <v/>
          </cell>
          <cell r="BE755" t="str">
            <v/>
          </cell>
          <cell r="BG755" t="str">
            <v/>
          </cell>
          <cell r="BI755" t="str">
            <v/>
          </cell>
          <cell r="BN755" t="str">
            <v/>
          </cell>
          <cell r="BP755" t="str">
            <v/>
          </cell>
          <cell r="BR755" t="str">
            <v/>
          </cell>
          <cell r="BT755" t="str">
            <v/>
          </cell>
          <cell r="BV755" t="str">
            <v/>
          </cell>
          <cell r="BY755" t="str">
            <v/>
          </cell>
        </row>
        <row r="756">
          <cell r="D756" t="str">
            <v/>
          </cell>
          <cell r="F756" t="str">
            <v/>
          </cell>
          <cell r="L756" t="str">
            <v/>
          </cell>
          <cell r="M756">
            <v>0</v>
          </cell>
          <cell r="U756" t="str">
            <v/>
          </cell>
          <cell r="AA756" t="str">
            <v/>
          </cell>
          <cell r="AC756" t="str">
            <v/>
          </cell>
          <cell r="AE756" t="str">
            <v/>
          </cell>
          <cell r="AG756" t="str">
            <v/>
          </cell>
          <cell r="AI756" t="str">
            <v/>
          </cell>
          <cell r="AN756" t="str">
            <v/>
          </cell>
          <cell r="AP756" t="str">
            <v/>
          </cell>
          <cell r="AR756" t="str">
            <v/>
          </cell>
          <cell r="AT756" t="str">
            <v/>
          </cell>
          <cell r="AV756" t="str">
            <v/>
          </cell>
          <cell r="BA756" t="str">
            <v/>
          </cell>
          <cell r="BC756" t="str">
            <v/>
          </cell>
          <cell r="BE756" t="str">
            <v/>
          </cell>
          <cell r="BG756" t="str">
            <v/>
          </cell>
          <cell r="BI756" t="str">
            <v/>
          </cell>
          <cell r="BN756" t="str">
            <v/>
          </cell>
          <cell r="BP756" t="str">
            <v/>
          </cell>
          <cell r="BR756" t="str">
            <v/>
          </cell>
          <cell r="BT756" t="str">
            <v/>
          </cell>
          <cell r="BV756" t="str">
            <v/>
          </cell>
          <cell r="BY756" t="str">
            <v/>
          </cell>
        </row>
        <row r="757">
          <cell r="D757" t="str">
            <v/>
          </cell>
          <cell r="F757" t="str">
            <v/>
          </cell>
          <cell r="L757" t="str">
            <v/>
          </cell>
          <cell r="M757">
            <v>0</v>
          </cell>
          <cell r="U757" t="str">
            <v/>
          </cell>
          <cell r="AA757" t="str">
            <v/>
          </cell>
          <cell r="AC757" t="str">
            <v/>
          </cell>
          <cell r="AE757" t="str">
            <v/>
          </cell>
          <cell r="AG757" t="str">
            <v/>
          </cell>
          <cell r="AI757" t="str">
            <v/>
          </cell>
          <cell r="AN757" t="str">
            <v/>
          </cell>
          <cell r="AP757" t="str">
            <v/>
          </cell>
          <cell r="AR757" t="str">
            <v/>
          </cell>
          <cell r="AT757" t="str">
            <v/>
          </cell>
          <cell r="AV757" t="str">
            <v/>
          </cell>
          <cell r="BA757" t="str">
            <v/>
          </cell>
          <cell r="BC757" t="str">
            <v/>
          </cell>
          <cell r="BE757" t="str">
            <v/>
          </cell>
          <cell r="BG757" t="str">
            <v/>
          </cell>
          <cell r="BI757" t="str">
            <v/>
          </cell>
          <cell r="BN757" t="str">
            <v/>
          </cell>
          <cell r="BP757" t="str">
            <v/>
          </cell>
          <cell r="BR757" t="str">
            <v/>
          </cell>
          <cell r="BT757" t="str">
            <v/>
          </cell>
          <cell r="BV757" t="str">
            <v/>
          </cell>
          <cell r="BY757" t="str">
            <v/>
          </cell>
        </row>
        <row r="758">
          <cell r="D758" t="str">
            <v/>
          </cell>
          <cell r="F758" t="str">
            <v/>
          </cell>
          <cell r="L758" t="str">
            <v/>
          </cell>
          <cell r="M758">
            <v>0</v>
          </cell>
          <cell r="U758" t="str">
            <v/>
          </cell>
          <cell r="AA758" t="str">
            <v/>
          </cell>
          <cell r="AC758" t="str">
            <v/>
          </cell>
          <cell r="AE758" t="str">
            <v/>
          </cell>
          <cell r="AG758" t="str">
            <v/>
          </cell>
          <cell r="AI758" t="str">
            <v/>
          </cell>
          <cell r="AN758" t="str">
            <v/>
          </cell>
          <cell r="AP758" t="str">
            <v/>
          </cell>
          <cell r="AR758" t="str">
            <v/>
          </cell>
          <cell r="AT758" t="str">
            <v/>
          </cell>
          <cell r="AV758" t="str">
            <v/>
          </cell>
          <cell r="BA758" t="str">
            <v/>
          </cell>
          <cell r="BC758" t="str">
            <v/>
          </cell>
          <cell r="BE758" t="str">
            <v/>
          </cell>
          <cell r="BG758" t="str">
            <v/>
          </cell>
          <cell r="BI758" t="str">
            <v/>
          </cell>
          <cell r="BN758" t="str">
            <v/>
          </cell>
          <cell r="BP758" t="str">
            <v/>
          </cell>
          <cell r="BR758" t="str">
            <v/>
          </cell>
          <cell r="BT758" t="str">
            <v/>
          </cell>
          <cell r="BV758" t="str">
            <v/>
          </cell>
          <cell r="BY758" t="str">
            <v/>
          </cell>
        </row>
        <row r="759">
          <cell r="D759" t="str">
            <v/>
          </cell>
          <cell r="F759" t="str">
            <v/>
          </cell>
          <cell r="L759" t="str">
            <v/>
          </cell>
          <cell r="M759">
            <v>0</v>
          </cell>
          <cell r="U759" t="str">
            <v/>
          </cell>
          <cell r="AA759" t="str">
            <v/>
          </cell>
          <cell r="AC759" t="str">
            <v/>
          </cell>
          <cell r="AE759" t="str">
            <v/>
          </cell>
          <cell r="AG759" t="str">
            <v/>
          </cell>
          <cell r="AI759" t="str">
            <v/>
          </cell>
          <cell r="AN759" t="str">
            <v/>
          </cell>
          <cell r="AP759" t="str">
            <v/>
          </cell>
          <cell r="AR759" t="str">
            <v/>
          </cell>
          <cell r="AT759" t="str">
            <v/>
          </cell>
          <cell r="AV759" t="str">
            <v/>
          </cell>
          <cell r="BA759" t="str">
            <v/>
          </cell>
          <cell r="BC759" t="str">
            <v/>
          </cell>
          <cell r="BE759" t="str">
            <v/>
          </cell>
          <cell r="BG759" t="str">
            <v/>
          </cell>
          <cell r="BI759" t="str">
            <v/>
          </cell>
          <cell r="BN759" t="str">
            <v/>
          </cell>
          <cell r="BP759" t="str">
            <v/>
          </cell>
          <cell r="BR759" t="str">
            <v/>
          </cell>
          <cell r="BT759" t="str">
            <v/>
          </cell>
          <cell r="BV759" t="str">
            <v/>
          </cell>
          <cell r="BY759" t="str">
            <v/>
          </cell>
        </row>
        <row r="760">
          <cell r="D760" t="str">
            <v/>
          </cell>
          <cell r="F760" t="str">
            <v/>
          </cell>
          <cell r="L760" t="str">
            <v/>
          </cell>
          <cell r="M760">
            <v>0</v>
          </cell>
          <cell r="U760" t="str">
            <v/>
          </cell>
          <cell r="AA760" t="str">
            <v/>
          </cell>
          <cell r="AC760" t="str">
            <v/>
          </cell>
          <cell r="AE760" t="str">
            <v/>
          </cell>
          <cell r="AG760" t="str">
            <v/>
          </cell>
          <cell r="AI760" t="str">
            <v/>
          </cell>
          <cell r="AN760" t="str">
            <v/>
          </cell>
          <cell r="AP760" t="str">
            <v/>
          </cell>
          <cell r="AR760" t="str">
            <v/>
          </cell>
          <cell r="AT760" t="str">
            <v/>
          </cell>
          <cell r="AV760" t="str">
            <v/>
          </cell>
          <cell r="BA760" t="str">
            <v/>
          </cell>
          <cell r="BC760" t="str">
            <v/>
          </cell>
          <cell r="BE760" t="str">
            <v/>
          </cell>
          <cell r="BG760" t="str">
            <v/>
          </cell>
          <cell r="BI760" t="str">
            <v/>
          </cell>
          <cell r="BN760" t="str">
            <v/>
          </cell>
          <cell r="BP760" t="str">
            <v/>
          </cell>
          <cell r="BR760" t="str">
            <v/>
          </cell>
          <cell r="BT760" t="str">
            <v/>
          </cell>
          <cell r="BV760" t="str">
            <v/>
          </cell>
          <cell r="BY760" t="str">
            <v/>
          </cell>
        </row>
        <row r="761">
          <cell r="D761" t="str">
            <v/>
          </cell>
          <cell r="F761" t="str">
            <v/>
          </cell>
          <cell r="L761" t="str">
            <v/>
          </cell>
          <cell r="M761">
            <v>0</v>
          </cell>
          <cell r="U761" t="str">
            <v/>
          </cell>
          <cell r="AA761" t="str">
            <v/>
          </cell>
          <cell r="AC761" t="str">
            <v/>
          </cell>
          <cell r="AE761" t="str">
            <v/>
          </cell>
          <cell r="AG761" t="str">
            <v/>
          </cell>
          <cell r="AI761" t="str">
            <v/>
          </cell>
          <cell r="AN761" t="str">
            <v/>
          </cell>
          <cell r="AP761" t="str">
            <v/>
          </cell>
          <cell r="AR761" t="str">
            <v/>
          </cell>
          <cell r="AT761" t="str">
            <v/>
          </cell>
          <cell r="AV761" t="str">
            <v/>
          </cell>
          <cell r="BA761" t="str">
            <v/>
          </cell>
          <cell r="BC761" t="str">
            <v/>
          </cell>
          <cell r="BE761" t="str">
            <v/>
          </cell>
          <cell r="BG761" t="str">
            <v/>
          </cell>
          <cell r="BI761" t="str">
            <v/>
          </cell>
          <cell r="BN761" t="str">
            <v/>
          </cell>
          <cell r="BP761" t="str">
            <v/>
          </cell>
          <cell r="BR761" t="str">
            <v/>
          </cell>
          <cell r="BT761" t="str">
            <v/>
          </cell>
          <cell r="BV761" t="str">
            <v/>
          </cell>
          <cell r="BY761" t="str">
            <v/>
          </cell>
        </row>
        <row r="762">
          <cell r="D762" t="str">
            <v/>
          </cell>
          <cell r="F762" t="str">
            <v/>
          </cell>
          <cell r="L762" t="str">
            <v/>
          </cell>
          <cell r="M762">
            <v>0</v>
          </cell>
          <cell r="U762" t="str">
            <v/>
          </cell>
          <cell r="AA762" t="str">
            <v/>
          </cell>
          <cell r="AC762" t="str">
            <v/>
          </cell>
          <cell r="AE762" t="str">
            <v/>
          </cell>
          <cell r="AG762" t="str">
            <v/>
          </cell>
          <cell r="AI762" t="str">
            <v/>
          </cell>
          <cell r="AN762" t="str">
            <v/>
          </cell>
          <cell r="AP762" t="str">
            <v/>
          </cell>
          <cell r="AR762" t="str">
            <v/>
          </cell>
          <cell r="AT762" t="str">
            <v/>
          </cell>
          <cell r="AV762" t="str">
            <v/>
          </cell>
          <cell r="BA762" t="str">
            <v/>
          </cell>
          <cell r="BC762" t="str">
            <v/>
          </cell>
          <cell r="BE762" t="str">
            <v/>
          </cell>
          <cell r="BG762" t="str">
            <v/>
          </cell>
          <cell r="BI762" t="str">
            <v/>
          </cell>
          <cell r="BN762" t="str">
            <v/>
          </cell>
          <cell r="BP762" t="str">
            <v/>
          </cell>
          <cell r="BR762" t="str">
            <v/>
          </cell>
          <cell r="BT762" t="str">
            <v/>
          </cell>
          <cell r="BV762" t="str">
            <v/>
          </cell>
          <cell r="BY762" t="str">
            <v/>
          </cell>
        </row>
        <row r="763">
          <cell r="D763" t="str">
            <v/>
          </cell>
          <cell r="F763" t="str">
            <v/>
          </cell>
          <cell r="L763" t="str">
            <v/>
          </cell>
          <cell r="M763">
            <v>0</v>
          </cell>
          <cell r="U763" t="str">
            <v/>
          </cell>
          <cell r="AA763" t="str">
            <v/>
          </cell>
          <cell r="AC763" t="str">
            <v/>
          </cell>
          <cell r="AE763" t="str">
            <v/>
          </cell>
          <cell r="AG763" t="str">
            <v/>
          </cell>
          <cell r="AI763" t="str">
            <v/>
          </cell>
          <cell r="AN763" t="str">
            <v/>
          </cell>
          <cell r="AP763" t="str">
            <v/>
          </cell>
          <cell r="AR763" t="str">
            <v/>
          </cell>
          <cell r="AT763" t="str">
            <v/>
          </cell>
          <cell r="AV763" t="str">
            <v/>
          </cell>
          <cell r="BA763" t="str">
            <v/>
          </cell>
          <cell r="BC763" t="str">
            <v/>
          </cell>
          <cell r="BE763" t="str">
            <v/>
          </cell>
          <cell r="BG763" t="str">
            <v/>
          </cell>
          <cell r="BI763" t="str">
            <v/>
          </cell>
          <cell r="BN763" t="str">
            <v/>
          </cell>
          <cell r="BP763" t="str">
            <v/>
          </cell>
          <cell r="BR763" t="str">
            <v/>
          </cell>
          <cell r="BT763" t="str">
            <v/>
          </cell>
          <cell r="BV763" t="str">
            <v/>
          </cell>
          <cell r="BY763" t="str">
            <v/>
          </cell>
        </row>
        <row r="764">
          <cell r="D764" t="str">
            <v/>
          </cell>
          <cell r="F764" t="str">
            <v/>
          </cell>
          <cell r="L764" t="str">
            <v/>
          </cell>
          <cell r="M764">
            <v>0</v>
          </cell>
          <cell r="U764" t="str">
            <v/>
          </cell>
          <cell r="AA764" t="str">
            <v/>
          </cell>
          <cell r="AC764" t="str">
            <v/>
          </cell>
          <cell r="AE764" t="str">
            <v/>
          </cell>
          <cell r="AG764" t="str">
            <v/>
          </cell>
          <cell r="AI764" t="str">
            <v/>
          </cell>
          <cell r="AN764" t="str">
            <v/>
          </cell>
          <cell r="AP764" t="str">
            <v/>
          </cell>
          <cell r="AR764" t="str">
            <v/>
          </cell>
          <cell r="AT764" t="str">
            <v/>
          </cell>
          <cell r="AV764" t="str">
            <v/>
          </cell>
          <cell r="BA764" t="str">
            <v/>
          </cell>
          <cell r="BC764" t="str">
            <v/>
          </cell>
          <cell r="BE764" t="str">
            <v/>
          </cell>
          <cell r="BG764" t="str">
            <v/>
          </cell>
          <cell r="BI764" t="str">
            <v/>
          </cell>
          <cell r="BN764" t="str">
            <v/>
          </cell>
          <cell r="BP764" t="str">
            <v/>
          </cell>
          <cell r="BR764" t="str">
            <v/>
          </cell>
          <cell r="BT764" t="str">
            <v/>
          </cell>
          <cell r="BV764" t="str">
            <v/>
          </cell>
          <cell r="BY764" t="str">
            <v/>
          </cell>
        </row>
        <row r="765">
          <cell r="D765" t="str">
            <v/>
          </cell>
          <cell r="F765" t="str">
            <v/>
          </cell>
          <cell r="L765" t="str">
            <v/>
          </cell>
          <cell r="M765">
            <v>0</v>
          </cell>
          <cell r="U765" t="str">
            <v/>
          </cell>
          <cell r="AA765" t="str">
            <v/>
          </cell>
          <cell r="AC765" t="str">
            <v/>
          </cell>
          <cell r="AE765" t="str">
            <v/>
          </cell>
          <cell r="AG765" t="str">
            <v/>
          </cell>
          <cell r="AI765" t="str">
            <v/>
          </cell>
          <cell r="AN765" t="str">
            <v/>
          </cell>
          <cell r="AP765" t="str">
            <v/>
          </cell>
          <cell r="AR765" t="str">
            <v/>
          </cell>
          <cell r="AT765" t="str">
            <v/>
          </cell>
          <cell r="AV765" t="str">
            <v/>
          </cell>
          <cell r="BA765" t="str">
            <v/>
          </cell>
          <cell r="BC765" t="str">
            <v/>
          </cell>
          <cell r="BE765" t="str">
            <v/>
          </cell>
          <cell r="BG765" t="str">
            <v/>
          </cell>
          <cell r="BI765" t="str">
            <v/>
          </cell>
          <cell r="BN765" t="str">
            <v/>
          </cell>
          <cell r="BP765" t="str">
            <v/>
          </cell>
          <cell r="BR765" t="str">
            <v/>
          </cell>
          <cell r="BT765" t="str">
            <v/>
          </cell>
          <cell r="BV765" t="str">
            <v/>
          </cell>
          <cell r="BY765" t="str">
            <v/>
          </cell>
        </row>
        <row r="766">
          <cell r="D766" t="str">
            <v/>
          </cell>
          <cell r="F766" t="str">
            <v/>
          </cell>
          <cell r="L766" t="str">
            <v/>
          </cell>
          <cell r="M766">
            <v>0</v>
          </cell>
          <cell r="U766" t="str">
            <v/>
          </cell>
          <cell r="AA766" t="str">
            <v/>
          </cell>
          <cell r="AC766" t="str">
            <v/>
          </cell>
          <cell r="AE766" t="str">
            <v/>
          </cell>
          <cell r="AG766" t="str">
            <v/>
          </cell>
          <cell r="AI766" t="str">
            <v/>
          </cell>
          <cell r="AN766" t="str">
            <v/>
          </cell>
          <cell r="AP766" t="str">
            <v/>
          </cell>
          <cell r="AR766" t="str">
            <v/>
          </cell>
          <cell r="AT766" t="str">
            <v/>
          </cell>
          <cell r="AV766" t="str">
            <v/>
          </cell>
          <cell r="BA766" t="str">
            <v/>
          </cell>
          <cell r="BC766" t="str">
            <v/>
          </cell>
          <cell r="BE766" t="str">
            <v/>
          </cell>
          <cell r="BG766" t="str">
            <v/>
          </cell>
          <cell r="BI766" t="str">
            <v/>
          </cell>
          <cell r="BN766" t="str">
            <v/>
          </cell>
          <cell r="BP766" t="str">
            <v/>
          </cell>
          <cell r="BR766" t="str">
            <v/>
          </cell>
          <cell r="BT766" t="str">
            <v/>
          </cell>
          <cell r="BV766" t="str">
            <v/>
          </cell>
          <cell r="BY766" t="str">
            <v/>
          </cell>
        </row>
        <row r="767">
          <cell r="D767" t="str">
            <v/>
          </cell>
          <cell r="F767" t="str">
            <v/>
          </cell>
          <cell r="L767" t="str">
            <v/>
          </cell>
          <cell r="M767">
            <v>0</v>
          </cell>
          <cell r="U767" t="str">
            <v/>
          </cell>
          <cell r="AA767" t="str">
            <v/>
          </cell>
          <cell r="AC767" t="str">
            <v/>
          </cell>
          <cell r="AE767" t="str">
            <v/>
          </cell>
          <cell r="AG767" t="str">
            <v/>
          </cell>
          <cell r="AI767" t="str">
            <v/>
          </cell>
          <cell r="AN767" t="str">
            <v/>
          </cell>
          <cell r="AP767" t="str">
            <v/>
          </cell>
          <cell r="AR767" t="str">
            <v/>
          </cell>
          <cell r="AT767" t="str">
            <v/>
          </cell>
          <cell r="AV767" t="str">
            <v/>
          </cell>
          <cell r="BA767" t="str">
            <v/>
          </cell>
          <cell r="BC767" t="str">
            <v/>
          </cell>
          <cell r="BE767" t="str">
            <v/>
          </cell>
          <cell r="BG767" t="str">
            <v/>
          </cell>
          <cell r="BI767" t="str">
            <v/>
          </cell>
          <cell r="BN767" t="str">
            <v/>
          </cell>
          <cell r="BP767" t="str">
            <v/>
          </cell>
          <cell r="BR767" t="str">
            <v/>
          </cell>
          <cell r="BT767" t="str">
            <v/>
          </cell>
          <cell r="BV767" t="str">
            <v/>
          </cell>
          <cell r="BY767" t="str">
            <v/>
          </cell>
        </row>
        <row r="768">
          <cell r="D768" t="str">
            <v/>
          </cell>
          <cell r="F768" t="str">
            <v/>
          </cell>
          <cell r="L768" t="str">
            <v/>
          </cell>
          <cell r="M768">
            <v>0</v>
          </cell>
          <cell r="U768" t="str">
            <v/>
          </cell>
          <cell r="AA768" t="str">
            <v/>
          </cell>
          <cell r="AC768" t="str">
            <v/>
          </cell>
          <cell r="AE768" t="str">
            <v/>
          </cell>
          <cell r="AG768" t="str">
            <v/>
          </cell>
          <cell r="AI768" t="str">
            <v/>
          </cell>
          <cell r="AN768" t="str">
            <v/>
          </cell>
          <cell r="AP768" t="str">
            <v/>
          </cell>
          <cell r="AR768" t="str">
            <v/>
          </cell>
          <cell r="AT768" t="str">
            <v/>
          </cell>
          <cell r="AV768" t="str">
            <v/>
          </cell>
          <cell r="BA768" t="str">
            <v/>
          </cell>
          <cell r="BC768" t="str">
            <v/>
          </cell>
          <cell r="BE768" t="str">
            <v/>
          </cell>
          <cell r="BG768" t="str">
            <v/>
          </cell>
          <cell r="BI768" t="str">
            <v/>
          </cell>
          <cell r="BN768" t="str">
            <v/>
          </cell>
          <cell r="BP768" t="str">
            <v/>
          </cell>
          <cell r="BR768" t="str">
            <v/>
          </cell>
          <cell r="BT768" t="str">
            <v/>
          </cell>
          <cell r="BV768" t="str">
            <v/>
          </cell>
          <cell r="BY768" t="str">
            <v/>
          </cell>
        </row>
        <row r="769">
          <cell r="D769" t="str">
            <v/>
          </cell>
          <cell r="F769" t="str">
            <v/>
          </cell>
          <cell r="L769" t="str">
            <v/>
          </cell>
          <cell r="M769">
            <v>0</v>
          </cell>
          <cell r="U769" t="str">
            <v/>
          </cell>
          <cell r="AA769" t="str">
            <v/>
          </cell>
          <cell r="AC769" t="str">
            <v/>
          </cell>
          <cell r="AE769" t="str">
            <v/>
          </cell>
          <cell r="AG769" t="str">
            <v/>
          </cell>
          <cell r="AI769" t="str">
            <v/>
          </cell>
          <cell r="AN769" t="str">
            <v/>
          </cell>
          <cell r="AP769" t="str">
            <v/>
          </cell>
          <cell r="AR769" t="str">
            <v/>
          </cell>
          <cell r="AT769" t="str">
            <v/>
          </cell>
          <cell r="AV769" t="str">
            <v/>
          </cell>
          <cell r="BA769" t="str">
            <v/>
          </cell>
          <cell r="BC769" t="str">
            <v/>
          </cell>
          <cell r="BE769" t="str">
            <v/>
          </cell>
          <cell r="BG769" t="str">
            <v/>
          </cell>
          <cell r="BI769" t="str">
            <v/>
          </cell>
          <cell r="BN769" t="str">
            <v/>
          </cell>
          <cell r="BP769" t="str">
            <v/>
          </cell>
          <cell r="BR769" t="str">
            <v/>
          </cell>
          <cell r="BT769" t="str">
            <v/>
          </cell>
          <cell r="BV769" t="str">
            <v/>
          </cell>
          <cell r="BY769" t="str">
            <v/>
          </cell>
        </row>
        <row r="770">
          <cell r="D770" t="str">
            <v/>
          </cell>
          <cell r="F770" t="str">
            <v/>
          </cell>
          <cell r="L770" t="str">
            <v/>
          </cell>
          <cell r="M770">
            <v>0</v>
          </cell>
          <cell r="U770" t="str">
            <v/>
          </cell>
          <cell r="AA770" t="str">
            <v/>
          </cell>
          <cell r="AC770" t="str">
            <v/>
          </cell>
          <cell r="AE770" t="str">
            <v/>
          </cell>
          <cell r="AG770" t="str">
            <v/>
          </cell>
          <cell r="AI770" t="str">
            <v/>
          </cell>
          <cell r="AN770" t="str">
            <v/>
          </cell>
          <cell r="AP770" t="str">
            <v/>
          </cell>
          <cell r="AR770" t="str">
            <v/>
          </cell>
          <cell r="AT770" t="str">
            <v/>
          </cell>
          <cell r="AV770" t="str">
            <v/>
          </cell>
          <cell r="BA770" t="str">
            <v/>
          </cell>
          <cell r="BC770" t="str">
            <v/>
          </cell>
          <cell r="BE770" t="str">
            <v/>
          </cell>
          <cell r="BG770" t="str">
            <v/>
          </cell>
          <cell r="BI770" t="str">
            <v/>
          </cell>
          <cell r="BN770" t="str">
            <v/>
          </cell>
          <cell r="BP770" t="str">
            <v/>
          </cell>
          <cell r="BR770" t="str">
            <v/>
          </cell>
          <cell r="BT770" t="str">
            <v/>
          </cell>
          <cell r="BV770" t="str">
            <v/>
          </cell>
          <cell r="BY770" t="str">
            <v/>
          </cell>
        </row>
        <row r="771">
          <cell r="D771" t="str">
            <v/>
          </cell>
          <cell r="F771" t="str">
            <v/>
          </cell>
          <cell r="L771" t="str">
            <v/>
          </cell>
          <cell r="M771">
            <v>0</v>
          </cell>
          <cell r="U771" t="str">
            <v/>
          </cell>
          <cell r="AA771" t="str">
            <v/>
          </cell>
          <cell r="AC771" t="str">
            <v/>
          </cell>
          <cell r="AE771" t="str">
            <v/>
          </cell>
          <cell r="AG771" t="str">
            <v/>
          </cell>
          <cell r="AI771" t="str">
            <v/>
          </cell>
          <cell r="AN771" t="str">
            <v/>
          </cell>
          <cell r="AP771" t="str">
            <v/>
          </cell>
          <cell r="AR771" t="str">
            <v/>
          </cell>
          <cell r="AT771" t="str">
            <v/>
          </cell>
          <cell r="AV771" t="str">
            <v/>
          </cell>
          <cell r="BA771" t="str">
            <v/>
          </cell>
          <cell r="BC771" t="str">
            <v/>
          </cell>
          <cell r="BE771" t="str">
            <v/>
          </cell>
          <cell r="BG771" t="str">
            <v/>
          </cell>
          <cell r="BI771" t="str">
            <v/>
          </cell>
          <cell r="BN771" t="str">
            <v/>
          </cell>
          <cell r="BP771" t="str">
            <v/>
          </cell>
          <cell r="BR771" t="str">
            <v/>
          </cell>
          <cell r="BT771" t="str">
            <v/>
          </cell>
          <cell r="BV771" t="str">
            <v/>
          </cell>
          <cell r="BY771" t="str">
            <v/>
          </cell>
        </row>
        <row r="772">
          <cell r="D772" t="str">
            <v/>
          </cell>
          <cell r="F772" t="str">
            <v/>
          </cell>
          <cell r="L772" t="str">
            <v/>
          </cell>
          <cell r="M772">
            <v>0</v>
          </cell>
          <cell r="U772" t="str">
            <v/>
          </cell>
          <cell r="AA772" t="str">
            <v/>
          </cell>
          <cell r="AC772" t="str">
            <v/>
          </cell>
          <cell r="AE772" t="str">
            <v/>
          </cell>
          <cell r="AG772" t="str">
            <v/>
          </cell>
          <cell r="AI772" t="str">
            <v/>
          </cell>
          <cell r="AN772" t="str">
            <v/>
          </cell>
          <cell r="AP772" t="str">
            <v/>
          </cell>
          <cell r="AR772" t="str">
            <v/>
          </cell>
          <cell r="AT772" t="str">
            <v/>
          </cell>
          <cell r="AV772" t="str">
            <v/>
          </cell>
          <cell r="BA772" t="str">
            <v/>
          </cell>
          <cell r="BC772" t="str">
            <v/>
          </cell>
          <cell r="BE772" t="str">
            <v/>
          </cell>
          <cell r="BG772" t="str">
            <v/>
          </cell>
          <cell r="BI772" t="str">
            <v/>
          </cell>
          <cell r="BN772" t="str">
            <v/>
          </cell>
          <cell r="BP772" t="str">
            <v/>
          </cell>
          <cell r="BR772" t="str">
            <v/>
          </cell>
          <cell r="BT772" t="str">
            <v/>
          </cell>
          <cell r="BV772" t="str">
            <v/>
          </cell>
          <cell r="BY772" t="str">
            <v/>
          </cell>
        </row>
        <row r="773">
          <cell r="D773" t="str">
            <v/>
          </cell>
          <cell r="F773" t="str">
            <v/>
          </cell>
          <cell r="L773" t="str">
            <v/>
          </cell>
          <cell r="M773">
            <v>0</v>
          </cell>
          <cell r="U773" t="str">
            <v/>
          </cell>
          <cell r="AA773" t="str">
            <v/>
          </cell>
          <cell r="AC773" t="str">
            <v/>
          </cell>
          <cell r="AE773" t="str">
            <v/>
          </cell>
          <cell r="AG773" t="str">
            <v/>
          </cell>
          <cell r="AI773" t="str">
            <v/>
          </cell>
          <cell r="AN773" t="str">
            <v/>
          </cell>
          <cell r="AP773" t="str">
            <v/>
          </cell>
          <cell r="AR773" t="str">
            <v/>
          </cell>
          <cell r="AT773" t="str">
            <v/>
          </cell>
          <cell r="AV773" t="str">
            <v/>
          </cell>
          <cell r="BA773" t="str">
            <v/>
          </cell>
          <cell r="BC773" t="str">
            <v/>
          </cell>
          <cell r="BE773" t="str">
            <v/>
          </cell>
          <cell r="BG773" t="str">
            <v/>
          </cell>
          <cell r="BI773" t="str">
            <v/>
          </cell>
          <cell r="BN773" t="str">
            <v/>
          </cell>
          <cell r="BP773" t="str">
            <v/>
          </cell>
          <cell r="BR773" t="str">
            <v/>
          </cell>
          <cell r="BT773" t="str">
            <v/>
          </cell>
          <cell r="BV773" t="str">
            <v/>
          </cell>
          <cell r="BY773" t="str">
            <v/>
          </cell>
        </row>
        <row r="774">
          <cell r="D774" t="str">
            <v/>
          </cell>
          <cell r="F774" t="str">
            <v/>
          </cell>
          <cell r="L774" t="str">
            <v/>
          </cell>
          <cell r="M774">
            <v>0</v>
          </cell>
          <cell r="U774" t="str">
            <v/>
          </cell>
          <cell r="AA774" t="str">
            <v/>
          </cell>
          <cell r="AC774" t="str">
            <v/>
          </cell>
          <cell r="AE774" t="str">
            <v/>
          </cell>
          <cell r="AG774" t="str">
            <v/>
          </cell>
          <cell r="AI774" t="str">
            <v/>
          </cell>
          <cell r="AN774" t="str">
            <v/>
          </cell>
          <cell r="AP774" t="str">
            <v/>
          </cell>
          <cell r="AR774" t="str">
            <v/>
          </cell>
          <cell r="AT774" t="str">
            <v/>
          </cell>
          <cell r="AV774" t="str">
            <v/>
          </cell>
          <cell r="BA774" t="str">
            <v/>
          </cell>
          <cell r="BC774" t="str">
            <v/>
          </cell>
          <cell r="BE774" t="str">
            <v/>
          </cell>
          <cell r="BG774" t="str">
            <v/>
          </cell>
          <cell r="BI774" t="str">
            <v/>
          </cell>
          <cell r="BN774" t="str">
            <v/>
          </cell>
          <cell r="BP774" t="str">
            <v/>
          </cell>
          <cell r="BR774" t="str">
            <v/>
          </cell>
          <cell r="BT774" t="str">
            <v/>
          </cell>
          <cell r="BV774" t="str">
            <v/>
          </cell>
          <cell r="BY774" t="str">
            <v/>
          </cell>
        </row>
        <row r="775">
          <cell r="D775" t="str">
            <v/>
          </cell>
          <cell r="F775" t="str">
            <v/>
          </cell>
          <cell r="L775" t="str">
            <v/>
          </cell>
          <cell r="M775">
            <v>0</v>
          </cell>
          <cell r="U775" t="str">
            <v/>
          </cell>
          <cell r="AA775" t="str">
            <v/>
          </cell>
          <cell r="AC775" t="str">
            <v/>
          </cell>
          <cell r="AE775" t="str">
            <v/>
          </cell>
          <cell r="AG775" t="str">
            <v/>
          </cell>
          <cell r="AI775" t="str">
            <v/>
          </cell>
          <cell r="AN775" t="str">
            <v/>
          </cell>
          <cell r="AP775" t="str">
            <v/>
          </cell>
          <cell r="AR775" t="str">
            <v/>
          </cell>
          <cell r="AT775" t="str">
            <v/>
          </cell>
          <cell r="AV775" t="str">
            <v/>
          </cell>
          <cell r="BA775" t="str">
            <v/>
          </cell>
          <cell r="BC775" t="str">
            <v/>
          </cell>
          <cell r="BE775" t="str">
            <v/>
          </cell>
          <cell r="BG775" t="str">
            <v/>
          </cell>
          <cell r="BI775" t="str">
            <v/>
          </cell>
          <cell r="BN775" t="str">
            <v/>
          </cell>
          <cell r="BP775" t="str">
            <v/>
          </cell>
          <cell r="BR775" t="str">
            <v/>
          </cell>
          <cell r="BT775" t="str">
            <v/>
          </cell>
          <cell r="BV775" t="str">
            <v/>
          </cell>
          <cell r="BY775" t="str">
            <v/>
          </cell>
        </row>
        <row r="776">
          <cell r="D776" t="str">
            <v/>
          </cell>
          <cell r="F776" t="str">
            <v/>
          </cell>
          <cell r="L776" t="str">
            <v/>
          </cell>
          <cell r="M776">
            <v>0</v>
          </cell>
          <cell r="U776" t="str">
            <v/>
          </cell>
          <cell r="AA776" t="str">
            <v/>
          </cell>
          <cell r="AC776" t="str">
            <v/>
          </cell>
          <cell r="AE776" t="str">
            <v/>
          </cell>
          <cell r="AG776" t="str">
            <v/>
          </cell>
          <cell r="AI776" t="str">
            <v/>
          </cell>
          <cell r="AN776" t="str">
            <v/>
          </cell>
          <cell r="AP776" t="str">
            <v/>
          </cell>
          <cell r="AR776" t="str">
            <v/>
          </cell>
          <cell r="AT776" t="str">
            <v/>
          </cell>
          <cell r="AV776" t="str">
            <v/>
          </cell>
          <cell r="BA776" t="str">
            <v/>
          </cell>
          <cell r="BC776" t="str">
            <v/>
          </cell>
          <cell r="BE776" t="str">
            <v/>
          </cell>
          <cell r="BG776" t="str">
            <v/>
          </cell>
          <cell r="BI776" t="str">
            <v/>
          </cell>
          <cell r="BN776" t="str">
            <v/>
          </cell>
          <cell r="BP776" t="str">
            <v/>
          </cell>
          <cell r="BR776" t="str">
            <v/>
          </cell>
          <cell r="BT776" t="str">
            <v/>
          </cell>
          <cell r="BV776" t="str">
            <v/>
          </cell>
          <cell r="BY776" t="str">
            <v/>
          </cell>
        </row>
        <row r="777">
          <cell r="D777" t="str">
            <v/>
          </cell>
          <cell r="F777" t="str">
            <v/>
          </cell>
          <cell r="L777" t="str">
            <v/>
          </cell>
          <cell r="M777">
            <v>0</v>
          </cell>
          <cell r="U777" t="str">
            <v/>
          </cell>
          <cell r="AA777" t="str">
            <v/>
          </cell>
          <cell r="AC777" t="str">
            <v/>
          </cell>
          <cell r="AE777" t="str">
            <v/>
          </cell>
          <cell r="AG777" t="str">
            <v/>
          </cell>
          <cell r="AI777" t="str">
            <v/>
          </cell>
          <cell r="AN777" t="str">
            <v/>
          </cell>
          <cell r="AP777" t="str">
            <v/>
          </cell>
          <cell r="AR777" t="str">
            <v/>
          </cell>
          <cell r="AT777" t="str">
            <v/>
          </cell>
          <cell r="AV777" t="str">
            <v/>
          </cell>
          <cell r="BA777" t="str">
            <v/>
          </cell>
          <cell r="BC777" t="str">
            <v/>
          </cell>
          <cell r="BE777" t="str">
            <v/>
          </cell>
          <cell r="BG777" t="str">
            <v/>
          </cell>
          <cell r="BI777" t="str">
            <v/>
          </cell>
          <cell r="BN777" t="str">
            <v/>
          </cell>
          <cell r="BP777" t="str">
            <v/>
          </cell>
          <cell r="BR777" t="str">
            <v/>
          </cell>
          <cell r="BT777" t="str">
            <v/>
          </cell>
          <cell r="BV777" t="str">
            <v/>
          </cell>
          <cell r="BY777" t="str">
            <v/>
          </cell>
        </row>
        <row r="778">
          <cell r="D778" t="str">
            <v/>
          </cell>
          <cell r="F778" t="str">
            <v/>
          </cell>
          <cell r="L778" t="str">
            <v/>
          </cell>
          <cell r="M778">
            <v>0</v>
          </cell>
          <cell r="U778" t="str">
            <v/>
          </cell>
          <cell r="AA778" t="str">
            <v/>
          </cell>
          <cell r="AC778" t="str">
            <v/>
          </cell>
          <cell r="AE778" t="str">
            <v/>
          </cell>
          <cell r="AG778" t="str">
            <v/>
          </cell>
          <cell r="AI778" t="str">
            <v/>
          </cell>
          <cell r="AN778" t="str">
            <v/>
          </cell>
          <cell r="AP778" t="str">
            <v/>
          </cell>
          <cell r="AR778" t="str">
            <v/>
          </cell>
          <cell r="AT778" t="str">
            <v/>
          </cell>
          <cell r="AV778" t="str">
            <v/>
          </cell>
          <cell r="BA778" t="str">
            <v/>
          </cell>
          <cell r="BC778" t="str">
            <v/>
          </cell>
          <cell r="BE778" t="str">
            <v/>
          </cell>
          <cell r="BG778" t="str">
            <v/>
          </cell>
          <cell r="BI778" t="str">
            <v/>
          </cell>
          <cell r="BN778" t="str">
            <v/>
          </cell>
          <cell r="BP778" t="str">
            <v/>
          </cell>
          <cell r="BR778" t="str">
            <v/>
          </cell>
          <cell r="BT778" t="str">
            <v/>
          </cell>
          <cell r="BV778" t="str">
            <v/>
          </cell>
          <cell r="BY778" t="str">
            <v/>
          </cell>
        </row>
        <row r="779">
          <cell r="D779" t="str">
            <v/>
          </cell>
          <cell r="F779" t="str">
            <v/>
          </cell>
          <cell r="L779" t="str">
            <v/>
          </cell>
          <cell r="M779">
            <v>0</v>
          </cell>
          <cell r="U779" t="str">
            <v/>
          </cell>
          <cell r="AA779" t="str">
            <v/>
          </cell>
          <cell r="AC779" t="str">
            <v/>
          </cell>
          <cell r="AE779" t="str">
            <v/>
          </cell>
          <cell r="AG779" t="str">
            <v/>
          </cell>
          <cell r="AI779" t="str">
            <v/>
          </cell>
          <cell r="AN779" t="str">
            <v/>
          </cell>
          <cell r="AP779" t="str">
            <v/>
          </cell>
          <cell r="AR779" t="str">
            <v/>
          </cell>
          <cell r="AT779" t="str">
            <v/>
          </cell>
          <cell r="AV779" t="str">
            <v/>
          </cell>
          <cell r="BA779" t="str">
            <v/>
          </cell>
          <cell r="BC779" t="str">
            <v/>
          </cell>
          <cell r="BE779" t="str">
            <v/>
          </cell>
          <cell r="BG779" t="str">
            <v/>
          </cell>
          <cell r="BI779" t="str">
            <v/>
          </cell>
          <cell r="BN779" t="str">
            <v/>
          </cell>
          <cell r="BP779" t="str">
            <v/>
          </cell>
          <cell r="BR779" t="str">
            <v/>
          </cell>
          <cell r="BT779" t="str">
            <v/>
          </cell>
          <cell r="BV779" t="str">
            <v/>
          </cell>
          <cell r="BY779" t="str">
            <v/>
          </cell>
        </row>
        <row r="780">
          <cell r="D780" t="str">
            <v/>
          </cell>
          <cell r="F780" t="str">
            <v/>
          </cell>
          <cell r="L780" t="str">
            <v/>
          </cell>
          <cell r="M780">
            <v>0</v>
          </cell>
          <cell r="U780" t="str">
            <v/>
          </cell>
          <cell r="AA780" t="str">
            <v/>
          </cell>
          <cell r="AC780" t="str">
            <v/>
          </cell>
          <cell r="AE780" t="str">
            <v/>
          </cell>
          <cell r="AG780" t="str">
            <v/>
          </cell>
          <cell r="AI780" t="str">
            <v/>
          </cell>
          <cell r="AN780" t="str">
            <v/>
          </cell>
          <cell r="AP780" t="str">
            <v/>
          </cell>
          <cell r="AR780" t="str">
            <v/>
          </cell>
          <cell r="AT780" t="str">
            <v/>
          </cell>
          <cell r="AV780" t="str">
            <v/>
          </cell>
          <cell r="BA780" t="str">
            <v/>
          </cell>
          <cell r="BC780" t="str">
            <v/>
          </cell>
          <cell r="BE780" t="str">
            <v/>
          </cell>
          <cell r="BG780" t="str">
            <v/>
          </cell>
          <cell r="BI780" t="str">
            <v/>
          </cell>
          <cell r="BN780" t="str">
            <v/>
          </cell>
          <cell r="BP780" t="str">
            <v/>
          </cell>
          <cell r="BR780" t="str">
            <v/>
          </cell>
          <cell r="BT780" t="str">
            <v/>
          </cell>
          <cell r="BV780" t="str">
            <v/>
          </cell>
          <cell r="BY780" t="str">
            <v/>
          </cell>
        </row>
        <row r="781">
          <cell r="D781" t="str">
            <v/>
          </cell>
          <cell r="F781" t="str">
            <v/>
          </cell>
          <cell r="L781" t="str">
            <v/>
          </cell>
          <cell r="M781">
            <v>0</v>
          </cell>
          <cell r="U781" t="str">
            <v/>
          </cell>
          <cell r="AA781" t="str">
            <v/>
          </cell>
          <cell r="AC781" t="str">
            <v/>
          </cell>
          <cell r="AE781" t="str">
            <v/>
          </cell>
          <cell r="AG781" t="str">
            <v/>
          </cell>
          <cell r="AI781" t="str">
            <v/>
          </cell>
          <cell r="AN781" t="str">
            <v/>
          </cell>
          <cell r="AP781" t="str">
            <v/>
          </cell>
          <cell r="AR781" t="str">
            <v/>
          </cell>
          <cell r="AT781" t="str">
            <v/>
          </cell>
          <cell r="AV781" t="str">
            <v/>
          </cell>
          <cell r="BA781" t="str">
            <v/>
          </cell>
          <cell r="BC781" t="str">
            <v/>
          </cell>
          <cell r="BE781" t="str">
            <v/>
          </cell>
          <cell r="BG781" t="str">
            <v/>
          </cell>
          <cell r="BI781" t="str">
            <v/>
          </cell>
          <cell r="BN781" t="str">
            <v/>
          </cell>
          <cell r="BP781" t="str">
            <v/>
          </cell>
          <cell r="BR781" t="str">
            <v/>
          </cell>
          <cell r="BT781" t="str">
            <v/>
          </cell>
          <cell r="BV781" t="str">
            <v/>
          </cell>
          <cell r="BY781" t="str">
            <v/>
          </cell>
        </row>
        <row r="782">
          <cell r="D782" t="str">
            <v/>
          </cell>
          <cell r="F782" t="str">
            <v/>
          </cell>
          <cell r="L782" t="str">
            <v/>
          </cell>
          <cell r="M782">
            <v>0</v>
          </cell>
          <cell r="U782" t="str">
            <v/>
          </cell>
          <cell r="AA782" t="str">
            <v/>
          </cell>
          <cell r="AC782" t="str">
            <v/>
          </cell>
          <cell r="AE782" t="str">
            <v/>
          </cell>
          <cell r="AG782" t="str">
            <v/>
          </cell>
          <cell r="AI782" t="str">
            <v/>
          </cell>
          <cell r="AN782" t="str">
            <v/>
          </cell>
          <cell r="AP782" t="str">
            <v/>
          </cell>
          <cell r="AR782" t="str">
            <v/>
          </cell>
          <cell r="AT782" t="str">
            <v/>
          </cell>
          <cell r="AV782" t="str">
            <v/>
          </cell>
          <cell r="BA782" t="str">
            <v/>
          </cell>
          <cell r="BC782" t="str">
            <v/>
          </cell>
          <cell r="BE782" t="str">
            <v/>
          </cell>
          <cell r="BG782" t="str">
            <v/>
          </cell>
          <cell r="BI782" t="str">
            <v/>
          </cell>
          <cell r="BN782" t="str">
            <v/>
          </cell>
          <cell r="BP782" t="str">
            <v/>
          </cell>
          <cell r="BR782" t="str">
            <v/>
          </cell>
          <cell r="BT782" t="str">
            <v/>
          </cell>
          <cell r="BV782" t="str">
            <v/>
          </cell>
          <cell r="BY782" t="str">
            <v/>
          </cell>
        </row>
        <row r="783">
          <cell r="D783" t="str">
            <v/>
          </cell>
          <cell r="F783" t="str">
            <v/>
          </cell>
          <cell r="L783" t="str">
            <v/>
          </cell>
          <cell r="M783">
            <v>0</v>
          </cell>
          <cell r="U783" t="str">
            <v/>
          </cell>
          <cell r="AA783" t="str">
            <v/>
          </cell>
          <cell r="AC783" t="str">
            <v/>
          </cell>
          <cell r="AE783" t="str">
            <v/>
          </cell>
          <cell r="AG783" t="str">
            <v/>
          </cell>
          <cell r="AI783" t="str">
            <v/>
          </cell>
          <cell r="AN783" t="str">
            <v/>
          </cell>
          <cell r="AP783" t="str">
            <v/>
          </cell>
          <cell r="AR783" t="str">
            <v/>
          </cell>
          <cell r="AT783" t="str">
            <v/>
          </cell>
          <cell r="AV783" t="str">
            <v/>
          </cell>
          <cell r="BA783" t="str">
            <v/>
          </cell>
          <cell r="BC783" t="str">
            <v/>
          </cell>
          <cell r="BE783" t="str">
            <v/>
          </cell>
          <cell r="BG783" t="str">
            <v/>
          </cell>
          <cell r="BI783" t="str">
            <v/>
          </cell>
          <cell r="BN783" t="str">
            <v/>
          </cell>
          <cell r="BP783" t="str">
            <v/>
          </cell>
          <cell r="BR783" t="str">
            <v/>
          </cell>
          <cell r="BT783" t="str">
            <v/>
          </cell>
          <cell r="BV783" t="str">
            <v/>
          </cell>
          <cell r="BY783" t="str">
            <v/>
          </cell>
        </row>
        <row r="784">
          <cell r="D784" t="str">
            <v/>
          </cell>
          <cell r="F784" t="str">
            <v/>
          </cell>
          <cell r="L784" t="str">
            <v/>
          </cell>
          <cell r="M784">
            <v>0</v>
          </cell>
          <cell r="U784" t="str">
            <v/>
          </cell>
          <cell r="AA784" t="str">
            <v/>
          </cell>
          <cell r="AC784" t="str">
            <v/>
          </cell>
          <cell r="AE784" t="str">
            <v/>
          </cell>
          <cell r="AG784" t="str">
            <v/>
          </cell>
          <cell r="AI784" t="str">
            <v/>
          </cell>
          <cell r="AN784" t="str">
            <v/>
          </cell>
          <cell r="AP784" t="str">
            <v/>
          </cell>
          <cell r="AR784" t="str">
            <v/>
          </cell>
          <cell r="AT784" t="str">
            <v/>
          </cell>
          <cell r="AV784" t="str">
            <v/>
          </cell>
          <cell r="BA784" t="str">
            <v/>
          </cell>
          <cell r="BC784" t="str">
            <v/>
          </cell>
          <cell r="BE784" t="str">
            <v/>
          </cell>
          <cell r="BG784" t="str">
            <v/>
          </cell>
          <cell r="BI784" t="str">
            <v/>
          </cell>
          <cell r="BN784" t="str">
            <v/>
          </cell>
          <cell r="BP784" t="str">
            <v/>
          </cell>
          <cell r="BR784" t="str">
            <v/>
          </cell>
          <cell r="BT784" t="str">
            <v/>
          </cell>
          <cell r="BV784" t="str">
            <v/>
          </cell>
          <cell r="BY784" t="str">
            <v/>
          </cell>
        </row>
        <row r="785">
          <cell r="D785" t="str">
            <v/>
          </cell>
          <cell r="F785" t="str">
            <v/>
          </cell>
          <cell r="L785" t="str">
            <v/>
          </cell>
          <cell r="M785">
            <v>0</v>
          </cell>
          <cell r="U785" t="str">
            <v/>
          </cell>
          <cell r="AA785" t="str">
            <v/>
          </cell>
          <cell r="AC785" t="str">
            <v/>
          </cell>
          <cell r="AE785" t="str">
            <v/>
          </cell>
          <cell r="AG785" t="str">
            <v/>
          </cell>
          <cell r="AI785" t="str">
            <v/>
          </cell>
          <cell r="AN785" t="str">
            <v/>
          </cell>
          <cell r="AP785" t="str">
            <v/>
          </cell>
          <cell r="AR785" t="str">
            <v/>
          </cell>
          <cell r="AT785" t="str">
            <v/>
          </cell>
          <cell r="AV785" t="str">
            <v/>
          </cell>
          <cell r="BA785" t="str">
            <v/>
          </cell>
          <cell r="BC785" t="str">
            <v/>
          </cell>
          <cell r="BE785" t="str">
            <v/>
          </cell>
          <cell r="BG785" t="str">
            <v/>
          </cell>
          <cell r="BI785" t="str">
            <v/>
          </cell>
          <cell r="BN785" t="str">
            <v/>
          </cell>
          <cell r="BP785" t="str">
            <v/>
          </cell>
          <cell r="BR785" t="str">
            <v/>
          </cell>
          <cell r="BT785" t="str">
            <v/>
          </cell>
          <cell r="BV785" t="str">
            <v/>
          </cell>
          <cell r="BY785" t="str">
            <v/>
          </cell>
        </row>
        <row r="786">
          <cell r="D786" t="str">
            <v/>
          </cell>
          <cell r="F786" t="str">
            <v/>
          </cell>
          <cell r="L786" t="str">
            <v/>
          </cell>
          <cell r="M786">
            <v>0</v>
          </cell>
          <cell r="U786" t="str">
            <v/>
          </cell>
          <cell r="AA786" t="str">
            <v/>
          </cell>
          <cell r="AC786" t="str">
            <v/>
          </cell>
          <cell r="AE786" t="str">
            <v/>
          </cell>
          <cell r="AG786" t="str">
            <v/>
          </cell>
          <cell r="AI786" t="str">
            <v/>
          </cell>
          <cell r="AN786" t="str">
            <v/>
          </cell>
          <cell r="AP786" t="str">
            <v/>
          </cell>
          <cell r="AR786" t="str">
            <v/>
          </cell>
          <cell r="AT786" t="str">
            <v/>
          </cell>
          <cell r="AV786" t="str">
            <v/>
          </cell>
          <cell r="BA786" t="str">
            <v/>
          </cell>
          <cell r="BC786" t="str">
            <v/>
          </cell>
          <cell r="BE786" t="str">
            <v/>
          </cell>
          <cell r="BG786" t="str">
            <v/>
          </cell>
          <cell r="BI786" t="str">
            <v/>
          </cell>
          <cell r="BN786" t="str">
            <v/>
          </cell>
          <cell r="BP786" t="str">
            <v/>
          </cell>
          <cell r="BR786" t="str">
            <v/>
          </cell>
          <cell r="BT786" t="str">
            <v/>
          </cell>
          <cell r="BV786" t="str">
            <v/>
          </cell>
          <cell r="BY786" t="str">
            <v/>
          </cell>
        </row>
        <row r="787">
          <cell r="D787" t="str">
            <v/>
          </cell>
          <cell r="F787" t="str">
            <v/>
          </cell>
          <cell r="L787" t="str">
            <v/>
          </cell>
          <cell r="M787">
            <v>0</v>
          </cell>
          <cell r="U787" t="str">
            <v/>
          </cell>
          <cell r="AA787" t="str">
            <v/>
          </cell>
          <cell r="AC787" t="str">
            <v/>
          </cell>
          <cell r="AE787" t="str">
            <v/>
          </cell>
          <cell r="AG787" t="str">
            <v/>
          </cell>
          <cell r="AI787" t="str">
            <v/>
          </cell>
          <cell r="AN787" t="str">
            <v/>
          </cell>
          <cell r="AP787" t="str">
            <v/>
          </cell>
          <cell r="AR787" t="str">
            <v/>
          </cell>
          <cell r="AT787" t="str">
            <v/>
          </cell>
          <cell r="AV787" t="str">
            <v/>
          </cell>
          <cell r="BA787" t="str">
            <v/>
          </cell>
          <cell r="BC787" t="str">
            <v/>
          </cell>
          <cell r="BE787" t="str">
            <v/>
          </cell>
          <cell r="BG787" t="str">
            <v/>
          </cell>
          <cell r="BI787" t="str">
            <v/>
          </cell>
          <cell r="BN787" t="str">
            <v/>
          </cell>
          <cell r="BP787" t="str">
            <v/>
          </cell>
          <cell r="BR787" t="str">
            <v/>
          </cell>
          <cell r="BT787" t="str">
            <v/>
          </cell>
          <cell r="BV787" t="str">
            <v/>
          </cell>
          <cell r="BY787" t="str">
            <v/>
          </cell>
        </row>
        <row r="788">
          <cell r="D788" t="str">
            <v/>
          </cell>
          <cell r="F788" t="str">
            <v/>
          </cell>
          <cell r="L788" t="str">
            <v/>
          </cell>
          <cell r="M788">
            <v>0</v>
          </cell>
          <cell r="U788" t="str">
            <v/>
          </cell>
          <cell r="AA788" t="str">
            <v/>
          </cell>
          <cell r="AC788" t="str">
            <v/>
          </cell>
          <cell r="AE788" t="str">
            <v/>
          </cell>
          <cell r="AG788" t="str">
            <v/>
          </cell>
          <cell r="AI788" t="str">
            <v/>
          </cell>
          <cell r="AN788" t="str">
            <v/>
          </cell>
          <cell r="AP788" t="str">
            <v/>
          </cell>
          <cell r="AR788" t="str">
            <v/>
          </cell>
          <cell r="AT788" t="str">
            <v/>
          </cell>
          <cell r="AV788" t="str">
            <v/>
          </cell>
          <cell r="BA788" t="str">
            <v/>
          </cell>
          <cell r="BC788" t="str">
            <v/>
          </cell>
          <cell r="BE788" t="str">
            <v/>
          </cell>
          <cell r="BG788" t="str">
            <v/>
          </cell>
          <cell r="BI788" t="str">
            <v/>
          </cell>
          <cell r="BN788" t="str">
            <v/>
          </cell>
          <cell r="BP788" t="str">
            <v/>
          </cell>
          <cell r="BR788" t="str">
            <v/>
          </cell>
          <cell r="BT788" t="str">
            <v/>
          </cell>
          <cell r="BV788" t="str">
            <v/>
          </cell>
          <cell r="BY788" t="str">
            <v/>
          </cell>
        </row>
        <row r="789">
          <cell r="D789" t="str">
            <v/>
          </cell>
          <cell r="F789" t="str">
            <v/>
          </cell>
          <cell r="L789" t="str">
            <v/>
          </cell>
          <cell r="M789">
            <v>0</v>
          </cell>
          <cell r="U789" t="str">
            <v/>
          </cell>
          <cell r="AA789" t="str">
            <v/>
          </cell>
          <cell r="AC789" t="str">
            <v/>
          </cell>
          <cell r="AE789" t="str">
            <v/>
          </cell>
          <cell r="AG789" t="str">
            <v/>
          </cell>
          <cell r="AI789" t="str">
            <v/>
          </cell>
          <cell r="AN789" t="str">
            <v/>
          </cell>
          <cell r="AP789" t="str">
            <v/>
          </cell>
          <cell r="AR789" t="str">
            <v/>
          </cell>
          <cell r="AT789" t="str">
            <v/>
          </cell>
          <cell r="AV789" t="str">
            <v/>
          </cell>
          <cell r="BA789" t="str">
            <v/>
          </cell>
          <cell r="BC789" t="str">
            <v/>
          </cell>
          <cell r="BE789" t="str">
            <v/>
          </cell>
          <cell r="BG789" t="str">
            <v/>
          </cell>
          <cell r="BI789" t="str">
            <v/>
          </cell>
          <cell r="BN789" t="str">
            <v/>
          </cell>
          <cell r="BP789" t="str">
            <v/>
          </cell>
          <cell r="BR789" t="str">
            <v/>
          </cell>
          <cell r="BT789" t="str">
            <v/>
          </cell>
          <cell r="BV789" t="str">
            <v/>
          </cell>
          <cell r="BY789" t="str">
            <v/>
          </cell>
        </row>
        <row r="790">
          <cell r="D790" t="str">
            <v/>
          </cell>
          <cell r="F790" t="str">
            <v/>
          </cell>
          <cell r="L790" t="str">
            <v/>
          </cell>
          <cell r="M790">
            <v>0</v>
          </cell>
          <cell r="U790" t="str">
            <v/>
          </cell>
          <cell r="AA790" t="str">
            <v/>
          </cell>
          <cell r="AC790" t="str">
            <v/>
          </cell>
          <cell r="AE790" t="str">
            <v/>
          </cell>
          <cell r="AG790" t="str">
            <v/>
          </cell>
          <cell r="AI790" t="str">
            <v/>
          </cell>
          <cell r="AN790" t="str">
            <v/>
          </cell>
          <cell r="AP790" t="str">
            <v/>
          </cell>
          <cell r="AR790" t="str">
            <v/>
          </cell>
          <cell r="AT790" t="str">
            <v/>
          </cell>
          <cell r="AV790" t="str">
            <v/>
          </cell>
          <cell r="BA790" t="str">
            <v/>
          </cell>
          <cell r="BC790" t="str">
            <v/>
          </cell>
          <cell r="BE790" t="str">
            <v/>
          </cell>
          <cell r="BG790" t="str">
            <v/>
          </cell>
          <cell r="BI790" t="str">
            <v/>
          </cell>
          <cell r="BN790" t="str">
            <v/>
          </cell>
          <cell r="BP790" t="str">
            <v/>
          </cell>
          <cell r="BR790" t="str">
            <v/>
          </cell>
          <cell r="BT790" t="str">
            <v/>
          </cell>
          <cell r="BV790" t="str">
            <v/>
          </cell>
          <cell r="BY790" t="str">
            <v/>
          </cell>
        </row>
        <row r="791">
          <cell r="D791" t="str">
            <v/>
          </cell>
          <cell r="F791" t="str">
            <v/>
          </cell>
          <cell r="L791" t="str">
            <v/>
          </cell>
          <cell r="M791">
            <v>0</v>
          </cell>
          <cell r="U791" t="str">
            <v/>
          </cell>
          <cell r="AA791" t="str">
            <v/>
          </cell>
          <cell r="AC791" t="str">
            <v/>
          </cell>
          <cell r="AE791" t="str">
            <v/>
          </cell>
          <cell r="AG791" t="str">
            <v/>
          </cell>
          <cell r="AI791" t="str">
            <v/>
          </cell>
          <cell r="AN791" t="str">
            <v/>
          </cell>
          <cell r="AP791" t="str">
            <v/>
          </cell>
          <cell r="AR791" t="str">
            <v/>
          </cell>
          <cell r="AT791" t="str">
            <v/>
          </cell>
          <cell r="AV791" t="str">
            <v/>
          </cell>
          <cell r="BA791" t="str">
            <v/>
          </cell>
          <cell r="BC791" t="str">
            <v/>
          </cell>
          <cell r="BE791" t="str">
            <v/>
          </cell>
          <cell r="BG791" t="str">
            <v/>
          </cell>
          <cell r="BI791" t="str">
            <v/>
          </cell>
          <cell r="BN791" t="str">
            <v/>
          </cell>
          <cell r="BP791" t="str">
            <v/>
          </cell>
          <cell r="BR791" t="str">
            <v/>
          </cell>
          <cell r="BT791" t="str">
            <v/>
          </cell>
          <cell r="BV791" t="str">
            <v/>
          </cell>
          <cell r="BY791" t="str">
            <v/>
          </cell>
        </row>
        <row r="792">
          <cell r="D792" t="str">
            <v/>
          </cell>
          <cell r="F792" t="str">
            <v/>
          </cell>
          <cell r="L792" t="str">
            <v/>
          </cell>
          <cell r="M792">
            <v>0</v>
          </cell>
          <cell r="U792" t="str">
            <v/>
          </cell>
          <cell r="AA792" t="str">
            <v/>
          </cell>
          <cell r="AC792" t="str">
            <v/>
          </cell>
          <cell r="AE792" t="str">
            <v/>
          </cell>
          <cell r="AG792" t="str">
            <v/>
          </cell>
          <cell r="AI792" t="str">
            <v/>
          </cell>
          <cell r="AN792" t="str">
            <v/>
          </cell>
          <cell r="AP792" t="str">
            <v/>
          </cell>
          <cell r="AR792" t="str">
            <v/>
          </cell>
          <cell r="AT792" t="str">
            <v/>
          </cell>
          <cell r="AV792" t="str">
            <v/>
          </cell>
          <cell r="BA792" t="str">
            <v/>
          </cell>
          <cell r="BC792" t="str">
            <v/>
          </cell>
          <cell r="BE792" t="str">
            <v/>
          </cell>
          <cell r="BG792" t="str">
            <v/>
          </cell>
          <cell r="BI792" t="str">
            <v/>
          </cell>
          <cell r="BN792" t="str">
            <v/>
          </cell>
          <cell r="BP792" t="str">
            <v/>
          </cell>
          <cell r="BR792" t="str">
            <v/>
          </cell>
          <cell r="BT792" t="str">
            <v/>
          </cell>
          <cell r="BV792" t="str">
            <v/>
          </cell>
          <cell r="BY792" t="str">
            <v/>
          </cell>
        </row>
        <row r="793">
          <cell r="D793" t="str">
            <v/>
          </cell>
          <cell r="F793" t="str">
            <v/>
          </cell>
          <cell r="L793" t="str">
            <v/>
          </cell>
          <cell r="M793">
            <v>0</v>
          </cell>
          <cell r="U793" t="str">
            <v/>
          </cell>
          <cell r="AA793" t="str">
            <v/>
          </cell>
          <cell r="AC793" t="str">
            <v/>
          </cell>
          <cell r="AE793" t="str">
            <v/>
          </cell>
          <cell r="AG793" t="str">
            <v/>
          </cell>
          <cell r="AI793" t="str">
            <v/>
          </cell>
          <cell r="AN793" t="str">
            <v/>
          </cell>
          <cell r="AP793" t="str">
            <v/>
          </cell>
          <cell r="AR793" t="str">
            <v/>
          </cell>
          <cell r="AT793" t="str">
            <v/>
          </cell>
          <cell r="AV793" t="str">
            <v/>
          </cell>
          <cell r="BA793" t="str">
            <v/>
          </cell>
          <cell r="BC793" t="str">
            <v/>
          </cell>
          <cell r="BE793" t="str">
            <v/>
          </cell>
          <cell r="BG793" t="str">
            <v/>
          </cell>
          <cell r="BI793" t="str">
            <v/>
          </cell>
          <cell r="BN793" t="str">
            <v/>
          </cell>
          <cell r="BP793" t="str">
            <v/>
          </cell>
          <cell r="BR793" t="str">
            <v/>
          </cell>
          <cell r="BT793" t="str">
            <v/>
          </cell>
          <cell r="BV793" t="str">
            <v/>
          </cell>
          <cell r="BY793" t="str">
            <v/>
          </cell>
        </row>
        <row r="794">
          <cell r="D794" t="str">
            <v/>
          </cell>
          <cell r="F794" t="str">
            <v/>
          </cell>
          <cell r="L794" t="str">
            <v/>
          </cell>
          <cell r="M794">
            <v>0</v>
          </cell>
          <cell r="U794" t="str">
            <v/>
          </cell>
          <cell r="AA794" t="str">
            <v/>
          </cell>
          <cell r="AC794" t="str">
            <v/>
          </cell>
          <cell r="AE794" t="str">
            <v/>
          </cell>
          <cell r="AG794" t="str">
            <v/>
          </cell>
          <cell r="AI794" t="str">
            <v/>
          </cell>
          <cell r="AN794" t="str">
            <v/>
          </cell>
          <cell r="AP794" t="str">
            <v/>
          </cell>
          <cell r="AR794" t="str">
            <v/>
          </cell>
          <cell r="AT794" t="str">
            <v/>
          </cell>
          <cell r="AV794" t="str">
            <v/>
          </cell>
          <cell r="BA794" t="str">
            <v/>
          </cell>
          <cell r="BC794" t="str">
            <v/>
          </cell>
          <cell r="BE794" t="str">
            <v/>
          </cell>
          <cell r="BG794" t="str">
            <v/>
          </cell>
          <cell r="BI794" t="str">
            <v/>
          </cell>
          <cell r="BN794" t="str">
            <v/>
          </cell>
          <cell r="BP794" t="str">
            <v/>
          </cell>
          <cell r="BR794" t="str">
            <v/>
          </cell>
          <cell r="BT794" t="str">
            <v/>
          </cell>
          <cell r="BV794" t="str">
            <v/>
          </cell>
          <cell r="BY794" t="str">
            <v/>
          </cell>
        </row>
        <row r="795">
          <cell r="D795" t="str">
            <v/>
          </cell>
          <cell r="F795" t="str">
            <v/>
          </cell>
          <cell r="L795" t="str">
            <v/>
          </cell>
          <cell r="M795">
            <v>0</v>
          </cell>
          <cell r="U795" t="str">
            <v/>
          </cell>
          <cell r="AA795" t="str">
            <v/>
          </cell>
          <cell r="AC795" t="str">
            <v/>
          </cell>
          <cell r="AE795" t="str">
            <v/>
          </cell>
          <cell r="AG795" t="str">
            <v/>
          </cell>
          <cell r="AI795" t="str">
            <v/>
          </cell>
          <cell r="AN795" t="str">
            <v/>
          </cell>
          <cell r="AP795" t="str">
            <v/>
          </cell>
          <cell r="AR795" t="str">
            <v/>
          </cell>
          <cell r="AT795" t="str">
            <v/>
          </cell>
          <cell r="AV795" t="str">
            <v/>
          </cell>
          <cell r="BA795" t="str">
            <v/>
          </cell>
          <cell r="BC795" t="str">
            <v/>
          </cell>
          <cell r="BE795" t="str">
            <v/>
          </cell>
          <cell r="BG795" t="str">
            <v/>
          </cell>
          <cell r="BI795" t="str">
            <v/>
          </cell>
          <cell r="BN795" t="str">
            <v/>
          </cell>
          <cell r="BP795" t="str">
            <v/>
          </cell>
          <cell r="BR795" t="str">
            <v/>
          </cell>
          <cell r="BT795" t="str">
            <v/>
          </cell>
          <cell r="BV795" t="str">
            <v/>
          </cell>
          <cell r="BY795" t="str">
            <v/>
          </cell>
        </row>
        <row r="796">
          <cell r="D796" t="str">
            <v/>
          </cell>
          <cell r="F796" t="str">
            <v/>
          </cell>
          <cell r="L796" t="str">
            <v/>
          </cell>
          <cell r="M796">
            <v>0</v>
          </cell>
          <cell r="U796" t="str">
            <v/>
          </cell>
          <cell r="AA796" t="str">
            <v/>
          </cell>
          <cell r="AC796" t="str">
            <v/>
          </cell>
          <cell r="AE796" t="str">
            <v/>
          </cell>
          <cell r="AG796" t="str">
            <v/>
          </cell>
          <cell r="AI796" t="str">
            <v/>
          </cell>
          <cell r="AN796" t="str">
            <v/>
          </cell>
          <cell r="AP796" t="str">
            <v/>
          </cell>
          <cell r="AR796" t="str">
            <v/>
          </cell>
          <cell r="AT796" t="str">
            <v/>
          </cell>
          <cell r="AV796" t="str">
            <v/>
          </cell>
          <cell r="BA796" t="str">
            <v/>
          </cell>
          <cell r="BC796" t="str">
            <v/>
          </cell>
          <cell r="BE796" t="str">
            <v/>
          </cell>
          <cell r="BG796" t="str">
            <v/>
          </cell>
          <cell r="BI796" t="str">
            <v/>
          </cell>
          <cell r="BN796" t="str">
            <v/>
          </cell>
          <cell r="BP796" t="str">
            <v/>
          </cell>
          <cell r="BR796" t="str">
            <v/>
          </cell>
          <cell r="BT796" t="str">
            <v/>
          </cell>
          <cell r="BV796" t="str">
            <v/>
          </cell>
          <cell r="BY796" t="str">
            <v/>
          </cell>
        </row>
        <row r="797">
          <cell r="D797" t="str">
            <v/>
          </cell>
          <cell r="F797" t="str">
            <v/>
          </cell>
          <cell r="L797" t="str">
            <v/>
          </cell>
          <cell r="M797">
            <v>0</v>
          </cell>
          <cell r="U797" t="str">
            <v/>
          </cell>
          <cell r="AA797" t="str">
            <v/>
          </cell>
          <cell r="AC797" t="str">
            <v/>
          </cell>
          <cell r="AE797" t="str">
            <v/>
          </cell>
          <cell r="AG797" t="str">
            <v/>
          </cell>
          <cell r="AI797" t="str">
            <v/>
          </cell>
          <cell r="AN797" t="str">
            <v/>
          </cell>
          <cell r="AP797" t="str">
            <v/>
          </cell>
          <cell r="AR797" t="str">
            <v/>
          </cell>
          <cell r="AT797" t="str">
            <v/>
          </cell>
          <cell r="AV797" t="str">
            <v/>
          </cell>
          <cell r="BA797" t="str">
            <v/>
          </cell>
          <cell r="BC797" t="str">
            <v/>
          </cell>
          <cell r="BE797" t="str">
            <v/>
          </cell>
          <cell r="BG797" t="str">
            <v/>
          </cell>
          <cell r="BI797" t="str">
            <v/>
          </cell>
          <cell r="BN797" t="str">
            <v/>
          </cell>
          <cell r="BP797" t="str">
            <v/>
          </cell>
          <cell r="BR797" t="str">
            <v/>
          </cell>
          <cell r="BT797" t="str">
            <v/>
          </cell>
          <cell r="BV797" t="str">
            <v/>
          </cell>
          <cell r="BY797" t="str">
            <v/>
          </cell>
        </row>
        <row r="798">
          <cell r="D798" t="str">
            <v/>
          </cell>
          <cell r="F798" t="str">
            <v/>
          </cell>
          <cell r="L798" t="str">
            <v/>
          </cell>
          <cell r="M798">
            <v>0</v>
          </cell>
          <cell r="U798" t="str">
            <v/>
          </cell>
          <cell r="AA798" t="str">
            <v/>
          </cell>
          <cell r="AC798" t="str">
            <v/>
          </cell>
          <cell r="AE798" t="str">
            <v/>
          </cell>
          <cell r="AG798" t="str">
            <v/>
          </cell>
          <cell r="AI798" t="str">
            <v/>
          </cell>
          <cell r="AN798" t="str">
            <v/>
          </cell>
          <cell r="AP798" t="str">
            <v/>
          </cell>
          <cell r="AR798" t="str">
            <v/>
          </cell>
          <cell r="AT798" t="str">
            <v/>
          </cell>
          <cell r="AV798" t="str">
            <v/>
          </cell>
          <cell r="BA798" t="str">
            <v/>
          </cell>
          <cell r="BC798" t="str">
            <v/>
          </cell>
          <cell r="BE798" t="str">
            <v/>
          </cell>
          <cell r="BG798" t="str">
            <v/>
          </cell>
          <cell r="BI798" t="str">
            <v/>
          </cell>
          <cell r="BN798" t="str">
            <v/>
          </cell>
          <cell r="BP798" t="str">
            <v/>
          </cell>
          <cell r="BR798" t="str">
            <v/>
          </cell>
          <cell r="BT798" t="str">
            <v/>
          </cell>
          <cell r="BV798" t="str">
            <v/>
          </cell>
          <cell r="BY798" t="str">
            <v/>
          </cell>
        </row>
        <row r="799">
          <cell r="D799" t="str">
            <v/>
          </cell>
          <cell r="F799" t="str">
            <v/>
          </cell>
          <cell r="L799" t="str">
            <v/>
          </cell>
          <cell r="M799">
            <v>0</v>
          </cell>
          <cell r="U799" t="str">
            <v/>
          </cell>
          <cell r="AA799" t="str">
            <v/>
          </cell>
          <cell r="AC799" t="str">
            <v/>
          </cell>
          <cell r="AE799" t="str">
            <v/>
          </cell>
          <cell r="AG799" t="str">
            <v/>
          </cell>
          <cell r="AI799" t="str">
            <v/>
          </cell>
          <cell r="AN799" t="str">
            <v/>
          </cell>
          <cell r="AP799" t="str">
            <v/>
          </cell>
          <cell r="AR799" t="str">
            <v/>
          </cell>
          <cell r="AT799" t="str">
            <v/>
          </cell>
          <cell r="AV799" t="str">
            <v/>
          </cell>
          <cell r="BA799" t="str">
            <v/>
          </cell>
          <cell r="BC799" t="str">
            <v/>
          </cell>
          <cell r="BE799" t="str">
            <v/>
          </cell>
          <cell r="BG799" t="str">
            <v/>
          </cell>
          <cell r="BI799" t="str">
            <v/>
          </cell>
          <cell r="BN799" t="str">
            <v/>
          </cell>
          <cell r="BP799" t="str">
            <v/>
          </cell>
          <cell r="BR799" t="str">
            <v/>
          </cell>
          <cell r="BT799" t="str">
            <v/>
          </cell>
          <cell r="BV799" t="str">
            <v/>
          </cell>
          <cell r="BY799" t="str">
            <v/>
          </cell>
        </row>
        <row r="800">
          <cell r="D800" t="str">
            <v/>
          </cell>
          <cell r="F800" t="str">
            <v/>
          </cell>
          <cell r="L800" t="str">
            <v/>
          </cell>
          <cell r="M800">
            <v>0</v>
          </cell>
          <cell r="U800" t="str">
            <v/>
          </cell>
          <cell r="AA800" t="str">
            <v/>
          </cell>
          <cell r="AC800" t="str">
            <v/>
          </cell>
          <cell r="AE800" t="str">
            <v/>
          </cell>
          <cell r="AG800" t="str">
            <v/>
          </cell>
          <cell r="AI800" t="str">
            <v/>
          </cell>
          <cell r="AN800" t="str">
            <v/>
          </cell>
          <cell r="AP800" t="str">
            <v/>
          </cell>
          <cell r="AR800" t="str">
            <v/>
          </cell>
          <cell r="AT800" t="str">
            <v/>
          </cell>
          <cell r="AV800" t="str">
            <v/>
          </cell>
          <cell r="BA800" t="str">
            <v/>
          </cell>
          <cell r="BC800" t="str">
            <v/>
          </cell>
          <cell r="BE800" t="str">
            <v/>
          </cell>
          <cell r="BG800" t="str">
            <v/>
          </cell>
          <cell r="BI800" t="str">
            <v/>
          </cell>
          <cell r="BN800" t="str">
            <v/>
          </cell>
          <cell r="BP800" t="str">
            <v/>
          </cell>
          <cell r="BR800" t="str">
            <v/>
          </cell>
          <cell r="BT800" t="str">
            <v/>
          </cell>
          <cell r="BV800" t="str">
            <v/>
          </cell>
          <cell r="BY800" t="str">
            <v/>
          </cell>
        </row>
        <row r="801">
          <cell r="D801" t="str">
            <v/>
          </cell>
          <cell r="F801" t="str">
            <v/>
          </cell>
          <cell r="L801" t="str">
            <v/>
          </cell>
          <cell r="M801">
            <v>0</v>
          </cell>
          <cell r="U801" t="str">
            <v/>
          </cell>
          <cell r="AA801" t="str">
            <v/>
          </cell>
          <cell r="AC801" t="str">
            <v/>
          </cell>
          <cell r="AE801" t="str">
            <v/>
          </cell>
          <cell r="AG801" t="str">
            <v/>
          </cell>
          <cell r="AI801" t="str">
            <v/>
          </cell>
          <cell r="AN801" t="str">
            <v/>
          </cell>
          <cell r="AP801" t="str">
            <v/>
          </cell>
          <cell r="AR801" t="str">
            <v/>
          </cell>
          <cell r="AT801" t="str">
            <v/>
          </cell>
          <cell r="AV801" t="str">
            <v/>
          </cell>
          <cell r="BA801" t="str">
            <v/>
          </cell>
          <cell r="BC801" t="str">
            <v/>
          </cell>
          <cell r="BE801" t="str">
            <v/>
          </cell>
          <cell r="BG801" t="str">
            <v/>
          </cell>
          <cell r="BI801" t="str">
            <v/>
          </cell>
          <cell r="BN801" t="str">
            <v/>
          </cell>
          <cell r="BP801" t="str">
            <v/>
          </cell>
          <cell r="BR801" t="str">
            <v/>
          </cell>
          <cell r="BT801" t="str">
            <v/>
          </cell>
          <cell r="BV801" t="str">
            <v/>
          </cell>
          <cell r="BY801" t="str">
            <v/>
          </cell>
        </row>
        <row r="802">
          <cell r="D802" t="str">
            <v/>
          </cell>
          <cell r="F802" t="str">
            <v/>
          </cell>
          <cell r="L802" t="str">
            <v/>
          </cell>
          <cell r="M802">
            <v>0</v>
          </cell>
          <cell r="U802" t="str">
            <v/>
          </cell>
          <cell r="AA802" t="str">
            <v/>
          </cell>
          <cell r="AC802" t="str">
            <v/>
          </cell>
          <cell r="AE802" t="str">
            <v/>
          </cell>
          <cell r="AG802" t="str">
            <v/>
          </cell>
          <cell r="AI802" t="str">
            <v/>
          </cell>
          <cell r="AN802" t="str">
            <v/>
          </cell>
          <cell r="AP802" t="str">
            <v/>
          </cell>
          <cell r="AR802" t="str">
            <v/>
          </cell>
          <cell r="AT802" t="str">
            <v/>
          </cell>
          <cell r="AV802" t="str">
            <v/>
          </cell>
          <cell r="BA802" t="str">
            <v/>
          </cell>
          <cell r="BC802" t="str">
            <v/>
          </cell>
          <cell r="BE802" t="str">
            <v/>
          </cell>
          <cell r="BG802" t="str">
            <v/>
          </cell>
          <cell r="BI802" t="str">
            <v/>
          </cell>
          <cell r="BN802" t="str">
            <v/>
          </cell>
          <cell r="BP802" t="str">
            <v/>
          </cell>
          <cell r="BR802" t="str">
            <v/>
          </cell>
          <cell r="BT802" t="str">
            <v/>
          </cell>
          <cell r="BV802" t="str">
            <v/>
          </cell>
          <cell r="BY802" t="str">
            <v/>
          </cell>
        </row>
        <row r="803">
          <cell r="D803" t="str">
            <v/>
          </cell>
          <cell r="F803" t="str">
            <v/>
          </cell>
          <cell r="L803" t="str">
            <v/>
          </cell>
          <cell r="M803">
            <v>0</v>
          </cell>
          <cell r="U803" t="str">
            <v/>
          </cell>
          <cell r="AA803" t="str">
            <v/>
          </cell>
          <cell r="AC803" t="str">
            <v/>
          </cell>
          <cell r="AE803" t="str">
            <v/>
          </cell>
          <cell r="AG803" t="str">
            <v/>
          </cell>
          <cell r="AI803" t="str">
            <v/>
          </cell>
          <cell r="AN803" t="str">
            <v/>
          </cell>
          <cell r="AP803" t="str">
            <v/>
          </cell>
          <cell r="AR803" t="str">
            <v/>
          </cell>
          <cell r="AT803" t="str">
            <v/>
          </cell>
          <cell r="AV803" t="str">
            <v/>
          </cell>
          <cell r="BA803" t="str">
            <v/>
          </cell>
          <cell r="BC803" t="str">
            <v/>
          </cell>
          <cell r="BE803" t="str">
            <v/>
          </cell>
          <cell r="BG803" t="str">
            <v/>
          </cell>
          <cell r="BI803" t="str">
            <v/>
          </cell>
          <cell r="BN803" t="str">
            <v/>
          </cell>
          <cell r="BP803" t="str">
            <v/>
          </cell>
          <cell r="BR803" t="str">
            <v/>
          </cell>
          <cell r="BT803" t="str">
            <v/>
          </cell>
          <cell r="BV803" t="str">
            <v/>
          </cell>
          <cell r="BY803" t="str">
            <v/>
          </cell>
        </row>
        <row r="804">
          <cell r="D804" t="str">
            <v/>
          </cell>
          <cell r="F804" t="str">
            <v/>
          </cell>
          <cell r="L804" t="str">
            <v/>
          </cell>
          <cell r="M804">
            <v>0</v>
          </cell>
          <cell r="U804" t="str">
            <v/>
          </cell>
          <cell r="AA804" t="str">
            <v/>
          </cell>
          <cell r="AC804" t="str">
            <v/>
          </cell>
          <cell r="AE804" t="str">
            <v/>
          </cell>
          <cell r="AG804" t="str">
            <v/>
          </cell>
          <cell r="AI804" t="str">
            <v/>
          </cell>
          <cell r="AN804" t="str">
            <v/>
          </cell>
          <cell r="AP804" t="str">
            <v/>
          </cell>
          <cell r="AR804" t="str">
            <v/>
          </cell>
          <cell r="AT804" t="str">
            <v/>
          </cell>
          <cell r="AV804" t="str">
            <v/>
          </cell>
          <cell r="BA804" t="str">
            <v/>
          </cell>
          <cell r="BC804" t="str">
            <v/>
          </cell>
          <cell r="BE804" t="str">
            <v/>
          </cell>
          <cell r="BG804" t="str">
            <v/>
          </cell>
          <cell r="BI804" t="str">
            <v/>
          </cell>
          <cell r="BN804" t="str">
            <v/>
          </cell>
          <cell r="BP804" t="str">
            <v/>
          </cell>
          <cell r="BR804" t="str">
            <v/>
          </cell>
          <cell r="BT804" t="str">
            <v/>
          </cell>
          <cell r="BV804" t="str">
            <v/>
          </cell>
          <cell r="BY804" t="str">
            <v/>
          </cell>
        </row>
        <row r="805">
          <cell r="D805" t="str">
            <v/>
          </cell>
          <cell r="F805" t="str">
            <v/>
          </cell>
          <cell r="L805" t="str">
            <v/>
          </cell>
          <cell r="M805">
            <v>0</v>
          </cell>
          <cell r="U805" t="str">
            <v/>
          </cell>
          <cell r="AA805" t="str">
            <v/>
          </cell>
          <cell r="AC805" t="str">
            <v/>
          </cell>
          <cell r="AE805" t="str">
            <v/>
          </cell>
          <cell r="AG805" t="str">
            <v/>
          </cell>
          <cell r="AI805" t="str">
            <v/>
          </cell>
          <cell r="AN805" t="str">
            <v/>
          </cell>
          <cell r="AP805" t="str">
            <v/>
          </cell>
          <cell r="AR805" t="str">
            <v/>
          </cell>
          <cell r="AT805" t="str">
            <v/>
          </cell>
          <cell r="AV805" t="str">
            <v/>
          </cell>
          <cell r="BA805" t="str">
            <v/>
          </cell>
          <cell r="BC805" t="str">
            <v/>
          </cell>
          <cell r="BE805" t="str">
            <v/>
          </cell>
          <cell r="BG805" t="str">
            <v/>
          </cell>
          <cell r="BI805" t="str">
            <v/>
          </cell>
          <cell r="BN805" t="str">
            <v/>
          </cell>
          <cell r="BP805" t="str">
            <v/>
          </cell>
          <cell r="BR805" t="str">
            <v/>
          </cell>
          <cell r="BT805" t="str">
            <v/>
          </cell>
          <cell r="BV805" t="str">
            <v/>
          </cell>
          <cell r="BY805" t="str">
            <v/>
          </cell>
        </row>
        <row r="806">
          <cell r="D806" t="str">
            <v/>
          </cell>
          <cell r="F806" t="str">
            <v/>
          </cell>
          <cell r="L806" t="str">
            <v/>
          </cell>
          <cell r="M806">
            <v>0</v>
          </cell>
          <cell r="U806" t="str">
            <v/>
          </cell>
          <cell r="AA806" t="str">
            <v/>
          </cell>
          <cell r="AC806" t="str">
            <v/>
          </cell>
          <cell r="AE806" t="str">
            <v/>
          </cell>
          <cell r="AG806" t="str">
            <v/>
          </cell>
          <cell r="AI806" t="str">
            <v/>
          </cell>
          <cell r="AN806" t="str">
            <v/>
          </cell>
          <cell r="AP806" t="str">
            <v/>
          </cell>
          <cell r="AR806" t="str">
            <v/>
          </cell>
          <cell r="AT806" t="str">
            <v/>
          </cell>
          <cell r="AV806" t="str">
            <v/>
          </cell>
          <cell r="BA806" t="str">
            <v/>
          </cell>
          <cell r="BC806" t="str">
            <v/>
          </cell>
          <cell r="BE806" t="str">
            <v/>
          </cell>
          <cell r="BG806" t="str">
            <v/>
          </cell>
          <cell r="BI806" t="str">
            <v/>
          </cell>
          <cell r="BN806" t="str">
            <v/>
          </cell>
          <cell r="BP806" t="str">
            <v/>
          </cell>
          <cell r="BR806" t="str">
            <v/>
          </cell>
          <cell r="BT806" t="str">
            <v/>
          </cell>
          <cell r="BV806" t="str">
            <v/>
          </cell>
          <cell r="BY806" t="str">
            <v/>
          </cell>
        </row>
        <row r="807">
          <cell r="D807" t="str">
            <v/>
          </cell>
          <cell r="F807" t="str">
            <v/>
          </cell>
          <cell r="L807" t="str">
            <v/>
          </cell>
          <cell r="M807">
            <v>0</v>
          </cell>
          <cell r="U807" t="str">
            <v/>
          </cell>
          <cell r="AA807" t="str">
            <v/>
          </cell>
          <cell r="AC807" t="str">
            <v/>
          </cell>
          <cell r="AE807" t="str">
            <v/>
          </cell>
          <cell r="AG807" t="str">
            <v/>
          </cell>
          <cell r="AI807" t="str">
            <v/>
          </cell>
          <cell r="AN807" t="str">
            <v/>
          </cell>
          <cell r="AP807" t="str">
            <v/>
          </cell>
          <cell r="AR807" t="str">
            <v/>
          </cell>
          <cell r="AT807" t="str">
            <v/>
          </cell>
          <cell r="AV807" t="str">
            <v/>
          </cell>
          <cell r="BA807" t="str">
            <v/>
          </cell>
          <cell r="BC807" t="str">
            <v/>
          </cell>
          <cell r="BE807" t="str">
            <v/>
          </cell>
          <cell r="BG807" t="str">
            <v/>
          </cell>
          <cell r="BI807" t="str">
            <v/>
          </cell>
          <cell r="BN807" t="str">
            <v/>
          </cell>
          <cell r="BP807" t="str">
            <v/>
          </cell>
          <cell r="BR807" t="str">
            <v/>
          </cell>
          <cell r="BT807" t="str">
            <v/>
          </cell>
          <cell r="BV807" t="str">
            <v/>
          </cell>
          <cell r="BY807" t="str">
            <v/>
          </cell>
        </row>
        <row r="808">
          <cell r="D808" t="str">
            <v/>
          </cell>
          <cell r="F808" t="str">
            <v/>
          </cell>
          <cell r="L808" t="str">
            <v/>
          </cell>
          <cell r="M808">
            <v>0</v>
          </cell>
          <cell r="U808" t="str">
            <v/>
          </cell>
          <cell r="AA808" t="str">
            <v/>
          </cell>
          <cell r="AC808" t="str">
            <v/>
          </cell>
          <cell r="AE808" t="str">
            <v/>
          </cell>
          <cell r="AG808" t="str">
            <v/>
          </cell>
          <cell r="AI808" t="str">
            <v/>
          </cell>
          <cell r="AN808" t="str">
            <v/>
          </cell>
          <cell r="AP808" t="str">
            <v/>
          </cell>
          <cell r="AR808" t="str">
            <v/>
          </cell>
          <cell r="AT808" t="str">
            <v/>
          </cell>
          <cell r="AV808" t="str">
            <v/>
          </cell>
          <cell r="BA808" t="str">
            <v/>
          </cell>
          <cell r="BC808" t="str">
            <v/>
          </cell>
          <cell r="BE808" t="str">
            <v/>
          </cell>
          <cell r="BG808" t="str">
            <v/>
          </cell>
          <cell r="BI808" t="str">
            <v/>
          </cell>
          <cell r="BN808" t="str">
            <v/>
          </cell>
          <cell r="BP808" t="str">
            <v/>
          </cell>
          <cell r="BR808" t="str">
            <v/>
          </cell>
          <cell r="BT808" t="str">
            <v/>
          </cell>
          <cell r="BV808" t="str">
            <v/>
          </cell>
          <cell r="BY808" t="str">
            <v/>
          </cell>
        </row>
        <row r="809">
          <cell r="D809" t="str">
            <v/>
          </cell>
          <cell r="F809" t="str">
            <v/>
          </cell>
          <cell r="L809" t="str">
            <v/>
          </cell>
          <cell r="M809">
            <v>0</v>
          </cell>
          <cell r="U809" t="str">
            <v/>
          </cell>
          <cell r="AA809" t="str">
            <v/>
          </cell>
          <cell r="AC809" t="str">
            <v/>
          </cell>
          <cell r="AE809" t="str">
            <v/>
          </cell>
          <cell r="AG809" t="str">
            <v/>
          </cell>
          <cell r="AI809" t="str">
            <v/>
          </cell>
          <cell r="AN809" t="str">
            <v/>
          </cell>
          <cell r="AP809" t="str">
            <v/>
          </cell>
          <cell r="AR809" t="str">
            <v/>
          </cell>
          <cell r="AT809" t="str">
            <v/>
          </cell>
          <cell r="AV809" t="str">
            <v/>
          </cell>
          <cell r="BA809" t="str">
            <v/>
          </cell>
          <cell r="BC809" t="str">
            <v/>
          </cell>
          <cell r="BE809" t="str">
            <v/>
          </cell>
          <cell r="BG809" t="str">
            <v/>
          </cell>
          <cell r="BI809" t="str">
            <v/>
          </cell>
          <cell r="BN809" t="str">
            <v/>
          </cell>
          <cell r="BP809" t="str">
            <v/>
          </cell>
          <cell r="BR809" t="str">
            <v/>
          </cell>
          <cell r="BT809" t="str">
            <v/>
          </cell>
          <cell r="BV809" t="str">
            <v/>
          </cell>
          <cell r="BY809" t="str">
            <v/>
          </cell>
        </row>
        <row r="810">
          <cell r="D810" t="str">
            <v/>
          </cell>
          <cell r="F810" t="str">
            <v/>
          </cell>
          <cell r="L810" t="str">
            <v/>
          </cell>
          <cell r="M810">
            <v>0</v>
          </cell>
          <cell r="U810" t="str">
            <v/>
          </cell>
          <cell r="AA810" t="str">
            <v/>
          </cell>
          <cell r="AC810" t="str">
            <v/>
          </cell>
          <cell r="AE810" t="str">
            <v/>
          </cell>
          <cell r="AG810" t="str">
            <v/>
          </cell>
          <cell r="AI810" t="str">
            <v/>
          </cell>
          <cell r="AN810" t="str">
            <v/>
          </cell>
          <cell r="AP810" t="str">
            <v/>
          </cell>
          <cell r="AR810" t="str">
            <v/>
          </cell>
          <cell r="AT810" t="str">
            <v/>
          </cell>
          <cell r="AV810" t="str">
            <v/>
          </cell>
          <cell r="BA810" t="str">
            <v/>
          </cell>
          <cell r="BC810" t="str">
            <v/>
          </cell>
          <cell r="BE810" t="str">
            <v/>
          </cell>
          <cell r="BG810" t="str">
            <v/>
          </cell>
          <cell r="BI810" t="str">
            <v/>
          </cell>
          <cell r="BN810" t="str">
            <v/>
          </cell>
          <cell r="BP810" t="str">
            <v/>
          </cell>
          <cell r="BR810" t="str">
            <v/>
          </cell>
          <cell r="BT810" t="str">
            <v/>
          </cell>
          <cell r="BV810" t="str">
            <v/>
          </cell>
          <cell r="BY810" t="str">
            <v/>
          </cell>
        </row>
        <row r="811">
          <cell r="D811" t="str">
            <v/>
          </cell>
          <cell r="F811" t="str">
            <v/>
          </cell>
          <cell r="L811" t="str">
            <v/>
          </cell>
          <cell r="M811">
            <v>0</v>
          </cell>
          <cell r="U811" t="str">
            <v/>
          </cell>
          <cell r="AA811" t="str">
            <v/>
          </cell>
          <cell r="AC811" t="str">
            <v/>
          </cell>
          <cell r="AE811" t="str">
            <v/>
          </cell>
          <cell r="AG811" t="str">
            <v/>
          </cell>
          <cell r="AI811" t="str">
            <v/>
          </cell>
          <cell r="AN811" t="str">
            <v/>
          </cell>
          <cell r="AP811" t="str">
            <v/>
          </cell>
          <cell r="AR811" t="str">
            <v/>
          </cell>
          <cell r="AT811" t="str">
            <v/>
          </cell>
          <cell r="AV811" t="str">
            <v/>
          </cell>
          <cell r="BA811" t="str">
            <v/>
          </cell>
          <cell r="BC811" t="str">
            <v/>
          </cell>
          <cell r="BE811" t="str">
            <v/>
          </cell>
          <cell r="BG811" t="str">
            <v/>
          </cell>
          <cell r="BI811" t="str">
            <v/>
          </cell>
          <cell r="BN811" t="str">
            <v/>
          </cell>
          <cell r="BP811" t="str">
            <v/>
          </cell>
          <cell r="BR811" t="str">
            <v/>
          </cell>
          <cell r="BT811" t="str">
            <v/>
          </cell>
          <cell r="BV811" t="str">
            <v/>
          </cell>
          <cell r="BY811" t="str">
            <v/>
          </cell>
        </row>
        <row r="812">
          <cell r="D812" t="str">
            <v/>
          </cell>
          <cell r="F812" t="str">
            <v/>
          </cell>
          <cell r="L812" t="str">
            <v/>
          </cell>
          <cell r="M812">
            <v>0</v>
          </cell>
          <cell r="U812" t="str">
            <v/>
          </cell>
          <cell r="AA812" t="str">
            <v/>
          </cell>
          <cell r="AC812" t="str">
            <v/>
          </cell>
          <cell r="AE812" t="str">
            <v/>
          </cell>
          <cell r="AG812" t="str">
            <v/>
          </cell>
          <cell r="AI812" t="str">
            <v/>
          </cell>
          <cell r="AN812" t="str">
            <v/>
          </cell>
          <cell r="AP812" t="str">
            <v/>
          </cell>
          <cell r="AR812" t="str">
            <v/>
          </cell>
          <cell r="AT812" t="str">
            <v/>
          </cell>
          <cell r="AV812" t="str">
            <v/>
          </cell>
          <cell r="BA812" t="str">
            <v/>
          </cell>
          <cell r="BC812" t="str">
            <v/>
          </cell>
          <cell r="BE812" t="str">
            <v/>
          </cell>
          <cell r="BG812" t="str">
            <v/>
          </cell>
          <cell r="BI812" t="str">
            <v/>
          </cell>
          <cell r="BN812" t="str">
            <v/>
          </cell>
          <cell r="BP812" t="str">
            <v/>
          </cell>
          <cell r="BR812" t="str">
            <v/>
          </cell>
          <cell r="BT812" t="str">
            <v/>
          </cell>
          <cell r="BV812" t="str">
            <v/>
          </cell>
          <cell r="BY812" t="str">
            <v/>
          </cell>
        </row>
        <row r="813">
          <cell r="D813" t="str">
            <v/>
          </cell>
          <cell r="F813" t="str">
            <v/>
          </cell>
          <cell r="L813" t="str">
            <v/>
          </cell>
          <cell r="M813">
            <v>0</v>
          </cell>
          <cell r="U813" t="str">
            <v/>
          </cell>
          <cell r="AA813" t="str">
            <v/>
          </cell>
          <cell r="AC813" t="str">
            <v/>
          </cell>
          <cell r="AE813" t="str">
            <v/>
          </cell>
          <cell r="AG813" t="str">
            <v/>
          </cell>
          <cell r="AI813" t="str">
            <v/>
          </cell>
          <cell r="AN813" t="str">
            <v/>
          </cell>
          <cell r="AP813" t="str">
            <v/>
          </cell>
          <cell r="AR813" t="str">
            <v/>
          </cell>
          <cell r="AT813" t="str">
            <v/>
          </cell>
          <cell r="AV813" t="str">
            <v/>
          </cell>
          <cell r="BA813" t="str">
            <v/>
          </cell>
          <cell r="BC813" t="str">
            <v/>
          </cell>
          <cell r="BE813" t="str">
            <v/>
          </cell>
          <cell r="BG813" t="str">
            <v/>
          </cell>
          <cell r="BI813" t="str">
            <v/>
          </cell>
          <cell r="BN813" t="str">
            <v/>
          </cell>
          <cell r="BP813" t="str">
            <v/>
          </cell>
          <cell r="BR813" t="str">
            <v/>
          </cell>
          <cell r="BT813" t="str">
            <v/>
          </cell>
          <cell r="BV813" t="str">
            <v/>
          </cell>
          <cell r="BY813" t="str">
            <v/>
          </cell>
        </row>
        <row r="814">
          <cell r="D814" t="str">
            <v/>
          </cell>
          <cell r="F814" t="str">
            <v/>
          </cell>
          <cell r="L814" t="str">
            <v/>
          </cell>
          <cell r="M814">
            <v>0</v>
          </cell>
          <cell r="U814" t="str">
            <v/>
          </cell>
          <cell r="AA814" t="str">
            <v/>
          </cell>
          <cell r="AC814" t="str">
            <v/>
          </cell>
          <cell r="AE814" t="str">
            <v/>
          </cell>
          <cell r="AG814" t="str">
            <v/>
          </cell>
          <cell r="AI814" t="str">
            <v/>
          </cell>
          <cell r="AN814" t="str">
            <v/>
          </cell>
          <cell r="AP814" t="str">
            <v/>
          </cell>
          <cell r="AR814" t="str">
            <v/>
          </cell>
          <cell r="AT814" t="str">
            <v/>
          </cell>
          <cell r="AV814" t="str">
            <v/>
          </cell>
          <cell r="BA814" t="str">
            <v/>
          </cell>
          <cell r="BC814" t="str">
            <v/>
          </cell>
          <cell r="BE814" t="str">
            <v/>
          </cell>
          <cell r="BG814" t="str">
            <v/>
          </cell>
          <cell r="BI814" t="str">
            <v/>
          </cell>
          <cell r="BN814" t="str">
            <v/>
          </cell>
          <cell r="BP814" t="str">
            <v/>
          </cell>
          <cell r="BR814" t="str">
            <v/>
          </cell>
          <cell r="BT814" t="str">
            <v/>
          </cell>
          <cell r="BV814" t="str">
            <v/>
          </cell>
          <cell r="BY814" t="str">
            <v/>
          </cell>
        </row>
        <row r="815">
          <cell r="D815" t="str">
            <v/>
          </cell>
          <cell r="F815" t="str">
            <v/>
          </cell>
          <cell r="L815" t="str">
            <v/>
          </cell>
          <cell r="M815">
            <v>0</v>
          </cell>
          <cell r="U815" t="str">
            <v/>
          </cell>
          <cell r="AA815" t="str">
            <v/>
          </cell>
          <cell r="AC815" t="str">
            <v/>
          </cell>
          <cell r="AE815" t="str">
            <v/>
          </cell>
          <cell r="AG815" t="str">
            <v/>
          </cell>
          <cell r="AI815" t="str">
            <v/>
          </cell>
          <cell r="AN815" t="str">
            <v/>
          </cell>
          <cell r="AP815" t="str">
            <v/>
          </cell>
          <cell r="AR815" t="str">
            <v/>
          </cell>
          <cell r="AT815" t="str">
            <v/>
          </cell>
          <cell r="AV815" t="str">
            <v/>
          </cell>
          <cell r="BA815" t="str">
            <v/>
          </cell>
          <cell r="BC815" t="str">
            <v/>
          </cell>
          <cell r="BE815" t="str">
            <v/>
          </cell>
          <cell r="BG815" t="str">
            <v/>
          </cell>
          <cell r="BI815" t="str">
            <v/>
          </cell>
          <cell r="BN815" t="str">
            <v/>
          </cell>
          <cell r="BP815" t="str">
            <v/>
          </cell>
          <cell r="BR815" t="str">
            <v/>
          </cell>
          <cell r="BT815" t="str">
            <v/>
          </cell>
          <cell r="BV815" t="str">
            <v/>
          </cell>
          <cell r="BY815" t="str">
            <v/>
          </cell>
        </row>
        <row r="816">
          <cell r="D816" t="str">
            <v/>
          </cell>
          <cell r="F816" t="str">
            <v/>
          </cell>
          <cell r="L816" t="str">
            <v/>
          </cell>
          <cell r="M816">
            <v>0</v>
          </cell>
          <cell r="U816" t="str">
            <v/>
          </cell>
          <cell r="AA816" t="str">
            <v/>
          </cell>
          <cell r="AC816" t="str">
            <v/>
          </cell>
          <cell r="AE816" t="str">
            <v/>
          </cell>
          <cell r="AG816" t="str">
            <v/>
          </cell>
          <cell r="AI816" t="str">
            <v/>
          </cell>
          <cell r="AN816" t="str">
            <v/>
          </cell>
          <cell r="AP816" t="str">
            <v/>
          </cell>
          <cell r="AR816" t="str">
            <v/>
          </cell>
          <cell r="AT816" t="str">
            <v/>
          </cell>
          <cell r="AV816" t="str">
            <v/>
          </cell>
          <cell r="BA816" t="str">
            <v/>
          </cell>
          <cell r="BC816" t="str">
            <v/>
          </cell>
          <cell r="BE816" t="str">
            <v/>
          </cell>
          <cell r="BG816" t="str">
            <v/>
          </cell>
          <cell r="BI816" t="str">
            <v/>
          </cell>
          <cell r="BN816" t="str">
            <v/>
          </cell>
          <cell r="BP816" t="str">
            <v/>
          </cell>
          <cell r="BR816" t="str">
            <v/>
          </cell>
          <cell r="BT816" t="str">
            <v/>
          </cell>
          <cell r="BV816" t="str">
            <v/>
          </cell>
          <cell r="BY816" t="str">
            <v/>
          </cell>
        </row>
        <row r="817">
          <cell r="D817" t="str">
            <v/>
          </cell>
          <cell r="F817" t="str">
            <v/>
          </cell>
          <cell r="L817" t="str">
            <v/>
          </cell>
          <cell r="M817">
            <v>0</v>
          </cell>
          <cell r="U817" t="str">
            <v/>
          </cell>
          <cell r="AA817" t="str">
            <v/>
          </cell>
          <cell r="AC817" t="str">
            <v/>
          </cell>
          <cell r="AE817" t="str">
            <v/>
          </cell>
          <cell r="AG817" t="str">
            <v/>
          </cell>
          <cell r="AI817" t="str">
            <v/>
          </cell>
          <cell r="AN817" t="str">
            <v/>
          </cell>
          <cell r="AP817" t="str">
            <v/>
          </cell>
          <cell r="AR817" t="str">
            <v/>
          </cell>
          <cell r="AT817" t="str">
            <v/>
          </cell>
          <cell r="AV817" t="str">
            <v/>
          </cell>
          <cell r="BA817" t="str">
            <v/>
          </cell>
          <cell r="BC817" t="str">
            <v/>
          </cell>
          <cell r="BE817" t="str">
            <v/>
          </cell>
          <cell r="BG817" t="str">
            <v/>
          </cell>
          <cell r="BI817" t="str">
            <v/>
          </cell>
          <cell r="BN817" t="str">
            <v/>
          </cell>
          <cell r="BP817" t="str">
            <v/>
          </cell>
          <cell r="BR817" t="str">
            <v/>
          </cell>
          <cell r="BT817" t="str">
            <v/>
          </cell>
          <cell r="BV817" t="str">
            <v/>
          </cell>
          <cell r="BY817" t="str">
            <v/>
          </cell>
        </row>
        <row r="818">
          <cell r="D818" t="str">
            <v/>
          </cell>
          <cell r="F818" t="str">
            <v/>
          </cell>
          <cell r="L818" t="str">
            <v/>
          </cell>
          <cell r="M818">
            <v>0</v>
          </cell>
          <cell r="U818" t="str">
            <v/>
          </cell>
          <cell r="AA818" t="str">
            <v/>
          </cell>
          <cell r="AC818" t="str">
            <v/>
          </cell>
          <cell r="AE818" t="str">
            <v/>
          </cell>
          <cell r="AG818" t="str">
            <v/>
          </cell>
          <cell r="AI818" t="str">
            <v/>
          </cell>
          <cell r="AN818" t="str">
            <v/>
          </cell>
          <cell r="AP818" t="str">
            <v/>
          </cell>
          <cell r="AR818" t="str">
            <v/>
          </cell>
          <cell r="AT818" t="str">
            <v/>
          </cell>
          <cell r="AV818" t="str">
            <v/>
          </cell>
          <cell r="BA818" t="str">
            <v/>
          </cell>
          <cell r="BC818" t="str">
            <v/>
          </cell>
          <cell r="BE818" t="str">
            <v/>
          </cell>
          <cell r="BG818" t="str">
            <v/>
          </cell>
          <cell r="BI818" t="str">
            <v/>
          </cell>
          <cell r="BN818" t="str">
            <v/>
          </cell>
          <cell r="BP818" t="str">
            <v/>
          </cell>
          <cell r="BR818" t="str">
            <v/>
          </cell>
          <cell r="BT818" t="str">
            <v/>
          </cell>
          <cell r="BV818" t="str">
            <v/>
          </cell>
          <cell r="BY818" t="str">
            <v/>
          </cell>
        </row>
        <row r="819">
          <cell r="D819" t="str">
            <v/>
          </cell>
          <cell r="F819" t="str">
            <v/>
          </cell>
          <cell r="L819" t="str">
            <v/>
          </cell>
          <cell r="M819">
            <v>0</v>
          </cell>
          <cell r="U819" t="str">
            <v/>
          </cell>
          <cell r="AA819" t="str">
            <v/>
          </cell>
          <cell r="AC819" t="str">
            <v/>
          </cell>
          <cell r="AE819" t="str">
            <v/>
          </cell>
          <cell r="AG819" t="str">
            <v/>
          </cell>
          <cell r="AI819" t="str">
            <v/>
          </cell>
          <cell r="AN819" t="str">
            <v/>
          </cell>
          <cell r="AP819" t="str">
            <v/>
          </cell>
          <cell r="AR819" t="str">
            <v/>
          </cell>
          <cell r="AT819" t="str">
            <v/>
          </cell>
          <cell r="AV819" t="str">
            <v/>
          </cell>
          <cell r="BA819" t="str">
            <v/>
          </cell>
          <cell r="BC819" t="str">
            <v/>
          </cell>
          <cell r="BE819" t="str">
            <v/>
          </cell>
          <cell r="BG819" t="str">
            <v/>
          </cell>
          <cell r="BI819" t="str">
            <v/>
          </cell>
          <cell r="BN819" t="str">
            <v/>
          </cell>
          <cell r="BP819" t="str">
            <v/>
          </cell>
          <cell r="BR819" t="str">
            <v/>
          </cell>
          <cell r="BT819" t="str">
            <v/>
          </cell>
          <cell r="BV819" t="str">
            <v/>
          </cell>
          <cell r="BY819" t="str">
            <v/>
          </cell>
        </row>
        <row r="820">
          <cell r="D820" t="str">
            <v/>
          </cell>
          <cell r="F820" t="str">
            <v/>
          </cell>
          <cell r="L820" t="str">
            <v/>
          </cell>
          <cell r="M820">
            <v>0</v>
          </cell>
          <cell r="U820" t="str">
            <v/>
          </cell>
          <cell r="AA820" t="str">
            <v/>
          </cell>
          <cell r="AC820" t="str">
            <v/>
          </cell>
          <cell r="AE820" t="str">
            <v/>
          </cell>
          <cell r="AG820" t="str">
            <v/>
          </cell>
          <cell r="AI820" t="str">
            <v/>
          </cell>
          <cell r="AN820" t="str">
            <v/>
          </cell>
          <cell r="AP820" t="str">
            <v/>
          </cell>
          <cell r="AR820" t="str">
            <v/>
          </cell>
          <cell r="AT820" t="str">
            <v/>
          </cell>
          <cell r="AV820" t="str">
            <v/>
          </cell>
          <cell r="BA820" t="str">
            <v/>
          </cell>
          <cell r="BC820" t="str">
            <v/>
          </cell>
          <cell r="BE820" t="str">
            <v/>
          </cell>
          <cell r="BG820" t="str">
            <v/>
          </cell>
          <cell r="BI820" t="str">
            <v/>
          </cell>
          <cell r="BN820" t="str">
            <v/>
          </cell>
          <cell r="BP820" t="str">
            <v/>
          </cell>
          <cell r="BR820" t="str">
            <v/>
          </cell>
          <cell r="BT820" t="str">
            <v/>
          </cell>
          <cell r="BV820" t="str">
            <v/>
          </cell>
          <cell r="BY820" t="str">
            <v/>
          </cell>
        </row>
        <row r="821">
          <cell r="D821" t="str">
            <v/>
          </cell>
          <cell r="F821" t="str">
            <v/>
          </cell>
          <cell r="L821" t="str">
            <v/>
          </cell>
          <cell r="M821">
            <v>0</v>
          </cell>
          <cell r="U821" t="str">
            <v/>
          </cell>
          <cell r="AA821" t="str">
            <v/>
          </cell>
          <cell r="AC821" t="str">
            <v/>
          </cell>
          <cell r="AE821" t="str">
            <v/>
          </cell>
          <cell r="AG821" t="str">
            <v/>
          </cell>
          <cell r="AI821" t="str">
            <v/>
          </cell>
          <cell r="AN821" t="str">
            <v/>
          </cell>
          <cell r="AP821" t="str">
            <v/>
          </cell>
          <cell r="AR821" t="str">
            <v/>
          </cell>
          <cell r="AT821" t="str">
            <v/>
          </cell>
          <cell r="AV821" t="str">
            <v/>
          </cell>
          <cell r="BA821" t="str">
            <v/>
          </cell>
          <cell r="BC821" t="str">
            <v/>
          </cell>
          <cell r="BE821" t="str">
            <v/>
          </cell>
          <cell r="BG821" t="str">
            <v/>
          </cell>
          <cell r="BI821" t="str">
            <v/>
          </cell>
          <cell r="BN821" t="str">
            <v/>
          </cell>
          <cell r="BP821" t="str">
            <v/>
          </cell>
          <cell r="BR821" t="str">
            <v/>
          </cell>
          <cell r="BT821" t="str">
            <v/>
          </cell>
          <cell r="BV821" t="str">
            <v/>
          </cell>
          <cell r="BY821" t="str">
            <v/>
          </cell>
        </row>
        <row r="822">
          <cell r="D822" t="str">
            <v/>
          </cell>
          <cell r="F822" t="str">
            <v/>
          </cell>
          <cell r="L822" t="str">
            <v/>
          </cell>
          <cell r="M822">
            <v>0</v>
          </cell>
          <cell r="U822" t="str">
            <v/>
          </cell>
          <cell r="AA822" t="str">
            <v/>
          </cell>
          <cell r="AC822" t="str">
            <v/>
          </cell>
          <cell r="AE822" t="str">
            <v/>
          </cell>
          <cell r="AG822" t="str">
            <v/>
          </cell>
          <cell r="AI822" t="str">
            <v/>
          </cell>
          <cell r="AN822" t="str">
            <v/>
          </cell>
          <cell r="AP822" t="str">
            <v/>
          </cell>
          <cell r="AR822" t="str">
            <v/>
          </cell>
          <cell r="AT822" t="str">
            <v/>
          </cell>
          <cell r="AV822" t="str">
            <v/>
          </cell>
          <cell r="BA822" t="str">
            <v/>
          </cell>
          <cell r="BC822" t="str">
            <v/>
          </cell>
          <cell r="BE822" t="str">
            <v/>
          </cell>
          <cell r="BG822" t="str">
            <v/>
          </cell>
          <cell r="BI822" t="str">
            <v/>
          </cell>
          <cell r="BN822" t="str">
            <v/>
          </cell>
          <cell r="BP822" t="str">
            <v/>
          </cell>
          <cell r="BR822" t="str">
            <v/>
          </cell>
          <cell r="BT822" t="str">
            <v/>
          </cell>
          <cell r="BV822" t="str">
            <v/>
          </cell>
          <cell r="BY822" t="str">
            <v/>
          </cell>
        </row>
        <row r="823">
          <cell r="D823" t="str">
            <v/>
          </cell>
          <cell r="F823" t="str">
            <v/>
          </cell>
          <cell r="L823" t="str">
            <v/>
          </cell>
          <cell r="M823">
            <v>0</v>
          </cell>
          <cell r="U823" t="str">
            <v/>
          </cell>
          <cell r="AA823" t="str">
            <v/>
          </cell>
          <cell r="AC823" t="str">
            <v/>
          </cell>
          <cell r="AE823" t="str">
            <v/>
          </cell>
          <cell r="AG823" t="str">
            <v/>
          </cell>
          <cell r="AI823" t="str">
            <v/>
          </cell>
          <cell r="AN823" t="str">
            <v/>
          </cell>
          <cell r="AP823" t="str">
            <v/>
          </cell>
          <cell r="AR823" t="str">
            <v/>
          </cell>
          <cell r="AT823" t="str">
            <v/>
          </cell>
          <cell r="AV823" t="str">
            <v/>
          </cell>
          <cell r="BA823" t="str">
            <v/>
          </cell>
          <cell r="BC823" t="str">
            <v/>
          </cell>
          <cell r="BE823" t="str">
            <v/>
          </cell>
          <cell r="BG823" t="str">
            <v/>
          </cell>
          <cell r="BI823" t="str">
            <v/>
          </cell>
          <cell r="BN823" t="str">
            <v/>
          </cell>
          <cell r="BP823" t="str">
            <v/>
          </cell>
          <cell r="BR823" t="str">
            <v/>
          </cell>
          <cell r="BT823" t="str">
            <v/>
          </cell>
          <cell r="BV823" t="str">
            <v/>
          </cell>
          <cell r="BY823" t="str">
            <v/>
          </cell>
        </row>
        <row r="824">
          <cell r="D824" t="str">
            <v/>
          </cell>
          <cell r="F824" t="str">
            <v/>
          </cell>
          <cell r="L824" t="str">
            <v/>
          </cell>
          <cell r="M824">
            <v>0</v>
          </cell>
          <cell r="U824" t="str">
            <v/>
          </cell>
          <cell r="AA824" t="str">
            <v/>
          </cell>
          <cell r="AC824" t="str">
            <v/>
          </cell>
          <cell r="AE824" t="str">
            <v/>
          </cell>
          <cell r="AG824" t="str">
            <v/>
          </cell>
          <cell r="AI824" t="str">
            <v/>
          </cell>
          <cell r="AN824" t="str">
            <v/>
          </cell>
          <cell r="AP824" t="str">
            <v/>
          </cell>
          <cell r="AR824" t="str">
            <v/>
          </cell>
          <cell r="AT824" t="str">
            <v/>
          </cell>
          <cell r="AV824" t="str">
            <v/>
          </cell>
          <cell r="BA824" t="str">
            <v/>
          </cell>
          <cell r="BC824" t="str">
            <v/>
          </cell>
          <cell r="BE824" t="str">
            <v/>
          </cell>
          <cell r="BG824" t="str">
            <v/>
          </cell>
          <cell r="BI824" t="str">
            <v/>
          </cell>
          <cell r="BN824" t="str">
            <v/>
          </cell>
          <cell r="BP824" t="str">
            <v/>
          </cell>
          <cell r="BR824" t="str">
            <v/>
          </cell>
          <cell r="BT824" t="str">
            <v/>
          </cell>
          <cell r="BV824" t="str">
            <v/>
          </cell>
          <cell r="BY824" t="str">
            <v/>
          </cell>
        </row>
        <row r="825">
          <cell r="D825" t="str">
            <v/>
          </cell>
          <cell r="F825" t="str">
            <v/>
          </cell>
          <cell r="L825" t="str">
            <v/>
          </cell>
          <cell r="M825">
            <v>0</v>
          </cell>
          <cell r="U825" t="str">
            <v/>
          </cell>
          <cell r="AA825" t="str">
            <v/>
          </cell>
          <cell r="AC825" t="str">
            <v/>
          </cell>
          <cell r="AE825" t="str">
            <v/>
          </cell>
          <cell r="AG825" t="str">
            <v/>
          </cell>
          <cell r="AI825" t="str">
            <v/>
          </cell>
          <cell r="AN825" t="str">
            <v/>
          </cell>
          <cell r="AP825" t="str">
            <v/>
          </cell>
          <cell r="AR825" t="str">
            <v/>
          </cell>
          <cell r="AT825" t="str">
            <v/>
          </cell>
          <cell r="AV825" t="str">
            <v/>
          </cell>
          <cell r="BA825" t="str">
            <v/>
          </cell>
          <cell r="BC825" t="str">
            <v/>
          </cell>
          <cell r="BE825" t="str">
            <v/>
          </cell>
          <cell r="BG825" t="str">
            <v/>
          </cell>
          <cell r="BI825" t="str">
            <v/>
          </cell>
          <cell r="BN825" t="str">
            <v/>
          </cell>
          <cell r="BP825" t="str">
            <v/>
          </cell>
          <cell r="BR825" t="str">
            <v/>
          </cell>
          <cell r="BT825" t="str">
            <v/>
          </cell>
          <cell r="BV825" t="str">
            <v/>
          </cell>
          <cell r="BY825" t="str">
            <v/>
          </cell>
        </row>
        <row r="826">
          <cell r="D826" t="str">
            <v/>
          </cell>
          <cell r="F826" t="str">
            <v/>
          </cell>
          <cell r="L826" t="str">
            <v/>
          </cell>
          <cell r="M826">
            <v>0</v>
          </cell>
          <cell r="U826" t="str">
            <v/>
          </cell>
          <cell r="AA826" t="str">
            <v/>
          </cell>
          <cell r="AC826" t="str">
            <v/>
          </cell>
          <cell r="AE826" t="str">
            <v/>
          </cell>
          <cell r="AG826" t="str">
            <v/>
          </cell>
          <cell r="AI826" t="str">
            <v/>
          </cell>
          <cell r="AN826" t="str">
            <v/>
          </cell>
          <cell r="AP826" t="str">
            <v/>
          </cell>
          <cell r="AR826" t="str">
            <v/>
          </cell>
          <cell r="AT826" t="str">
            <v/>
          </cell>
          <cell r="AV826" t="str">
            <v/>
          </cell>
          <cell r="BA826" t="str">
            <v/>
          </cell>
          <cell r="BC826" t="str">
            <v/>
          </cell>
          <cell r="BE826" t="str">
            <v/>
          </cell>
          <cell r="BG826" t="str">
            <v/>
          </cell>
          <cell r="BI826" t="str">
            <v/>
          </cell>
          <cell r="BN826" t="str">
            <v/>
          </cell>
          <cell r="BP826" t="str">
            <v/>
          </cell>
          <cell r="BR826" t="str">
            <v/>
          </cell>
          <cell r="BT826" t="str">
            <v/>
          </cell>
          <cell r="BV826" t="str">
            <v/>
          </cell>
          <cell r="BY826" t="str">
            <v/>
          </cell>
        </row>
        <row r="827">
          <cell r="D827" t="str">
            <v/>
          </cell>
          <cell r="F827" t="str">
            <v/>
          </cell>
          <cell r="L827" t="str">
            <v/>
          </cell>
          <cell r="M827">
            <v>0</v>
          </cell>
          <cell r="U827" t="str">
            <v/>
          </cell>
          <cell r="AA827" t="str">
            <v/>
          </cell>
          <cell r="AC827" t="str">
            <v/>
          </cell>
          <cell r="AE827" t="str">
            <v/>
          </cell>
          <cell r="AG827" t="str">
            <v/>
          </cell>
          <cell r="AI827" t="str">
            <v/>
          </cell>
          <cell r="AN827" t="str">
            <v/>
          </cell>
          <cell r="AP827" t="str">
            <v/>
          </cell>
          <cell r="AR827" t="str">
            <v/>
          </cell>
          <cell r="AT827" t="str">
            <v/>
          </cell>
          <cell r="AV827" t="str">
            <v/>
          </cell>
          <cell r="BA827" t="str">
            <v/>
          </cell>
          <cell r="BC827" t="str">
            <v/>
          </cell>
          <cell r="BE827" t="str">
            <v/>
          </cell>
          <cell r="BG827" t="str">
            <v/>
          </cell>
          <cell r="BI827" t="str">
            <v/>
          </cell>
          <cell r="BN827" t="str">
            <v/>
          </cell>
          <cell r="BP827" t="str">
            <v/>
          </cell>
          <cell r="BR827" t="str">
            <v/>
          </cell>
          <cell r="BT827" t="str">
            <v/>
          </cell>
          <cell r="BV827" t="str">
            <v/>
          </cell>
          <cell r="BY827" t="str">
            <v/>
          </cell>
        </row>
        <row r="828">
          <cell r="D828" t="str">
            <v/>
          </cell>
          <cell r="F828" t="str">
            <v/>
          </cell>
          <cell r="L828" t="str">
            <v/>
          </cell>
          <cell r="M828">
            <v>0</v>
          </cell>
          <cell r="U828" t="str">
            <v/>
          </cell>
          <cell r="AA828" t="str">
            <v/>
          </cell>
          <cell r="AC828" t="str">
            <v/>
          </cell>
          <cell r="AE828" t="str">
            <v/>
          </cell>
          <cell r="AG828" t="str">
            <v/>
          </cell>
          <cell r="AI828" t="str">
            <v/>
          </cell>
          <cell r="AN828" t="str">
            <v/>
          </cell>
          <cell r="AP828" t="str">
            <v/>
          </cell>
          <cell r="AR828" t="str">
            <v/>
          </cell>
          <cell r="AT828" t="str">
            <v/>
          </cell>
          <cell r="AV828" t="str">
            <v/>
          </cell>
          <cell r="BA828" t="str">
            <v/>
          </cell>
          <cell r="BC828" t="str">
            <v/>
          </cell>
          <cell r="BE828" t="str">
            <v/>
          </cell>
          <cell r="BG828" t="str">
            <v/>
          </cell>
          <cell r="BI828" t="str">
            <v/>
          </cell>
          <cell r="BN828" t="str">
            <v/>
          </cell>
          <cell r="BP828" t="str">
            <v/>
          </cell>
          <cell r="BR828" t="str">
            <v/>
          </cell>
          <cell r="BT828" t="str">
            <v/>
          </cell>
          <cell r="BV828" t="str">
            <v/>
          </cell>
          <cell r="BY828" t="str">
            <v/>
          </cell>
        </row>
        <row r="829">
          <cell r="D829" t="str">
            <v/>
          </cell>
          <cell r="F829" t="str">
            <v/>
          </cell>
          <cell r="L829" t="str">
            <v/>
          </cell>
          <cell r="M829">
            <v>0</v>
          </cell>
          <cell r="U829" t="str">
            <v/>
          </cell>
          <cell r="AA829" t="str">
            <v/>
          </cell>
          <cell r="AC829" t="str">
            <v/>
          </cell>
          <cell r="AE829" t="str">
            <v/>
          </cell>
          <cell r="AG829" t="str">
            <v/>
          </cell>
          <cell r="AI829" t="str">
            <v/>
          </cell>
          <cell r="AN829" t="str">
            <v/>
          </cell>
          <cell r="AP829" t="str">
            <v/>
          </cell>
          <cell r="AR829" t="str">
            <v/>
          </cell>
          <cell r="AT829" t="str">
            <v/>
          </cell>
          <cell r="AV829" t="str">
            <v/>
          </cell>
          <cell r="BA829" t="str">
            <v/>
          </cell>
          <cell r="BC829" t="str">
            <v/>
          </cell>
          <cell r="BE829" t="str">
            <v/>
          </cell>
          <cell r="BG829" t="str">
            <v/>
          </cell>
          <cell r="BI829" t="str">
            <v/>
          </cell>
          <cell r="BN829" t="str">
            <v/>
          </cell>
          <cell r="BP829" t="str">
            <v/>
          </cell>
          <cell r="BR829" t="str">
            <v/>
          </cell>
          <cell r="BT829" t="str">
            <v/>
          </cell>
          <cell r="BV829" t="str">
            <v/>
          </cell>
          <cell r="BY829" t="str">
            <v/>
          </cell>
        </row>
        <row r="830">
          <cell r="D830" t="str">
            <v/>
          </cell>
          <cell r="F830" t="str">
            <v/>
          </cell>
          <cell r="L830" t="str">
            <v/>
          </cell>
          <cell r="M830">
            <v>0</v>
          </cell>
          <cell r="U830" t="str">
            <v/>
          </cell>
          <cell r="AA830" t="str">
            <v/>
          </cell>
          <cell r="AC830" t="str">
            <v/>
          </cell>
          <cell r="AE830" t="str">
            <v/>
          </cell>
          <cell r="AG830" t="str">
            <v/>
          </cell>
          <cell r="AI830" t="str">
            <v/>
          </cell>
          <cell r="AN830" t="str">
            <v/>
          </cell>
          <cell r="AP830" t="str">
            <v/>
          </cell>
          <cell r="AR830" t="str">
            <v/>
          </cell>
          <cell r="AT830" t="str">
            <v/>
          </cell>
          <cell r="AV830" t="str">
            <v/>
          </cell>
          <cell r="BA830" t="str">
            <v/>
          </cell>
          <cell r="BC830" t="str">
            <v/>
          </cell>
          <cell r="BE830" t="str">
            <v/>
          </cell>
          <cell r="BG830" t="str">
            <v/>
          </cell>
          <cell r="BI830" t="str">
            <v/>
          </cell>
          <cell r="BN830" t="str">
            <v/>
          </cell>
          <cell r="BP830" t="str">
            <v/>
          </cell>
          <cell r="BR830" t="str">
            <v/>
          </cell>
          <cell r="BT830" t="str">
            <v/>
          </cell>
          <cell r="BV830" t="str">
            <v/>
          </cell>
          <cell r="BY830" t="str">
            <v/>
          </cell>
        </row>
        <row r="831">
          <cell r="D831" t="str">
            <v/>
          </cell>
          <cell r="F831" t="str">
            <v/>
          </cell>
          <cell r="L831" t="str">
            <v/>
          </cell>
          <cell r="M831">
            <v>0</v>
          </cell>
          <cell r="U831" t="str">
            <v/>
          </cell>
          <cell r="AA831" t="str">
            <v/>
          </cell>
          <cell r="AC831" t="str">
            <v/>
          </cell>
          <cell r="AE831" t="str">
            <v/>
          </cell>
          <cell r="AG831" t="str">
            <v/>
          </cell>
          <cell r="AI831" t="str">
            <v/>
          </cell>
          <cell r="AN831" t="str">
            <v/>
          </cell>
          <cell r="AP831" t="str">
            <v/>
          </cell>
          <cell r="AR831" t="str">
            <v/>
          </cell>
          <cell r="AT831" t="str">
            <v/>
          </cell>
          <cell r="AV831" t="str">
            <v/>
          </cell>
          <cell r="BA831" t="str">
            <v/>
          </cell>
          <cell r="BC831" t="str">
            <v/>
          </cell>
          <cell r="BE831" t="str">
            <v/>
          </cell>
          <cell r="BG831" t="str">
            <v/>
          </cell>
          <cell r="BI831" t="str">
            <v/>
          </cell>
          <cell r="BN831" t="str">
            <v/>
          </cell>
          <cell r="BP831" t="str">
            <v/>
          </cell>
          <cell r="BR831" t="str">
            <v/>
          </cell>
          <cell r="BT831" t="str">
            <v/>
          </cell>
          <cell r="BV831" t="str">
            <v/>
          </cell>
          <cell r="BY831" t="str">
            <v/>
          </cell>
        </row>
        <row r="832">
          <cell r="D832" t="str">
            <v/>
          </cell>
          <cell r="F832" t="str">
            <v/>
          </cell>
          <cell r="L832" t="str">
            <v/>
          </cell>
          <cell r="M832">
            <v>0</v>
          </cell>
          <cell r="U832" t="str">
            <v/>
          </cell>
          <cell r="AA832" t="str">
            <v/>
          </cell>
          <cell r="AC832" t="str">
            <v/>
          </cell>
          <cell r="AE832" t="str">
            <v/>
          </cell>
          <cell r="AG832" t="str">
            <v/>
          </cell>
          <cell r="AI832" t="str">
            <v/>
          </cell>
          <cell r="AN832" t="str">
            <v/>
          </cell>
          <cell r="AP832" t="str">
            <v/>
          </cell>
          <cell r="AR832" t="str">
            <v/>
          </cell>
          <cell r="AT832" t="str">
            <v/>
          </cell>
          <cell r="AV832" t="str">
            <v/>
          </cell>
          <cell r="BA832" t="str">
            <v/>
          </cell>
          <cell r="BC832" t="str">
            <v/>
          </cell>
          <cell r="BE832" t="str">
            <v/>
          </cell>
          <cell r="BG832" t="str">
            <v/>
          </cell>
          <cell r="BI832" t="str">
            <v/>
          </cell>
          <cell r="BN832" t="str">
            <v/>
          </cell>
          <cell r="BP832" t="str">
            <v/>
          </cell>
          <cell r="BR832" t="str">
            <v/>
          </cell>
          <cell r="BT832" t="str">
            <v/>
          </cell>
          <cell r="BV832" t="str">
            <v/>
          </cell>
          <cell r="BY832" t="str">
            <v/>
          </cell>
        </row>
        <row r="833">
          <cell r="D833" t="str">
            <v/>
          </cell>
          <cell r="F833" t="str">
            <v/>
          </cell>
          <cell r="L833" t="str">
            <v/>
          </cell>
          <cell r="M833">
            <v>0</v>
          </cell>
          <cell r="U833" t="str">
            <v/>
          </cell>
          <cell r="AA833" t="str">
            <v/>
          </cell>
          <cell r="AC833" t="str">
            <v/>
          </cell>
          <cell r="AE833" t="str">
            <v/>
          </cell>
          <cell r="AG833" t="str">
            <v/>
          </cell>
          <cell r="AI833" t="str">
            <v/>
          </cell>
          <cell r="AN833" t="str">
            <v/>
          </cell>
          <cell r="AP833" t="str">
            <v/>
          </cell>
          <cell r="AR833" t="str">
            <v/>
          </cell>
          <cell r="AT833" t="str">
            <v/>
          </cell>
          <cell r="AV833" t="str">
            <v/>
          </cell>
          <cell r="BA833" t="str">
            <v/>
          </cell>
          <cell r="BC833" t="str">
            <v/>
          </cell>
          <cell r="BE833" t="str">
            <v/>
          </cell>
          <cell r="BG833" t="str">
            <v/>
          </cell>
          <cell r="BI833" t="str">
            <v/>
          </cell>
          <cell r="BN833" t="str">
            <v/>
          </cell>
          <cell r="BP833" t="str">
            <v/>
          </cell>
          <cell r="BR833" t="str">
            <v/>
          </cell>
          <cell r="BT833" t="str">
            <v/>
          </cell>
          <cell r="BV833" t="str">
            <v/>
          </cell>
          <cell r="BY833" t="str">
            <v/>
          </cell>
        </row>
        <row r="834">
          <cell r="D834" t="str">
            <v/>
          </cell>
          <cell r="F834" t="str">
            <v/>
          </cell>
          <cell r="L834" t="str">
            <v/>
          </cell>
          <cell r="M834">
            <v>0</v>
          </cell>
          <cell r="U834" t="str">
            <v/>
          </cell>
          <cell r="AA834" t="str">
            <v/>
          </cell>
          <cell r="AC834" t="str">
            <v/>
          </cell>
          <cell r="AE834" t="str">
            <v/>
          </cell>
          <cell r="AG834" t="str">
            <v/>
          </cell>
          <cell r="AI834" t="str">
            <v/>
          </cell>
          <cell r="AN834" t="str">
            <v/>
          </cell>
          <cell r="AP834" t="str">
            <v/>
          </cell>
          <cell r="AR834" t="str">
            <v/>
          </cell>
          <cell r="AT834" t="str">
            <v/>
          </cell>
          <cell r="AV834" t="str">
            <v/>
          </cell>
          <cell r="BA834" t="str">
            <v/>
          </cell>
          <cell r="BC834" t="str">
            <v/>
          </cell>
          <cell r="BE834" t="str">
            <v/>
          </cell>
          <cell r="BG834" t="str">
            <v/>
          </cell>
          <cell r="BI834" t="str">
            <v/>
          </cell>
          <cell r="BN834" t="str">
            <v/>
          </cell>
          <cell r="BP834" t="str">
            <v/>
          </cell>
          <cell r="BR834" t="str">
            <v/>
          </cell>
          <cell r="BT834" t="str">
            <v/>
          </cell>
          <cell r="BV834" t="str">
            <v/>
          </cell>
          <cell r="BY834" t="str">
            <v/>
          </cell>
        </row>
        <row r="835">
          <cell r="D835" t="str">
            <v/>
          </cell>
          <cell r="F835" t="str">
            <v/>
          </cell>
          <cell r="L835" t="str">
            <v/>
          </cell>
          <cell r="M835">
            <v>0</v>
          </cell>
          <cell r="U835" t="str">
            <v/>
          </cell>
          <cell r="AA835" t="str">
            <v/>
          </cell>
          <cell r="AC835" t="str">
            <v/>
          </cell>
          <cell r="AE835" t="str">
            <v/>
          </cell>
          <cell r="AG835" t="str">
            <v/>
          </cell>
          <cell r="AI835" t="str">
            <v/>
          </cell>
          <cell r="AN835" t="str">
            <v/>
          </cell>
          <cell r="AP835" t="str">
            <v/>
          </cell>
          <cell r="AR835" t="str">
            <v/>
          </cell>
          <cell r="AT835" t="str">
            <v/>
          </cell>
          <cell r="AV835" t="str">
            <v/>
          </cell>
          <cell r="BA835" t="str">
            <v/>
          </cell>
          <cell r="BC835" t="str">
            <v/>
          </cell>
          <cell r="BE835" t="str">
            <v/>
          </cell>
          <cell r="BG835" t="str">
            <v/>
          </cell>
          <cell r="BI835" t="str">
            <v/>
          </cell>
          <cell r="BN835" t="str">
            <v/>
          </cell>
          <cell r="BP835" t="str">
            <v/>
          </cell>
          <cell r="BR835" t="str">
            <v/>
          </cell>
          <cell r="BT835" t="str">
            <v/>
          </cell>
          <cell r="BV835" t="str">
            <v/>
          </cell>
          <cell r="BY835" t="str">
            <v/>
          </cell>
        </row>
        <row r="836">
          <cell r="D836" t="str">
            <v/>
          </cell>
          <cell r="F836" t="str">
            <v/>
          </cell>
          <cell r="L836" t="str">
            <v/>
          </cell>
          <cell r="M836">
            <v>0</v>
          </cell>
          <cell r="U836" t="str">
            <v/>
          </cell>
          <cell r="AA836" t="str">
            <v/>
          </cell>
          <cell r="AC836" t="str">
            <v/>
          </cell>
          <cell r="AE836" t="str">
            <v/>
          </cell>
          <cell r="AG836" t="str">
            <v/>
          </cell>
          <cell r="AI836" t="str">
            <v/>
          </cell>
          <cell r="AN836" t="str">
            <v/>
          </cell>
          <cell r="AP836" t="str">
            <v/>
          </cell>
          <cell r="AR836" t="str">
            <v/>
          </cell>
          <cell r="AT836" t="str">
            <v/>
          </cell>
          <cell r="AV836" t="str">
            <v/>
          </cell>
          <cell r="BA836" t="str">
            <v/>
          </cell>
          <cell r="BC836" t="str">
            <v/>
          </cell>
          <cell r="BE836" t="str">
            <v/>
          </cell>
          <cell r="BG836" t="str">
            <v/>
          </cell>
          <cell r="BI836" t="str">
            <v/>
          </cell>
          <cell r="BN836" t="str">
            <v/>
          </cell>
          <cell r="BP836" t="str">
            <v/>
          </cell>
          <cell r="BR836" t="str">
            <v/>
          </cell>
          <cell r="BT836" t="str">
            <v/>
          </cell>
          <cell r="BV836" t="str">
            <v/>
          </cell>
          <cell r="BY836" t="str">
            <v/>
          </cell>
        </row>
        <row r="837">
          <cell r="D837" t="str">
            <v/>
          </cell>
          <cell r="F837" t="str">
            <v/>
          </cell>
          <cell r="L837" t="str">
            <v/>
          </cell>
          <cell r="M837">
            <v>0</v>
          </cell>
          <cell r="U837" t="str">
            <v/>
          </cell>
          <cell r="AA837" t="str">
            <v/>
          </cell>
          <cell r="AC837" t="str">
            <v/>
          </cell>
          <cell r="AE837" t="str">
            <v/>
          </cell>
          <cell r="AG837" t="str">
            <v/>
          </cell>
          <cell r="AI837" t="str">
            <v/>
          </cell>
          <cell r="AN837" t="str">
            <v/>
          </cell>
          <cell r="AP837" t="str">
            <v/>
          </cell>
          <cell r="AR837" t="str">
            <v/>
          </cell>
          <cell r="AT837" t="str">
            <v/>
          </cell>
          <cell r="AV837" t="str">
            <v/>
          </cell>
          <cell r="BA837" t="str">
            <v/>
          </cell>
          <cell r="BC837" t="str">
            <v/>
          </cell>
          <cell r="BE837" t="str">
            <v/>
          </cell>
          <cell r="BG837" t="str">
            <v/>
          </cell>
          <cell r="BI837" t="str">
            <v/>
          </cell>
          <cell r="BN837" t="str">
            <v/>
          </cell>
          <cell r="BP837" t="str">
            <v/>
          </cell>
          <cell r="BR837" t="str">
            <v/>
          </cell>
          <cell r="BT837" t="str">
            <v/>
          </cell>
          <cell r="BV837" t="str">
            <v/>
          </cell>
          <cell r="BY837" t="str">
            <v/>
          </cell>
        </row>
        <row r="838">
          <cell r="D838" t="str">
            <v/>
          </cell>
          <cell r="F838" t="str">
            <v/>
          </cell>
          <cell r="L838" t="str">
            <v/>
          </cell>
          <cell r="M838">
            <v>0</v>
          </cell>
          <cell r="U838" t="str">
            <v/>
          </cell>
          <cell r="AA838" t="str">
            <v/>
          </cell>
          <cell r="AC838" t="str">
            <v/>
          </cell>
          <cell r="AE838" t="str">
            <v/>
          </cell>
          <cell r="AG838" t="str">
            <v/>
          </cell>
          <cell r="AI838" t="str">
            <v/>
          </cell>
          <cell r="AN838" t="str">
            <v/>
          </cell>
          <cell r="AP838" t="str">
            <v/>
          </cell>
          <cell r="AR838" t="str">
            <v/>
          </cell>
          <cell r="AT838" t="str">
            <v/>
          </cell>
          <cell r="AV838" t="str">
            <v/>
          </cell>
          <cell r="BA838" t="str">
            <v/>
          </cell>
          <cell r="BC838" t="str">
            <v/>
          </cell>
          <cell r="BE838" t="str">
            <v/>
          </cell>
          <cell r="BG838" t="str">
            <v/>
          </cell>
          <cell r="BI838" t="str">
            <v/>
          </cell>
          <cell r="BN838" t="str">
            <v/>
          </cell>
          <cell r="BP838" t="str">
            <v/>
          </cell>
          <cell r="BR838" t="str">
            <v/>
          </cell>
          <cell r="BT838" t="str">
            <v/>
          </cell>
          <cell r="BV838" t="str">
            <v/>
          </cell>
          <cell r="BY838" t="str">
            <v/>
          </cell>
        </row>
        <row r="839">
          <cell r="D839" t="str">
            <v/>
          </cell>
          <cell r="F839" t="str">
            <v/>
          </cell>
          <cell r="L839" t="str">
            <v/>
          </cell>
          <cell r="M839">
            <v>0</v>
          </cell>
          <cell r="U839" t="str">
            <v/>
          </cell>
          <cell r="AA839" t="str">
            <v/>
          </cell>
          <cell r="AC839" t="str">
            <v/>
          </cell>
          <cell r="AE839" t="str">
            <v/>
          </cell>
          <cell r="AG839" t="str">
            <v/>
          </cell>
          <cell r="AI839" t="str">
            <v/>
          </cell>
          <cell r="AN839" t="str">
            <v/>
          </cell>
          <cell r="AP839" t="str">
            <v/>
          </cell>
          <cell r="AR839" t="str">
            <v/>
          </cell>
          <cell r="AT839" t="str">
            <v/>
          </cell>
          <cell r="AV839" t="str">
            <v/>
          </cell>
          <cell r="BA839" t="str">
            <v/>
          </cell>
          <cell r="BC839" t="str">
            <v/>
          </cell>
          <cell r="BE839" t="str">
            <v/>
          </cell>
          <cell r="BG839" t="str">
            <v/>
          </cell>
          <cell r="BI839" t="str">
            <v/>
          </cell>
          <cell r="BN839" t="str">
            <v/>
          </cell>
          <cell r="BP839" t="str">
            <v/>
          </cell>
          <cell r="BR839" t="str">
            <v/>
          </cell>
          <cell r="BT839" t="str">
            <v/>
          </cell>
          <cell r="BV839" t="str">
            <v/>
          </cell>
          <cell r="BY839" t="str">
            <v/>
          </cell>
        </row>
        <row r="840">
          <cell r="D840" t="str">
            <v/>
          </cell>
          <cell r="F840" t="str">
            <v/>
          </cell>
          <cell r="L840" t="str">
            <v/>
          </cell>
          <cell r="M840">
            <v>0</v>
          </cell>
          <cell r="U840" t="str">
            <v/>
          </cell>
          <cell r="AA840" t="str">
            <v/>
          </cell>
          <cell r="AC840" t="str">
            <v/>
          </cell>
          <cell r="AE840" t="str">
            <v/>
          </cell>
          <cell r="AG840" t="str">
            <v/>
          </cell>
          <cell r="AI840" t="str">
            <v/>
          </cell>
          <cell r="AN840" t="str">
            <v/>
          </cell>
          <cell r="AP840" t="str">
            <v/>
          </cell>
          <cell r="AR840" t="str">
            <v/>
          </cell>
          <cell r="AT840" t="str">
            <v/>
          </cell>
          <cell r="AV840" t="str">
            <v/>
          </cell>
          <cell r="BA840" t="str">
            <v/>
          </cell>
          <cell r="BC840" t="str">
            <v/>
          </cell>
          <cell r="BE840" t="str">
            <v/>
          </cell>
          <cell r="BG840" t="str">
            <v/>
          </cell>
          <cell r="BI840" t="str">
            <v/>
          </cell>
          <cell r="BN840" t="str">
            <v/>
          </cell>
          <cell r="BP840" t="str">
            <v/>
          </cell>
          <cell r="BR840" t="str">
            <v/>
          </cell>
          <cell r="BT840" t="str">
            <v/>
          </cell>
          <cell r="BV840" t="str">
            <v/>
          </cell>
          <cell r="BY840" t="str">
            <v/>
          </cell>
        </row>
        <row r="841">
          <cell r="D841" t="str">
            <v/>
          </cell>
          <cell r="F841" t="str">
            <v/>
          </cell>
          <cell r="L841" t="str">
            <v/>
          </cell>
          <cell r="M841">
            <v>0</v>
          </cell>
          <cell r="U841" t="str">
            <v/>
          </cell>
          <cell r="AA841" t="str">
            <v/>
          </cell>
          <cell r="AC841" t="str">
            <v/>
          </cell>
          <cell r="AE841" t="str">
            <v/>
          </cell>
          <cell r="AG841" t="str">
            <v/>
          </cell>
          <cell r="AI841" t="str">
            <v/>
          </cell>
          <cell r="AN841" t="str">
            <v/>
          </cell>
          <cell r="AP841" t="str">
            <v/>
          </cell>
          <cell r="AR841" t="str">
            <v/>
          </cell>
          <cell r="AT841" t="str">
            <v/>
          </cell>
          <cell r="AV841" t="str">
            <v/>
          </cell>
          <cell r="BA841" t="str">
            <v/>
          </cell>
          <cell r="BC841" t="str">
            <v/>
          </cell>
          <cell r="BE841" t="str">
            <v/>
          </cell>
          <cell r="BG841" t="str">
            <v/>
          </cell>
          <cell r="BI841" t="str">
            <v/>
          </cell>
          <cell r="BN841" t="str">
            <v/>
          </cell>
          <cell r="BP841" t="str">
            <v/>
          </cell>
          <cell r="BR841" t="str">
            <v/>
          </cell>
          <cell r="BT841" t="str">
            <v/>
          </cell>
          <cell r="BV841" t="str">
            <v/>
          </cell>
          <cell r="BY841" t="str">
            <v/>
          </cell>
        </row>
        <row r="842">
          <cell r="D842" t="str">
            <v/>
          </cell>
          <cell r="F842" t="str">
            <v/>
          </cell>
          <cell r="L842" t="str">
            <v/>
          </cell>
          <cell r="M842">
            <v>0</v>
          </cell>
          <cell r="U842" t="str">
            <v/>
          </cell>
          <cell r="AA842" t="str">
            <v/>
          </cell>
          <cell r="AC842" t="str">
            <v/>
          </cell>
          <cell r="AE842" t="str">
            <v/>
          </cell>
          <cell r="AG842" t="str">
            <v/>
          </cell>
          <cell r="AI842" t="str">
            <v/>
          </cell>
          <cell r="AN842" t="str">
            <v/>
          </cell>
          <cell r="AP842" t="str">
            <v/>
          </cell>
          <cell r="AR842" t="str">
            <v/>
          </cell>
          <cell r="AT842" t="str">
            <v/>
          </cell>
          <cell r="AV842" t="str">
            <v/>
          </cell>
          <cell r="BA842" t="str">
            <v/>
          </cell>
          <cell r="BC842" t="str">
            <v/>
          </cell>
          <cell r="BE842" t="str">
            <v/>
          </cell>
          <cell r="BG842" t="str">
            <v/>
          </cell>
          <cell r="BI842" t="str">
            <v/>
          </cell>
          <cell r="BN842" t="str">
            <v/>
          </cell>
          <cell r="BP842" t="str">
            <v/>
          </cell>
          <cell r="BR842" t="str">
            <v/>
          </cell>
          <cell r="BT842" t="str">
            <v/>
          </cell>
          <cell r="BV842" t="str">
            <v/>
          </cell>
          <cell r="BY842" t="str">
            <v/>
          </cell>
        </row>
        <row r="843">
          <cell r="D843" t="str">
            <v/>
          </cell>
          <cell r="F843" t="str">
            <v/>
          </cell>
          <cell r="L843" t="str">
            <v/>
          </cell>
          <cell r="M843">
            <v>0</v>
          </cell>
          <cell r="U843" t="str">
            <v/>
          </cell>
          <cell r="AA843" t="str">
            <v/>
          </cell>
          <cell r="AC843" t="str">
            <v/>
          </cell>
          <cell r="AE843" t="str">
            <v/>
          </cell>
          <cell r="AG843" t="str">
            <v/>
          </cell>
          <cell r="AI843" t="str">
            <v/>
          </cell>
          <cell r="AN843" t="str">
            <v/>
          </cell>
          <cell r="AP843" t="str">
            <v/>
          </cell>
          <cell r="AR843" t="str">
            <v/>
          </cell>
          <cell r="AT843" t="str">
            <v/>
          </cell>
          <cell r="AV843" t="str">
            <v/>
          </cell>
          <cell r="BA843" t="str">
            <v/>
          </cell>
          <cell r="BC843" t="str">
            <v/>
          </cell>
          <cell r="BE843" t="str">
            <v/>
          </cell>
          <cell r="BG843" t="str">
            <v/>
          </cell>
          <cell r="BI843" t="str">
            <v/>
          </cell>
          <cell r="BN843" t="str">
            <v/>
          </cell>
          <cell r="BP843" t="str">
            <v/>
          </cell>
          <cell r="BR843" t="str">
            <v/>
          </cell>
          <cell r="BT843" t="str">
            <v/>
          </cell>
          <cell r="BV843" t="str">
            <v/>
          </cell>
          <cell r="BY843" t="str">
            <v/>
          </cell>
        </row>
        <row r="844">
          <cell r="D844" t="str">
            <v/>
          </cell>
          <cell r="F844" t="str">
            <v/>
          </cell>
          <cell r="L844" t="str">
            <v/>
          </cell>
          <cell r="M844">
            <v>0</v>
          </cell>
          <cell r="U844" t="str">
            <v/>
          </cell>
          <cell r="AA844" t="str">
            <v/>
          </cell>
          <cell r="AC844" t="str">
            <v/>
          </cell>
          <cell r="AE844" t="str">
            <v/>
          </cell>
          <cell r="AG844" t="str">
            <v/>
          </cell>
          <cell r="AI844" t="str">
            <v/>
          </cell>
          <cell r="AN844" t="str">
            <v/>
          </cell>
          <cell r="AP844" t="str">
            <v/>
          </cell>
          <cell r="AR844" t="str">
            <v/>
          </cell>
          <cell r="AT844" t="str">
            <v/>
          </cell>
          <cell r="AV844" t="str">
            <v/>
          </cell>
          <cell r="BA844" t="str">
            <v/>
          </cell>
          <cell r="BC844" t="str">
            <v/>
          </cell>
          <cell r="BE844" t="str">
            <v/>
          </cell>
          <cell r="BG844" t="str">
            <v/>
          </cell>
          <cell r="BI844" t="str">
            <v/>
          </cell>
          <cell r="BN844" t="str">
            <v/>
          </cell>
          <cell r="BP844" t="str">
            <v/>
          </cell>
          <cell r="BR844" t="str">
            <v/>
          </cell>
          <cell r="BT844" t="str">
            <v/>
          </cell>
          <cell r="BV844" t="str">
            <v/>
          </cell>
          <cell r="BY844" t="str">
            <v/>
          </cell>
        </row>
        <row r="845">
          <cell r="D845" t="str">
            <v/>
          </cell>
          <cell r="F845" t="str">
            <v/>
          </cell>
          <cell r="L845" t="str">
            <v/>
          </cell>
          <cell r="M845">
            <v>0</v>
          </cell>
          <cell r="U845" t="str">
            <v/>
          </cell>
          <cell r="AA845" t="str">
            <v/>
          </cell>
          <cell r="AC845" t="str">
            <v/>
          </cell>
          <cell r="AE845" t="str">
            <v/>
          </cell>
          <cell r="AG845" t="str">
            <v/>
          </cell>
          <cell r="AI845" t="str">
            <v/>
          </cell>
          <cell r="AN845" t="str">
            <v/>
          </cell>
          <cell r="AP845" t="str">
            <v/>
          </cell>
          <cell r="AR845" t="str">
            <v/>
          </cell>
          <cell r="AT845" t="str">
            <v/>
          </cell>
          <cell r="AV845" t="str">
            <v/>
          </cell>
          <cell r="BA845" t="str">
            <v/>
          </cell>
          <cell r="BC845" t="str">
            <v/>
          </cell>
          <cell r="BE845" t="str">
            <v/>
          </cell>
          <cell r="BG845" t="str">
            <v/>
          </cell>
          <cell r="BI845" t="str">
            <v/>
          </cell>
          <cell r="BN845" t="str">
            <v/>
          </cell>
          <cell r="BP845" t="str">
            <v/>
          </cell>
          <cell r="BR845" t="str">
            <v/>
          </cell>
          <cell r="BT845" t="str">
            <v/>
          </cell>
          <cell r="BV845" t="str">
            <v/>
          </cell>
          <cell r="BY845" t="str">
            <v/>
          </cell>
        </row>
        <row r="846">
          <cell r="D846" t="str">
            <v/>
          </cell>
          <cell r="F846" t="str">
            <v/>
          </cell>
          <cell r="L846" t="str">
            <v/>
          </cell>
          <cell r="M846">
            <v>0</v>
          </cell>
          <cell r="U846" t="str">
            <v/>
          </cell>
          <cell r="AA846" t="str">
            <v/>
          </cell>
          <cell r="AC846" t="str">
            <v/>
          </cell>
          <cell r="AE846" t="str">
            <v/>
          </cell>
          <cell r="AG846" t="str">
            <v/>
          </cell>
          <cell r="AI846" t="str">
            <v/>
          </cell>
          <cell r="AN846" t="str">
            <v/>
          </cell>
          <cell r="AP846" t="str">
            <v/>
          </cell>
          <cell r="AR846" t="str">
            <v/>
          </cell>
          <cell r="AT846" t="str">
            <v/>
          </cell>
          <cell r="AV846" t="str">
            <v/>
          </cell>
          <cell r="BA846" t="str">
            <v/>
          </cell>
          <cell r="BC846" t="str">
            <v/>
          </cell>
          <cell r="BE846" t="str">
            <v/>
          </cell>
          <cell r="BG846" t="str">
            <v/>
          </cell>
          <cell r="BI846" t="str">
            <v/>
          </cell>
          <cell r="BN846" t="str">
            <v/>
          </cell>
          <cell r="BP846" t="str">
            <v/>
          </cell>
          <cell r="BR846" t="str">
            <v/>
          </cell>
          <cell r="BT846" t="str">
            <v/>
          </cell>
          <cell r="BV846" t="str">
            <v/>
          </cell>
          <cell r="BY846" t="str">
            <v/>
          </cell>
        </row>
        <row r="847">
          <cell r="D847" t="str">
            <v/>
          </cell>
          <cell r="F847" t="str">
            <v/>
          </cell>
          <cell r="L847" t="str">
            <v/>
          </cell>
          <cell r="M847">
            <v>0</v>
          </cell>
          <cell r="U847" t="str">
            <v/>
          </cell>
          <cell r="AA847" t="str">
            <v/>
          </cell>
          <cell r="AC847" t="str">
            <v/>
          </cell>
          <cell r="AE847" t="str">
            <v/>
          </cell>
          <cell r="AG847" t="str">
            <v/>
          </cell>
          <cell r="AI847" t="str">
            <v/>
          </cell>
          <cell r="AN847" t="str">
            <v/>
          </cell>
          <cell r="AP847" t="str">
            <v/>
          </cell>
          <cell r="AR847" t="str">
            <v/>
          </cell>
          <cell r="AT847" t="str">
            <v/>
          </cell>
          <cell r="AV847" t="str">
            <v/>
          </cell>
          <cell r="BA847" t="str">
            <v/>
          </cell>
          <cell r="BC847" t="str">
            <v/>
          </cell>
          <cell r="BE847" t="str">
            <v/>
          </cell>
          <cell r="BG847" t="str">
            <v/>
          </cell>
          <cell r="BI847" t="str">
            <v/>
          </cell>
          <cell r="BN847" t="str">
            <v/>
          </cell>
          <cell r="BP847" t="str">
            <v/>
          </cell>
          <cell r="BR847" t="str">
            <v/>
          </cell>
          <cell r="BT847" t="str">
            <v/>
          </cell>
          <cell r="BV847" t="str">
            <v/>
          </cell>
          <cell r="BY847" t="str">
            <v/>
          </cell>
        </row>
        <row r="848">
          <cell r="D848" t="str">
            <v/>
          </cell>
          <cell r="F848" t="str">
            <v/>
          </cell>
          <cell r="L848" t="str">
            <v/>
          </cell>
          <cell r="M848">
            <v>0</v>
          </cell>
          <cell r="U848" t="str">
            <v/>
          </cell>
          <cell r="AA848" t="str">
            <v/>
          </cell>
          <cell r="AC848" t="str">
            <v/>
          </cell>
          <cell r="AE848" t="str">
            <v/>
          </cell>
          <cell r="AG848" t="str">
            <v/>
          </cell>
          <cell r="AI848" t="str">
            <v/>
          </cell>
          <cell r="AN848" t="str">
            <v/>
          </cell>
          <cell r="AP848" t="str">
            <v/>
          </cell>
          <cell r="AR848" t="str">
            <v/>
          </cell>
          <cell r="AT848" t="str">
            <v/>
          </cell>
          <cell r="AV848" t="str">
            <v/>
          </cell>
          <cell r="BA848" t="str">
            <v/>
          </cell>
          <cell r="BC848" t="str">
            <v/>
          </cell>
          <cell r="BE848" t="str">
            <v/>
          </cell>
          <cell r="BG848" t="str">
            <v/>
          </cell>
          <cell r="BI848" t="str">
            <v/>
          </cell>
          <cell r="BN848" t="str">
            <v/>
          </cell>
          <cell r="BP848" t="str">
            <v/>
          </cell>
          <cell r="BR848" t="str">
            <v/>
          </cell>
          <cell r="BT848" t="str">
            <v/>
          </cell>
          <cell r="BV848" t="str">
            <v/>
          </cell>
          <cell r="BY848" t="str">
            <v/>
          </cell>
        </row>
        <row r="849">
          <cell r="D849" t="str">
            <v/>
          </cell>
          <cell r="F849" t="str">
            <v/>
          </cell>
          <cell r="L849" t="str">
            <v/>
          </cell>
          <cell r="M849">
            <v>0</v>
          </cell>
          <cell r="U849" t="str">
            <v/>
          </cell>
          <cell r="AA849" t="str">
            <v/>
          </cell>
          <cell r="AC849" t="str">
            <v/>
          </cell>
          <cell r="AE849" t="str">
            <v/>
          </cell>
          <cell r="AG849" t="str">
            <v/>
          </cell>
          <cell r="AI849" t="str">
            <v/>
          </cell>
          <cell r="AN849" t="str">
            <v/>
          </cell>
          <cell r="AP849" t="str">
            <v/>
          </cell>
          <cell r="AR849" t="str">
            <v/>
          </cell>
          <cell r="AT849" t="str">
            <v/>
          </cell>
          <cell r="AV849" t="str">
            <v/>
          </cell>
          <cell r="BA849" t="str">
            <v/>
          </cell>
          <cell r="BC849" t="str">
            <v/>
          </cell>
          <cell r="BE849" t="str">
            <v/>
          </cell>
          <cell r="BG849" t="str">
            <v/>
          </cell>
          <cell r="BI849" t="str">
            <v/>
          </cell>
          <cell r="BN849" t="str">
            <v/>
          </cell>
          <cell r="BP849" t="str">
            <v/>
          </cell>
          <cell r="BR849" t="str">
            <v/>
          </cell>
          <cell r="BT849" t="str">
            <v/>
          </cell>
          <cell r="BV849" t="str">
            <v/>
          </cell>
          <cell r="BY849" t="str">
            <v/>
          </cell>
        </row>
        <row r="850">
          <cell r="D850" t="str">
            <v/>
          </cell>
          <cell r="F850" t="str">
            <v/>
          </cell>
          <cell r="L850" t="str">
            <v/>
          </cell>
          <cell r="M850">
            <v>0</v>
          </cell>
          <cell r="U850" t="str">
            <v/>
          </cell>
          <cell r="AA850" t="str">
            <v/>
          </cell>
          <cell r="AC850" t="str">
            <v/>
          </cell>
          <cell r="AE850" t="str">
            <v/>
          </cell>
          <cell r="AG850" t="str">
            <v/>
          </cell>
          <cell r="AI850" t="str">
            <v/>
          </cell>
          <cell r="AN850" t="str">
            <v/>
          </cell>
          <cell r="AP850" t="str">
            <v/>
          </cell>
          <cell r="AR850" t="str">
            <v/>
          </cell>
          <cell r="AT850" t="str">
            <v/>
          </cell>
          <cell r="AV850" t="str">
            <v/>
          </cell>
          <cell r="BA850" t="str">
            <v/>
          </cell>
          <cell r="BC850" t="str">
            <v/>
          </cell>
          <cell r="BE850" t="str">
            <v/>
          </cell>
          <cell r="BG850" t="str">
            <v/>
          </cell>
          <cell r="BI850" t="str">
            <v/>
          </cell>
          <cell r="BN850" t="str">
            <v/>
          </cell>
          <cell r="BP850" t="str">
            <v/>
          </cell>
          <cell r="BR850" t="str">
            <v/>
          </cell>
          <cell r="BT850" t="str">
            <v/>
          </cell>
          <cell r="BV850" t="str">
            <v/>
          </cell>
          <cell r="BY850" t="str">
            <v/>
          </cell>
        </row>
        <row r="851">
          <cell r="D851" t="str">
            <v/>
          </cell>
          <cell r="F851" t="str">
            <v/>
          </cell>
          <cell r="L851" t="str">
            <v/>
          </cell>
          <cell r="M851">
            <v>0</v>
          </cell>
          <cell r="U851" t="str">
            <v/>
          </cell>
          <cell r="AA851" t="str">
            <v/>
          </cell>
          <cell r="AC851" t="str">
            <v/>
          </cell>
          <cell r="AE851" t="str">
            <v/>
          </cell>
          <cell r="AG851" t="str">
            <v/>
          </cell>
          <cell r="AI851" t="str">
            <v/>
          </cell>
          <cell r="AN851" t="str">
            <v/>
          </cell>
          <cell r="AP851" t="str">
            <v/>
          </cell>
          <cell r="AR851" t="str">
            <v/>
          </cell>
          <cell r="AT851" t="str">
            <v/>
          </cell>
          <cell r="AV851" t="str">
            <v/>
          </cell>
          <cell r="BA851" t="str">
            <v/>
          </cell>
          <cell r="BC851" t="str">
            <v/>
          </cell>
          <cell r="BE851" t="str">
            <v/>
          </cell>
          <cell r="BG851" t="str">
            <v/>
          </cell>
          <cell r="BI851" t="str">
            <v/>
          </cell>
          <cell r="BN851" t="str">
            <v/>
          </cell>
          <cell r="BP851" t="str">
            <v/>
          </cell>
          <cell r="BR851" t="str">
            <v/>
          </cell>
          <cell r="BT851" t="str">
            <v/>
          </cell>
          <cell r="BV851" t="str">
            <v/>
          </cell>
          <cell r="BY851" t="str">
            <v/>
          </cell>
        </row>
        <row r="852">
          <cell r="D852" t="str">
            <v/>
          </cell>
          <cell r="F852" t="str">
            <v/>
          </cell>
          <cell r="L852" t="str">
            <v/>
          </cell>
          <cell r="M852">
            <v>0</v>
          </cell>
          <cell r="U852" t="str">
            <v/>
          </cell>
          <cell r="AA852" t="str">
            <v/>
          </cell>
          <cell r="AC852" t="str">
            <v/>
          </cell>
          <cell r="AE852" t="str">
            <v/>
          </cell>
          <cell r="AG852" t="str">
            <v/>
          </cell>
          <cell r="AI852" t="str">
            <v/>
          </cell>
          <cell r="AN852" t="str">
            <v/>
          </cell>
          <cell r="AP852" t="str">
            <v/>
          </cell>
          <cell r="AR852" t="str">
            <v/>
          </cell>
          <cell r="AT852" t="str">
            <v/>
          </cell>
          <cell r="AV852" t="str">
            <v/>
          </cell>
          <cell r="BA852" t="str">
            <v/>
          </cell>
          <cell r="BC852" t="str">
            <v/>
          </cell>
          <cell r="BE852" t="str">
            <v/>
          </cell>
          <cell r="BG852" t="str">
            <v/>
          </cell>
          <cell r="BI852" t="str">
            <v/>
          </cell>
          <cell r="BN852" t="str">
            <v/>
          </cell>
          <cell r="BP852" t="str">
            <v/>
          </cell>
          <cell r="BR852" t="str">
            <v/>
          </cell>
          <cell r="BT852" t="str">
            <v/>
          </cell>
          <cell r="BV852" t="str">
            <v/>
          </cell>
          <cell r="BY852" t="str">
            <v/>
          </cell>
        </row>
        <row r="853">
          <cell r="D853" t="str">
            <v/>
          </cell>
          <cell r="F853" t="str">
            <v/>
          </cell>
          <cell r="L853" t="str">
            <v/>
          </cell>
          <cell r="M853">
            <v>0</v>
          </cell>
          <cell r="U853" t="str">
            <v/>
          </cell>
          <cell r="AA853" t="str">
            <v/>
          </cell>
          <cell r="AC853" t="str">
            <v/>
          </cell>
          <cell r="AE853" t="str">
            <v/>
          </cell>
          <cell r="AG853" t="str">
            <v/>
          </cell>
          <cell r="AI853" t="str">
            <v/>
          </cell>
          <cell r="AN853" t="str">
            <v/>
          </cell>
          <cell r="AP853" t="str">
            <v/>
          </cell>
          <cell r="AR853" t="str">
            <v/>
          </cell>
          <cell r="AT853" t="str">
            <v/>
          </cell>
          <cell r="AV853" t="str">
            <v/>
          </cell>
          <cell r="BA853" t="str">
            <v/>
          </cell>
          <cell r="BC853" t="str">
            <v/>
          </cell>
          <cell r="BE853" t="str">
            <v/>
          </cell>
          <cell r="BG853" t="str">
            <v/>
          </cell>
          <cell r="BI853" t="str">
            <v/>
          </cell>
          <cell r="BN853" t="str">
            <v/>
          </cell>
          <cell r="BP853" t="str">
            <v/>
          </cell>
          <cell r="BR853" t="str">
            <v/>
          </cell>
          <cell r="BT853" t="str">
            <v/>
          </cell>
          <cell r="BV853" t="str">
            <v/>
          </cell>
          <cell r="BY853" t="str">
            <v/>
          </cell>
        </row>
        <row r="854">
          <cell r="D854" t="str">
            <v/>
          </cell>
          <cell r="F854" t="str">
            <v/>
          </cell>
          <cell r="L854" t="str">
            <v/>
          </cell>
          <cell r="M854">
            <v>0</v>
          </cell>
          <cell r="U854" t="str">
            <v/>
          </cell>
          <cell r="AA854" t="str">
            <v/>
          </cell>
          <cell r="AC854" t="str">
            <v/>
          </cell>
          <cell r="AE854" t="str">
            <v/>
          </cell>
          <cell r="AG854" t="str">
            <v/>
          </cell>
          <cell r="AI854" t="str">
            <v/>
          </cell>
          <cell r="AN854" t="str">
            <v/>
          </cell>
          <cell r="AP854" t="str">
            <v/>
          </cell>
          <cell r="AR854" t="str">
            <v/>
          </cell>
          <cell r="AT854" t="str">
            <v/>
          </cell>
          <cell r="AV854" t="str">
            <v/>
          </cell>
          <cell r="BA854" t="str">
            <v/>
          </cell>
          <cell r="BC854" t="str">
            <v/>
          </cell>
          <cell r="BE854" t="str">
            <v/>
          </cell>
          <cell r="BG854" t="str">
            <v/>
          </cell>
          <cell r="BI854" t="str">
            <v/>
          </cell>
          <cell r="BN854" t="str">
            <v/>
          </cell>
          <cell r="BP854" t="str">
            <v/>
          </cell>
          <cell r="BR854" t="str">
            <v/>
          </cell>
          <cell r="BT854" t="str">
            <v/>
          </cell>
          <cell r="BV854" t="str">
            <v/>
          </cell>
          <cell r="BY854" t="str">
            <v/>
          </cell>
        </row>
        <row r="855">
          <cell r="D855" t="str">
            <v/>
          </cell>
          <cell r="F855" t="str">
            <v/>
          </cell>
          <cell r="L855" t="str">
            <v/>
          </cell>
          <cell r="M855">
            <v>0</v>
          </cell>
          <cell r="U855" t="str">
            <v/>
          </cell>
          <cell r="AA855" t="str">
            <v/>
          </cell>
          <cell r="AC855" t="str">
            <v/>
          </cell>
          <cell r="AE855" t="str">
            <v/>
          </cell>
          <cell r="AG855" t="str">
            <v/>
          </cell>
          <cell r="AI855" t="str">
            <v/>
          </cell>
          <cell r="AN855" t="str">
            <v/>
          </cell>
          <cell r="AP855" t="str">
            <v/>
          </cell>
          <cell r="AR855" t="str">
            <v/>
          </cell>
          <cell r="AT855" t="str">
            <v/>
          </cell>
          <cell r="AV855" t="str">
            <v/>
          </cell>
          <cell r="BA855" t="str">
            <v/>
          </cell>
          <cell r="BC855" t="str">
            <v/>
          </cell>
          <cell r="BE855" t="str">
            <v/>
          </cell>
          <cell r="BG855" t="str">
            <v/>
          </cell>
          <cell r="BI855" t="str">
            <v/>
          </cell>
          <cell r="BN855" t="str">
            <v/>
          </cell>
          <cell r="BP855" t="str">
            <v/>
          </cell>
          <cell r="BR855" t="str">
            <v/>
          </cell>
          <cell r="BT855" t="str">
            <v/>
          </cell>
          <cell r="BV855" t="str">
            <v/>
          </cell>
          <cell r="BY855" t="str">
            <v/>
          </cell>
        </row>
        <row r="856">
          <cell r="D856" t="str">
            <v/>
          </cell>
          <cell r="F856" t="str">
            <v/>
          </cell>
          <cell r="L856" t="str">
            <v/>
          </cell>
          <cell r="M856">
            <v>0</v>
          </cell>
          <cell r="U856" t="str">
            <v/>
          </cell>
          <cell r="AA856" t="str">
            <v/>
          </cell>
          <cell r="AC856" t="str">
            <v/>
          </cell>
          <cell r="AE856" t="str">
            <v/>
          </cell>
          <cell r="AG856" t="str">
            <v/>
          </cell>
          <cell r="AI856" t="str">
            <v/>
          </cell>
          <cell r="AN856" t="str">
            <v/>
          </cell>
          <cell r="AP856" t="str">
            <v/>
          </cell>
          <cell r="AR856" t="str">
            <v/>
          </cell>
          <cell r="AT856" t="str">
            <v/>
          </cell>
          <cell r="AV856" t="str">
            <v/>
          </cell>
          <cell r="BA856" t="str">
            <v/>
          </cell>
          <cell r="BC856" t="str">
            <v/>
          </cell>
          <cell r="BE856" t="str">
            <v/>
          </cell>
          <cell r="BG856" t="str">
            <v/>
          </cell>
          <cell r="BI856" t="str">
            <v/>
          </cell>
          <cell r="BN856" t="str">
            <v/>
          </cell>
          <cell r="BP856" t="str">
            <v/>
          </cell>
          <cell r="BR856" t="str">
            <v/>
          </cell>
          <cell r="BT856" t="str">
            <v/>
          </cell>
          <cell r="BV856" t="str">
            <v/>
          </cell>
          <cell r="BY856" t="str">
            <v/>
          </cell>
        </row>
        <row r="857">
          <cell r="D857" t="str">
            <v/>
          </cell>
          <cell r="F857" t="str">
            <v/>
          </cell>
          <cell r="L857" t="str">
            <v/>
          </cell>
          <cell r="M857">
            <v>0</v>
          </cell>
          <cell r="U857" t="str">
            <v/>
          </cell>
          <cell r="AA857" t="str">
            <v/>
          </cell>
          <cell r="AC857" t="str">
            <v/>
          </cell>
          <cell r="AE857" t="str">
            <v/>
          </cell>
          <cell r="AG857" t="str">
            <v/>
          </cell>
          <cell r="AI857" t="str">
            <v/>
          </cell>
          <cell r="AN857" t="str">
            <v/>
          </cell>
          <cell r="AP857" t="str">
            <v/>
          </cell>
          <cell r="AR857" t="str">
            <v/>
          </cell>
          <cell r="AT857" t="str">
            <v/>
          </cell>
          <cell r="AV857" t="str">
            <v/>
          </cell>
          <cell r="BA857" t="str">
            <v/>
          </cell>
          <cell r="BC857" t="str">
            <v/>
          </cell>
          <cell r="BE857" t="str">
            <v/>
          </cell>
          <cell r="BG857" t="str">
            <v/>
          </cell>
          <cell r="BI857" t="str">
            <v/>
          </cell>
          <cell r="BN857" t="str">
            <v/>
          </cell>
          <cell r="BP857" t="str">
            <v/>
          </cell>
          <cell r="BR857" t="str">
            <v/>
          </cell>
          <cell r="BT857" t="str">
            <v/>
          </cell>
          <cell r="BV857" t="str">
            <v/>
          </cell>
          <cell r="BY857" t="str">
            <v/>
          </cell>
        </row>
        <row r="858">
          <cell r="D858" t="str">
            <v/>
          </cell>
          <cell r="F858" t="str">
            <v/>
          </cell>
          <cell r="L858" t="str">
            <v/>
          </cell>
          <cell r="M858">
            <v>0</v>
          </cell>
          <cell r="U858" t="str">
            <v/>
          </cell>
          <cell r="AA858" t="str">
            <v/>
          </cell>
          <cell r="AC858" t="str">
            <v/>
          </cell>
          <cell r="AE858" t="str">
            <v/>
          </cell>
          <cell r="AG858" t="str">
            <v/>
          </cell>
          <cell r="AI858" t="str">
            <v/>
          </cell>
          <cell r="AN858" t="str">
            <v/>
          </cell>
          <cell r="AP858" t="str">
            <v/>
          </cell>
          <cell r="AR858" t="str">
            <v/>
          </cell>
          <cell r="AT858" t="str">
            <v/>
          </cell>
          <cell r="AV858" t="str">
            <v/>
          </cell>
          <cell r="BA858" t="str">
            <v/>
          </cell>
          <cell r="BC858" t="str">
            <v/>
          </cell>
          <cell r="BE858" t="str">
            <v/>
          </cell>
          <cell r="BG858" t="str">
            <v/>
          </cell>
          <cell r="BI858" t="str">
            <v/>
          </cell>
          <cell r="BN858" t="str">
            <v/>
          </cell>
          <cell r="BP858" t="str">
            <v/>
          </cell>
          <cell r="BR858" t="str">
            <v/>
          </cell>
          <cell r="BT858" t="str">
            <v/>
          </cell>
          <cell r="BV858" t="str">
            <v/>
          </cell>
          <cell r="BY858" t="str">
            <v/>
          </cell>
        </row>
        <row r="859">
          <cell r="D859" t="str">
            <v/>
          </cell>
          <cell r="F859" t="str">
            <v/>
          </cell>
          <cell r="L859" t="str">
            <v/>
          </cell>
          <cell r="M859">
            <v>0</v>
          </cell>
          <cell r="U859" t="str">
            <v/>
          </cell>
          <cell r="AA859" t="str">
            <v/>
          </cell>
          <cell r="AC859" t="str">
            <v/>
          </cell>
          <cell r="AE859" t="str">
            <v/>
          </cell>
          <cell r="AG859" t="str">
            <v/>
          </cell>
          <cell r="AI859" t="str">
            <v/>
          </cell>
          <cell r="AN859" t="str">
            <v/>
          </cell>
          <cell r="AP859" t="str">
            <v/>
          </cell>
          <cell r="AR859" t="str">
            <v/>
          </cell>
          <cell r="AT859" t="str">
            <v/>
          </cell>
          <cell r="AV859" t="str">
            <v/>
          </cell>
          <cell r="BA859" t="str">
            <v/>
          </cell>
          <cell r="BC859" t="str">
            <v/>
          </cell>
          <cell r="BE859" t="str">
            <v/>
          </cell>
          <cell r="BG859" t="str">
            <v/>
          </cell>
          <cell r="BI859" t="str">
            <v/>
          </cell>
          <cell r="BN859" t="str">
            <v/>
          </cell>
          <cell r="BP859" t="str">
            <v/>
          </cell>
          <cell r="BR859" t="str">
            <v/>
          </cell>
          <cell r="BT859" t="str">
            <v/>
          </cell>
          <cell r="BV859" t="str">
            <v/>
          </cell>
          <cell r="BY859" t="str">
            <v/>
          </cell>
        </row>
        <row r="860">
          <cell r="D860" t="str">
            <v/>
          </cell>
          <cell r="F860" t="str">
            <v/>
          </cell>
          <cell r="L860" t="str">
            <v/>
          </cell>
          <cell r="M860">
            <v>0</v>
          </cell>
          <cell r="U860" t="str">
            <v/>
          </cell>
          <cell r="AA860" t="str">
            <v/>
          </cell>
          <cell r="AC860" t="str">
            <v/>
          </cell>
          <cell r="AE860" t="str">
            <v/>
          </cell>
          <cell r="AG860" t="str">
            <v/>
          </cell>
          <cell r="AI860" t="str">
            <v/>
          </cell>
          <cell r="AN860" t="str">
            <v/>
          </cell>
          <cell r="AP860" t="str">
            <v/>
          </cell>
          <cell r="AR860" t="str">
            <v/>
          </cell>
          <cell r="AT860" t="str">
            <v/>
          </cell>
          <cell r="AV860" t="str">
            <v/>
          </cell>
          <cell r="BA860" t="str">
            <v/>
          </cell>
          <cell r="BC860" t="str">
            <v/>
          </cell>
          <cell r="BE860" t="str">
            <v/>
          </cell>
          <cell r="BG860" t="str">
            <v/>
          </cell>
          <cell r="BI860" t="str">
            <v/>
          </cell>
          <cell r="BN860" t="str">
            <v/>
          </cell>
          <cell r="BP860" t="str">
            <v/>
          </cell>
          <cell r="BR860" t="str">
            <v/>
          </cell>
          <cell r="BT860" t="str">
            <v/>
          </cell>
          <cell r="BV860" t="str">
            <v/>
          </cell>
          <cell r="BY860" t="str">
            <v/>
          </cell>
        </row>
        <row r="861">
          <cell r="D861" t="str">
            <v/>
          </cell>
          <cell r="F861" t="str">
            <v/>
          </cell>
          <cell r="L861" t="str">
            <v/>
          </cell>
          <cell r="M861">
            <v>0</v>
          </cell>
          <cell r="U861" t="str">
            <v/>
          </cell>
          <cell r="AA861" t="str">
            <v/>
          </cell>
          <cell r="AC861" t="str">
            <v/>
          </cell>
          <cell r="AE861" t="str">
            <v/>
          </cell>
          <cell r="AG861" t="str">
            <v/>
          </cell>
          <cell r="AI861" t="str">
            <v/>
          </cell>
          <cell r="AN861" t="str">
            <v/>
          </cell>
          <cell r="AP861" t="str">
            <v/>
          </cell>
          <cell r="AR861" t="str">
            <v/>
          </cell>
          <cell r="AT861" t="str">
            <v/>
          </cell>
          <cell r="AV861" t="str">
            <v/>
          </cell>
          <cell r="BA861" t="str">
            <v/>
          </cell>
          <cell r="BC861" t="str">
            <v/>
          </cell>
          <cell r="BE861" t="str">
            <v/>
          </cell>
          <cell r="BG861" t="str">
            <v/>
          </cell>
          <cell r="BI861" t="str">
            <v/>
          </cell>
          <cell r="BN861" t="str">
            <v/>
          </cell>
          <cell r="BP861" t="str">
            <v/>
          </cell>
          <cell r="BR861" t="str">
            <v/>
          </cell>
          <cell r="BT861" t="str">
            <v/>
          </cell>
          <cell r="BV861" t="str">
            <v/>
          </cell>
          <cell r="BY861" t="str">
            <v/>
          </cell>
        </row>
        <row r="862">
          <cell r="D862" t="str">
            <v/>
          </cell>
          <cell r="F862" t="str">
            <v/>
          </cell>
          <cell r="L862" t="str">
            <v/>
          </cell>
          <cell r="M862">
            <v>0</v>
          </cell>
          <cell r="U862" t="str">
            <v/>
          </cell>
          <cell r="AA862" t="str">
            <v/>
          </cell>
          <cell r="AC862" t="str">
            <v/>
          </cell>
          <cell r="AE862" t="str">
            <v/>
          </cell>
          <cell r="AG862" t="str">
            <v/>
          </cell>
          <cell r="AI862" t="str">
            <v/>
          </cell>
          <cell r="AN862" t="str">
            <v/>
          </cell>
          <cell r="AP862" t="str">
            <v/>
          </cell>
          <cell r="AR862" t="str">
            <v/>
          </cell>
          <cell r="AT862" t="str">
            <v/>
          </cell>
          <cell r="AV862" t="str">
            <v/>
          </cell>
          <cell r="BA862" t="str">
            <v/>
          </cell>
          <cell r="BC862" t="str">
            <v/>
          </cell>
          <cell r="BE862" t="str">
            <v/>
          </cell>
          <cell r="BG862" t="str">
            <v/>
          </cell>
          <cell r="BI862" t="str">
            <v/>
          </cell>
          <cell r="BN862" t="str">
            <v/>
          </cell>
          <cell r="BP862" t="str">
            <v/>
          </cell>
          <cell r="BR862" t="str">
            <v/>
          </cell>
          <cell r="BT862" t="str">
            <v/>
          </cell>
          <cell r="BV862" t="str">
            <v/>
          </cell>
          <cell r="BY862" t="str">
            <v/>
          </cell>
        </row>
        <row r="863">
          <cell r="D863" t="str">
            <v/>
          </cell>
          <cell r="F863" t="str">
            <v/>
          </cell>
          <cell r="L863" t="str">
            <v/>
          </cell>
          <cell r="M863">
            <v>0</v>
          </cell>
          <cell r="U863" t="str">
            <v/>
          </cell>
          <cell r="AA863" t="str">
            <v/>
          </cell>
          <cell r="AC863" t="str">
            <v/>
          </cell>
          <cell r="AE863" t="str">
            <v/>
          </cell>
          <cell r="AG863" t="str">
            <v/>
          </cell>
          <cell r="AI863" t="str">
            <v/>
          </cell>
          <cell r="AN863" t="str">
            <v/>
          </cell>
          <cell r="AP863" t="str">
            <v/>
          </cell>
          <cell r="AR863" t="str">
            <v/>
          </cell>
          <cell r="AT863" t="str">
            <v/>
          </cell>
          <cell r="AV863" t="str">
            <v/>
          </cell>
          <cell r="BA863" t="str">
            <v/>
          </cell>
          <cell r="BC863" t="str">
            <v/>
          </cell>
          <cell r="BE863" t="str">
            <v/>
          </cell>
          <cell r="BG863" t="str">
            <v/>
          </cell>
          <cell r="BI863" t="str">
            <v/>
          </cell>
          <cell r="BN863" t="str">
            <v/>
          </cell>
          <cell r="BP863" t="str">
            <v/>
          </cell>
          <cell r="BR863" t="str">
            <v/>
          </cell>
          <cell r="BT863" t="str">
            <v/>
          </cell>
          <cell r="BV863" t="str">
            <v/>
          </cell>
          <cell r="BY863" t="str">
            <v/>
          </cell>
        </row>
        <row r="864">
          <cell r="D864" t="str">
            <v/>
          </cell>
          <cell r="F864" t="str">
            <v/>
          </cell>
          <cell r="L864" t="str">
            <v/>
          </cell>
          <cell r="M864">
            <v>0</v>
          </cell>
          <cell r="U864" t="str">
            <v/>
          </cell>
          <cell r="AA864" t="str">
            <v/>
          </cell>
          <cell r="AC864" t="str">
            <v/>
          </cell>
          <cell r="AE864" t="str">
            <v/>
          </cell>
          <cell r="AG864" t="str">
            <v/>
          </cell>
          <cell r="AI864" t="str">
            <v/>
          </cell>
          <cell r="AN864" t="str">
            <v/>
          </cell>
          <cell r="AP864" t="str">
            <v/>
          </cell>
          <cell r="AR864" t="str">
            <v/>
          </cell>
          <cell r="AT864" t="str">
            <v/>
          </cell>
          <cell r="AV864" t="str">
            <v/>
          </cell>
          <cell r="BA864" t="str">
            <v/>
          </cell>
          <cell r="BC864" t="str">
            <v/>
          </cell>
          <cell r="BE864" t="str">
            <v/>
          </cell>
          <cell r="BG864" t="str">
            <v/>
          </cell>
          <cell r="BI864" t="str">
            <v/>
          </cell>
          <cell r="BN864" t="str">
            <v/>
          </cell>
          <cell r="BP864" t="str">
            <v/>
          </cell>
          <cell r="BR864" t="str">
            <v/>
          </cell>
          <cell r="BT864" t="str">
            <v/>
          </cell>
          <cell r="BV864" t="str">
            <v/>
          </cell>
          <cell r="BY864" t="str">
            <v/>
          </cell>
        </row>
        <row r="865">
          <cell r="D865" t="str">
            <v/>
          </cell>
          <cell r="F865" t="str">
            <v/>
          </cell>
          <cell r="L865" t="str">
            <v/>
          </cell>
          <cell r="M865">
            <v>0</v>
          </cell>
          <cell r="U865" t="str">
            <v/>
          </cell>
          <cell r="AA865" t="str">
            <v/>
          </cell>
          <cell r="AC865" t="str">
            <v/>
          </cell>
          <cell r="AE865" t="str">
            <v/>
          </cell>
          <cell r="AG865" t="str">
            <v/>
          </cell>
          <cell r="AI865" t="str">
            <v/>
          </cell>
          <cell r="AN865" t="str">
            <v/>
          </cell>
          <cell r="AP865" t="str">
            <v/>
          </cell>
          <cell r="AR865" t="str">
            <v/>
          </cell>
          <cell r="AT865" t="str">
            <v/>
          </cell>
          <cell r="AV865" t="str">
            <v/>
          </cell>
          <cell r="BA865" t="str">
            <v/>
          </cell>
          <cell r="BC865" t="str">
            <v/>
          </cell>
          <cell r="BE865" t="str">
            <v/>
          </cell>
          <cell r="BG865" t="str">
            <v/>
          </cell>
          <cell r="BI865" t="str">
            <v/>
          </cell>
          <cell r="BN865" t="str">
            <v/>
          </cell>
          <cell r="BP865" t="str">
            <v/>
          </cell>
          <cell r="BR865" t="str">
            <v/>
          </cell>
          <cell r="BT865" t="str">
            <v/>
          </cell>
          <cell r="BV865" t="str">
            <v/>
          </cell>
          <cell r="BY865" t="str">
            <v/>
          </cell>
        </row>
        <row r="866">
          <cell r="D866" t="str">
            <v/>
          </cell>
          <cell r="F866" t="str">
            <v/>
          </cell>
          <cell r="L866" t="str">
            <v/>
          </cell>
          <cell r="M866">
            <v>0</v>
          </cell>
          <cell r="U866" t="str">
            <v/>
          </cell>
          <cell r="AA866" t="str">
            <v/>
          </cell>
          <cell r="AC866" t="str">
            <v/>
          </cell>
          <cell r="AE866" t="str">
            <v/>
          </cell>
          <cell r="AG866" t="str">
            <v/>
          </cell>
          <cell r="AI866" t="str">
            <v/>
          </cell>
          <cell r="AN866" t="str">
            <v/>
          </cell>
          <cell r="AP866" t="str">
            <v/>
          </cell>
          <cell r="AR866" t="str">
            <v/>
          </cell>
          <cell r="AT866" t="str">
            <v/>
          </cell>
          <cell r="AV866" t="str">
            <v/>
          </cell>
          <cell r="BA866" t="str">
            <v/>
          </cell>
          <cell r="BC866" t="str">
            <v/>
          </cell>
          <cell r="BE866" t="str">
            <v/>
          </cell>
          <cell r="BG866" t="str">
            <v/>
          </cell>
          <cell r="BI866" t="str">
            <v/>
          </cell>
          <cell r="BN866" t="str">
            <v/>
          </cell>
          <cell r="BP866" t="str">
            <v/>
          </cell>
          <cell r="BR866" t="str">
            <v/>
          </cell>
          <cell r="BT866" t="str">
            <v/>
          </cell>
          <cell r="BV866" t="str">
            <v/>
          </cell>
          <cell r="BY866" t="str">
            <v/>
          </cell>
        </row>
        <row r="867">
          <cell r="D867" t="str">
            <v/>
          </cell>
          <cell r="F867" t="str">
            <v/>
          </cell>
          <cell r="L867" t="str">
            <v/>
          </cell>
          <cell r="M867">
            <v>0</v>
          </cell>
          <cell r="U867" t="str">
            <v/>
          </cell>
          <cell r="AA867" t="str">
            <v/>
          </cell>
          <cell r="AC867" t="str">
            <v/>
          </cell>
          <cell r="AE867" t="str">
            <v/>
          </cell>
          <cell r="AG867" t="str">
            <v/>
          </cell>
          <cell r="AI867" t="str">
            <v/>
          </cell>
          <cell r="AN867" t="str">
            <v/>
          </cell>
          <cell r="AP867" t="str">
            <v/>
          </cell>
          <cell r="AR867" t="str">
            <v/>
          </cell>
          <cell r="AT867" t="str">
            <v/>
          </cell>
          <cell r="AV867" t="str">
            <v/>
          </cell>
          <cell r="BA867" t="str">
            <v/>
          </cell>
          <cell r="BC867" t="str">
            <v/>
          </cell>
          <cell r="BE867" t="str">
            <v/>
          </cell>
          <cell r="BG867" t="str">
            <v/>
          </cell>
          <cell r="BI867" t="str">
            <v/>
          </cell>
          <cell r="BN867" t="str">
            <v/>
          </cell>
          <cell r="BP867" t="str">
            <v/>
          </cell>
          <cell r="BR867" t="str">
            <v/>
          </cell>
          <cell r="BT867" t="str">
            <v/>
          </cell>
          <cell r="BV867" t="str">
            <v/>
          </cell>
          <cell r="BY867" t="str">
            <v/>
          </cell>
        </row>
        <row r="868">
          <cell r="D868" t="str">
            <v/>
          </cell>
          <cell r="F868" t="str">
            <v/>
          </cell>
          <cell r="L868" t="str">
            <v/>
          </cell>
          <cell r="M868">
            <v>0</v>
          </cell>
          <cell r="U868" t="str">
            <v/>
          </cell>
          <cell r="AA868" t="str">
            <v/>
          </cell>
          <cell r="AC868" t="str">
            <v/>
          </cell>
          <cell r="AE868" t="str">
            <v/>
          </cell>
          <cell r="AG868" t="str">
            <v/>
          </cell>
          <cell r="AI868" t="str">
            <v/>
          </cell>
          <cell r="AN868" t="str">
            <v/>
          </cell>
          <cell r="AP868" t="str">
            <v/>
          </cell>
          <cell r="AR868" t="str">
            <v/>
          </cell>
          <cell r="AT868" t="str">
            <v/>
          </cell>
          <cell r="AV868" t="str">
            <v/>
          </cell>
          <cell r="BA868" t="str">
            <v/>
          </cell>
          <cell r="BC868" t="str">
            <v/>
          </cell>
          <cell r="BE868" t="str">
            <v/>
          </cell>
          <cell r="BG868" t="str">
            <v/>
          </cell>
          <cell r="BI868" t="str">
            <v/>
          </cell>
          <cell r="BN868" t="str">
            <v/>
          </cell>
          <cell r="BP868" t="str">
            <v/>
          </cell>
          <cell r="BR868" t="str">
            <v/>
          </cell>
          <cell r="BT868" t="str">
            <v/>
          </cell>
          <cell r="BV868" t="str">
            <v/>
          </cell>
          <cell r="BY868" t="str">
            <v/>
          </cell>
        </row>
        <row r="869">
          <cell r="D869" t="str">
            <v/>
          </cell>
          <cell r="F869" t="str">
            <v/>
          </cell>
          <cell r="L869" t="str">
            <v/>
          </cell>
          <cell r="M869">
            <v>0</v>
          </cell>
          <cell r="U869" t="str">
            <v/>
          </cell>
          <cell r="AA869" t="str">
            <v/>
          </cell>
          <cell r="AC869" t="str">
            <v/>
          </cell>
          <cell r="AE869" t="str">
            <v/>
          </cell>
          <cell r="AG869" t="str">
            <v/>
          </cell>
          <cell r="AI869" t="str">
            <v/>
          </cell>
          <cell r="AN869" t="str">
            <v/>
          </cell>
          <cell r="AP869" t="str">
            <v/>
          </cell>
          <cell r="AR869" t="str">
            <v/>
          </cell>
          <cell r="AT869" t="str">
            <v/>
          </cell>
          <cell r="AV869" t="str">
            <v/>
          </cell>
          <cell r="BA869" t="str">
            <v/>
          </cell>
          <cell r="BC869" t="str">
            <v/>
          </cell>
          <cell r="BE869" t="str">
            <v/>
          </cell>
          <cell r="BG869" t="str">
            <v/>
          </cell>
          <cell r="BI869" t="str">
            <v/>
          </cell>
          <cell r="BN869" t="str">
            <v/>
          </cell>
          <cell r="BP869" t="str">
            <v/>
          </cell>
          <cell r="BR869" t="str">
            <v/>
          </cell>
          <cell r="BT869" t="str">
            <v/>
          </cell>
          <cell r="BV869" t="str">
            <v/>
          </cell>
          <cell r="BY869" t="str">
            <v/>
          </cell>
        </row>
        <row r="870">
          <cell r="D870" t="str">
            <v/>
          </cell>
          <cell r="F870" t="str">
            <v/>
          </cell>
          <cell r="L870" t="str">
            <v/>
          </cell>
          <cell r="M870">
            <v>0</v>
          </cell>
          <cell r="U870" t="str">
            <v/>
          </cell>
          <cell r="AA870" t="str">
            <v/>
          </cell>
          <cell r="AC870" t="str">
            <v/>
          </cell>
          <cell r="AE870" t="str">
            <v/>
          </cell>
          <cell r="AG870" t="str">
            <v/>
          </cell>
          <cell r="AI870" t="str">
            <v/>
          </cell>
          <cell r="AN870" t="str">
            <v/>
          </cell>
          <cell r="AP870" t="str">
            <v/>
          </cell>
          <cell r="AR870" t="str">
            <v/>
          </cell>
          <cell r="AT870" t="str">
            <v/>
          </cell>
          <cell r="AV870" t="str">
            <v/>
          </cell>
          <cell r="BA870" t="str">
            <v/>
          </cell>
          <cell r="BC870" t="str">
            <v/>
          </cell>
          <cell r="BE870" t="str">
            <v/>
          </cell>
          <cell r="BG870" t="str">
            <v/>
          </cell>
          <cell r="BI870" t="str">
            <v/>
          </cell>
          <cell r="BN870" t="str">
            <v/>
          </cell>
          <cell r="BP870" t="str">
            <v/>
          </cell>
          <cell r="BR870" t="str">
            <v/>
          </cell>
          <cell r="BT870" t="str">
            <v/>
          </cell>
          <cell r="BV870" t="str">
            <v/>
          </cell>
          <cell r="BY870" t="str">
            <v/>
          </cell>
        </row>
        <row r="871">
          <cell r="D871" t="str">
            <v/>
          </cell>
          <cell r="F871" t="str">
            <v/>
          </cell>
          <cell r="L871" t="str">
            <v/>
          </cell>
          <cell r="M871">
            <v>0</v>
          </cell>
          <cell r="U871" t="str">
            <v/>
          </cell>
          <cell r="AA871" t="str">
            <v/>
          </cell>
          <cell r="AC871" t="str">
            <v/>
          </cell>
          <cell r="AE871" t="str">
            <v/>
          </cell>
          <cell r="AG871" t="str">
            <v/>
          </cell>
          <cell r="AI871" t="str">
            <v/>
          </cell>
          <cell r="AN871" t="str">
            <v/>
          </cell>
          <cell r="AP871" t="str">
            <v/>
          </cell>
          <cell r="AR871" t="str">
            <v/>
          </cell>
          <cell r="AT871" t="str">
            <v/>
          </cell>
          <cell r="AV871" t="str">
            <v/>
          </cell>
          <cell r="BA871" t="str">
            <v/>
          </cell>
          <cell r="BC871" t="str">
            <v/>
          </cell>
          <cell r="BE871" t="str">
            <v/>
          </cell>
          <cell r="BG871" t="str">
            <v/>
          </cell>
          <cell r="BI871" t="str">
            <v/>
          </cell>
          <cell r="BN871" t="str">
            <v/>
          </cell>
          <cell r="BP871" t="str">
            <v/>
          </cell>
          <cell r="BR871" t="str">
            <v/>
          </cell>
          <cell r="BT871" t="str">
            <v/>
          </cell>
          <cell r="BV871" t="str">
            <v/>
          </cell>
          <cell r="BY871" t="str">
            <v/>
          </cell>
        </row>
        <row r="872">
          <cell r="D872" t="str">
            <v/>
          </cell>
          <cell r="F872" t="str">
            <v/>
          </cell>
          <cell r="L872" t="str">
            <v/>
          </cell>
          <cell r="M872">
            <v>0</v>
          </cell>
          <cell r="U872" t="str">
            <v/>
          </cell>
          <cell r="AA872" t="str">
            <v/>
          </cell>
          <cell r="AC872" t="str">
            <v/>
          </cell>
          <cell r="AE872" t="str">
            <v/>
          </cell>
          <cell r="AG872" t="str">
            <v/>
          </cell>
          <cell r="AI872" t="str">
            <v/>
          </cell>
          <cell r="AN872" t="str">
            <v/>
          </cell>
          <cell r="AP872" t="str">
            <v/>
          </cell>
          <cell r="AR872" t="str">
            <v/>
          </cell>
          <cell r="AT872" t="str">
            <v/>
          </cell>
          <cell r="AV872" t="str">
            <v/>
          </cell>
          <cell r="BA872" t="str">
            <v/>
          </cell>
          <cell r="BC872" t="str">
            <v/>
          </cell>
          <cell r="BE872" t="str">
            <v/>
          </cell>
          <cell r="BG872" t="str">
            <v/>
          </cell>
          <cell r="BI872" t="str">
            <v/>
          </cell>
          <cell r="BN872" t="str">
            <v/>
          </cell>
          <cell r="BP872" t="str">
            <v/>
          </cell>
          <cell r="BR872" t="str">
            <v/>
          </cell>
          <cell r="BT872" t="str">
            <v/>
          </cell>
          <cell r="BV872" t="str">
            <v/>
          </cell>
          <cell r="BY872" t="str">
            <v/>
          </cell>
        </row>
        <row r="873">
          <cell r="D873" t="str">
            <v/>
          </cell>
          <cell r="F873" t="str">
            <v/>
          </cell>
          <cell r="L873" t="str">
            <v/>
          </cell>
          <cell r="M873">
            <v>0</v>
          </cell>
          <cell r="U873" t="str">
            <v/>
          </cell>
          <cell r="AA873" t="str">
            <v/>
          </cell>
          <cell r="AC873" t="str">
            <v/>
          </cell>
          <cell r="AE873" t="str">
            <v/>
          </cell>
          <cell r="AG873" t="str">
            <v/>
          </cell>
          <cell r="AI873" t="str">
            <v/>
          </cell>
          <cell r="AN873" t="str">
            <v/>
          </cell>
          <cell r="AP873" t="str">
            <v/>
          </cell>
          <cell r="AR873" t="str">
            <v/>
          </cell>
          <cell r="AT873" t="str">
            <v/>
          </cell>
          <cell r="AV873" t="str">
            <v/>
          </cell>
          <cell r="BA873" t="str">
            <v/>
          </cell>
          <cell r="BC873" t="str">
            <v/>
          </cell>
          <cell r="BE873" t="str">
            <v/>
          </cell>
          <cell r="BG873" t="str">
            <v/>
          </cell>
          <cell r="BI873" t="str">
            <v/>
          </cell>
          <cell r="BN873" t="str">
            <v/>
          </cell>
          <cell r="BP873" t="str">
            <v/>
          </cell>
          <cell r="BR873" t="str">
            <v/>
          </cell>
          <cell r="BT873" t="str">
            <v/>
          </cell>
          <cell r="BV873" t="str">
            <v/>
          </cell>
          <cell r="BY873" t="str">
            <v/>
          </cell>
        </row>
        <row r="874">
          <cell r="D874" t="str">
            <v/>
          </cell>
          <cell r="F874" t="str">
            <v/>
          </cell>
          <cell r="L874" t="str">
            <v/>
          </cell>
          <cell r="M874">
            <v>0</v>
          </cell>
          <cell r="U874" t="str">
            <v/>
          </cell>
          <cell r="AA874" t="str">
            <v/>
          </cell>
          <cell r="AC874" t="str">
            <v/>
          </cell>
          <cell r="AE874" t="str">
            <v/>
          </cell>
          <cell r="AG874" t="str">
            <v/>
          </cell>
          <cell r="AI874" t="str">
            <v/>
          </cell>
          <cell r="AN874" t="str">
            <v/>
          </cell>
          <cell r="AP874" t="str">
            <v/>
          </cell>
          <cell r="AR874" t="str">
            <v/>
          </cell>
          <cell r="AT874" t="str">
            <v/>
          </cell>
          <cell r="AV874" t="str">
            <v/>
          </cell>
          <cell r="BA874" t="str">
            <v/>
          </cell>
          <cell r="BC874" t="str">
            <v/>
          </cell>
          <cell r="BE874" t="str">
            <v/>
          </cell>
          <cell r="BG874" t="str">
            <v/>
          </cell>
          <cell r="BI874" t="str">
            <v/>
          </cell>
          <cell r="BN874" t="str">
            <v/>
          </cell>
          <cell r="BP874" t="str">
            <v/>
          </cell>
          <cell r="BR874" t="str">
            <v/>
          </cell>
          <cell r="BT874" t="str">
            <v/>
          </cell>
          <cell r="BV874" t="str">
            <v/>
          </cell>
          <cell r="BY874" t="str">
            <v/>
          </cell>
        </row>
        <row r="875">
          <cell r="D875" t="str">
            <v/>
          </cell>
          <cell r="F875" t="str">
            <v/>
          </cell>
          <cell r="L875" t="str">
            <v/>
          </cell>
          <cell r="M875">
            <v>0</v>
          </cell>
          <cell r="U875" t="str">
            <v/>
          </cell>
          <cell r="AA875" t="str">
            <v/>
          </cell>
          <cell r="AC875" t="str">
            <v/>
          </cell>
          <cell r="AE875" t="str">
            <v/>
          </cell>
          <cell r="AG875" t="str">
            <v/>
          </cell>
          <cell r="AI875" t="str">
            <v/>
          </cell>
          <cell r="AN875" t="str">
            <v/>
          </cell>
          <cell r="AP875" t="str">
            <v/>
          </cell>
          <cell r="AR875" t="str">
            <v/>
          </cell>
          <cell r="AT875" t="str">
            <v/>
          </cell>
          <cell r="AV875" t="str">
            <v/>
          </cell>
          <cell r="BA875" t="str">
            <v/>
          </cell>
          <cell r="BC875" t="str">
            <v/>
          </cell>
          <cell r="BE875" t="str">
            <v/>
          </cell>
          <cell r="BG875" t="str">
            <v/>
          </cell>
          <cell r="BI875" t="str">
            <v/>
          </cell>
          <cell r="BN875" t="str">
            <v/>
          </cell>
          <cell r="BP875" t="str">
            <v/>
          </cell>
          <cell r="BR875" t="str">
            <v/>
          </cell>
          <cell r="BT875" t="str">
            <v/>
          </cell>
          <cell r="BV875" t="str">
            <v/>
          </cell>
          <cell r="BY875" t="str">
            <v/>
          </cell>
        </row>
        <row r="876">
          <cell r="D876" t="str">
            <v/>
          </cell>
          <cell r="F876" t="str">
            <v/>
          </cell>
          <cell r="L876" t="str">
            <v/>
          </cell>
          <cell r="M876">
            <v>0</v>
          </cell>
          <cell r="U876" t="str">
            <v/>
          </cell>
          <cell r="AA876" t="str">
            <v/>
          </cell>
          <cell r="AC876" t="str">
            <v/>
          </cell>
          <cell r="AE876" t="str">
            <v/>
          </cell>
          <cell r="AG876" t="str">
            <v/>
          </cell>
          <cell r="AI876" t="str">
            <v/>
          </cell>
          <cell r="AN876" t="str">
            <v/>
          </cell>
          <cell r="AP876" t="str">
            <v/>
          </cell>
          <cell r="AR876" t="str">
            <v/>
          </cell>
          <cell r="AT876" t="str">
            <v/>
          </cell>
          <cell r="AV876" t="str">
            <v/>
          </cell>
          <cell r="BA876" t="str">
            <v/>
          </cell>
          <cell r="BC876" t="str">
            <v/>
          </cell>
          <cell r="BE876" t="str">
            <v/>
          </cell>
          <cell r="BG876" t="str">
            <v/>
          </cell>
          <cell r="BI876" t="str">
            <v/>
          </cell>
          <cell r="BN876" t="str">
            <v/>
          </cell>
          <cell r="BP876" t="str">
            <v/>
          </cell>
          <cell r="BR876" t="str">
            <v/>
          </cell>
          <cell r="BT876" t="str">
            <v/>
          </cell>
          <cell r="BV876" t="str">
            <v/>
          </cell>
          <cell r="BY876" t="str">
            <v/>
          </cell>
        </row>
        <row r="877">
          <cell r="D877" t="str">
            <v/>
          </cell>
          <cell r="F877" t="str">
            <v/>
          </cell>
          <cell r="L877" t="str">
            <v/>
          </cell>
          <cell r="M877">
            <v>0</v>
          </cell>
          <cell r="U877" t="str">
            <v/>
          </cell>
          <cell r="AA877" t="str">
            <v/>
          </cell>
          <cell r="AC877" t="str">
            <v/>
          </cell>
          <cell r="AE877" t="str">
            <v/>
          </cell>
          <cell r="AG877" t="str">
            <v/>
          </cell>
          <cell r="AI877" t="str">
            <v/>
          </cell>
          <cell r="AN877" t="str">
            <v/>
          </cell>
          <cell r="AP877" t="str">
            <v/>
          </cell>
          <cell r="AR877" t="str">
            <v/>
          </cell>
          <cell r="AT877" t="str">
            <v/>
          </cell>
          <cell r="AV877" t="str">
            <v/>
          </cell>
          <cell r="BA877" t="str">
            <v/>
          </cell>
          <cell r="BC877" t="str">
            <v/>
          </cell>
          <cell r="BE877" t="str">
            <v/>
          </cell>
          <cell r="BG877" t="str">
            <v/>
          </cell>
          <cell r="BI877" t="str">
            <v/>
          </cell>
          <cell r="BN877" t="str">
            <v/>
          </cell>
          <cell r="BP877" t="str">
            <v/>
          </cell>
          <cell r="BR877" t="str">
            <v/>
          </cell>
          <cell r="BT877" t="str">
            <v/>
          </cell>
          <cell r="BV877" t="str">
            <v/>
          </cell>
          <cell r="BY877" t="str">
            <v/>
          </cell>
        </row>
        <row r="878">
          <cell r="D878" t="str">
            <v/>
          </cell>
          <cell r="F878" t="str">
            <v/>
          </cell>
          <cell r="L878" t="str">
            <v/>
          </cell>
          <cell r="M878">
            <v>0</v>
          </cell>
          <cell r="U878" t="str">
            <v/>
          </cell>
          <cell r="AA878" t="str">
            <v/>
          </cell>
          <cell r="AC878" t="str">
            <v/>
          </cell>
          <cell r="AE878" t="str">
            <v/>
          </cell>
          <cell r="AG878" t="str">
            <v/>
          </cell>
          <cell r="AI878" t="str">
            <v/>
          </cell>
          <cell r="AN878" t="str">
            <v/>
          </cell>
          <cell r="AP878" t="str">
            <v/>
          </cell>
          <cell r="AR878" t="str">
            <v/>
          </cell>
          <cell r="AT878" t="str">
            <v/>
          </cell>
          <cell r="AV878" t="str">
            <v/>
          </cell>
          <cell r="BA878" t="str">
            <v/>
          </cell>
          <cell r="BC878" t="str">
            <v/>
          </cell>
          <cell r="BE878" t="str">
            <v/>
          </cell>
          <cell r="BG878" t="str">
            <v/>
          </cell>
          <cell r="BI878" t="str">
            <v/>
          </cell>
          <cell r="BN878" t="str">
            <v/>
          </cell>
          <cell r="BP878" t="str">
            <v/>
          </cell>
          <cell r="BR878" t="str">
            <v/>
          </cell>
          <cell r="BT878" t="str">
            <v/>
          </cell>
          <cell r="BV878" t="str">
            <v/>
          </cell>
          <cell r="BY878" t="str">
            <v/>
          </cell>
        </row>
        <row r="879">
          <cell r="D879" t="str">
            <v/>
          </cell>
          <cell r="F879" t="str">
            <v/>
          </cell>
          <cell r="L879" t="str">
            <v/>
          </cell>
          <cell r="M879">
            <v>0</v>
          </cell>
          <cell r="U879" t="str">
            <v/>
          </cell>
          <cell r="AA879" t="str">
            <v/>
          </cell>
          <cell r="AC879" t="str">
            <v/>
          </cell>
          <cell r="AE879" t="str">
            <v/>
          </cell>
          <cell r="AG879" t="str">
            <v/>
          </cell>
          <cell r="AI879" t="str">
            <v/>
          </cell>
          <cell r="AN879" t="str">
            <v/>
          </cell>
          <cell r="AP879" t="str">
            <v/>
          </cell>
          <cell r="AR879" t="str">
            <v/>
          </cell>
          <cell r="AT879" t="str">
            <v/>
          </cell>
          <cell r="AV879" t="str">
            <v/>
          </cell>
          <cell r="BA879" t="str">
            <v/>
          </cell>
          <cell r="BC879" t="str">
            <v/>
          </cell>
          <cell r="BE879" t="str">
            <v/>
          </cell>
          <cell r="BG879" t="str">
            <v/>
          </cell>
          <cell r="BI879" t="str">
            <v/>
          </cell>
          <cell r="BN879" t="str">
            <v/>
          </cell>
          <cell r="BP879" t="str">
            <v/>
          </cell>
          <cell r="BR879" t="str">
            <v/>
          </cell>
          <cell r="BT879" t="str">
            <v/>
          </cell>
          <cell r="BV879" t="str">
            <v/>
          </cell>
          <cell r="BY879" t="str">
            <v/>
          </cell>
        </row>
        <row r="880">
          <cell r="D880" t="str">
            <v/>
          </cell>
          <cell r="F880" t="str">
            <v/>
          </cell>
          <cell r="L880" t="str">
            <v/>
          </cell>
          <cell r="M880">
            <v>0</v>
          </cell>
          <cell r="U880" t="str">
            <v/>
          </cell>
          <cell r="AA880" t="str">
            <v/>
          </cell>
          <cell r="AC880" t="str">
            <v/>
          </cell>
          <cell r="AE880" t="str">
            <v/>
          </cell>
          <cell r="AG880" t="str">
            <v/>
          </cell>
          <cell r="AI880" t="str">
            <v/>
          </cell>
          <cell r="AN880" t="str">
            <v/>
          </cell>
          <cell r="AP880" t="str">
            <v/>
          </cell>
          <cell r="AR880" t="str">
            <v/>
          </cell>
          <cell r="AT880" t="str">
            <v/>
          </cell>
          <cell r="AV880" t="str">
            <v/>
          </cell>
          <cell r="BA880" t="str">
            <v/>
          </cell>
          <cell r="BC880" t="str">
            <v/>
          </cell>
          <cell r="BE880" t="str">
            <v/>
          </cell>
          <cell r="BG880" t="str">
            <v/>
          </cell>
          <cell r="BI880" t="str">
            <v/>
          </cell>
          <cell r="BN880" t="str">
            <v/>
          </cell>
          <cell r="BP880" t="str">
            <v/>
          </cell>
          <cell r="BR880" t="str">
            <v/>
          </cell>
          <cell r="BT880" t="str">
            <v/>
          </cell>
          <cell r="BV880" t="str">
            <v/>
          </cell>
          <cell r="BY880" t="str">
            <v/>
          </cell>
        </row>
        <row r="881">
          <cell r="D881" t="str">
            <v/>
          </cell>
          <cell r="F881" t="str">
            <v/>
          </cell>
          <cell r="L881" t="str">
            <v/>
          </cell>
          <cell r="M881">
            <v>0</v>
          </cell>
          <cell r="U881" t="str">
            <v/>
          </cell>
          <cell r="AA881" t="str">
            <v/>
          </cell>
          <cell r="AC881" t="str">
            <v/>
          </cell>
          <cell r="AE881" t="str">
            <v/>
          </cell>
          <cell r="AG881" t="str">
            <v/>
          </cell>
          <cell r="AI881" t="str">
            <v/>
          </cell>
          <cell r="AN881" t="str">
            <v/>
          </cell>
          <cell r="AP881" t="str">
            <v/>
          </cell>
          <cell r="AR881" t="str">
            <v/>
          </cell>
          <cell r="AT881" t="str">
            <v/>
          </cell>
          <cell r="AV881" t="str">
            <v/>
          </cell>
          <cell r="BA881" t="str">
            <v/>
          </cell>
          <cell r="BC881" t="str">
            <v/>
          </cell>
          <cell r="BE881" t="str">
            <v/>
          </cell>
          <cell r="BG881" t="str">
            <v/>
          </cell>
          <cell r="BI881" t="str">
            <v/>
          </cell>
          <cell r="BN881" t="str">
            <v/>
          </cell>
          <cell r="BP881" t="str">
            <v/>
          </cell>
          <cell r="BR881" t="str">
            <v/>
          </cell>
          <cell r="BT881" t="str">
            <v/>
          </cell>
          <cell r="BV881" t="str">
            <v/>
          </cell>
          <cell r="BY881" t="str">
            <v/>
          </cell>
        </row>
        <row r="882">
          <cell r="D882" t="str">
            <v/>
          </cell>
          <cell r="F882" t="str">
            <v/>
          </cell>
          <cell r="L882" t="str">
            <v/>
          </cell>
          <cell r="M882">
            <v>0</v>
          </cell>
          <cell r="U882" t="str">
            <v/>
          </cell>
          <cell r="AA882" t="str">
            <v/>
          </cell>
          <cell r="AC882" t="str">
            <v/>
          </cell>
          <cell r="AE882" t="str">
            <v/>
          </cell>
          <cell r="AG882" t="str">
            <v/>
          </cell>
          <cell r="AI882" t="str">
            <v/>
          </cell>
          <cell r="AN882" t="str">
            <v/>
          </cell>
          <cell r="AP882" t="str">
            <v/>
          </cell>
          <cell r="AR882" t="str">
            <v/>
          </cell>
          <cell r="AT882" t="str">
            <v/>
          </cell>
          <cell r="AV882" t="str">
            <v/>
          </cell>
          <cell r="BA882" t="str">
            <v/>
          </cell>
          <cell r="BC882" t="str">
            <v/>
          </cell>
          <cell r="BE882" t="str">
            <v/>
          </cell>
          <cell r="BG882" t="str">
            <v/>
          </cell>
          <cell r="BI882" t="str">
            <v/>
          </cell>
          <cell r="BN882" t="str">
            <v/>
          </cell>
          <cell r="BP882" t="str">
            <v/>
          </cell>
          <cell r="BR882" t="str">
            <v/>
          </cell>
          <cell r="BT882" t="str">
            <v/>
          </cell>
          <cell r="BV882" t="str">
            <v/>
          </cell>
          <cell r="BY882" t="str">
            <v/>
          </cell>
        </row>
        <row r="883">
          <cell r="D883" t="str">
            <v/>
          </cell>
          <cell r="F883" t="str">
            <v/>
          </cell>
          <cell r="L883" t="str">
            <v/>
          </cell>
          <cell r="M883">
            <v>0</v>
          </cell>
          <cell r="U883" t="str">
            <v/>
          </cell>
          <cell r="AA883" t="str">
            <v/>
          </cell>
          <cell r="AC883" t="str">
            <v/>
          </cell>
          <cell r="AE883" t="str">
            <v/>
          </cell>
          <cell r="AG883" t="str">
            <v/>
          </cell>
          <cell r="AI883" t="str">
            <v/>
          </cell>
          <cell r="AN883" t="str">
            <v/>
          </cell>
          <cell r="AP883" t="str">
            <v/>
          </cell>
          <cell r="AR883" t="str">
            <v/>
          </cell>
          <cell r="AT883" t="str">
            <v/>
          </cell>
          <cell r="AV883" t="str">
            <v/>
          </cell>
          <cell r="BA883" t="str">
            <v/>
          </cell>
          <cell r="BC883" t="str">
            <v/>
          </cell>
          <cell r="BE883" t="str">
            <v/>
          </cell>
          <cell r="BG883" t="str">
            <v/>
          </cell>
          <cell r="BI883" t="str">
            <v/>
          </cell>
          <cell r="BN883" t="str">
            <v/>
          </cell>
          <cell r="BP883" t="str">
            <v/>
          </cell>
          <cell r="BR883" t="str">
            <v/>
          </cell>
          <cell r="BT883" t="str">
            <v/>
          </cell>
          <cell r="BV883" t="str">
            <v/>
          </cell>
          <cell r="BY883" t="str">
            <v/>
          </cell>
        </row>
        <row r="884">
          <cell r="D884" t="str">
            <v/>
          </cell>
          <cell r="F884" t="str">
            <v/>
          </cell>
          <cell r="L884" t="str">
            <v/>
          </cell>
          <cell r="M884">
            <v>0</v>
          </cell>
          <cell r="U884" t="str">
            <v/>
          </cell>
          <cell r="AA884" t="str">
            <v/>
          </cell>
          <cell r="AC884" t="str">
            <v/>
          </cell>
          <cell r="AE884" t="str">
            <v/>
          </cell>
          <cell r="AG884" t="str">
            <v/>
          </cell>
          <cell r="AI884" t="str">
            <v/>
          </cell>
          <cell r="AN884" t="str">
            <v/>
          </cell>
          <cell r="AP884" t="str">
            <v/>
          </cell>
          <cell r="AR884" t="str">
            <v/>
          </cell>
          <cell r="AT884" t="str">
            <v/>
          </cell>
          <cell r="AV884" t="str">
            <v/>
          </cell>
          <cell r="BA884" t="str">
            <v/>
          </cell>
          <cell r="BC884" t="str">
            <v/>
          </cell>
          <cell r="BE884" t="str">
            <v/>
          </cell>
          <cell r="BG884" t="str">
            <v/>
          </cell>
          <cell r="BI884" t="str">
            <v/>
          </cell>
          <cell r="BN884" t="str">
            <v/>
          </cell>
          <cell r="BP884" t="str">
            <v/>
          </cell>
          <cell r="BR884" t="str">
            <v/>
          </cell>
          <cell r="BT884" t="str">
            <v/>
          </cell>
          <cell r="BV884" t="str">
            <v/>
          </cell>
          <cell r="BY884" t="str">
            <v/>
          </cell>
        </row>
        <row r="885">
          <cell r="D885" t="str">
            <v/>
          </cell>
          <cell r="F885" t="str">
            <v/>
          </cell>
          <cell r="L885" t="str">
            <v/>
          </cell>
          <cell r="M885">
            <v>0</v>
          </cell>
          <cell r="U885" t="str">
            <v/>
          </cell>
          <cell r="AA885" t="str">
            <v/>
          </cell>
          <cell r="AC885" t="str">
            <v/>
          </cell>
          <cell r="AE885" t="str">
            <v/>
          </cell>
          <cell r="AG885" t="str">
            <v/>
          </cell>
          <cell r="AI885" t="str">
            <v/>
          </cell>
          <cell r="AN885" t="str">
            <v/>
          </cell>
          <cell r="AP885" t="str">
            <v/>
          </cell>
          <cell r="AR885" t="str">
            <v/>
          </cell>
          <cell r="AT885" t="str">
            <v/>
          </cell>
          <cell r="AV885" t="str">
            <v/>
          </cell>
          <cell r="BA885" t="str">
            <v/>
          </cell>
          <cell r="BC885" t="str">
            <v/>
          </cell>
          <cell r="BE885" t="str">
            <v/>
          </cell>
          <cell r="BG885" t="str">
            <v/>
          </cell>
          <cell r="BI885" t="str">
            <v/>
          </cell>
          <cell r="BN885" t="str">
            <v/>
          </cell>
          <cell r="BP885" t="str">
            <v/>
          </cell>
          <cell r="BR885" t="str">
            <v/>
          </cell>
          <cell r="BT885" t="str">
            <v/>
          </cell>
          <cell r="BV885" t="str">
            <v/>
          </cell>
          <cell r="BY885" t="str">
            <v/>
          </cell>
        </row>
        <row r="886">
          <cell r="D886" t="str">
            <v/>
          </cell>
          <cell r="F886" t="str">
            <v/>
          </cell>
          <cell r="L886" t="str">
            <v/>
          </cell>
          <cell r="M886">
            <v>0</v>
          </cell>
          <cell r="U886" t="str">
            <v/>
          </cell>
          <cell r="AA886" t="str">
            <v/>
          </cell>
          <cell r="AC886" t="str">
            <v/>
          </cell>
          <cell r="AE886" t="str">
            <v/>
          </cell>
          <cell r="AG886" t="str">
            <v/>
          </cell>
          <cell r="AI886" t="str">
            <v/>
          </cell>
          <cell r="AN886" t="str">
            <v/>
          </cell>
          <cell r="AP886" t="str">
            <v/>
          </cell>
          <cell r="AR886" t="str">
            <v/>
          </cell>
          <cell r="AT886" t="str">
            <v/>
          </cell>
          <cell r="AV886" t="str">
            <v/>
          </cell>
          <cell r="BA886" t="str">
            <v/>
          </cell>
          <cell r="BC886" t="str">
            <v/>
          </cell>
          <cell r="BE886" t="str">
            <v/>
          </cell>
          <cell r="BG886" t="str">
            <v/>
          </cell>
          <cell r="BI886" t="str">
            <v/>
          </cell>
          <cell r="BN886" t="str">
            <v/>
          </cell>
          <cell r="BP886" t="str">
            <v/>
          </cell>
          <cell r="BR886" t="str">
            <v/>
          </cell>
          <cell r="BT886" t="str">
            <v/>
          </cell>
          <cell r="BV886" t="str">
            <v/>
          </cell>
          <cell r="BY886" t="str">
            <v/>
          </cell>
        </row>
        <row r="887">
          <cell r="D887" t="str">
            <v/>
          </cell>
          <cell r="F887" t="str">
            <v/>
          </cell>
          <cell r="L887" t="str">
            <v/>
          </cell>
          <cell r="M887">
            <v>0</v>
          </cell>
          <cell r="U887" t="str">
            <v/>
          </cell>
          <cell r="AA887" t="str">
            <v/>
          </cell>
          <cell r="AC887" t="str">
            <v/>
          </cell>
          <cell r="AE887" t="str">
            <v/>
          </cell>
          <cell r="AG887" t="str">
            <v/>
          </cell>
          <cell r="AI887" t="str">
            <v/>
          </cell>
          <cell r="AN887" t="str">
            <v/>
          </cell>
          <cell r="AP887" t="str">
            <v/>
          </cell>
          <cell r="AR887" t="str">
            <v/>
          </cell>
          <cell r="AT887" t="str">
            <v/>
          </cell>
          <cell r="AV887" t="str">
            <v/>
          </cell>
          <cell r="BA887" t="str">
            <v/>
          </cell>
          <cell r="BC887" t="str">
            <v/>
          </cell>
          <cell r="BE887" t="str">
            <v/>
          </cell>
          <cell r="BG887" t="str">
            <v/>
          </cell>
          <cell r="BI887" t="str">
            <v/>
          </cell>
          <cell r="BN887" t="str">
            <v/>
          </cell>
          <cell r="BP887" t="str">
            <v/>
          </cell>
          <cell r="BR887" t="str">
            <v/>
          </cell>
          <cell r="BT887" t="str">
            <v/>
          </cell>
          <cell r="BV887" t="str">
            <v/>
          </cell>
          <cell r="BY887" t="str">
            <v/>
          </cell>
        </row>
        <row r="888">
          <cell r="D888" t="str">
            <v/>
          </cell>
          <cell r="F888" t="str">
            <v/>
          </cell>
          <cell r="L888" t="str">
            <v/>
          </cell>
          <cell r="M888">
            <v>0</v>
          </cell>
          <cell r="U888" t="str">
            <v/>
          </cell>
          <cell r="AA888" t="str">
            <v/>
          </cell>
          <cell r="AC888" t="str">
            <v/>
          </cell>
          <cell r="AE888" t="str">
            <v/>
          </cell>
          <cell r="AG888" t="str">
            <v/>
          </cell>
          <cell r="AI888" t="str">
            <v/>
          </cell>
          <cell r="AN888" t="str">
            <v/>
          </cell>
          <cell r="AP888" t="str">
            <v/>
          </cell>
          <cell r="AR888" t="str">
            <v/>
          </cell>
          <cell r="AT888" t="str">
            <v/>
          </cell>
          <cell r="AV888" t="str">
            <v/>
          </cell>
          <cell r="BA888" t="str">
            <v/>
          </cell>
          <cell r="BC888" t="str">
            <v/>
          </cell>
          <cell r="BE888" t="str">
            <v/>
          </cell>
          <cell r="BG888" t="str">
            <v/>
          </cell>
          <cell r="BI888" t="str">
            <v/>
          </cell>
          <cell r="BN888" t="str">
            <v/>
          </cell>
          <cell r="BP888" t="str">
            <v/>
          </cell>
          <cell r="BR888" t="str">
            <v/>
          </cell>
          <cell r="BT888" t="str">
            <v/>
          </cell>
          <cell r="BV888" t="str">
            <v/>
          </cell>
          <cell r="BY888" t="str">
            <v/>
          </cell>
        </row>
        <row r="889">
          <cell r="D889" t="str">
            <v/>
          </cell>
          <cell r="F889" t="str">
            <v/>
          </cell>
          <cell r="L889" t="str">
            <v/>
          </cell>
          <cell r="M889">
            <v>0</v>
          </cell>
          <cell r="U889" t="str">
            <v/>
          </cell>
          <cell r="AA889" t="str">
            <v/>
          </cell>
          <cell r="AC889" t="str">
            <v/>
          </cell>
          <cell r="AE889" t="str">
            <v/>
          </cell>
          <cell r="AG889" t="str">
            <v/>
          </cell>
          <cell r="AI889" t="str">
            <v/>
          </cell>
          <cell r="AN889" t="str">
            <v/>
          </cell>
          <cell r="AP889" t="str">
            <v/>
          </cell>
          <cell r="AR889" t="str">
            <v/>
          </cell>
          <cell r="AT889" t="str">
            <v/>
          </cell>
          <cell r="AV889" t="str">
            <v/>
          </cell>
          <cell r="BA889" t="str">
            <v/>
          </cell>
          <cell r="BC889" t="str">
            <v/>
          </cell>
          <cell r="BE889" t="str">
            <v/>
          </cell>
          <cell r="BG889" t="str">
            <v/>
          </cell>
          <cell r="BI889" t="str">
            <v/>
          </cell>
          <cell r="BN889" t="str">
            <v/>
          </cell>
          <cell r="BP889" t="str">
            <v/>
          </cell>
          <cell r="BR889" t="str">
            <v/>
          </cell>
          <cell r="BT889" t="str">
            <v/>
          </cell>
          <cell r="BV889" t="str">
            <v/>
          </cell>
          <cell r="BY889" t="str">
            <v/>
          </cell>
        </row>
        <row r="890">
          <cell r="D890" t="str">
            <v/>
          </cell>
          <cell r="F890" t="str">
            <v/>
          </cell>
          <cell r="L890" t="str">
            <v/>
          </cell>
          <cell r="M890">
            <v>0</v>
          </cell>
          <cell r="U890" t="str">
            <v/>
          </cell>
          <cell r="AA890" t="str">
            <v/>
          </cell>
          <cell r="AC890" t="str">
            <v/>
          </cell>
          <cell r="AE890" t="str">
            <v/>
          </cell>
          <cell r="AG890" t="str">
            <v/>
          </cell>
          <cell r="AI890" t="str">
            <v/>
          </cell>
          <cell r="AN890" t="str">
            <v/>
          </cell>
          <cell r="AP890" t="str">
            <v/>
          </cell>
          <cell r="AR890" t="str">
            <v/>
          </cell>
          <cell r="AT890" t="str">
            <v/>
          </cell>
          <cell r="AV890" t="str">
            <v/>
          </cell>
          <cell r="BA890" t="str">
            <v/>
          </cell>
          <cell r="BC890" t="str">
            <v/>
          </cell>
          <cell r="BE890" t="str">
            <v/>
          </cell>
          <cell r="BG890" t="str">
            <v/>
          </cell>
          <cell r="BI890" t="str">
            <v/>
          </cell>
          <cell r="BN890" t="str">
            <v/>
          </cell>
          <cell r="BP890" t="str">
            <v/>
          </cell>
          <cell r="BR890" t="str">
            <v/>
          </cell>
          <cell r="BT890" t="str">
            <v/>
          </cell>
          <cell r="BV890" t="str">
            <v/>
          </cell>
          <cell r="BY890" t="str">
            <v/>
          </cell>
        </row>
        <row r="891">
          <cell r="D891" t="str">
            <v/>
          </cell>
          <cell r="F891" t="str">
            <v/>
          </cell>
          <cell r="L891" t="str">
            <v/>
          </cell>
          <cell r="M891">
            <v>0</v>
          </cell>
          <cell r="U891" t="str">
            <v/>
          </cell>
          <cell r="AA891" t="str">
            <v/>
          </cell>
          <cell r="AC891" t="str">
            <v/>
          </cell>
          <cell r="AE891" t="str">
            <v/>
          </cell>
          <cell r="AG891" t="str">
            <v/>
          </cell>
          <cell r="AI891" t="str">
            <v/>
          </cell>
          <cell r="AN891" t="str">
            <v/>
          </cell>
          <cell r="AP891" t="str">
            <v/>
          </cell>
          <cell r="AR891" t="str">
            <v/>
          </cell>
          <cell r="AT891" t="str">
            <v/>
          </cell>
          <cell r="AV891" t="str">
            <v/>
          </cell>
          <cell r="BA891" t="str">
            <v/>
          </cell>
          <cell r="BC891" t="str">
            <v/>
          </cell>
          <cell r="BE891" t="str">
            <v/>
          </cell>
          <cell r="BG891" t="str">
            <v/>
          </cell>
          <cell r="BI891" t="str">
            <v/>
          </cell>
          <cell r="BN891" t="str">
            <v/>
          </cell>
          <cell r="BP891" t="str">
            <v/>
          </cell>
          <cell r="BR891" t="str">
            <v/>
          </cell>
          <cell r="BT891" t="str">
            <v/>
          </cell>
          <cell r="BV891" t="str">
            <v/>
          </cell>
          <cell r="BY891" t="str">
            <v/>
          </cell>
        </row>
        <row r="892">
          <cell r="D892" t="str">
            <v/>
          </cell>
          <cell r="F892" t="str">
            <v/>
          </cell>
          <cell r="L892" t="str">
            <v/>
          </cell>
          <cell r="M892">
            <v>0</v>
          </cell>
          <cell r="U892" t="str">
            <v/>
          </cell>
          <cell r="AA892" t="str">
            <v/>
          </cell>
          <cell r="AC892" t="str">
            <v/>
          </cell>
          <cell r="AE892" t="str">
            <v/>
          </cell>
          <cell r="AG892" t="str">
            <v/>
          </cell>
          <cell r="AI892" t="str">
            <v/>
          </cell>
          <cell r="AN892" t="str">
            <v/>
          </cell>
          <cell r="AP892" t="str">
            <v/>
          </cell>
          <cell r="AR892" t="str">
            <v/>
          </cell>
          <cell r="AT892" t="str">
            <v/>
          </cell>
          <cell r="AV892" t="str">
            <v/>
          </cell>
          <cell r="BA892" t="str">
            <v/>
          </cell>
          <cell r="BC892" t="str">
            <v/>
          </cell>
          <cell r="BE892" t="str">
            <v/>
          </cell>
          <cell r="BG892" t="str">
            <v/>
          </cell>
          <cell r="BI892" t="str">
            <v/>
          </cell>
          <cell r="BN892" t="str">
            <v/>
          </cell>
          <cell r="BP892" t="str">
            <v/>
          </cell>
          <cell r="BR892" t="str">
            <v/>
          </cell>
          <cell r="BT892" t="str">
            <v/>
          </cell>
          <cell r="BV892" t="str">
            <v/>
          </cell>
          <cell r="BY892" t="str">
            <v/>
          </cell>
        </row>
        <row r="893">
          <cell r="D893" t="str">
            <v/>
          </cell>
          <cell r="F893" t="str">
            <v/>
          </cell>
          <cell r="L893" t="str">
            <v/>
          </cell>
          <cell r="M893">
            <v>0</v>
          </cell>
          <cell r="U893" t="str">
            <v/>
          </cell>
          <cell r="AA893" t="str">
            <v/>
          </cell>
          <cell r="AC893" t="str">
            <v/>
          </cell>
          <cell r="AE893" t="str">
            <v/>
          </cell>
          <cell r="AG893" t="str">
            <v/>
          </cell>
          <cell r="AI893" t="str">
            <v/>
          </cell>
          <cell r="AN893" t="str">
            <v/>
          </cell>
          <cell r="AP893" t="str">
            <v/>
          </cell>
          <cell r="AR893" t="str">
            <v/>
          </cell>
          <cell r="AT893" t="str">
            <v/>
          </cell>
          <cell r="AV893" t="str">
            <v/>
          </cell>
          <cell r="BA893" t="str">
            <v/>
          </cell>
          <cell r="BC893" t="str">
            <v/>
          </cell>
          <cell r="BE893" t="str">
            <v/>
          </cell>
          <cell r="BG893" t="str">
            <v/>
          </cell>
          <cell r="BI893" t="str">
            <v/>
          </cell>
          <cell r="BN893" t="str">
            <v/>
          </cell>
          <cell r="BP893" t="str">
            <v/>
          </cell>
          <cell r="BR893" t="str">
            <v/>
          </cell>
          <cell r="BT893" t="str">
            <v/>
          </cell>
          <cell r="BV893" t="str">
            <v/>
          </cell>
          <cell r="BY893" t="str">
            <v/>
          </cell>
        </row>
        <row r="894">
          <cell r="D894" t="str">
            <v/>
          </cell>
          <cell r="F894" t="str">
            <v/>
          </cell>
          <cell r="L894" t="str">
            <v/>
          </cell>
          <cell r="M894">
            <v>0</v>
          </cell>
          <cell r="U894" t="str">
            <v/>
          </cell>
          <cell r="AA894" t="str">
            <v/>
          </cell>
          <cell r="AC894" t="str">
            <v/>
          </cell>
          <cell r="AE894" t="str">
            <v/>
          </cell>
          <cell r="AG894" t="str">
            <v/>
          </cell>
          <cell r="AI894" t="str">
            <v/>
          </cell>
          <cell r="AN894" t="str">
            <v/>
          </cell>
          <cell r="AP894" t="str">
            <v/>
          </cell>
          <cell r="AR894" t="str">
            <v/>
          </cell>
          <cell r="AT894" t="str">
            <v/>
          </cell>
          <cell r="AV894" t="str">
            <v/>
          </cell>
          <cell r="BA894" t="str">
            <v/>
          </cell>
          <cell r="BC894" t="str">
            <v/>
          </cell>
          <cell r="BE894" t="str">
            <v/>
          </cell>
          <cell r="BG894" t="str">
            <v/>
          </cell>
          <cell r="BI894" t="str">
            <v/>
          </cell>
          <cell r="BN894" t="str">
            <v/>
          </cell>
          <cell r="BP894" t="str">
            <v/>
          </cell>
          <cell r="BR894" t="str">
            <v/>
          </cell>
          <cell r="BT894" t="str">
            <v/>
          </cell>
          <cell r="BV894" t="str">
            <v/>
          </cell>
          <cell r="BY894" t="str">
            <v/>
          </cell>
        </row>
        <row r="895">
          <cell r="D895" t="str">
            <v/>
          </cell>
          <cell r="F895" t="str">
            <v/>
          </cell>
          <cell r="L895" t="str">
            <v/>
          </cell>
          <cell r="M895">
            <v>0</v>
          </cell>
          <cell r="U895" t="str">
            <v/>
          </cell>
          <cell r="AA895" t="str">
            <v/>
          </cell>
          <cell r="AC895" t="str">
            <v/>
          </cell>
          <cell r="AE895" t="str">
            <v/>
          </cell>
          <cell r="AG895" t="str">
            <v/>
          </cell>
          <cell r="AI895" t="str">
            <v/>
          </cell>
          <cell r="AN895" t="str">
            <v/>
          </cell>
          <cell r="AP895" t="str">
            <v/>
          </cell>
          <cell r="AR895" t="str">
            <v/>
          </cell>
          <cell r="AT895" t="str">
            <v/>
          </cell>
          <cell r="AV895" t="str">
            <v/>
          </cell>
          <cell r="BA895" t="str">
            <v/>
          </cell>
          <cell r="BC895" t="str">
            <v/>
          </cell>
          <cell r="BE895" t="str">
            <v/>
          </cell>
          <cell r="BG895" t="str">
            <v/>
          </cell>
          <cell r="BI895" t="str">
            <v/>
          </cell>
          <cell r="BN895" t="str">
            <v/>
          </cell>
          <cell r="BP895" t="str">
            <v/>
          </cell>
          <cell r="BR895" t="str">
            <v/>
          </cell>
          <cell r="BT895" t="str">
            <v/>
          </cell>
          <cell r="BV895" t="str">
            <v/>
          </cell>
          <cell r="BY895" t="str">
            <v/>
          </cell>
        </row>
        <row r="896">
          <cell r="D896" t="str">
            <v/>
          </cell>
          <cell r="F896" t="str">
            <v/>
          </cell>
          <cell r="L896" t="str">
            <v/>
          </cell>
          <cell r="M896">
            <v>0</v>
          </cell>
          <cell r="U896" t="str">
            <v/>
          </cell>
          <cell r="AA896" t="str">
            <v/>
          </cell>
          <cell r="AC896" t="str">
            <v/>
          </cell>
          <cell r="AE896" t="str">
            <v/>
          </cell>
          <cell r="AG896" t="str">
            <v/>
          </cell>
          <cell r="AI896" t="str">
            <v/>
          </cell>
          <cell r="AN896" t="str">
            <v/>
          </cell>
          <cell r="AP896" t="str">
            <v/>
          </cell>
          <cell r="AR896" t="str">
            <v/>
          </cell>
          <cell r="AT896" t="str">
            <v/>
          </cell>
          <cell r="AV896" t="str">
            <v/>
          </cell>
          <cell r="BA896" t="str">
            <v/>
          </cell>
          <cell r="BC896" t="str">
            <v/>
          </cell>
          <cell r="BE896" t="str">
            <v/>
          </cell>
          <cell r="BG896" t="str">
            <v/>
          </cell>
          <cell r="BI896" t="str">
            <v/>
          </cell>
          <cell r="BN896" t="str">
            <v/>
          </cell>
          <cell r="BP896" t="str">
            <v/>
          </cell>
          <cell r="BR896" t="str">
            <v/>
          </cell>
          <cell r="BT896" t="str">
            <v/>
          </cell>
          <cell r="BV896" t="str">
            <v/>
          </cell>
          <cell r="BY896" t="str">
            <v/>
          </cell>
        </row>
        <row r="897">
          <cell r="D897" t="str">
            <v/>
          </cell>
          <cell r="F897" t="str">
            <v/>
          </cell>
          <cell r="L897" t="str">
            <v/>
          </cell>
          <cell r="M897">
            <v>0</v>
          </cell>
          <cell r="U897" t="str">
            <v/>
          </cell>
          <cell r="AA897" t="str">
            <v/>
          </cell>
          <cell r="AC897" t="str">
            <v/>
          </cell>
          <cell r="AE897" t="str">
            <v/>
          </cell>
          <cell r="AG897" t="str">
            <v/>
          </cell>
          <cell r="AI897" t="str">
            <v/>
          </cell>
          <cell r="AN897" t="str">
            <v/>
          </cell>
          <cell r="AP897" t="str">
            <v/>
          </cell>
          <cell r="AR897" t="str">
            <v/>
          </cell>
          <cell r="AT897" t="str">
            <v/>
          </cell>
          <cell r="AV897" t="str">
            <v/>
          </cell>
          <cell r="BA897" t="str">
            <v/>
          </cell>
          <cell r="BC897" t="str">
            <v/>
          </cell>
          <cell r="BE897" t="str">
            <v/>
          </cell>
          <cell r="BG897" t="str">
            <v/>
          </cell>
          <cell r="BI897" t="str">
            <v/>
          </cell>
          <cell r="BN897" t="str">
            <v/>
          </cell>
          <cell r="BP897" t="str">
            <v/>
          </cell>
          <cell r="BR897" t="str">
            <v/>
          </cell>
          <cell r="BT897" t="str">
            <v/>
          </cell>
          <cell r="BV897" t="str">
            <v/>
          </cell>
          <cell r="BY897" t="str">
            <v/>
          </cell>
        </row>
        <row r="898">
          <cell r="D898" t="str">
            <v/>
          </cell>
          <cell r="F898" t="str">
            <v/>
          </cell>
          <cell r="L898" t="str">
            <v/>
          </cell>
          <cell r="M898">
            <v>0</v>
          </cell>
          <cell r="U898" t="str">
            <v/>
          </cell>
          <cell r="AA898" t="str">
            <v/>
          </cell>
          <cell r="AC898" t="str">
            <v/>
          </cell>
          <cell r="AE898" t="str">
            <v/>
          </cell>
          <cell r="AG898" t="str">
            <v/>
          </cell>
          <cell r="AI898" t="str">
            <v/>
          </cell>
          <cell r="AN898" t="str">
            <v/>
          </cell>
          <cell r="AP898" t="str">
            <v/>
          </cell>
          <cell r="AR898" t="str">
            <v/>
          </cell>
          <cell r="AT898" t="str">
            <v/>
          </cell>
          <cell r="AV898" t="str">
            <v/>
          </cell>
          <cell r="BA898" t="str">
            <v/>
          </cell>
          <cell r="BC898" t="str">
            <v/>
          </cell>
          <cell r="BE898" t="str">
            <v/>
          </cell>
          <cell r="BG898" t="str">
            <v/>
          </cell>
          <cell r="BI898" t="str">
            <v/>
          </cell>
          <cell r="BN898" t="str">
            <v/>
          </cell>
          <cell r="BP898" t="str">
            <v/>
          </cell>
          <cell r="BR898" t="str">
            <v/>
          </cell>
          <cell r="BT898" t="str">
            <v/>
          </cell>
          <cell r="BV898" t="str">
            <v/>
          </cell>
          <cell r="BY898" t="str">
            <v/>
          </cell>
        </row>
        <row r="899">
          <cell r="D899" t="str">
            <v/>
          </cell>
          <cell r="F899" t="str">
            <v/>
          </cell>
          <cell r="L899" t="str">
            <v/>
          </cell>
          <cell r="M899">
            <v>0</v>
          </cell>
          <cell r="U899" t="str">
            <v/>
          </cell>
          <cell r="AA899" t="str">
            <v/>
          </cell>
          <cell r="AC899" t="str">
            <v/>
          </cell>
          <cell r="AE899" t="str">
            <v/>
          </cell>
          <cell r="AG899" t="str">
            <v/>
          </cell>
          <cell r="AI899" t="str">
            <v/>
          </cell>
          <cell r="AN899" t="str">
            <v/>
          </cell>
          <cell r="AP899" t="str">
            <v/>
          </cell>
          <cell r="AR899" t="str">
            <v/>
          </cell>
          <cell r="AT899" t="str">
            <v/>
          </cell>
          <cell r="AV899" t="str">
            <v/>
          </cell>
          <cell r="BA899" t="str">
            <v/>
          </cell>
          <cell r="BC899" t="str">
            <v/>
          </cell>
          <cell r="BE899" t="str">
            <v/>
          </cell>
          <cell r="BG899" t="str">
            <v/>
          </cell>
          <cell r="BI899" t="str">
            <v/>
          </cell>
          <cell r="BN899" t="str">
            <v/>
          </cell>
          <cell r="BP899" t="str">
            <v/>
          </cell>
          <cell r="BR899" t="str">
            <v/>
          </cell>
          <cell r="BT899" t="str">
            <v/>
          </cell>
          <cell r="BV899" t="str">
            <v/>
          </cell>
          <cell r="BY899" t="str">
            <v/>
          </cell>
        </row>
        <row r="900">
          <cell r="D900" t="str">
            <v/>
          </cell>
          <cell r="F900" t="str">
            <v/>
          </cell>
          <cell r="L900" t="str">
            <v/>
          </cell>
          <cell r="M900">
            <v>0</v>
          </cell>
          <cell r="U900" t="str">
            <v/>
          </cell>
          <cell r="AA900" t="str">
            <v/>
          </cell>
          <cell r="AC900" t="str">
            <v/>
          </cell>
          <cell r="AE900" t="str">
            <v/>
          </cell>
          <cell r="AG900" t="str">
            <v/>
          </cell>
          <cell r="AI900" t="str">
            <v/>
          </cell>
          <cell r="AN900" t="str">
            <v/>
          </cell>
          <cell r="AP900" t="str">
            <v/>
          </cell>
          <cell r="AR900" t="str">
            <v/>
          </cell>
          <cell r="AT900" t="str">
            <v/>
          </cell>
          <cell r="AV900" t="str">
            <v/>
          </cell>
          <cell r="BA900" t="str">
            <v/>
          </cell>
          <cell r="BC900" t="str">
            <v/>
          </cell>
          <cell r="BE900" t="str">
            <v/>
          </cell>
          <cell r="BG900" t="str">
            <v/>
          </cell>
          <cell r="BI900" t="str">
            <v/>
          </cell>
          <cell r="BN900" t="str">
            <v/>
          </cell>
          <cell r="BP900" t="str">
            <v/>
          </cell>
          <cell r="BR900" t="str">
            <v/>
          </cell>
          <cell r="BT900" t="str">
            <v/>
          </cell>
          <cell r="BV900" t="str">
            <v/>
          </cell>
          <cell r="BY900" t="str">
            <v/>
          </cell>
        </row>
        <row r="901">
          <cell r="D901" t="str">
            <v/>
          </cell>
          <cell r="F901" t="str">
            <v/>
          </cell>
          <cell r="L901" t="str">
            <v/>
          </cell>
          <cell r="M901">
            <v>0</v>
          </cell>
          <cell r="U901" t="str">
            <v/>
          </cell>
          <cell r="AA901" t="str">
            <v/>
          </cell>
          <cell r="AC901" t="str">
            <v/>
          </cell>
          <cell r="AE901" t="str">
            <v/>
          </cell>
          <cell r="AG901" t="str">
            <v/>
          </cell>
          <cell r="AI901" t="str">
            <v/>
          </cell>
          <cell r="AN901" t="str">
            <v/>
          </cell>
          <cell r="AP901" t="str">
            <v/>
          </cell>
          <cell r="AR901" t="str">
            <v/>
          </cell>
          <cell r="AT901" t="str">
            <v/>
          </cell>
          <cell r="AV901" t="str">
            <v/>
          </cell>
          <cell r="BA901" t="str">
            <v/>
          </cell>
          <cell r="BC901" t="str">
            <v/>
          </cell>
          <cell r="BE901" t="str">
            <v/>
          </cell>
          <cell r="BG901" t="str">
            <v/>
          </cell>
          <cell r="BI901" t="str">
            <v/>
          </cell>
          <cell r="BN901" t="str">
            <v/>
          </cell>
          <cell r="BP901" t="str">
            <v/>
          </cell>
          <cell r="BR901" t="str">
            <v/>
          </cell>
          <cell r="BT901" t="str">
            <v/>
          </cell>
          <cell r="BV901" t="str">
            <v/>
          </cell>
          <cell r="BY901" t="str">
            <v/>
          </cell>
        </row>
        <row r="902">
          <cell r="D902" t="str">
            <v/>
          </cell>
          <cell r="F902" t="str">
            <v/>
          </cell>
          <cell r="L902" t="str">
            <v/>
          </cell>
          <cell r="M902">
            <v>0</v>
          </cell>
          <cell r="U902" t="str">
            <v/>
          </cell>
          <cell r="AA902" t="str">
            <v/>
          </cell>
          <cell r="AC902" t="str">
            <v/>
          </cell>
          <cell r="AE902" t="str">
            <v/>
          </cell>
          <cell r="AG902" t="str">
            <v/>
          </cell>
          <cell r="AI902" t="str">
            <v/>
          </cell>
          <cell r="AN902" t="str">
            <v/>
          </cell>
          <cell r="AP902" t="str">
            <v/>
          </cell>
          <cell r="AR902" t="str">
            <v/>
          </cell>
          <cell r="AT902" t="str">
            <v/>
          </cell>
          <cell r="AV902" t="str">
            <v/>
          </cell>
          <cell r="BA902" t="str">
            <v/>
          </cell>
          <cell r="BC902" t="str">
            <v/>
          </cell>
          <cell r="BE902" t="str">
            <v/>
          </cell>
          <cell r="BG902" t="str">
            <v/>
          </cell>
          <cell r="BI902" t="str">
            <v/>
          </cell>
          <cell r="BN902" t="str">
            <v/>
          </cell>
          <cell r="BP902" t="str">
            <v/>
          </cell>
          <cell r="BR902" t="str">
            <v/>
          </cell>
          <cell r="BT902" t="str">
            <v/>
          </cell>
          <cell r="BV902" t="str">
            <v/>
          </cell>
          <cell r="BY902" t="str">
            <v/>
          </cell>
        </row>
        <row r="903">
          <cell r="D903" t="str">
            <v/>
          </cell>
          <cell r="F903" t="str">
            <v/>
          </cell>
          <cell r="L903" t="str">
            <v/>
          </cell>
          <cell r="M903">
            <v>0</v>
          </cell>
          <cell r="U903" t="str">
            <v/>
          </cell>
          <cell r="AA903" t="str">
            <v/>
          </cell>
          <cell r="AC903" t="str">
            <v/>
          </cell>
          <cell r="AE903" t="str">
            <v/>
          </cell>
          <cell r="AG903" t="str">
            <v/>
          </cell>
          <cell r="AI903" t="str">
            <v/>
          </cell>
          <cell r="AN903" t="str">
            <v/>
          </cell>
          <cell r="AP903" t="str">
            <v/>
          </cell>
          <cell r="AR903" t="str">
            <v/>
          </cell>
          <cell r="AT903" t="str">
            <v/>
          </cell>
          <cell r="AV903" t="str">
            <v/>
          </cell>
          <cell r="BA903" t="str">
            <v/>
          </cell>
          <cell r="BC903" t="str">
            <v/>
          </cell>
          <cell r="BE903" t="str">
            <v/>
          </cell>
          <cell r="BG903" t="str">
            <v/>
          </cell>
          <cell r="BI903" t="str">
            <v/>
          </cell>
          <cell r="BN903" t="str">
            <v/>
          </cell>
          <cell r="BP903" t="str">
            <v/>
          </cell>
          <cell r="BR903" t="str">
            <v/>
          </cell>
          <cell r="BT903" t="str">
            <v/>
          </cell>
          <cell r="BV903" t="str">
            <v/>
          </cell>
          <cell r="BY903" t="str">
            <v/>
          </cell>
        </row>
        <row r="904">
          <cell r="D904" t="str">
            <v/>
          </cell>
          <cell r="F904" t="str">
            <v/>
          </cell>
          <cell r="L904" t="str">
            <v/>
          </cell>
          <cell r="M904">
            <v>0</v>
          </cell>
          <cell r="U904" t="str">
            <v/>
          </cell>
          <cell r="AA904" t="str">
            <v/>
          </cell>
          <cell r="AC904" t="str">
            <v/>
          </cell>
          <cell r="AE904" t="str">
            <v/>
          </cell>
          <cell r="AG904" t="str">
            <v/>
          </cell>
          <cell r="AI904" t="str">
            <v/>
          </cell>
          <cell r="AN904" t="str">
            <v/>
          </cell>
          <cell r="AP904" t="str">
            <v/>
          </cell>
          <cell r="AR904" t="str">
            <v/>
          </cell>
          <cell r="AT904" t="str">
            <v/>
          </cell>
          <cell r="AV904" t="str">
            <v/>
          </cell>
          <cell r="BA904" t="str">
            <v/>
          </cell>
          <cell r="BC904" t="str">
            <v/>
          </cell>
          <cell r="BE904" t="str">
            <v/>
          </cell>
          <cell r="BG904" t="str">
            <v/>
          </cell>
          <cell r="BI904" t="str">
            <v/>
          </cell>
          <cell r="BN904" t="str">
            <v/>
          </cell>
          <cell r="BP904" t="str">
            <v/>
          </cell>
          <cell r="BR904" t="str">
            <v/>
          </cell>
          <cell r="BT904" t="str">
            <v/>
          </cell>
          <cell r="BV904" t="str">
            <v/>
          </cell>
          <cell r="BY904" t="str">
            <v/>
          </cell>
        </row>
        <row r="905">
          <cell r="D905" t="str">
            <v/>
          </cell>
          <cell r="F905" t="str">
            <v/>
          </cell>
          <cell r="L905" t="str">
            <v/>
          </cell>
          <cell r="M905">
            <v>0</v>
          </cell>
          <cell r="U905" t="str">
            <v/>
          </cell>
          <cell r="AA905" t="str">
            <v/>
          </cell>
          <cell r="AC905" t="str">
            <v/>
          </cell>
          <cell r="AE905" t="str">
            <v/>
          </cell>
          <cell r="AG905" t="str">
            <v/>
          </cell>
          <cell r="AI905" t="str">
            <v/>
          </cell>
          <cell r="AN905" t="str">
            <v/>
          </cell>
          <cell r="AP905" t="str">
            <v/>
          </cell>
          <cell r="AR905" t="str">
            <v/>
          </cell>
          <cell r="AT905" t="str">
            <v/>
          </cell>
          <cell r="AV905" t="str">
            <v/>
          </cell>
          <cell r="BA905" t="str">
            <v/>
          </cell>
          <cell r="BC905" t="str">
            <v/>
          </cell>
          <cell r="BE905" t="str">
            <v/>
          </cell>
          <cell r="BG905" t="str">
            <v/>
          </cell>
          <cell r="BI905" t="str">
            <v/>
          </cell>
          <cell r="BN905" t="str">
            <v/>
          </cell>
          <cell r="BP905" t="str">
            <v/>
          </cell>
          <cell r="BR905" t="str">
            <v/>
          </cell>
          <cell r="BT905" t="str">
            <v/>
          </cell>
          <cell r="BV905" t="str">
            <v/>
          </cell>
          <cell r="BY905" t="str">
            <v/>
          </cell>
        </row>
        <row r="906">
          <cell r="D906" t="str">
            <v/>
          </cell>
          <cell r="F906" t="str">
            <v/>
          </cell>
          <cell r="L906" t="str">
            <v/>
          </cell>
          <cell r="M906">
            <v>0</v>
          </cell>
          <cell r="U906" t="str">
            <v/>
          </cell>
          <cell r="AA906" t="str">
            <v/>
          </cell>
          <cell r="AC906" t="str">
            <v/>
          </cell>
          <cell r="AE906" t="str">
            <v/>
          </cell>
          <cell r="AG906" t="str">
            <v/>
          </cell>
          <cell r="AI906" t="str">
            <v/>
          </cell>
          <cell r="AN906" t="str">
            <v/>
          </cell>
          <cell r="AP906" t="str">
            <v/>
          </cell>
          <cell r="AR906" t="str">
            <v/>
          </cell>
          <cell r="AT906" t="str">
            <v/>
          </cell>
          <cell r="AV906" t="str">
            <v/>
          </cell>
          <cell r="BA906" t="str">
            <v/>
          </cell>
          <cell r="BC906" t="str">
            <v/>
          </cell>
          <cell r="BE906" t="str">
            <v/>
          </cell>
          <cell r="BG906" t="str">
            <v/>
          </cell>
          <cell r="BI906" t="str">
            <v/>
          </cell>
          <cell r="BN906" t="str">
            <v/>
          </cell>
          <cell r="BP906" t="str">
            <v/>
          </cell>
          <cell r="BR906" t="str">
            <v/>
          </cell>
          <cell r="BT906" t="str">
            <v/>
          </cell>
          <cell r="BV906" t="str">
            <v/>
          </cell>
          <cell r="BY906" t="str">
            <v/>
          </cell>
        </row>
        <row r="907">
          <cell r="D907" t="str">
            <v/>
          </cell>
          <cell r="F907" t="str">
            <v/>
          </cell>
          <cell r="L907" t="str">
            <v/>
          </cell>
          <cell r="M907">
            <v>0</v>
          </cell>
          <cell r="U907" t="str">
            <v/>
          </cell>
          <cell r="AA907" t="str">
            <v/>
          </cell>
          <cell r="AC907" t="str">
            <v/>
          </cell>
          <cell r="AE907" t="str">
            <v/>
          </cell>
          <cell r="AG907" t="str">
            <v/>
          </cell>
          <cell r="AI907" t="str">
            <v/>
          </cell>
          <cell r="AN907" t="str">
            <v/>
          </cell>
          <cell r="AP907" t="str">
            <v/>
          </cell>
          <cell r="AR907" t="str">
            <v/>
          </cell>
          <cell r="AT907" t="str">
            <v/>
          </cell>
          <cell r="AV907" t="str">
            <v/>
          </cell>
          <cell r="BA907" t="str">
            <v/>
          </cell>
          <cell r="BC907" t="str">
            <v/>
          </cell>
          <cell r="BE907" t="str">
            <v/>
          </cell>
          <cell r="BG907" t="str">
            <v/>
          </cell>
          <cell r="BI907" t="str">
            <v/>
          </cell>
          <cell r="BN907" t="str">
            <v/>
          </cell>
          <cell r="BP907" t="str">
            <v/>
          </cell>
          <cell r="BR907" t="str">
            <v/>
          </cell>
          <cell r="BT907" t="str">
            <v/>
          </cell>
          <cell r="BV907" t="str">
            <v/>
          </cell>
          <cell r="BY907" t="str">
            <v/>
          </cell>
        </row>
        <row r="908">
          <cell r="D908" t="str">
            <v/>
          </cell>
          <cell r="F908" t="str">
            <v/>
          </cell>
          <cell r="L908" t="str">
            <v/>
          </cell>
          <cell r="M908">
            <v>0</v>
          </cell>
          <cell r="U908" t="str">
            <v/>
          </cell>
          <cell r="AA908" t="str">
            <v/>
          </cell>
          <cell r="AC908" t="str">
            <v/>
          </cell>
          <cell r="AE908" t="str">
            <v/>
          </cell>
          <cell r="AG908" t="str">
            <v/>
          </cell>
          <cell r="AI908" t="str">
            <v/>
          </cell>
          <cell r="AN908" t="str">
            <v/>
          </cell>
          <cell r="AP908" t="str">
            <v/>
          </cell>
          <cell r="AR908" t="str">
            <v/>
          </cell>
          <cell r="AT908" t="str">
            <v/>
          </cell>
          <cell r="AV908" t="str">
            <v/>
          </cell>
          <cell r="BA908" t="str">
            <v/>
          </cell>
          <cell r="BC908" t="str">
            <v/>
          </cell>
          <cell r="BE908" t="str">
            <v/>
          </cell>
          <cell r="BG908" t="str">
            <v/>
          </cell>
          <cell r="BI908" t="str">
            <v/>
          </cell>
          <cell r="BN908" t="str">
            <v/>
          </cell>
          <cell r="BP908" t="str">
            <v/>
          </cell>
          <cell r="BR908" t="str">
            <v/>
          </cell>
          <cell r="BT908" t="str">
            <v/>
          </cell>
          <cell r="BV908" t="str">
            <v/>
          </cell>
          <cell r="BY908" t="str">
            <v/>
          </cell>
        </row>
        <row r="909">
          <cell r="D909" t="str">
            <v/>
          </cell>
          <cell r="F909" t="str">
            <v/>
          </cell>
          <cell r="L909" t="str">
            <v/>
          </cell>
          <cell r="M909">
            <v>0</v>
          </cell>
          <cell r="U909" t="str">
            <v/>
          </cell>
          <cell r="AA909" t="str">
            <v/>
          </cell>
          <cell r="AC909" t="str">
            <v/>
          </cell>
          <cell r="AE909" t="str">
            <v/>
          </cell>
          <cell r="AG909" t="str">
            <v/>
          </cell>
          <cell r="AI909" t="str">
            <v/>
          </cell>
          <cell r="AN909" t="str">
            <v/>
          </cell>
          <cell r="AP909" t="str">
            <v/>
          </cell>
          <cell r="AR909" t="str">
            <v/>
          </cell>
          <cell r="AT909" t="str">
            <v/>
          </cell>
          <cell r="AV909" t="str">
            <v/>
          </cell>
          <cell r="BA909" t="str">
            <v/>
          </cell>
          <cell r="BC909" t="str">
            <v/>
          </cell>
          <cell r="BE909" t="str">
            <v/>
          </cell>
          <cell r="BG909" t="str">
            <v/>
          </cell>
          <cell r="BI909" t="str">
            <v/>
          </cell>
          <cell r="BN909" t="str">
            <v/>
          </cell>
          <cell r="BP909" t="str">
            <v/>
          </cell>
          <cell r="BR909" t="str">
            <v/>
          </cell>
          <cell r="BT909" t="str">
            <v/>
          </cell>
          <cell r="BV909" t="str">
            <v/>
          </cell>
          <cell r="BY909" t="str">
            <v/>
          </cell>
        </row>
        <row r="910">
          <cell r="D910" t="str">
            <v/>
          </cell>
          <cell r="F910" t="str">
            <v/>
          </cell>
          <cell r="L910" t="str">
            <v/>
          </cell>
          <cell r="M910">
            <v>0</v>
          </cell>
          <cell r="U910" t="str">
            <v/>
          </cell>
          <cell r="AA910" t="str">
            <v/>
          </cell>
          <cell r="AC910" t="str">
            <v/>
          </cell>
          <cell r="AE910" t="str">
            <v/>
          </cell>
          <cell r="AG910" t="str">
            <v/>
          </cell>
          <cell r="AI910" t="str">
            <v/>
          </cell>
          <cell r="AN910" t="str">
            <v/>
          </cell>
          <cell r="AP910" t="str">
            <v/>
          </cell>
          <cell r="AR910" t="str">
            <v/>
          </cell>
          <cell r="AT910" t="str">
            <v/>
          </cell>
          <cell r="AV910" t="str">
            <v/>
          </cell>
          <cell r="BA910" t="str">
            <v/>
          </cell>
          <cell r="BC910" t="str">
            <v/>
          </cell>
          <cell r="BE910" t="str">
            <v/>
          </cell>
          <cell r="BG910" t="str">
            <v/>
          </cell>
          <cell r="BI910" t="str">
            <v/>
          </cell>
          <cell r="BN910" t="str">
            <v/>
          </cell>
          <cell r="BP910" t="str">
            <v/>
          </cell>
          <cell r="BR910" t="str">
            <v/>
          </cell>
          <cell r="BT910" t="str">
            <v/>
          </cell>
          <cell r="BV910" t="str">
            <v/>
          </cell>
          <cell r="BY910" t="str">
            <v/>
          </cell>
        </row>
        <row r="911">
          <cell r="D911" t="str">
            <v/>
          </cell>
          <cell r="F911" t="str">
            <v/>
          </cell>
          <cell r="L911" t="str">
            <v/>
          </cell>
          <cell r="M911">
            <v>0</v>
          </cell>
          <cell r="U911" t="str">
            <v/>
          </cell>
          <cell r="AA911" t="str">
            <v/>
          </cell>
          <cell r="AC911" t="str">
            <v/>
          </cell>
          <cell r="AE911" t="str">
            <v/>
          </cell>
          <cell r="AG911" t="str">
            <v/>
          </cell>
          <cell r="AI911" t="str">
            <v/>
          </cell>
          <cell r="AN911" t="str">
            <v/>
          </cell>
          <cell r="AP911" t="str">
            <v/>
          </cell>
          <cell r="AR911" t="str">
            <v/>
          </cell>
          <cell r="AT911" t="str">
            <v/>
          </cell>
          <cell r="AV911" t="str">
            <v/>
          </cell>
          <cell r="BA911" t="str">
            <v/>
          </cell>
          <cell r="BC911" t="str">
            <v/>
          </cell>
          <cell r="BE911" t="str">
            <v/>
          </cell>
          <cell r="BG911" t="str">
            <v/>
          </cell>
          <cell r="BI911" t="str">
            <v/>
          </cell>
          <cell r="BN911" t="str">
            <v/>
          </cell>
          <cell r="BP911" t="str">
            <v/>
          </cell>
          <cell r="BR911" t="str">
            <v/>
          </cell>
          <cell r="BT911" t="str">
            <v/>
          </cell>
          <cell r="BV911" t="str">
            <v/>
          </cell>
          <cell r="BY911" t="str">
            <v/>
          </cell>
        </row>
        <row r="912">
          <cell r="D912" t="str">
            <v/>
          </cell>
          <cell r="F912" t="str">
            <v/>
          </cell>
          <cell r="L912" t="str">
            <v/>
          </cell>
          <cell r="M912">
            <v>0</v>
          </cell>
          <cell r="U912" t="str">
            <v/>
          </cell>
          <cell r="AA912" t="str">
            <v/>
          </cell>
          <cell r="AC912" t="str">
            <v/>
          </cell>
          <cell r="AE912" t="str">
            <v/>
          </cell>
          <cell r="AG912" t="str">
            <v/>
          </cell>
          <cell r="AI912" t="str">
            <v/>
          </cell>
          <cell r="AN912" t="str">
            <v/>
          </cell>
          <cell r="AP912" t="str">
            <v/>
          </cell>
          <cell r="AR912" t="str">
            <v/>
          </cell>
          <cell r="AT912" t="str">
            <v/>
          </cell>
          <cell r="AV912" t="str">
            <v/>
          </cell>
          <cell r="BA912" t="str">
            <v/>
          </cell>
          <cell r="BC912" t="str">
            <v/>
          </cell>
          <cell r="BE912" t="str">
            <v/>
          </cell>
          <cell r="BG912" t="str">
            <v/>
          </cell>
          <cell r="BI912" t="str">
            <v/>
          </cell>
          <cell r="BN912" t="str">
            <v/>
          </cell>
          <cell r="BP912" t="str">
            <v/>
          </cell>
          <cell r="BR912" t="str">
            <v/>
          </cell>
          <cell r="BT912" t="str">
            <v/>
          </cell>
          <cell r="BV912" t="str">
            <v/>
          </cell>
          <cell r="BY912" t="str">
            <v/>
          </cell>
        </row>
        <row r="913">
          <cell r="D913" t="str">
            <v/>
          </cell>
          <cell r="F913" t="str">
            <v/>
          </cell>
          <cell r="L913" t="str">
            <v/>
          </cell>
          <cell r="M913">
            <v>0</v>
          </cell>
          <cell r="U913" t="str">
            <v/>
          </cell>
          <cell r="AA913" t="str">
            <v/>
          </cell>
          <cell r="AC913" t="str">
            <v/>
          </cell>
          <cell r="AE913" t="str">
            <v/>
          </cell>
          <cell r="AG913" t="str">
            <v/>
          </cell>
          <cell r="AI913" t="str">
            <v/>
          </cell>
          <cell r="AN913" t="str">
            <v/>
          </cell>
          <cell r="AP913" t="str">
            <v/>
          </cell>
          <cell r="AR913" t="str">
            <v/>
          </cell>
          <cell r="AT913" t="str">
            <v/>
          </cell>
          <cell r="AV913" t="str">
            <v/>
          </cell>
          <cell r="BA913" t="str">
            <v/>
          </cell>
          <cell r="BC913" t="str">
            <v/>
          </cell>
          <cell r="BE913" t="str">
            <v/>
          </cell>
          <cell r="BG913" t="str">
            <v/>
          </cell>
          <cell r="BI913" t="str">
            <v/>
          </cell>
          <cell r="BN913" t="str">
            <v/>
          </cell>
          <cell r="BP913" t="str">
            <v/>
          </cell>
          <cell r="BR913" t="str">
            <v/>
          </cell>
          <cell r="BT913" t="str">
            <v/>
          </cell>
          <cell r="BV913" t="str">
            <v/>
          </cell>
          <cell r="BY913" t="str">
            <v/>
          </cell>
        </row>
        <row r="914">
          <cell r="D914" t="str">
            <v/>
          </cell>
          <cell r="F914" t="str">
            <v/>
          </cell>
          <cell r="L914" t="str">
            <v/>
          </cell>
          <cell r="M914">
            <v>0</v>
          </cell>
          <cell r="U914" t="str">
            <v/>
          </cell>
          <cell r="AA914" t="str">
            <v/>
          </cell>
          <cell r="AC914" t="str">
            <v/>
          </cell>
          <cell r="AE914" t="str">
            <v/>
          </cell>
          <cell r="AG914" t="str">
            <v/>
          </cell>
          <cell r="AI914" t="str">
            <v/>
          </cell>
          <cell r="AN914" t="str">
            <v/>
          </cell>
          <cell r="AP914" t="str">
            <v/>
          </cell>
          <cell r="AR914" t="str">
            <v/>
          </cell>
          <cell r="AT914" t="str">
            <v/>
          </cell>
          <cell r="AV914" t="str">
            <v/>
          </cell>
          <cell r="BA914" t="str">
            <v/>
          </cell>
          <cell r="BC914" t="str">
            <v/>
          </cell>
          <cell r="BE914" t="str">
            <v/>
          </cell>
          <cell r="BG914" t="str">
            <v/>
          </cell>
          <cell r="BI914" t="str">
            <v/>
          </cell>
          <cell r="BN914" t="str">
            <v/>
          </cell>
          <cell r="BP914" t="str">
            <v/>
          </cell>
          <cell r="BR914" t="str">
            <v/>
          </cell>
          <cell r="BT914" t="str">
            <v/>
          </cell>
          <cell r="BV914" t="str">
            <v/>
          </cell>
          <cell r="BY914" t="str">
            <v/>
          </cell>
        </row>
        <row r="915">
          <cell r="D915" t="str">
            <v/>
          </cell>
          <cell r="F915" t="str">
            <v/>
          </cell>
          <cell r="L915" t="str">
            <v/>
          </cell>
          <cell r="M915">
            <v>0</v>
          </cell>
          <cell r="U915" t="str">
            <v/>
          </cell>
          <cell r="AA915" t="str">
            <v/>
          </cell>
          <cell r="AC915" t="str">
            <v/>
          </cell>
          <cell r="AE915" t="str">
            <v/>
          </cell>
          <cell r="AG915" t="str">
            <v/>
          </cell>
          <cell r="AI915" t="str">
            <v/>
          </cell>
          <cell r="AN915" t="str">
            <v/>
          </cell>
          <cell r="AP915" t="str">
            <v/>
          </cell>
          <cell r="AR915" t="str">
            <v/>
          </cell>
          <cell r="AT915" t="str">
            <v/>
          </cell>
          <cell r="AV915" t="str">
            <v/>
          </cell>
          <cell r="BA915" t="str">
            <v/>
          </cell>
          <cell r="BC915" t="str">
            <v/>
          </cell>
          <cell r="BE915" t="str">
            <v/>
          </cell>
          <cell r="BG915" t="str">
            <v/>
          </cell>
          <cell r="BI915" t="str">
            <v/>
          </cell>
          <cell r="BN915" t="str">
            <v/>
          </cell>
          <cell r="BP915" t="str">
            <v/>
          </cell>
          <cell r="BR915" t="str">
            <v/>
          </cell>
          <cell r="BT915" t="str">
            <v/>
          </cell>
          <cell r="BV915" t="str">
            <v/>
          </cell>
          <cell r="BY915" t="str">
            <v/>
          </cell>
        </row>
        <row r="916">
          <cell r="D916" t="str">
            <v/>
          </cell>
          <cell r="F916" t="str">
            <v/>
          </cell>
          <cell r="L916" t="str">
            <v/>
          </cell>
          <cell r="M916">
            <v>0</v>
          </cell>
          <cell r="U916" t="str">
            <v/>
          </cell>
          <cell r="AA916" t="str">
            <v/>
          </cell>
          <cell r="AC916" t="str">
            <v/>
          </cell>
          <cell r="AE916" t="str">
            <v/>
          </cell>
          <cell r="AG916" t="str">
            <v/>
          </cell>
          <cell r="AI916" t="str">
            <v/>
          </cell>
          <cell r="AN916" t="str">
            <v/>
          </cell>
          <cell r="AP916" t="str">
            <v/>
          </cell>
          <cell r="AR916" t="str">
            <v/>
          </cell>
          <cell r="AT916" t="str">
            <v/>
          </cell>
          <cell r="AV916" t="str">
            <v/>
          </cell>
          <cell r="BA916" t="str">
            <v/>
          </cell>
          <cell r="BC916" t="str">
            <v/>
          </cell>
          <cell r="BE916" t="str">
            <v/>
          </cell>
          <cell r="BG916" t="str">
            <v/>
          </cell>
          <cell r="BI916" t="str">
            <v/>
          </cell>
          <cell r="BN916" t="str">
            <v/>
          </cell>
          <cell r="BP916" t="str">
            <v/>
          </cell>
          <cell r="BR916" t="str">
            <v/>
          </cell>
          <cell r="BT916" t="str">
            <v/>
          </cell>
          <cell r="BV916" t="str">
            <v/>
          </cell>
          <cell r="BY916" t="str">
            <v/>
          </cell>
        </row>
        <row r="917">
          <cell r="D917" t="str">
            <v/>
          </cell>
          <cell r="F917" t="str">
            <v/>
          </cell>
          <cell r="L917" t="str">
            <v/>
          </cell>
          <cell r="M917">
            <v>0</v>
          </cell>
          <cell r="U917" t="str">
            <v/>
          </cell>
          <cell r="AA917" t="str">
            <v/>
          </cell>
          <cell r="AC917" t="str">
            <v/>
          </cell>
          <cell r="AE917" t="str">
            <v/>
          </cell>
          <cell r="AG917" t="str">
            <v/>
          </cell>
          <cell r="AI917" t="str">
            <v/>
          </cell>
          <cell r="AN917" t="str">
            <v/>
          </cell>
          <cell r="AP917" t="str">
            <v/>
          </cell>
          <cell r="AR917" t="str">
            <v/>
          </cell>
          <cell r="AT917" t="str">
            <v/>
          </cell>
          <cell r="AV917" t="str">
            <v/>
          </cell>
          <cell r="BA917" t="str">
            <v/>
          </cell>
          <cell r="BC917" t="str">
            <v/>
          </cell>
          <cell r="BE917" t="str">
            <v/>
          </cell>
          <cell r="BG917" t="str">
            <v/>
          </cell>
          <cell r="BI917" t="str">
            <v/>
          </cell>
          <cell r="BN917" t="str">
            <v/>
          </cell>
          <cell r="BP917" t="str">
            <v/>
          </cell>
          <cell r="BR917" t="str">
            <v/>
          </cell>
          <cell r="BT917" t="str">
            <v/>
          </cell>
          <cell r="BV917" t="str">
            <v/>
          </cell>
          <cell r="BY917" t="str">
            <v/>
          </cell>
        </row>
        <row r="918">
          <cell r="D918" t="str">
            <v/>
          </cell>
          <cell r="F918" t="str">
            <v/>
          </cell>
          <cell r="L918" t="str">
            <v/>
          </cell>
          <cell r="M918">
            <v>0</v>
          </cell>
          <cell r="U918" t="str">
            <v/>
          </cell>
          <cell r="AA918" t="str">
            <v/>
          </cell>
          <cell r="AC918" t="str">
            <v/>
          </cell>
          <cell r="AE918" t="str">
            <v/>
          </cell>
          <cell r="AG918" t="str">
            <v/>
          </cell>
          <cell r="AI918" t="str">
            <v/>
          </cell>
          <cell r="AN918" t="str">
            <v/>
          </cell>
          <cell r="AP918" t="str">
            <v/>
          </cell>
          <cell r="AR918" t="str">
            <v/>
          </cell>
          <cell r="AT918" t="str">
            <v/>
          </cell>
          <cell r="AV918" t="str">
            <v/>
          </cell>
          <cell r="BA918" t="str">
            <v/>
          </cell>
          <cell r="BC918" t="str">
            <v/>
          </cell>
          <cell r="BE918" t="str">
            <v/>
          </cell>
          <cell r="BG918" t="str">
            <v/>
          </cell>
          <cell r="BI918" t="str">
            <v/>
          </cell>
          <cell r="BN918" t="str">
            <v/>
          </cell>
          <cell r="BP918" t="str">
            <v/>
          </cell>
          <cell r="BR918" t="str">
            <v/>
          </cell>
          <cell r="BT918" t="str">
            <v/>
          </cell>
          <cell r="BV918" t="str">
            <v/>
          </cell>
          <cell r="BY918" t="str">
            <v/>
          </cell>
        </row>
        <row r="919">
          <cell r="D919" t="str">
            <v/>
          </cell>
          <cell r="F919" t="str">
            <v/>
          </cell>
          <cell r="L919" t="str">
            <v/>
          </cell>
          <cell r="M919">
            <v>0</v>
          </cell>
          <cell r="U919" t="str">
            <v/>
          </cell>
          <cell r="AA919" t="str">
            <v/>
          </cell>
          <cell r="AC919" t="str">
            <v/>
          </cell>
          <cell r="AE919" t="str">
            <v/>
          </cell>
          <cell r="AG919" t="str">
            <v/>
          </cell>
          <cell r="AI919" t="str">
            <v/>
          </cell>
          <cell r="AN919" t="str">
            <v/>
          </cell>
          <cell r="AP919" t="str">
            <v/>
          </cell>
          <cell r="AR919" t="str">
            <v/>
          </cell>
          <cell r="AT919" t="str">
            <v/>
          </cell>
          <cell r="AV919" t="str">
            <v/>
          </cell>
          <cell r="BA919" t="str">
            <v/>
          </cell>
          <cell r="BC919" t="str">
            <v/>
          </cell>
          <cell r="BE919" t="str">
            <v/>
          </cell>
          <cell r="BG919" t="str">
            <v/>
          </cell>
          <cell r="BI919" t="str">
            <v/>
          </cell>
          <cell r="BN919" t="str">
            <v/>
          </cell>
          <cell r="BP919" t="str">
            <v/>
          </cell>
          <cell r="BR919" t="str">
            <v/>
          </cell>
          <cell r="BT919" t="str">
            <v/>
          </cell>
          <cell r="BV919" t="str">
            <v/>
          </cell>
          <cell r="BY919" t="str">
            <v/>
          </cell>
        </row>
        <row r="920">
          <cell r="D920" t="str">
            <v/>
          </cell>
          <cell r="F920" t="str">
            <v/>
          </cell>
          <cell r="L920" t="str">
            <v/>
          </cell>
          <cell r="M920">
            <v>0</v>
          </cell>
          <cell r="U920" t="str">
            <v/>
          </cell>
          <cell r="AA920" t="str">
            <v/>
          </cell>
          <cell r="AC920" t="str">
            <v/>
          </cell>
          <cell r="AE920" t="str">
            <v/>
          </cell>
          <cell r="AG920" t="str">
            <v/>
          </cell>
          <cell r="AI920" t="str">
            <v/>
          </cell>
          <cell r="AN920" t="str">
            <v/>
          </cell>
          <cell r="AP920" t="str">
            <v/>
          </cell>
          <cell r="AR920" t="str">
            <v/>
          </cell>
          <cell r="AT920" t="str">
            <v/>
          </cell>
          <cell r="AV920" t="str">
            <v/>
          </cell>
          <cell r="BA920" t="str">
            <v/>
          </cell>
          <cell r="BC920" t="str">
            <v/>
          </cell>
          <cell r="BE920" t="str">
            <v/>
          </cell>
          <cell r="BG920" t="str">
            <v/>
          </cell>
          <cell r="BI920" t="str">
            <v/>
          </cell>
          <cell r="BN920" t="str">
            <v/>
          </cell>
          <cell r="BP920" t="str">
            <v/>
          </cell>
          <cell r="BR920" t="str">
            <v/>
          </cell>
          <cell r="BT920" t="str">
            <v/>
          </cell>
          <cell r="BV920" t="str">
            <v/>
          </cell>
          <cell r="BY920" t="str">
            <v/>
          </cell>
        </row>
        <row r="921">
          <cell r="D921" t="str">
            <v/>
          </cell>
          <cell r="F921" t="str">
            <v/>
          </cell>
          <cell r="L921" t="str">
            <v/>
          </cell>
          <cell r="M921">
            <v>0</v>
          </cell>
          <cell r="U921" t="str">
            <v/>
          </cell>
          <cell r="AA921" t="str">
            <v/>
          </cell>
          <cell r="AC921" t="str">
            <v/>
          </cell>
          <cell r="AE921" t="str">
            <v/>
          </cell>
          <cell r="AG921" t="str">
            <v/>
          </cell>
          <cell r="AI921" t="str">
            <v/>
          </cell>
          <cell r="AN921" t="str">
            <v/>
          </cell>
          <cell r="AP921" t="str">
            <v/>
          </cell>
          <cell r="AR921" t="str">
            <v/>
          </cell>
          <cell r="AT921" t="str">
            <v/>
          </cell>
          <cell r="AV921" t="str">
            <v/>
          </cell>
          <cell r="BA921" t="str">
            <v/>
          </cell>
          <cell r="BC921" t="str">
            <v/>
          </cell>
          <cell r="BE921" t="str">
            <v/>
          </cell>
          <cell r="BG921" t="str">
            <v/>
          </cell>
          <cell r="BI921" t="str">
            <v/>
          </cell>
          <cell r="BN921" t="str">
            <v/>
          </cell>
          <cell r="BP921" t="str">
            <v/>
          </cell>
          <cell r="BR921" t="str">
            <v/>
          </cell>
          <cell r="BT921" t="str">
            <v/>
          </cell>
          <cell r="BV921" t="str">
            <v/>
          </cell>
          <cell r="BY921" t="str">
            <v/>
          </cell>
        </row>
        <row r="922">
          <cell r="D922" t="str">
            <v/>
          </cell>
          <cell r="F922" t="str">
            <v/>
          </cell>
          <cell r="L922" t="str">
            <v/>
          </cell>
          <cell r="M922">
            <v>0</v>
          </cell>
          <cell r="U922" t="str">
            <v/>
          </cell>
          <cell r="AA922" t="str">
            <v/>
          </cell>
          <cell r="AC922" t="str">
            <v/>
          </cell>
          <cell r="AE922" t="str">
            <v/>
          </cell>
          <cell r="AG922" t="str">
            <v/>
          </cell>
          <cell r="AI922" t="str">
            <v/>
          </cell>
          <cell r="AN922" t="str">
            <v/>
          </cell>
          <cell r="AP922" t="str">
            <v/>
          </cell>
          <cell r="AR922" t="str">
            <v/>
          </cell>
          <cell r="AT922" t="str">
            <v/>
          </cell>
          <cell r="AV922" t="str">
            <v/>
          </cell>
          <cell r="BA922" t="str">
            <v/>
          </cell>
          <cell r="BC922" t="str">
            <v/>
          </cell>
          <cell r="BE922" t="str">
            <v/>
          </cell>
          <cell r="BG922" t="str">
            <v/>
          </cell>
          <cell r="BI922" t="str">
            <v/>
          </cell>
          <cell r="BN922" t="str">
            <v/>
          </cell>
          <cell r="BP922" t="str">
            <v/>
          </cell>
          <cell r="BR922" t="str">
            <v/>
          </cell>
          <cell r="BT922" t="str">
            <v/>
          </cell>
          <cell r="BV922" t="str">
            <v/>
          </cell>
          <cell r="BY922" t="str">
            <v/>
          </cell>
        </row>
        <row r="923">
          <cell r="D923" t="str">
            <v/>
          </cell>
          <cell r="F923" t="str">
            <v/>
          </cell>
          <cell r="L923" t="str">
            <v/>
          </cell>
          <cell r="M923">
            <v>0</v>
          </cell>
          <cell r="U923" t="str">
            <v/>
          </cell>
          <cell r="AA923" t="str">
            <v/>
          </cell>
          <cell r="AC923" t="str">
            <v/>
          </cell>
          <cell r="AE923" t="str">
            <v/>
          </cell>
          <cell r="AG923" t="str">
            <v/>
          </cell>
          <cell r="AI923" t="str">
            <v/>
          </cell>
          <cell r="AN923" t="str">
            <v/>
          </cell>
          <cell r="AP923" t="str">
            <v/>
          </cell>
          <cell r="AR923" t="str">
            <v/>
          </cell>
          <cell r="AT923" t="str">
            <v/>
          </cell>
          <cell r="AV923" t="str">
            <v/>
          </cell>
          <cell r="BA923" t="str">
            <v/>
          </cell>
          <cell r="BC923" t="str">
            <v/>
          </cell>
          <cell r="BE923" t="str">
            <v/>
          </cell>
          <cell r="BG923" t="str">
            <v/>
          </cell>
          <cell r="BI923" t="str">
            <v/>
          </cell>
          <cell r="BN923" t="str">
            <v/>
          </cell>
          <cell r="BP923" t="str">
            <v/>
          </cell>
          <cell r="BR923" t="str">
            <v/>
          </cell>
          <cell r="BT923" t="str">
            <v/>
          </cell>
          <cell r="BV923" t="str">
            <v/>
          </cell>
          <cell r="BY923" t="str">
            <v/>
          </cell>
        </row>
        <row r="924">
          <cell r="D924" t="str">
            <v/>
          </cell>
          <cell r="F924" t="str">
            <v/>
          </cell>
          <cell r="L924" t="str">
            <v/>
          </cell>
          <cell r="M924">
            <v>0</v>
          </cell>
          <cell r="U924" t="str">
            <v/>
          </cell>
          <cell r="AA924" t="str">
            <v/>
          </cell>
          <cell r="AC924" t="str">
            <v/>
          </cell>
          <cell r="AE924" t="str">
            <v/>
          </cell>
          <cell r="AG924" t="str">
            <v/>
          </cell>
          <cell r="AI924" t="str">
            <v/>
          </cell>
          <cell r="AN924" t="str">
            <v/>
          </cell>
          <cell r="AP924" t="str">
            <v/>
          </cell>
          <cell r="AR924" t="str">
            <v/>
          </cell>
          <cell r="AT924" t="str">
            <v/>
          </cell>
          <cell r="AV924" t="str">
            <v/>
          </cell>
          <cell r="BA924" t="str">
            <v/>
          </cell>
          <cell r="BC924" t="str">
            <v/>
          </cell>
          <cell r="BE924" t="str">
            <v/>
          </cell>
          <cell r="BG924" t="str">
            <v/>
          </cell>
          <cell r="BI924" t="str">
            <v/>
          </cell>
          <cell r="BN924" t="str">
            <v/>
          </cell>
          <cell r="BP924" t="str">
            <v/>
          </cell>
          <cell r="BR924" t="str">
            <v/>
          </cell>
          <cell r="BT924" t="str">
            <v/>
          </cell>
          <cell r="BV924" t="str">
            <v/>
          </cell>
          <cell r="BY924" t="str">
            <v/>
          </cell>
        </row>
        <row r="925">
          <cell r="D925" t="str">
            <v/>
          </cell>
          <cell r="F925" t="str">
            <v/>
          </cell>
          <cell r="L925" t="str">
            <v/>
          </cell>
          <cell r="M925">
            <v>0</v>
          </cell>
          <cell r="U925" t="str">
            <v/>
          </cell>
          <cell r="AA925" t="str">
            <v/>
          </cell>
          <cell r="AC925" t="str">
            <v/>
          </cell>
          <cell r="AE925" t="str">
            <v/>
          </cell>
          <cell r="AG925" t="str">
            <v/>
          </cell>
          <cell r="AI925" t="str">
            <v/>
          </cell>
          <cell r="AN925" t="str">
            <v/>
          </cell>
          <cell r="AP925" t="str">
            <v/>
          </cell>
          <cell r="AR925" t="str">
            <v/>
          </cell>
          <cell r="AT925" t="str">
            <v/>
          </cell>
          <cell r="AV925" t="str">
            <v/>
          </cell>
          <cell r="BA925" t="str">
            <v/>
          </cell>
          <cell r="BC925" t="str">
            <v/>
          </cell>
          <cell r="BE925" t="str">
            <v/>
          </cell>
          <cell r="BG925" t="str">
            <v/>
          </cell>
          <cell r="BI925" t="str">
            <v/>
          </cell>
          <cell r="BN925" t="str">
            <v/>
          </cell>
          <cell r="BP925" t="str">
            <v/>
          </cell>
          <cell r="BR925" t="str">
            <v/>
          </cell>
          <cell r="BT925" t="str">
            <v/>
          </cell>
          <cell r="BV925" t="str">
            <v/>
          </cell>
          <cell r="BY925" t="str">
            <v/>
          </cell>
        </row>
        <row r="926">
          <cell r="D926" t="str">
            <v/>
          </cell>
          <cell r="F926" t="str">
            <v/>
          </cell>
          <cell r="L926" t="str">
            <v/>
          </cell>
          <cell r="M926">
            <v>0</v>
          </cell>
          <cell r="U926" t="str">
            <v/>
          </cell>
          <cell r="AA926" t="str">
            <v/>
          </cell>
          <cell r="AC926" t="str">
            <v/>
          </cell>
          <cell r="AE926" t="str">
            <v/>
          </cell>
          <cell r="AG926" t="str">
            <v/>
          </cell>
          <cell r="AI926" t="str">
            <v/>
          </cell>
          <cell r="AN926" t="str">
            <v/>
          </cell>
          <cell r="AP926" t="str">
            <v/>
          </cell>
          <cell r="AR926" t="str">
            <v/>
          </cell>
          <cell r="AT926" t="str">
            <v/>
          </cell>
          <cell r="AV926" t="str">
            <v/>
          </cell>
          <cell r="BA926" t="str">
            <v/>
          </cell>
          <cell r="BC926" t="str">
            <v/>
          </cell>
          <cell r="BE926" t="str">
            <v/>
          </cell>
          <cell r="BG926" t="str">
            <v/>
          </cell>
          <cell r="BI926" t="str">
            <v/>
          </cell>
          <cell r="BN926" t="str">
            <v/>
          </cell>
          <cell r="BP926" t="str">
            <v/>
          </cell>
          <cell r="BR926" t="str">
            <v/>
          </cell>
          <cell r="BT926" t="str">
            <v/>
          </cell>
          <cell r="BV926" t="str">
            <v/>
          </cell>
          <cell r="BY926" t="str">
            <v/>
          </cell>
        </row>
        <row r="927">
          <cell r="D927" t="str">
            <v/>
          </cell>
          <cell r="F927" t="str">
            <v/>
          </cell>
          <cell r="L927" t="str">
            <v/>
          </cell>
          <cell r="M927">
            <v>0</v>
          </cell>
          <cell r="U927" t="str">
            <v/>
          </cell>
          <cell r="AA927" t="str">
            <v/>
          </cell>
          <cell r="AC927" t="str">
            <v/>
          </cell>
          <cell r="AE927" t="str">
            <v/>
          </cell>
          <cell r="AG927" t="str">
            <v/>
          </cell>
          <cell r="AI927" t="str">
            <v/>
          </cell>
          <cell r="AN927" t="str">
            <v/>
          </cell>
          <cell r="AP927" t="str">
            <v/>
          </cell>
          <cell r="AR927" t="str">
            <v/>
          </cell>
          <cell r="AT927" t="str">
            <v/>
          </cell>
          <cell r="AV927" t="str">
            <v/>
          </cell>
          <cell r="BA927" t="str">
            <v/>
          </cell>
          <cell r="BC927" t="str">
            <v/>
          </cell>
          <cell r="BE927" t="str">
            <v/>
          </cell>
          <cell r="BG927" t="str">
            <v/>
          </cell>
          <cell r="BI927" t="str">
            <v/>
          </cell>
          <cell r="BN927" t="str">
            <v/>
          </cell>
          <cell r="BP927" t="str">
            <v/>
          </cell>
          <cell r="BR927" t="str">
            <v/>
          </cell>
          <cell r="BT927" t="str">
            <v/>
          </cell>
          <cell r="BV927" t="str">
            <v/>
          </cell>
          <cell r="BY927" t="str">
            <v/>
          </cell>
        </row>
        <row r="928">
          <cell r="D928" t="str">
            <v/>
          </cell>
          <cell r="F928" t="str">
            <v/>
          </cell>
          <cell r="L928" t="str">
            <v/>
          </cell>
          <cell r="M928">
            <v>0</v>
          </cell>
          <cell r="U928" t="str">
            <v/>
          </cell>
          <cell r="AA928" t="str">
            <v/>
          </cell>
          <cell r="AC928" t="str">
            <v/>
          </cell>
          <cell r="AE928" t="str">
            <v/>
          </cell>
          <cell r="AG928" t="str">
            <v/>
          </cell>
          <cell r="AI928" t="str">
            <v/>
          </cell>
          <cell r="AN928" t="str">
            <v/>
          </cell>
          <cell r="AP928" t="str">
            <v/>
          </cell>
          <cell r="AR928" t="str">
            <v/>
          </cell>
          <cell r="AT928" t="str">
            <v/>
          </cell>
          <cell r="AV928" t="str">
            <v/>
          </cell>
          <cell r="BA928" t="str">
            <v/>
          </cell>
          <cell r="BC928" t="str">
            <v/>
          </cell>
          <cell r="BE928" t="str">
            <v/>
          </cell>
          <cell r="BG928" t="str">
            <v/>
          </cell>
          <cell r="BI928" t="str">
            <v/>
          </cell>
          <cell r="BN928" t="str">
            <v/>
          </cell>
          <cell r="BP928" t="str">
            <v/>
          </cell>
          <cell r="BR928" t="str">
            <v/>
          </cell>
          <cell r="BT928" t="str">
            <v/>
          </cell>
          <cell r="BV928" t="str">
            <v/>
          </cell>
          <cell r="BY928" t="str">
            <v/>
          </cell>
        </row>
        <row r="929">
          <cell r="D929" t="str">
            <v/>
          </cell>
          <cell r="F929" t="str">
            <v/>
          </cell>
          <cell r="L929" t="str">
            <v/>
          </cell>
          <cell r="M929">
            <v>0</v>
          </cell>
          <cell r="U929" t="str">
            <v/>
          </cell>
          <cell r="AA929" t="str">
            <v/>
          </cell>
          <cell r="AC929" t="str">
            <v/>
          </cell>
          <cell r="AE929" t="str">
            <v/>
          </cell>
          <cell r="AG929" t="str">
            <v/>
          </cell>
          <cell r="AI929" t="str">
            <v/>
          </cell>
          <cell r="AN929" t="str">
            <v/>
          </cell>
          <cell r="AP929" t="str">
            <v/>
          </cell>
          <cell r="AR929" t="str">
            <v/>
          </cell>
          <cell r="AT929" t="str">
            <v/>
          </cell>
          <cell r="AV929" t="str">
            <v/>
          </cell>
          <cell r="BA929" t="str">
            <v/>
          </cell>
          <cell r="BC929" t="str">
            <v/>
          </cell>
          <cell r="BE929" t="str">
            <v/>
          </cell>
          <cell r="BG929" t="str">
            <v/>
          </cell>
          <cell r="BI929" t="str">
            <v/>
          </cell>
          <cell r="BN929" t="str">
            <v/>
          </cell>
          <cell r="BP929" t="str">
            <v/>
          </cell>
          <cell r="BR929" t="str">
            <v/>
          </cell>
          <cell r="BT929" t="str">
            <v/>
          </cell>
          <cell r="BV929" t="str">
            <v/>
          </cell>
          <cell r="BY929" t="str">
            <v/>
          </cell>
        </row>
        <row r="930">
          <cell r="D930" t="str">
            <v/>
          </cell>
          <cell r="F930" t="str">
            <v/>
          </cell>
          <cell r="L930" t="str">
            <v/>
          </cell>
          <cell r="M930">
            <v>0</v>
          </cell>
          <cell r="U930" t="str">
            <v/>
          </cell>
          <cell r="AA930" t="str">
            <v/>
          </cell>
          <cell r="AC930" t="str">
            <v/>
          </cell>
          <cell r="AE930" t="str">
            <v/>
          </cell>
          <cell r="AG930" t="str">
            <v/>
          </cell>
          <cell r="AI930" t="str">
            <v/>
          </cell>
          <cell r="AN930" t="str">
            <v/>
          </cell>
          <cell r="AP930" t="str">
            <v/>
          </cell>
          <cell r="AR930" t="str">
            <v/>
          </cell>
          <cell r="AT930" t="str">
            <v/>
          </cell>
          <cell r="AV930" t="str">
            <v/>
          </cell>
          <cell r="BA930" t="str">
            <v/>
          </cell>
          <cell r="BC930" t="str">
            <v/>
          </cell>
          <cell r="BE930" t="str">
            <v/>
          </cell>
          <cell r="BG930" t="str">
            <v/>
          </cell>
          <cell r="BI930" t="str">
            <v/>
          </cell>
          <cell r="BN930" t="str">
            <v/>
          </cell>
          <cell r="BP930" t="str">
            <v/>
          </cell>
          <cell r="BR930" t="str">
            <v/>
          </cell>
          <cell r="BT930" t="str">
            <v/>
          </cell>
          <cell r="BV930" t="str">
            <v/>
          </cell>
          <cell r="BY930" t="str">
            <v/>
          </cell>
        </row>
        <row r="931">
          <cell r="D931" t="str">
            <v/>
          </cell>
          <cell r="F931" t="str">
            <v/>
          </cell>
          <cell r="L931" t="str">
            <v/>
          </cell>
          <cell r="M931">
            <v>0</v>
          </cell>
          <cell r="U931" t="str">
            <v/>
          </cell>
          <cell r="AA931" t="str">
            <v/>
          </cell>
          <cell r="AC931" t="str">
            <v/>
          </cell>
          <cell r="AE931" t="str">
            <v/>
          </cell>
          <cell r="AG931" t="str">
            <v/>
          </cell>
          <cell r="AI931" t="str">
            <v/>
          </cell>
          <cell r="AN931" t="str">
            <v/>
          </cell>
          <cell r="AP931" t="str">
            <v/>
          </cell>
          <cell r="AR931" t="str">
            <v/>
          </cell>
          <cell r="AT931" t="str">
            <v/>
          </cell>
          <cell r="AV931" t="str">
            <v/>
          </cell>
          <cell r="BA931" t="str">
            <v/>
          </cell>
          <cell r="BC931" t="str">
            <v/>
          </cell>
          <cell r="BE931" t="str">
            <v/>
          </cell>
          <cell r="BG931" t="str">
            <v/>
          </cell>
          <cell r="BI931" t="str">
            <v/>
          </cell>
          <cell r="BN931" t="str">
            <v/>
          </cell>
          <cell r="BP931" t="str">
            <v/>
          </cell>
          <cell r="BR931" t="str">
            <v/>
          </cell>
          <cell r="BT931" t="str">
            <v/>
          </cell>
          <cell r="BV931" t="str">
            <v/>
          </cell>
          <cell r="BY931" t="str">
            <v/>
          </cell>
        </row>
        <row r="932">
          <cell r="D932" t="str">
            <v/>
          </cell>
          <cell r="F932" t="str">
            <v/>
          </cell>
          <cell r="L932" t="str">
            <v/>
          </cell>
          <cell r="M932">
            <v>0</v>
          </cell>
          <cell r="U932" t="str">
            <v/>
          </cell>
          <cell r="AA932" t="str">
            <v/>
          </cell>
          <cell r="AC932" t="str">
            <v/>
          </cell>
          <cell r="AE932" t="str">
            <v/>
          </cell>
          <cell r="AG932" t="str">
            <v/>
          </cell>
          <cell r="AI932" t="str">
            <v/>
          </cell>
          <cell r="AN932" t="str">
            <v/>
          </cell>
          <cell r="AP932" t="str">
            <v/>
          </cell>
          <cell r="AR932" t="str">
            <v/>
          </cell>
          <cell r="AT932" t="str">
            <v/>
          </cell>
          <cell r="AV932" t="str">
            <v/>
          </cell>
          <cell r="BA932" t="str">
            <v/>
          </cell>
          <cell r="BC932" t="str">
            <v/>
          </cell>
          <cell r="BE932" t="str">
            <v/>
          </cell>
          <cell r="BG932" t="str">
            <v/>
          </cell>
          <cell r="BI932" t="str">
            <v/>
          </cell>
          <cell r="BN932" t="str">
            <v/>
          </cell>
          <cell r="BP932" t="str">
            <v/>
          </cell>
          <cell r="BR932" t="str">
            <v/>
          </cell>
          <cell r="BT932" t="str">
            <v/>
          </cell>
          <cell r="BV932" t="str">
            <v/>
          </cell>
          <cell r="BY932" t="str">
            <v/>
          </cell>
        </row>
        <row r="933">
          <cell r="D933" t="str">
            <v/>
          </cell>
          <cell r="F933" t="str">
            <v/>
          </cell>
          <cell r="L933" t="str">
            <v/>
          </cell>
          <cell r="M933">
            <v>0</v>
          </cell>
          <cell r="U933" t="str">
            <v/>
          </cell>
          <cell r="AA933" t="str">
            <v/>
          </cell>
          <cell r="AC933" t="str">
            <v/>
          </cell>
          <cell r="AE933" t="str">
            <v/>
          </cell>
          <cell r="AG933" t="str">
            <v/>
          </cell>
          <cell r="AI933" t="str">
            <v/>
          </cell>
          <cell r="AN933" t="str">
            <v/>
          </cell>
          <cell r="AP933" t="str">
            <v/>
          </cell>
          <cell r="AR933" t="str">
            <v/>
          </cell>
          <cell r="AT933" t="str">
            <v/>
          </cell>
          <cell r="AV933" t="str">
            <v/>
          </cell>
          <cell r="BA933" t="str">
            <v/>
          </cell>
          <cell r="BC933" t="str">
            <v/>
          </cell>
          <cell r="BE933" t="str">
            <v/>
          </cell>
          <cell r="BG933" t="str">
            <v/>
          </cell>
          <cell r="BI933" t="str">
            <v/>
          </cell>
          <cell r="BN933" t="str">
            <v/>
          </cell>
          <cell r="BP933" t="str">
            <v/>
          </cell>
          <cell r="BR933" t="str">
            <v/>
          </cell>
          <cell r="BT933" t="str">
            <v/>
          </cell>
          <cell r="BV933" t="str">
            <v/>
          </cell>
          <cell r="BY933" t="str">
            <v/>
          </cell>
        </row>
        <row r="934">
          <cell r="D934" t="str">
            <v/>
          </cell>
          <cell r="F934" t="str">
            <v/>
          </cell>
          <cell r="L934" t="str">
            <v/>
          </cell>
          <cell r="M934">
            <v>0</v>
          </cell>
          <cell r="U934" t="str">
            <v/>
          </cell>
          <cell r="AA934" t="str">
            <v/>
          </cell>
          <cell r="AC934" t="str">
            <v/>
          </cell>
          <cell r="AE934" t="str">
            <v/>
          </cell>
          <cell r="AG934" t="str">
            <v/>
          </cell>
          <cell r="AI934" t="str">
            <v/>
          </cell>
          <cell r="AN934" t="str">
            <v/>
          </cell>
          <cell r="AP934" t="str">
            <v/>
          </cell>
          <cell r="AR934" t="str">
            <v/>
          </cell>
          <cell r="AT934" t="str">
            <v/>
          </cell>
          <cell r="AV934" t="str">
            <v/>
          </cell>
          <cell r="BA934" t="str">
            <v/>
          </cell>
          <cell r="BC934" t="str">
            <v/>
          </cell>
          <cell r="BE934" t="str">
            <v/>
          </cell>
          <cell r="BG934" t="str">
            <v/>
          </cell>
          <cell r="BI934" t="str">
            <v/>
          </cell>
          <cell r="BN934" t="str">
            <v/>
          </cell>
          <cell r="BP934" t="str">
            <v/>
          </cell>
          <cell r="BR934" t="str">
            <v/>
          </cell>
          <cell r="BT934" t="str">
            <v/>
          </cell>
          <cell r="BV934" t="str">
            <v/>
          </cell>
          <cell r="BY934" t="str">
            <v/>
          </cell>
        </row>
        <row r="935">
          <cell r="D935" t="str">
            <v/>
          </cell>
          <cell r="F935" t="str">
            <v/>
          </cell>
          <cell r="L935" t="str">
            <v/>
          </cell>
          <cell r="M935">
            <v>0</v>
          </cell>
          <cell r="U935" t="str">
            <v/>
          </cell>
          <cell r="AA935" t="str">
            <v/>
          </cell>
          <cell r="AC935" t="str">
            <v/>
          </cell>
          <cell r="AE935" t="str">
            <v/>
          </cell>
          <cell r="AG935" t="str">
            <v/>
          </cell>
          <cell r="AI935" t="str">
            <v/>
          </cell>
          <cell r="AN935" t="str">
            <v/>
          </cell>
          <cell r="AP935" t="str">
            <v/>
          </cell>
          <cell r="AR935" t="str">
            <v/>
          </cell>
          <cell r="AT935" t="str">
            <v/>
          </cell>
          <cell r="AV935" t="str">
            <v/>
          </cell>
          <cell r="BA935" t="str">
            <v/>
          </cell>
          <cell r="BC935" t="str">
            <v/>
          </cell>
          <cell r="BE935" t="str">
            <v/>
          </cell>
          <cell r="BG935" t="str">
            <v/>
          </cell>
          <cell r="BI935" t="str">
            <v/>
          </cell>
          <cell r="BN935" t="str">
            <v/>
          </cell>
          <cell r="BP935" t="str">
            <v/>
          </cell>
          <cell r="BR935" t="str">
            <v/>
          </cell>
          <cell r="BT935" t="str">
            <v/>
          </cell>
          <cell r="BV935" t="str">
            <v/>
          </cell>
          <cell r="BY935" t="str">
            <v/>
          </cell>
        </row>
        <row r="936">
          <cell r="D936" t="str">
            <v/>
          </cell>
          <cell r="F936" t="str">
            <v/>
          </cell>
          <cell r="L936" t="str">
            <v/>
          </cell>
          <cell r="M936">
            <v>0</v>
          </cell>
          <cell r="U936" t="str">
            <v/>
          </cell>
          <cell r="AA936" t="str">
            <v/>
          </cell>
          <cell r="AC936" t="str">
            <v/>
          </cell>
          <cell r="AE936" t="str">
            <v/>
          </cell>
          <cell r="AG936" t="str">
            <v/>
          </cell>
          <cell r="AI936" t="str">
            <v/>
          </cell>
          <cell r="AN936" t="str">
            <v/>
          </cell>
          <cell r="AP936" t="str">
            <v/>
          </cell>
          <cell r="AR936" t="str">
            <v/>
          </cell>
          <cell r="AT936" t="str">
            <v/>
          </cell>
          <cell r="AV936" t="str">
            <v/>
          </cell>
          <cell r="BA936" t="str">
            <v/>
          </cell>
          <cell r="BC936" t="str">
            <v/>
          </cell>
          <cell r="BE936" t="str">
            <v/>
          </cell>
          <cell r="BG936" t="str">
            <v/>
          </cell>
          <cell r="BI936" t="str">
            <v/>
          </cell>
          <cell r="BN936" t="str">
            <v/>
          </cell>
          <cell r="BP936" t="str">
            <v/>
          </cell>
          <cell r="BR936" t="str">
            <v/>
          </cell>
          <cell r="BT936" t="str">
            <v/>
          </cell>
          <cell r="BV936" t="str">
            <v/>
          </cell>
          <cell r="BY936" t="str">
            <v/>
          </cell>
        </row>
        <row r="937">
          <cell r="D937" t="str">
            <v/>
          </cell>
          <cell r="F937" t="str">
            <v/>
          </cell>
          <cell r="L937" t="str">
            <v/>
          </cell>
          <cell r="M937">
            <v>0</v>
          </cell>
          <cell r="U937" t="str">
            <v/>
          </cell>
          <cell r="AA937" t="str">
            <v/>
          </cell>
          <cell r="AC937" t="str">
            <v/>
          </cell>
          <cell r="AE937" t="str">
            <v/>
          </cell>
          <cell r="AG937" t="str">
            <v/>
          </cell>
          <cell r="AI937" t="str">
            <v/>
          </cell>
          <cell r="AN937" t="str">
            <v/>
          </cell>
          <cell r="AP937" t="str">
            <v/>
          </cell>
          <cell r="AR937" t="str">
            <v/>
          </cell>
          <cell r="AT937" t="str">
            <v/>
          </cell>
          <cell r="AV937" t="str">
            <v/>
          </cell>
          <cell r="BA937" t="str">
            <v/>
          </cell>
          <cell r="BC937" t="str">
            <v/>
          </cell>
          <cell r="BE937" t="str">
            <v/>
          </cell>
          <cell r="BG937" t="str">
            <v/>
          </cell>
          <cell r="BI937" t="str">
            <v/>
          </cell>
          <cell r="BN937" t="str">
            <v/>
          </cell>
          <cell r="BP937" t="str">
            <v/>
          </cell>
          <cell r="BR937" t="str">
            <v/>
          </cell>
          <cell r="BT937" t="str">
            <v/>
          </cell>
          <cell r="BV937" t="str">
            <v/>
          </cell>
          <cell r="BY937" t="str">
            <v/>
          </cell>
        </row>
        <row r="938">
          <cell r="D938" t="str">
            <v/>
          </cell>
          <cell r="F938" t="str">
            <v/>
          </cell>
          <cell r="L938" t="str">
            <v/>
          </cell>
          <cell r="M938">
            <v>0</v>
          </cell>
          <cell r="U938" t="str">
            <v/>
          </cell>
          <cell r="AA938" t="str">
            <v/>
          </cell>
          <cell r="AC938" t="str">
            <v/>
          </cell>
          <cell r="AE938" t="str">
            <v/>
          </cell>
          <cell r="AG938" t="str">
            <v/>
          </cell>
          <cell r="AI938" t="str">
            <v/>
          </cell>
          <cell r="AN938" t="str">
            <v/>
          </cell>
          <cell r="AP938" t="str">
            <v/>
          </cell>
          <cell r="AR938" t="str">
            <v/>
          </cell>
          <cell r="AT938" t="str">
            <v/>
          </cell>
          <cell r="AV938" t="str">
            <v/>
          </cell>
          <cell r="BA938" t="str">
            <v/>
          </cell>
          <cell r="BC938" t="str">
            <v/>
          </cell>
          <cell r="BE938" t="str">
            <v/>
          </cell>
          <cell r="BG938" t="str">
            <v/>
          </cell>
          <cell r="BI938" t="str">
            <v/>
          </cell>
          <cell r="BN938" t="str">
            <v/>
          </cell>
          <cell r="BP938" t="str">
            <v/>
          </cell>
          <cell r="BR938" t="str">
            <v/>
          </cell>
          <cell r="BT938" t="str">
            <v/>
          </cell>
          <cell r="BV938" t="str">
            <v/>
          </cell>
          <cell r="BY938" t="str">
            <v/>
          </cell>
        </row>
        <row r="939">
          <cell r="D939" t="str">
            <v/>
          </cell>
          <cell r="F939" t="str">
            <v/>
          </cell>
          <cell r="L939" t="str">
            <v/>
          </cell>
          <cell r="M939">
            <v>0</v>
          </cell>
          <cell r="U939" t="str">
            <v/>
          </cell>
          <cell r="AA939" t="str">
            <v/>
          </cell>
          <cell r="AC939" t="str">
            <v/>
          </cell>
          <cell r="AE939" t="str">
            <v/>
          </cell>
          <cell r="AG939" t="str">
            <v/>
          </cell>
          <cell r="AI939" t="str">
            <v/>
          </cell>
          <cell r="AN939" t="str">
            <v/>
          </cell>
          <cell r="AP939" t="str">
            <v/>
          </cell>
          <cell r="AR939" t="str">
            <v/>
          </cell>
          <cell r="AT939" t="str">
            <v/>
          </cell>
          <cell r="AV939" t="str">
            <v/>
          </cell>
          <cell r="BA939" t="str">
            <v/>
          </cell>
          <cell r="BC939" t="str">
            <v/>
          </cell>
          <cell r="BE939" t="str">
            <v/>
          </cell>
          <cell r="BG939" t="str">
            <v/>
          </cell>
          <cell r="BI939" t="str">
            <v/>
          </cell>
          <cell r="BN939" t="str">
            <v/>
          </cell>
          <cell r="BP939" t="str">
            <v/>
          </cell>
          <cell r="BR939" t="str">
            <v/>
          </cell>
          <cell r="BT939" t="str">
            <v/>
          </cell>
          <cell r="BV939" t="str">
            <v/>
          </cell>
          <cell r="BY939" t="str">
            <v/>
          </cell>
        </row>
        <row r="940">
          <cell r="D940" t="str">
            <v/>
          </cell>
          <cell r="F940" t="str">
            <v/>
          </cell>
          <cell r="L940" t="str">
            <v/>
          </cell>
          <cell r="M940">
            <v>0</v>
          </cell>
          <cell r="U940" t="str">
            <v/>
          </cell>
          <cell r="AA940" t="str">
            <v/>
          </cell>
          <cell r="AC940" t="str">
            <v/>
          </cell>
          <cell r="AE940" t="str">
            <v/>
          </cell>
          <cell r="AG940" t="str">
            <v/>
          </cell>
          <cell r="AI940" t="str">
            <v/>
          </cell>
          <cell r="AN940" t="str">
            <v/>
          </cell>
          <cell r="AP940" t="str">
            <v/>
          </cell>
          <cell r="AR940" t="str">
            <v/>
          </cell>
          <cell r="AT940" t="str">
            <v/>
          </cell>
          <cell r="AV940" t="str">
            <v/>
          </cell>
          <cell r="BA940" t="str">
            <v/>
          </cell>
          <cell r="BC940" t="str">
            <v/>
          </cell>
          <cell r="BE940" t="str">
            <v/>
          </cell>
          <cell r="BG940" t="str">
            <v/>
          </cell>
          <cell r="BI940" t="str">
            <v/>
          </cell>
          <cell r="BN940" t="str">
            <v/>
          </cell>
          <cell r="BP940" t="str">
            <v/>
          </cell>
          <cell r="BR940" t="str">
            <v/>
          </cell>
          <cell r="BT940" t="str">
            <v/>
          </cell>
          <cell r="BV940" t="str">
            <v/>
          </cell>
          <cell r="BY940" t="str">
            <v/>
          </cell>
        </row>
        <row r="941">
          <cell r="D941" t="str">
            <v/>
          </cell>
          <cell r="F941" t="str">
            <v/>
          </cell>
          <cell r="L941" t="str">
            <v/>
          </cell>
          <cell r="M941">
            <v>0</v>
          </cell>
          <cell r="U941" t="str">
            <v/>
          </cell>
          <cell r="AA941" t="str">
            <v/>
          </cell>
          <cell r="AC941" t="str">
            <v/>
          </cell>
          <cell r="AE941" t="str">
            <v/>
          </cell>
          <cell r="AG941" t="str">
            <v/>
          </cell>
          <cell r="AI941" t="str">
            <v/>
          </cell>
          <cell r="AN941" t="str">
            <v/>
          </cell>
          <cell r="AP941" t="str">
            <v/>
          </cell>
          <cell r="AR941" t="str">
            <v/>
          </cell>
          <cell r="AT941" t="str">
            <v/>
          </cell>
          <cell r="AV941" t="str">
            <v/>
          </cell>
          <cell r="BA941" t="str">
            <v/>
          </cell>
          <cell r="BC941" t="str">
            <v/>
          </cell>
          <cell r="BE941" t="str">
            <v/>
          </cell>
          <cell r="BG941" t="str">
            <v/>
          </cell>
          <cell r="BI941" t="str">
            <v/>
          </cell>
          <cell r="BN941" t="str">
            <v/>
          </cell>
          <cell r="BP941" t="str">
            <v/>
          </cell>
          <cell r="BR941" t="str">
            <v/>
          </cell>
          <cell r="BT941" t="str">
            <v/>
          </cell>
          <cell r="BV941" t="str">
            <v/>
          </cell>
          <cell r="BY941" t="str">
            <v/>
          </cell>
        </row>
        <row r="942">
          <cell r="D942" t="str">
            <v/>
          </cell>
          <cell r="F942" t="str">
            <v/>
          </cell>
          <cell r="L942" t="str">
            <v/>
          </cell>
          <cell r="M942">
            <v>0</v>
          </cell>
          <cell r="U942" t="str">
            <v/>
          </cell>
          <cell r="AA942" t="str">
            <v/>
          </cell>
          <cell r="AC942" t="str">
            <v/>
          </cell>
          <cell r="AE942" t="str">
            <v/>
          </cell>
          <cell r="AG942" t="str">
            <v/>
          </cell>
          <cell r="AI942" t="str">
            <v/>
          </cell>
          <cell r="AN942" t="str">
            <v/>
          </cell>
          <cell r="AP942" t="str">
            <v/>
          </cell>
          <cell r="AR942" t="str">
            <v/>
          </cell>
          <cell r="AT942" t="str">
            <v/>
          </cell>
          <cell r="AV942" t="str">
            <v/>
          </cell>
          <cell r="BA942" t="str">
            <v/>
          </cell>
          <cell r="BC942" t="str">
            <v/>
          </cell>
          <cell r="BE942" t="str">
            <v/>
          </cell>
          <cell r="BG942" t="str">
            <v/>
          </cell>
          <cell r="BI942" t="str">
            <v/>
          </cell>
          <cell r="BN942" t="str">
            <v/>
          </cell>
          <cell r="BP942" t="str">
            <v/>
          </cell>
          <cell r="BR942" t="str">
            <v/>
          </cell>
          <cell r="BT942" t="str">
            <v/>
          </cell>
          <cell r="BV942" t="str">
            <v/>
          </cell>
          <cell r="BY942" t="str">
            <v/>
          </cell>
        </row>
        <row r="943">
          <cell r="D943" t="str">
            <v/>
          </cell>
          <cell r="F943" t="str">
            <v/>
          </cell>
          <cell r="L943" t="str">
            <v/>
          </cell>
          <cell r="M943">
            <v>0</v>
          </cell>
          <cell r="U943" t="str">
            <v/>
          </cell>
          <cell r="AA943" t="str">
            <v/>
          </cell>
          <cell r="AC943" t="str">
            <v/>
          </cell>
          <cell r="AE943" t="str">
            <v/>
          </cell>
          <cell r="AG943" t="str">
            <v/>
          </cell>
          <cell r="AI943" t="str">
            <v/>
          </cell>
          <cell r="AN943" t="str">
            <v/>
          </cell>
          <cell r="AP943" t="str">
            <v/>
          </cell>
          <cell r="AR943" t="str">
            <v/>
          </cell>
          <cell r="AT943" t="str">
            <v/>
          </cell>
          <cell r="AV943" t="str">
            <v/>
          </cell>
          <cell r="BA943" t="str">
            <v/>
          </cell>
          <cell r="BC943" t="str">
            <v/>
          </cell>
          <cell r="BE943" t="str">
            <v/>
          </cell>
          <cell r="BG943" t="str">
            <v/>
          </cell>
          <cell r="BI943" t="str">
            <v/>
          </cell>
          <cell r="BN943" t="str">
            <v/>
          </cell>
          <cell r="BP943" t="str">
            <v/>
          </cell>
          <cell r="BR943" t="str">
            <v/>
          </cell>
          <cell r="BT943" t="str">
            <v/>
          </cell>
          <cell r="BV943" t="str">
            <v/>
          </cell>
          <cell r="BY943" t="str">
            <v/>
          </cell>
        </row>
        <row r="944">
          <cell r="D944" t="str">
            <v/>
          </cell>
          <cell r="F944" t="str">
            <v/>
          </cell>
          <cell r="L944" t="str">
            <v/>
          </cell>
          <cell r="M944">
            <v>0</v>
          </cell>
          <cell r="U944" t="str">
            <v/>
          </cell>
          <cell r="AA944" t="str">
            <v/>
          </cell>
          <cell r="AC944" t="str">
            <v/>
          </cell>
          <cell r="AE944" t="str">
            <v/>
          </cell>
          <cell r="AG944" t="str">
            <v/>
          </cell>
          <cell r="AI944" t="str">
            <v/>
          </cell>
          <cell r="AN944" t="str">
            <v/>
          </cell>
          <cell r="AP944" t="str">
            <v/>
          </cell>
          <cell r="AR944" t="str">
            <v/>
          </cell>
          <cell r="AT944" t="str">
            <v/>
          </cell>
          <cell r="AV944" t="str">
            <v/>
          </cell>
          <cell r="BA944" t="str">
            <v/>
          </cell>
          <cell r="BC944" t="str">
            <v/>
          </cell>
          <cell r="BE944" t="str">
            <v/>
          </cell>
          <cell r="BG944" t="str">
            <v/>
          </cell>
          <cell r="BI944" t="str">
            <v/>
          </cell>
          <cell r="BN944" t="str">
            <v/>
          </cell>
          <cell r="BP944" t="str">
            <v/>
          </cell>
          <cell r="BR944" t="str">
            <v/>
          </cell>
          <cell r="BT944" t="str">
            <v/>
          </cell>
          <cell r="BV944" t="str">
            <v/>
          </cell>
          <cell r="BY944" t="str">
            <v/>
          </cell>
        </row>
        <row r="945">
          <cell r="D945" t="str">
            <v/>
          </cell>
          <cell r="F945" t="str">
            <v/>
          </cell>
          <cell r="L945" t="str">
            <v/>
          </cell>
          <cell r="M945">
            <v>0</v>
          </cell>
          <cell r="U945" t="str">
            <v/>
          </cell>
          <cell r="AA945" t="str">
            <v/>
          </cell>
          <cell r="AC945" t="str">
            <v/>
          </cell>
          <cell r="AE945" t="str">
            <v/>
          </cell>
          <cell r="AG945" t="str">
            <v/>
          </cell>
          <cell r="AI945" t="str">
            <v/>
          </cell>
          <cell r="AN945" t="str">
            <v/>
          </cell>
          <cell r="AP945" t="str">
            <v/>
          </cell>
          <cell r="AR945" t="str">
            <v/>
          </cell>
          <cell r="AT945" t="str">
            <v/>
          </cell>
          <cell r="AV945" t="str">
            <v/>
          </cell>
          <cell r="BA945" t="str">
            <v/>
          </cell>
          <cell r="BC945" t="str">
            <v/>
          </cell>
          <cell r="BE945" t="str">
            <v/>
          </cell>
          <cell r="BG945" t="str">
            <v/>
          </cell>
          <cell r="BI945" t="str">
            <v/>
          </cell>
          <cell r="BN945" t="str">
            <v/>
          </cell>
          <cell r="BP945" t="str">
            <v/>
          </cell>
          <cell r="BR945" t="str">
            <v/>
          </cell>
          <cell r="BT945" t="str">
            <v/>
          </cell>
          <cell r="BV945" t="str">
            <v/>
          </cell>
          <cell r="BY945" t="str">
            <v/>
          </cell>
        </row>
        <row r="946">
          <cell r="D946" t="str">
            <v/>
          </cell>
          <cell r="F946" t="str">
            <v/>
          </cell>
          <cell r="L946" t="str">
            <v/>
          </cell>
          <cell r="M946">
            <v>0</v>
          </cell>
          <cell r="U946" t="str">
            <v/>
          </cell>
          <cell r="AA946" t="str">
            <v/>
          </cell>
          <cell r="AC946" t="str">
            <v/>
          </cell>
          <cell r="AE946" t="str">
            <v/>
          </cell>
          <cell r="AG946" t="str">
            <v/>
          </cell>
          <cell r="AI946" t="str">
            <v/>
          </cell>
          <cell r="AN946" t="str">
            <v/>
          </cell>
          <cell r="AP946" t="str">
            <v/>
          </cell>
          <cell r="AR946" t="str">
            <v/>
          </cell>
          <cell r="AT946" t="str">
            <v/>
          </cell>
          <cell r="AV946" t="str">
            <v/>
          </cell>
          <cell r="BA946" t="str">
            <v/>
          </cell>
          <cell r="BC946" t="str">
            <v/>
          </cell>
          <cell r="BE946" t="str">
            <v/>
          </cell>
          <cell r="BG946" t="str">
            <v/>
          </cell>
          <cell r="BI946" t="str">
            <v/>
          </cell>
          <cell r="BN946" t="str">
            <v/>
          </cell>
          <cell r="BP946" t="str">
            <v/>
          </cell>
          <cell r="BR946" t="str">
            <v/>
          </cell>
          <cell r="BT946" t="str">
            <v/>
          </cell>
          <cell r="BV946" t="str">
            <v/>
          </cell>
          <cell r="BY946" t="str">
            <v/>
          </cell>
        </row>
        <row r="947">
          <cell r="D947" t="str">
            <v/>
          </cell>
          <cell r="F947" t="str">
            <v/>
          </cell>
          <cell r="L947" t="str">
            <v/>
          </cell>
          <cell r="M947">
            <v>0</v>
          </cell>
          <cell r="U947" t="str">
            <v/>
          </cell>
          <cell r="AA947" t="str">
            <v/>
          </cell>
          <cell r="AC947" t="str">
            <v/>
          </cell>
          <cell r="AE947" t="str">
            <v/>
          </cell>
          <cell r="AG947" t="str">
            <v/>
          </cell>
          <cell r="AI947" t="str">
            <v/>
          </cell>
          <cell r="AN947" t="str">
            <v/>
          </cell>
          <cell r="AP947" t="str">
            <v/>
          </cell>
          <cell r="AR947" t="str">
            <v/>
          </cell>
          <cell r="AT947" t="str">
            <v/>
          </cell>
          <cell r="AV947" t="str">
            <v/>
          </cell>
          <cell r="BA947" t="str">
            <v/>
          </cell>
          <cell r="BC947" t="str">
            <v/>
          </cell>
          <cell r="BE947" t="str">
            <v/>
          </cell>
          <cell r="BG947" t="str">
            <v/>
          </cell>
          <cell r="BI947" t="str">
            <v/>
          </cell>
          <cell r="BN947" t="str">
            <v/>
          </cell>
          <cell r="BP947" t="str">
            <v/>
          </cell>
          <cell r="BR947" t="str">
            <v/>
          </cell>
          <cell r="BT947" t="str">
            <v/>
          </cell>
          <cell r="BV947" t="str">
            <v/>
          </cell>
          <cell r="BY947" t="str">
            <v/>
          </cell>
        </row>
        <row r="948">
          <cell r="D948" t="str">
            <v/>
          </cell>
          <cell r="F948" t="str">
            <v/>
          </cell>
          <cell r="L948" t="str">
            <v/>
          </cell>
          <cell r="M948">
            <v>0</v>
          </cell>
          <cell r="U948" t="str">
            <v/>
          </cell>
          <cell r="AA948" t="str">
            <v/>
          </cell>
          <cell r="AC948" t="str">
            <v/>
          </cell>
          <cell r="AE948" t="str">
            <v/>
          </cell>
          <cell r="AG948" t="str">
            <v/>
          </cell>
          <cell r="AI948" t="str">
            <v/>
          </cell>
          <cell r="AN948" t="str">
            <v/>
          </cell>
          <cell r="AP948" t="str">
            <v/>
          </cell>
          <cell r="AR948" t="str">
            <v/>
          </cell>
          <cell r="AT948" t="str">
            <v/>
          </cell>
          <cell r="AV948" t="str">
            <v/>
          </cell>
          <cell r="BA948" t="str">
            <v/>
          </cell>
          <cell r="BC948" t="str">
            <v/>
          </cell>
          <cell r="BE948" t="str">
            <v/>
          </cell>
          <cell r="BG948" t="str">
            <v/>
          </cell>
          <cell r="BI948" t="str">
            <v/>
          </cell>
          <cell r="BN948" t="str">
            <v/>
          </cell>
          <cell r="BP948" t="str">
            <v/>
          </cell>
          <cell r="BR948" t="str">
            <v/>
          </cell>
          <cell r="BT948" t="str">
            <v/>
          </cell>
          <cell r="BV948" t="str">
            <v/>
          </cell>
          <cell r="BY948" t="str">
            <v/>
          </cell>
        </row>
        <row r="949">
          <cell r="D949" t="str">
            <v/>
          </cell>
          <cell r="F949" t="str">
            <v/>
          </cell>
          <cell r="L949" t="str">
            <v/>
          </cell>
          <cell r="M949">
            <v>0</v>
          </cell>
          <cell r="U949" t="str">
            <v/>
          </cell>
          <cell r="AA949" t="str">
            <v/>
          </cell>
          <cell r="AC949" t="str">
            <v/>
          </cell>
          <cell r="AE949" t="str">
            <v/>
          </cell>
          <cell r="AG949" t="str">
            <v/>
          </cell>
          <cell r="AI949" t="str">
            <v/>
          </cell>
          <cell r="AN949" t="str">
            <v/>
          </cell>
          <cell r="AP949" t="str">
            <v/>
          </cell>
          <cell r="AR949" t="str">
            <v/>
          </cell>
          <cell r="AT949" t="str">
            <v/>
          </cell>
          <cell r="AV949" t="str">
            <v/>
          </cell>
          <cell r="BA949" t="str">
            <v/>
          </cell>
          <cell r="BC949" t="str">
            <v/>
          </cell>
          <cell r="BE949" t="str">
            <v/>
          </cell>
          <cell r="BG949" t="str">
            <v/>
          </cell>
          <cell r="BI949" t="str">
            <v/>
          </cell>
          <cell r="BN949" t="str">
            <v/>
          </cell>
          <cell r="BP949" t="str">
            <v/>
          </cell>
          <cell r="BR949" t="str">
            <v/>
          </cell>
          <cell r="BT949" t="str">
            <v/>
          </cell>
          <cell r="BV949" t="str">
            <v/>
          </cell>
          <cell r="BY949" t="str">
            <v/>
          </cell>
        </row>
        <row r="950">
          <cell r="D950" t="str">
            <v/>
          </cell>
          <cell r="F950" t="str">
            <v/>
          </cell>
          <cell r="L950" t="str">
            <v/>
          </cell>
          <cell r="M950">
            <v>0</v>
          </cell>
          <cell r="U950" t="str">
            <v/>
          </cell>
          <cell r="AA950" t="str">
            <v/>
          </cell>
          <cell r="AC950" t="str">
            <v/>
          </cell>
          <cell r="AE950" t="str">
            <v/>
          </cell>
          <cell r="AG950" t="str">
            <v/>
          </cell>
          <cell r="AI950" t="str">
            <v/>
          </cell>
          <cell r="AN950" t="str">
            <v/>
          </cell>
          <cell r="AP950" t="str">
            <v/>
          </cell>
          <cell r="AR950" t="str">
            <v/>
          </cell>
          <cell r="AT950" t="str">
            <v/>
          </cell>
          <cell r="AV950" t="str">
            <v/>
          </cell>
          <cell r="BA950" t="str">
            <v/>
          </cell>
          <cell r="BC950" t="str">
            <v/>
          </cell>
          <cell r="BE950" t="str">
            <v/>
          </cell>
          <cell r="BG950" t="str">
            <v/>
          </cell>
          <cell r="BI950" t="str">
            <v/>
          </cell>
          <cell r="BN950" t="str">
            <v/>
          </cell>
          <cell r="BP950" t="str">
            <v/>
          </cell>
          <cell r="BR950" t="str">
            <v/>
          </cell>
          <cell r="BT950" t="str">
            <v/>
          </cell>
          <cell r="BV950" t="str">
            <v/>
          </cell>
          <cell r="BY950" t="str">
            <v/>
          </cell>
        </row>
        <row r="951">
          <cell r="D951" t="str">
            <v/>
          </cell>
          <cell r="F951" t="str">
            <v/>
          </cell>
          <cell r="L951" t="str">
            <v/>
          </cell>
          <cell r="M951">
            <v>0</v>
          </cell>
          <cell r="U951" t="str">
            <v/>
          </cell>
          <cell r="AA951" t="str">
            <v/>
          </cell>
          <cell r="AC951" t="str">
            <v/>
          </cell>
          <cell r="AE951" t="str">
            <v/>
          </cell>
          <cell r="AG951" t="str">
            <v/>
          </cell>
          <cell r="AI951" t="str">
            <v/>
          </cell>
          <cell r="AN951" t="str">
            <v/>
          </cell>
          <cell r="AP951" t="str">
            <v/>
          </cell>
          <cell r="AR951" t="str">
            <v/>
          </cell>
          <cell r="AT951" t="str">
            <v/>
          </cell>
          <cell r="AV951" t="str">
            <v/>
          </cell>
          <cell r="BA951" t="str">
            <v/>
          </cell>
          <cell r="BC951" t="str">
            <v/>
          </cell>
          <cell r="BE951" t="str">
            <v/>
          </cell>
          <cell r="BG951" t="str">
            <v/>
          </cell>
          <cell r="BI951" t="str">
            <v/>
          </cell>
          <cell r="BN951" t="str">
            <v/>
          </cell>
          <cell r="BP951" t="str">
            <v/>
          </cell>
          <cell r="BR951" t="str">
            <v/>
          </cell>
          <cell r="BT951" t="str">
            <v/>
          </cell>
          <cell r="BV951" t="str">
            <v/>
          </cell>
          <cell r="BY951" t="str">
            <v/>
          </cell>
        </row>
        <row r="952">
          <cell r="D952" t="str">
            <v/>
          </cell>
          <cell r="F952" t="str">
            <v/>
          </cell>
          <cell r="L952" t="str">
            <v/>
          </cell>
          <cell r="M952">
            <v>0</v>
          </cell>
          <cell r="U952" t="str">
            <v/>
          </cell>
          <cell r="AA952" t="str">
            <v/>
          </cell>
          <cell r="AC952" t="str">
            <v/>
          </cell>
          <cell r="AE952" t="str">
            <v/>
          </cell>
          <cell r="AG952" t="str">
            <v/>
          </cell>
          <cell r="AI952" t="str">
            <v/>
          </cell>
          <cell r="AN952" t="str">
            <v/>
          </cell>
          <cell r="AP952" t="str">
            <v/>
          </cell>
          <cell r="AR952" t="str">
            <v/>
          </cell>
          <cell r="AT952" t="str">
            <v/>
          </cell>
          <cell r="AV952" t="str">
            <v/>
          </cell>
          <cell r="BA952" t="str">
            <v/>
          </cell>
          <cell r="BC952" t="str">
            <v/>
          </cell>
          <cell r="BE952" t="str">
            <v/>
          </cell>
          <cell r="BG952" t="str">
            <v/>
          </cell>
          <cell r="BI952" t="str">
            <v/>
          </cell>
          <cell r="BN952" t="str">
            <v/>
          </cell>
          <cell r="BP952" t="str">
            <v/>
          </cell>
          <cell r="BR952" t="str">
            <v/>
          </cell>
          <cell r="BT952" t="str">
            <v/>
          </cell>
          <cell r="BV952" t="str">
            <v/>
          </cell>
          <cell r="BY952" t="str">
            <v/>
          </cell>
        </row>
        <row r="953">
          <cell r="D953" t="str">
            <v/>
          </cell>
          <cell r="F953" t="str">
            <v/>
          </cell>
          <cell r="L953" t="str">
            <v/>
          </cell>
          <cell r="M953">
            <v>0</v>
          </cell>
          <cell r="U953" t="str">
            <v/>
          </cell>
          <cell r="AA953" t="str">
            <v/>
          </cell>
          <cell r="AC953" t="str">
            <v/>
          </cell>
          <cell r="AE953" t="str">
            <v/>
          </cell>
          <cell r="AG953" t="str">
            <v/>
          </cell>
          <cell r="AI953" t="str">
            <v/>
          </cell>
          <cell r="AN953" t="str">
            <v/>
          </cell>
          <cell r="AP953" t="str">
            <v/>
          </cell>
          <cell r="AR953" t="str">
            <v/>
          </cell>
          <cell r="AT953" t="str">
            <v/>
          </cell>
          <cell r="AV953" t="str">
            <v/>
          </cell>
          <cell r="BA953" t="str">
            <v/>
          </cell>
          <cell r="BC953" t="str">
            <v/>
          </cell>
          <cell r="BE953" t="str">
            <v/>
          </cell>
          <cell r="BG953" t="str">
            <v/>
          </cell>
          <cell r="BI953" t="str">
            <v/>
          </cell>
          <cell r="BN953" t="str">
            <v/>
          </cell>
          <cell r="BP953" t="str">
            <v/>
          </cell>
          <cell r="BR953" t="str">
            <v/>
          </cell>
          <cell r="BT953" t="str">
            <v/>
          </cell>
          <cell r="BV953" t="str">
            <v/>
          </cell>
          <cell r="BY953" t="str">
            <v/>
          </cell>
        </row>
        <row r="954">
          <cell r="D954" t="str">
            <v/>
          </cell>
          <cell r="F954" t="str">
            <v/>
          </cell>
          <cell r="L954" t="str">
            <v/>
          </cell>
          <cell r="M954">
            <v>0</v>
          </cell>
          <cell r="U954" t="str">
            <v/>
          </cell>
          <cell r="AA954" t="str">
            <v/>
          </cell>
          <cell r="AC954" t="str">
            <v/>
          </cell>
          <cell r="AE954" t="str">
            <v/>
          </cell>
          <cell r="AG954" t="str">
            <v/>
          </cell>
          <cell r="AI954" t="str">
            <v/>
          </cell>
          <cell r="AN954" t="str">
            <v/>
          </cell>
          <cell r="AP954" t="str">
            <v/>
          </cell>
          <cell r="AR954" t="str">
            <v/>
          </cell>
          <cell r="AT954" t="str">
            <v/>
          </cell>
          <cell r="AV954" t="str">
            <v/>
          </cell>
          <cell r="BA954" t="str">
            <v/>
          </cell>
          <cell r="BC954" t="str">
            <v/>
          </cell>
          <cell r="BE954" t="str">
            <v/>
          </cell>
          <cell r="BG954" t="str">
            <v/>
          </cell>
          <cell r="BI954" t="str">
            <v/>
          </cell>
          <cell r="BN954" t="str">
            <v/>
          </cell>
          <cell r="BP954" t="str">
            <v/>
          </cell>
          <cell r="BR954" t="str">
            <v/>
          </cell>
          <cell r="BT954" t="str">
            <v/>
          </cell>
          <cell r="BV954" t="str">
            <v/>
          </cell>
          <cell r="BY954" t="str">
            <v/>
          </cell>
        </row>
        <row r="955">
          <cell r="D955" t="str">
            <v/>
          </cell>
          <cell r="F955" t="str">
            <v/>
          </cell>
          <cell r="L955" t="str">
            <v/>
          </cell>
          <cell r="M955">
            <v>0</v>
          </cell>
          <cell r="U955" t="str">
            <v/>
          </cell>
          <cell r="AA955" t="str">
            <v/>
          </cell>
          <cell r="AC955" t="str">
            <v/>
          </cell>
          <cell r="AE955" t="str">
            <v/>
          </cell>
          <cell r="AG955" t="str">
            <v/>
          </cell>
          <cell r="AI955" t="str">
            <v/>
          </cell>
          <cell r="AN955" t="str">
            <v/>
          </cell>
          <cell r="AP955" t="str">
            <v/>
          </cell>
          <cell r="AR955" t="str">
            <v/>
          </cell>
          <cell r="AT955" t="str">
            <v/>
          </cell>
          <cell r="AV955" t="str">
            <v/>
          </cell>
          <cell r="BA955" t="str">
            <v/>
          </cell>
          <cell r="BC955" t="str">
            <v/>
          </cell>
          <cell r="BE955" t="str">
            <v/>
          </cell>
          <cell r="BG955" t="str">
            <v/>
          </cell>
          <cell r="BI955" t="str">
            <v/>
          </cell>
          <cell r="BN955" t="str">
            <v/>
          </cell>
          <cell r="BP955" t="str">
            <v/>
          </cell>
          <cell r="BR955" t="str">
            <v/>
          </cell>
          <cell r="BT955" t="str">
            <v/>
          </cell>
          <cell r="BV955" t="str">
            <v/>
          </cell>
          <cell r="BY955" t="str">
            <v/>
          </cell>
        </row>
        <row r="956">
          <cell r="D956" t="str">
            <v/>
          </cell>
          <cell r="F956" t="str">
            <v/>
          </cell>
          <cell r="L956" t="str">
            <v/>
          </cell>
          <cell r="M956">
            <v>0</v>
          </cell>
          <cell r="U956" t="str">
            <v/>
          </cell>
          <cell r="AA956" t="str">
            <v/>
          </cell>
          <cell r="AC956" t="str">
            <v/>
          </cell>
          <cell r="AE956" t="str">
            <v/>
          </cell>
          <cell r="AG956" t="str">
            <v/>
          </cell>
          <cell r="AI956" t="str">
            <v/>
          </cell>
          <cell r="AN956" t="str">
            <v/>
          </cell>
          <cell r="AP956" t="str">
            <v/>
          </cell>
          <cell r="AR956" t="str">
            <v/>
          </cell>
          <cell r="AT956" t="str">
            <v/>
          </cell>
          <cell r="AV956" t="str">
            <v/>
          </cell>
          <cell r="BA956" t="str">
            <v/>
          </cell>
          <cell r="BC956" t="str">
            <v/>
          </cell>
          <cell r="BE956" t="str">
            <v/>
          </cell>
          <cell r="BG956" t="str">
            <v/>
          </cell>
          <cell r="BI956" t="str">
            <v/>
          </cell>
          <cell r="BN956" t="str">
            <v/>
          </cell>
          <cell r="BP956" t="str">
            <v/>
          </cell>
          <cell r="BR956" t="str">
            <v/>
          </cell>
          <cell r="BT956" t="str">
            <v/>
          </cell>
          <cell r="BV956" t="str">
            <v/>
          </cell>
          <cell r="BY956" t="str">
            <v/>
          </cell>
        </row>
        <row r="957">
          <cell r="D957" t="str">
            <v/>
          </cell>
          <cell r="F957" t="str">
            <v/>
          </cell>
          <cell r="L957" t="str">
            <v/>
          </cell>
          <cell r="M957">
            <v>0</v>
          </cell>
          <cell r="U957" t="str">
            <v/>
          </cell>
          <cell r="AA957" t="str">
            <v/>
          </cell>
          <cell r="AC957" t="str">
            <v/>
          </cell>
          <cell r="AE957" t="str">
            <v/>
          </cell>
          <cell r="AG957" t="str">
            <v/>
          </cell>
          <cell r="AI957" t="str">
            <v/>
          </cell>
          <cell r="AN957" t="str">
            <v/>
          </cell>
          <cell r="AP957" t="str">
            <v/>
          </cell>
          <cell r="AR957" t="str">
            <v/>
          </cell>
          <cell r="AT957" t="str">
            <v/>
          </cell>
          <cell r="AV957" t="str">
            <v/>
          </cell>
          <cell r="BA957" t="str">
            <v/>
          </cell>
          <cell r="BC957" t="str">
            <v/>
          </cell>
          <cell r="BE957" t="str">
            <v/>
          </cell>
          <cell r="BG957" t="str">
            <v/>
          </cell>
          <cell r="BI957" t="str">
            <v/>
          </cell>
          <cell r="BN957" t="str">
            <v/>
          </cell>
          <cell r="BP957" t="str">
            <v/>
          </cell>
          <cell r="BR957" t="str">
            <v/>
          </cell>
          <cell r="BT957" t="str">
            <v/>
          </cell>
          <cell r="BV957" t="str">
            <v/>
          </cell>
          <cell r="BY957" t="str">
            <v/>
          </cell>
        </row>
        <row r="958">
          <cell r="D958" t="str">
            <v/>
          </cell>
          <cell r="F958" t="str">
            <v/>
          </cell>
          <cell r="L958" t="str">
            <v/>
          </cell>
          <cell r="M958">
            <v>0</v>
          </cell>
          <cell r="U958" t="str">
            <v/>
          </cell>
          <cell r="AA958" t="str">
            <v/>
          </cell>
          <cell r="AC958" t="str">
            <v/>
          </cell>
          <cell r="AE958" t="str">
            <v/>
          </cell>
          <cell r="AG958" t="str">
            <v/>
          </cell>
          <cell r="AI958" t="str">
            <v/>
          </cell>
          <cell r="AN958" t="str">
            <v/>
          </cell>
          <cell r="AP958" t="str">
            <v/>
          </cell>
          <cell r="AR958" t="str">
            <v/>
          </cell>
          <cell r="AT958" t="str">
            <v/>
          </cell>
          <cell r="AV958" t="str">
            <v/>
          </cell>
          <cell r="BA958" t="str">
            <v/>
          </cell>
          <cell r="BC958" t="str">
            <v/>
          </cell>
          <cell r="BE958" t="str">
            <v/>
          </cell>
          <cell r="BG958" t="str">
            <v/>
          </cell>
          <cell r="BI958" t="str">
            <v/>
          </cell>
          <cell r="BN958" t="str">
            <v/>
          </cell>
          <cell r="BP958" t="str">
            <v/>
          </cell>
          <cell r="BR958" t="str">
            <v/>
          </cell>
          <cell r="BT958" t="str">
            <v/>
          </cell>
          <cell r="BV958" t="str">
            <v/>
          </cell>
          <cell r="BY958" t="str">
            <v/>
          </cell>
        </row>
        <row r="959">
          <cell r="D959" t="str">
            <v/>
          </cell>
          <cell r="F959" t="str">
            <v/>
          </cell>
          <cell r="L959" t="str">
            <v/>
          </cell>
          <cell r="M959">
            <v>0</v>
          </cell>
          <cell r="U959" t="str">
            <v/>
          </cell>
          <cell r="AA959" t="str">
            <v/>
          </cell>
          <cell r="AC959" t="str">
            <v/>
          </cell>
          <cell r="AE959" t="str">
            <v/>
          </cell>
          <cell r="AG959" t="str">
            <v/>
          </cell>
          <cell r="AI959" t="str">
            <v/>
          </cell>
          <cell r="AN959" t="str">
            <v/>
          </cell>
          <cell r="AP959" t="str">
            <v/>
          </cell>
          <cell r="AR959" t="str">
            <v/>
          </cell>
          <cell r="AT959" t="str">
            <v/>
          </cell>
          <cell r="AV959" t="str">
            <v/>
          </cell>
          <cell r="BA959" t="str">
            <v/>
          </cell>
          <cell r="BC959" t="str">
            <v/>
          </cell>
          <cell r="BE959" t="str">
            <v/>
          </cell>
          <cell r="BG959" t="str">
            <v/>
          </cell>
          <cell r="BI959" t="str">
            <v/>
          </cell>
          <cell r="BN959" t="str">
            <v/>
          </cell>
          <cell r="BP959" t="str">
            <v/>
          </cell>
          <cell r="BR959" t="str">
            <v/>
          </cell>
          <cell r="BT959" t="str">
            <v/>
          </cell>
          <cell r="BV959" t="str">
            <v/>
          </cell>
          <cell r="BY959" t="str">
            <v/>
          </cell>
        </row>
        <row r="960">
          <cell r="D960" t="str">
            <v/>
          </cell>
          <cell r="F960" t="str">
            <v/>
          </cell>
          <cell r="L960" t="str">
            <v/>
          </cell>
          <cell r="M960">
            <v>0</v>
          </cell>
          <cell r="U960" t="str">
            <v/>
          </cell>
          <cell r="AA960" t="str">
            <v/>
          </cell>
          <cell r="AC960" t="str">
            <v/>
          </cell>
          <cell r="AE960" t="str">
            <v/>
          </cell>
          <cell r="AG960" t="str">
            <v/>
          </cell>
          <cell r="AI960" t="str">
            <v/>
          </cell>
          <cell r="AN960" t="str">
            <v/>
          </cell>
          <cell r="AP960" t="str">
            <v/>
          </cell>
          <cell r="AR960" t="str">
            <v/>
          </cell>
          <cell r="AT960" t="str">
            <v/>
          </cell>
          <cell r="AV960" t="str">
            <v/>
          </cell>
          <cell r="BA960" t="str">
            <v/>
          </cell>
          <cell r="BC960" t="str">
            <v/>
          </cell>
          <cell r="BE960" t="str">
            <v/>
          </cell>
          <cell r="BG960" t="str">
            <v/>
          </cell>
          <cell r="BI960" t="str">
            <v/>
          </cell>
          <cell r="BN960" t="str">
            <v/>
          </cell>
          <cell r="BP960" t="str">
            <v/>
          </cell>
          <cell r="BR960" t="str">
            <v/>
          </cell>
          <cell r="BT960" t="str">
            <v/>
          </cell>
          <cell r="BV960" t="str">
            <v/>
          </cell>
          <cell r="BY960" t="str">
            <v/>
          </cell>
        </row>
        <row r="961">
          <cell r="D961" t="str">
            <v/>
          </cell>
          <cell r="F961" t="str">
            <v/>
          </cell>
          <cell r="L961" t="str">
            <v/>
          </cell>
          <cell r="M961">
            <v>0</v>
          </cell>
          <cell r="U961" t="str">
            <v/>
          </cell>
          <cell r="AA961" t="str">
            <v/>
          </cell>
          <cell r="AC961" t="str">
            <v/>
          </cell>
          <cell r="AE961" t="str">
            <v/>
          </cell>
          <cell r="AG961" t="str">
            <v/>
          </cell>
          <cell r="AI961" t="str">
            <v/>
          </cell>
          <cell r="AN961" t="str">
            <v/>
          </cell>
          <cell r="AP961" t="str">
            <v/>
          </cell>
          <cell r="AR961" t="str">
            <v/>
          </cell>
          <cell r="AT961" t="str">
            <v/>
          </cell>
          <cell r="AV961" t="str">
            <v/>
          </cell>
          <cell r="BA961" t="str">
            <v/>
          </cell>
          <cell r="BC961" t="str">
            <v/>
          </cell>
          <cell r="BE961" t="str">
            <v/>
          </cell>
          <cell r="BG961" t="str">
            <v/>
          </cell>
          <cell r="BI961" t="str">
            <v/>
          </cell>
          <cell r="BN961" t="str">
            <v/>
          </cell>
          <cell r="BP961" t="str">
            <v/>
          </cell>
          <cell r="BR961" t="str">
            <v/>
          </cell>
          <cell r="BT961" t="str">
            <v/>
          </cell>
          <cell r="BV961" t="str">
            <v/>
          </cell>
          <cell r="BY961" t="str">
            <v/>
          </cell>
        </row>
        <row r="962">
          <cell r="D962" t="str">
            <v/>
          </cell>
          <cell r="F962" t="str">
            <v/>
          </cell>
          <cell r="L962" t="str">
            <v/>
          </cell>
          <cell r="M962">
            <v>0</v>
          </cell>
          <cell r="U962" t="str">
            <v/>
          </cell>
          <cell r="AA962" t="str">
            <v/>
          </cell>
          <cell r="AC962" t="str">
            <v/>
          </cell>
          <cell r="AE962" t="str">
            <v/>
          </cell>
          <cell r="AG962" t="str">
            <v/>
          </cell>
          <cell r="AI962" t="str">
            <v/>
          </cell>
          <cell r="AN962" t="str">
            <v/>
          </cell>
          <cell r="AP962" t="str">
            <v/>
          </cell>
          <cell r="AR962" t="str">
            <v/>
          </cell>
          <cell r="AT962" t="str">
            <v/>
          </cell>
          <cell r="AV962" t="str">
            <v/>
          </cell>
          <cell r="BA962" t="str">
            <v/>
          </cell>
          <cell r="BC962" t="str">
            <v/>
          </cell>
          <cell r="BE962" t="str">
            <v/>
          </cell>
          <cell r="BG962" t="str">
            <v/>
          </cell>
          <cell r="BI962" t="str">
            <v/>
          </cell>
          <cell r="BN962" t="str">
            <v/>
          </cell>
          <cell r="BP962" t="str">
            <v/>
          </cell>
          <cell r="BR962" t="str">
            <v/>
          </cell>
          <cell r="BT962" t="str">
            <v/>
          </cell>
          <cell r="BV962" t="str">
            <v/>
          </cell>
          <cell r="BY962" t="str">
            <v/>
          </cell>
        </row>
        <row r="963">
          <cell r="D963" t="str">
            <v/>
          </cell>
          <cell r="F963" t="str">
            <v/>
          </cell>
          <cell r="L963" t="str">
            <v/>
          </cell>
          <cell r="M963">
            <v>0</v>
          </cell>
          <cell r="U963" t="str">
            <v/>
          </cell>
          <cell r="AA963" t="str">
            <v/>
          </cell>
          <cell r="AC963" t="str">
            <v/>
          </cell>
          <cell r="AE963" t="str">
            <v/>
          </cell>
          <cell r="AG963" t="str">
            <v/>
          </cell>
          <cell r="AI963" t="str">
            <v/>
          </cell>
          <cell r="AN963" t="str">
            <v/>
          </cell>
          <cell r="AP963" t="str">
            <v/>
          </cell>
          <cell r="AR963" t="str">
            <v/>
          </cell>
          <cell r="AT963" t="str">
            <v/>
          </cell>
          <cell r="AV963" t="str">
            <v/>
          </cell>
          <cell r="BA963" t="str">
            <v/>
          </cell>
          <cell r="BC963" t="str">
            <v/>
          </cell>
          <cell r="BE963" t="str">
            <v/>
          </cell>
          <cell r="BG963" t="str">
            <v/>
          </cell>
          <cell r="BI963" t="str">
            <v/>
          </cell>
          <cell r="BN963" t="str">
            <v/>
          </cell>
          <cell r="BP963" t="str">
            <v/>
          </cell>
          <cell r="BR963" t="str">
            <v/>
          </cell>
          <cell r="BT963" t="str">
            <v/>
          </cell>
          <cell r="BV963" t="str">
            <v/>
          </cell>
          <cell r="BY963" t="str">
            <v/>
          </cell>
        </row>
        <row r="964">
          <cell r="D964" t="str">
            <v/>
          </cell>
          <cell r="F964" t="str">
            <v/>
          </cell>
          <cell r="L964" t="str">
            <v/>
          </cell>
          <cell r="M964">
            <v>0</v>
          </cell>
          <cell r="U964" t="str">
            <v/>
          </cell>
          <cell r="AA964" t="str">
            <v/>
          </cell>
          <cell r="AC964" t="str">
            <v/>
          </cell>
          <cell r="AE964" t="str">
            <v/>
          </cell>
          <cell r="AG964" t="str">
            <v/>
          </cell>
          <cell r="AI964" t="str">
            <v/>
          </cell>
          <cell r="AN964" t="str">
            <v/>
          </cell>
          <cell r="AP964" t="str">
            <v/>
          </cell>
          <cell r="AR964" t="str">
            <v/>
          </cell>
          <cell r="AT964" t="str">
            <v/>
          </cell>
          <cell r="AV964" t="str">
            <v/>
          </cell>
          <cell r="BA964" t="str">
            <v/>
          </cell>
          <cell r="BC964" t="str">
            <v/>
          </cell>
          <cell r="BE964" t="str">
            <v/>
          </cell>
          <cell r="BG964" t="str">
            <v/>
          </cell>
          <cell r="BI964" t="str">
            <v/>
          </cell>
          <cell r="BN964" t="str">
            <v/>
          </cell>
          <cell r="BP964" t="str">
            <v/>
          </cell>
          <cell r="BR964" t="str">
            <v/>
          </cell>
          <cell r="BT964" t="str">
            <v/>
          </cell>
          <cell r="BV964" t="str">
            <v/>
          </cell>
          <cell r="BY964" t="str">
            <v/>
          </cell>
        </row>
        <row r="965">
          <cell r="D965" t="str">
            <v/>
          </cell>
          <cell r="F965" t="str">
            <v/>
          </cell>
          <cell r="L965" t="str">
            <v/>
          </cell>
          <cell r="M965">
            <v>0</v>
          </cell>
          <cell r="U965" t="str">
            <v/>
          </cell>
          <cell r="AA965" t="str">
            <v/>
          </cell>
          <cell r="AC965" t="str">
            <v/>
          </cell>
          <cell r="AE965" t="str">
            <v/>
          </cell>
          <cell r="AG965" t="str">
            <v/>
          </cell>
          <cell r="AI965" t="str">
            <v/>
          </cell>
          <cell r="AN965" t="str">
            <v/>
          </cell>
          <cell r="AP965" t="str">
            <v/>
          </cell>
          <cell r="AR965" t="str">
            <v/>
          </cell>
          <cell r="AT965" t="str">
            <v/>
          </cell>
          <cell r="AV965" t="str">
            <v/>
          </cell>
          <cell r="BA965" t="str">
            <v/>
          </cell>
          <cell r="BC965" t="str">
            <v/>
          </cell>
          <cell r="BE965" t="str">
            <v/>
          </cell>
          <cell r="BG965" t="str">
            <v/>
          </cell>
          <cell r="BI965" t="str">
            <v/>
          </cell>
          <cell r="BN965" t="str">
            <v/>
          </cell>
          <cell r="BP965" t="str">
            <v/>
          </cell>
          <cell r="BR965" t="str">
            <v/>
          </cell>
          <cell r="BT965" t="str">
            <v/>
          </cell>
          <cell r="BV965" t="str">
            <v/>
          </cell>
          <cell r="BY965" t="str">
            <v/>
          </cell>
        </row>
        <row r="966">
          <cell r="D966" t="str">
            <v/>
          </cell>
          <cell r="F966" t="str">
            <v/>
          </cell>
          <cell r="L966" t="str">
            <v/>
          </cell>
          <cell r="M966">
            <v>0</v>
          </cell>
          <cell r="U966" t="str">
            <v/>
          </cell>
          <cell r="AA966" t="str">
            <v/>
          </cell>
          <cell r="AC966" t="str">
            <v/>
          </cell>
          <cell r="AE966" t="str">
            <v/>
          </cell>
          <cell r="AG966" t="str">
            <v/>
          </cell>
          <cell r="AI966" t="str">
            <v/>
          </cell>
          <cell r="AN966" t="str">
            <v/>
          </cell>
          <cell r="AP966" t="str">
            <v/>
          </cell>
          <cell r="AR966" t="str">
            <v/>
          </cell>
          <cell r="AT966" t="str">
            <v/>
          </cell>
          <cell r="AV966" t="str">
            <v/>
          </cell>
          <cell r="BA966" t="str">
            <v/>
          </cell>
          <cell r="BC966" t="str">
            <v/>
          </cell>
          <cell r="BE966" t="str">
            <v/>
          </cell>
          <cell r="BG966" t="str">
            <v/>
          </cell>
          <cell r="BI966" t="str">
            <v/>
          </cell>
          <cell r="BN966" t="str">
            <v/>
          </cell>
          <cell r="BP966" t="str">
            <v/>
          </cell>
          <cell r="BR966" t="str">
            <v/>
          </cell>
          <cell r="BT966" t="str">
            <v/>
          </cell>
          <cell r="BV966" t="str">
            <v/>
          </cell>
          <cell r="BY966" t="str">
            <v/>
          </cell>
        </row>
        <row r="967">
          <cell r="D967" t="str">
            <v/>
          </cell>
          <cell r="F967" t="str">
            <v/>
          </cell>
          <cell r="L967" t="str">
            <v/>
          </cell>
          <cell r="M967">
            <v>0</v>
          </cell>
          <cell r="U967" t="str">
            <v/>
          </cell>
          <cell r="AA967" t="str">
            <v/>
          </cell>
          <cell r="AC967" t="str">
            <v/>
          </cell>
          <cell r="AE967" t="str">
            <v/>
          </cell>
          <cell r="AG967" t="str">
            <v/>
          </cell>
          <cell r="AI967" t="str">
            <v/>
          </cell>
          <cell r="AN967" t="str">
            <v/>
          </cell>
          <cell r="AP967" t="str">
            <v/>
          </cell>
          <cell r="AR967" t="str">
            <v/>
          </cell>
          <cell r="AT967" t="str">
            <v/>
          </cell>
          <cell r="AV967" t="str">
            <v/>
          </cell>
          <cell r="BA967" t="str">
            <v/>
          </cell>
          <cell r="BC967" t="str">
            <v/>
          </cell>
          <cell r="BE967" t="str">
            <v/>
          </cell>
          <cell r="BG967" t="str">
            <v/>
          </cell>
          <cell r="BI967" t="str">
            <v/>
          </cell>
          <cell r="BN967" t="str">
            <v/>
          </cell>
          <cell r="BP967" t="str">
            <v/>
          </cell>
          <cell r="BR967" t="str">
            <v/>
          </cell>
          <cell r="BT967" t="str">
            <v/>
          </cell>
          <cell r="BV967" t="str">
            <v/>
          </cell>
          <cell r="BY967" t="str">
            <v/>
          </cell>
        </row>
        <row r="968">
          <cell r="D968" t="str">
            <v/>
          </cell>
          <cell r="F968" t="str">
            <v/>
          </cell>
          <cell r="L968" t="str">
            <v/>
          </cell>
          <cell r="M968">
            <v>0</v>
          </cell>
          <cell r="U968" t="str">
            <v/>
          </cell>
          <cell r="AA968" t="str">
            <v/>
          </cell>
          <cell r="AC968" t="str">
            <v/>
          </cell>
          <cell r="AE968" t="str">
            <v/>
          </cell>
          <cell r="AG968" t="str">
            <v/>
          </cell>
          <cell r="AI968" t="str">
            <v/>
          </cell>
          <cell r="AN968" t="str">
            <v/>
          </cell>
          <cell r="AP968" t="str">
            <v/>
          </cell>
          <cell r="AR968" t="str">
            <v/>
          </cell>
          <cell r="AT968" t="str">
            <v/>
          </cell>
          <cell r="AV968" t="str">
            <v/>
          </cell>
          <cell r="BA968" t="str">
            <v/>
          </cell>
          <cell r="BC968" t="str">
            <v/>
          </cell>
          <cell r="BE968" t="str">
            <v/>
          </cell>
          <cell r="BG968" t="str">
            <v/>
          </cell>
          <cell r="BI968" t="str">
            <v/>
          </cell>
          <cell r="BN968" t="str">
            <v/>
          </cell>
          <cell r="BP968" t="str">
            <v/>
          </cell>
          <cell r="BR968" t="str">
            <v/>
          </cell>
          <cell r="BT968" t="str">
            <v/>
          </cell>
          <cell r="BV968" t="str">
            <v/>
          </cell>
          <cell r="BY968" t="str">
            <v/>
          </cell>
        </row>
        <row r="969">
          <cell r="D969" t="str">
            <v/>
          </cell>
          <cell r="F969" t="str">
            <v/>
          </cell>
          <cell r="L969" t="str">
            <v/>
          </cell>
          <cell r="M969">
            <v>0</v>
          </cell>
          <cell r="U969" t="str">
            <v/>
          </cell>
          <cell r="AA969" t="str">
            <v/>
          </cell>
          <cell r="AC969" t="str">
            <v/>
          </cell>
          <cell r="AE969" t="str">
            <v/>
          </cell>
          <cell r="AG969" t="str">
            <v/>
          </cell>
          <cell r="AI969" t="str">
            <v/>
          </cell>
          <cell r="AN969" t="str">
            <v/>
          </cell>
          <cell r="AP969" t="str">
            <v/>
          </cell>
          <cell r="AR969" t="str">
            <v/>
          </cell>
          <cell r="AT969" t="str">
            <v/>
          </cell>
          <cell r="AV969" t="str">
            <v/>
          </cell>
          <cell r="BA969" t="str">
            <v/>
          </cell>
          <cell r="BC969" t="str">
            <v/>
          </cell>
          <cell r="BE969" t="str">
            <v/>
          </cell>
          <cell r="BG969" t="str">
            <v/>
          </cell>
          <cell r="BI969" t="str">
            <v/>
          </cell>
          <cell r="BN969" t="str">
            <v/>
          </cell>
          <cell r="BP969" t="str">
            <v/>
          </cell>
          <cell r="BR969" t="str">
            <v/>
          </cell>
          <cell r="BT969" t="str">
            <v/>
          </cell>
          <cell r="BV969" t="str">
            <v/>
          </cell>
          <cell r="BY969" t="str">
            <v/>
          </cell>
        </row>
        <row r="970">
          <cell r="D970" t="str">
            <v/>
          </cell>
          <cell r="F970" t="str">
            <v/>
          </cell>
          <cell r="L970" t="str">
            <v/>
          </cell>
          <cell r="M970">
            <v>0</v>
          </cell>
          <cell r="U970" t="str">
            <v/>
          </cell>
          <cell r="AA970" t="str">
            <v/>
          </cell>
          <cell r="AC970" t="str">
            <v/>
          </cell>
          <cell r="AE970" t="str">
            <v/>
          </cell>
          <cell r="AG970" t="str">
            <v/>
          </cell>
          <cell r="AI970" t="str">
            <v/>
          </cell>
          <cell r="AN970" t="str">
            <v/>
          </cell>
          <cell r="AP970" t="str">
            <v/>
          </cell>
          <cell r="AR970" t="str">
            <v/>
          </cell>
          <cell r="AT970" t="str">
            <v/>
          </cell>
          <cell r="AV970" t="str">
            <v/>
          </cell>
          <cell r="BA970" t="str">
            <v/>
          </cell>
          <cell r="BC970" t="str">
            <v/>
          </cell>
          <cell r="BE970" t="str">
            <v/>
          </cell>
          <cell r="BG970" t="str">
            <v/>
          </cell>
          <cell r="BI970" t="str">
            <v/>
          </cell>
          <cell r="BN970" t="str">
            <v/>
          </cell>
          <cell r="BP970" t="str">
            <v/>
          </cell>
          <cell r="BR970" t="str">
            <v/>
          </cell>
          <cell r="BT970" t="str">
            <v/>
          </cell>
          <cell r="BV970" t="str">
            <v/>
          </cell>
          <cell r="BY970" t="str">
            <v/>
          </cell>
        </row>
        <row r="971">
          <cell r="D971" t="str">
            <v/>
          </cell>
          <cell r="F971" t="str">
            <v/>
          </cell>
          <cell r="L971" t="str">
            <v/>
          </cell>
          <cell r="M971">
            <v>0</v>
          </cell>
          <cell r="U971" t="str">
            <v/>
          </cell>
          <cell r="AA971" t="str">
            <v/>
          </cell>
          <cell r="AC971" t="str">
            <v/>
          </cell>
          <cell r="AE971" t="str">
            <v/>
          </cell>
          <cell r="AG971" t="str">
            <v/>
          </cell>
          <cell r="AI971" t="str">
            <v/>
          </cell>
          <cell r="AN971" t="str">
            <v/>
          </cell>
          <cell r="AP971" t="str">
            <v/>
          </cell>
          <cell r="AR971" t="str">
            <v/>
          </cell>
          <cell r="AT971" t="str">
            <v/>
          </cell>
          <cell r="AV971" t="str">
            <v/>
          </cell>
          <cell r="BA971" t="str">
            <v/>
          </cell>
          <cell r="BC971" t="str">
            <v/>
          </cell>
          <cell r="BE971" t="str">
            <v/>
          </cell>
          <cell r="BG971" t="str">
            <v/>
          </cell>
          <cell r="BI971" t="str">
            <v/>
          </cell>
          <cell r="BN971" t="str">
            <v/>
          </cell>
          <cell r="BP971" t="str">
            <v/>
          </cell>
          <cell r="BR971" t="str">
            <v/>
          </cell>
          <cell r="BT971" t="str">
            <v/>
          </cell>
          <cell r="BV971" t="str">
            <v/>
          </cell>
          <cell r="BY971" t="str">
            <v/>
          </cell>
        </row>
        <row r="972">
          <cell r="D972" t="str">
            <v/>
          </cell>
          <cell r="F972" t="str">
            <v/>
          </cell>
          <cell r="L972" t="str">
            <v/>
          </cell>
          <cell r="M972">
            <v>0</v>
          </cell>
          <cell r="U972" t="str">
            <v/>
          </cell>
          <cell r="AA972" t="str">
            <v/>
          </cell>
          <cell r="AC972" t="str">
            <v/>
          </cell>
          <cell r="AE972" t="str">
            <v/>
          </cell>
          <cell r="AG972" t="str">
            <v/>
          </cell>
          <cell r="AI972" t="str">
            <v/>
          </cell>
          <cell r="AN972" t="str">
            <v/>
          </cell>
          <cell r="AP972" t="str">
            <v/>
          </cell>
          <cell r="AR972" t="str">
            <v/>
          </cell>
          <cell r="AT972" t="str">
            <v/>
          </cell>
          <cell r="AV972" t="str">
            <v/>
          </cell>
          <cell r="BA972" t="str">
            <v/>
          </cell>
          <cell r="BC972" t="str">
            <v/>
          </cell>
          <cell r="BE972" t="str">
            <v/>
          </cell>
          <cell r="BG972" t="str">
            <v/>
          </cell>
          <cell r="BI972" t="str">
            <v/>
          </cell>
          <cell r="BN972" t="str">
            <v/>
          </cell>
          <cell r="BP972" t="str">
            <v/>
          </cell>
          <cell r="BR972" t="str">
            <v/>
          </cell>
          <cell r="BT972" t="str">
            <v/>
          </cell>
          <cell r="BV972" t="str">
            <v/>
          </cell>
          <cell r="BY972" t="str">
            <v/>
          </cell>
        </row>
        <row r="973">
          <cell r="D973" t="str">
            <v/>
          </cell>
          <cell r="F973" t="str">
            <v/>
          </cell>
          <cell r="L973" t="str">
            <v/>
          </cell>
          <cell r="M973">
            <v>0</v>
          </cell>
          <cell r="U973" t="str">
            <v/>
          </cell>
          <cell r="AA973" t="str">
            <v/>
          </cell>
          <cell r="AC973" t="str">
            <v/>
          </cell>
          <cell r="AE973" t="str">
            <v/>
          </cell>
          <cell r="AG973" t="str">
            <v/>
          </cell>
          <cell r="AI973" t="str">
            <v/>
          </cell>
          <cell r="AN973" t="str">
            <v/>
          </cell>
          <cell r="AP973" t="str">
            <v/>
          </cell>
          <cell r="AR973" t="str">
            <v/>
          </cell>
          <cell r="AT973" t="str">
            <v/>
          </cell>
          <cell r="AV973" t="str">
            <v/>
          </cell>
          <cell r="BA973" t="str">
            <v/>
          </cell>
          <cell r="BC973" t="str">
            <v/>
          </cell>
          <cell r="BE973" t="str">
            <v/>
          </cell>
          <cell r="BG973" t="str">
            <v/>
          </cell>
          <cell r="BI973" t="str">
            <v/>
          </cell>
          <cell r="BN973" t="str">
            <v/>
          </cell>
          <cell r="BP973" t="str">
            <v/>
          </cell>
          <cell r="BR973" t="str">
            <v/>
          </cell>
          <cell r="BT973" t="str">
            <v/>
          </cell>
          <cell r="BV973" t="str">
            <v/>
          </cell>
          <cell r="BY973" t="str">
            <v/>
          </cell>
        </row>
        <row r="974">
          <cell r="D974" t="str">
            <v/>
          </cell>
          <cell r="F974" t="str">
            <v/>
          </cell>
          <cell r="L974" t="str">
            <v/>
          </cell>
          <cell r="M974">
            <v>0</v>
          </cell>
          <cell r="U974" t="str">
            <v/>
          </cell>
          <cell r="AA974" t="str">
            <v/>
          </cell>
          <cell r="AC974" t="str">
            <v/>
          </cell>
          <cell r="AE974" t="str">
            <v/>
          </cell>
          <cell r="AG974" t="str">
            <v/>
          </cell>
          <cell r="AI974" t="str">
            <v/>
          </cell>
          <cell r="AN974" t="str">
            <v/>
          </cell>
          <cell r="AP974" t="str">
            <v/>
          </cell>
          <cell r="AR974" t="str">
            <v/>
          </cell>
          <cell r="AT974" t="str">
            <v/>
          </cell>
          <cell r="AV974" t="str">
            <v/>
          </cell>
          <cell r="BA974" t="str">
            <v/>
          </cell>
          <cell r="BC974" t="str">
            <v/>
          </cell>
          <cell r="BE974" t="str">
            <v/>
          </cell>
          <cell r="BG974" t="str">
            <v/>
          </cell>
          <cell r="BI974" t="str">
            <v/>
          </cell>
          <cell r="BN974" t="str">
            <v/>
          </cell>
          <cell r="BP974" t="str">
            <v/>
          </cell>
          <cell r="BR974" t="str">
            <v/>
          </cell>
          <cell r="BT974" t="str">
            <v/>
          </cell>
          <cell r="BV974" t="str">
            <v/>
          </cell>
          <cell r="BY974" t="str">
            <v/>
          </cell>
        </row>
        <row r="975">
          <cell r="D975" t="str">
            <v/>
          </cell>
          <cell r="F975" t="str">
            <v/>
          </cell>
          <cell r="L975" t="str">
            <v/>
          </cell>
          <cell r="M975">
            <v>0</v>
          </cell>
          <cell r="U975" t="str">
            <v/>
          </cell>
          <cell r="AA975" t="str">
            <v/>
          </cell>
          <cell r="AC975" t="str">
            <v/>
          </cell>
          <cell r="AE975" t="str">
            <v/>
          </cell>
          <cell r="AG975" t="str">
            <v/>
          </cell>
          <cell r="AI975" t="str">
            <v/>
          </cell>
          <cell r="AN975" t="str">
            <v/>
          </cell>
          <cell r="AP975" t="str">
            <v/>
          </cell>
          <cell r="AR975" t="str">
            <v/>
          </cell>
          <cell r="AT975" t="str">
            <v/>
          </cell>
          <cell r="AV975" t="str">
            <v/>
          </cell>
          <cell r="BA975" t="str">
            <v/>
          </cell>
          <cell r="BC975" t="str">
            <v/>
          </cell>
          <cell r="BE975" t="str">
            <v/>
          </cell>
          <cell r="BG975" t="str">
            <v/>
          </cell>
          <cell r="BI975" t="str">
            <v/>
          </cell>
          <cell r="BN975" t="str">
            <v/>
          </cell>
          <cell r="BP975" t="str">
            <v/>
          </cell>
          <cell r="BR975" t="str">
            <v/>
          </cell>
          <cell r="BT975" t="str">
            <v/>
          </cell>
          <cell r="BV975" t="str">
            <v/>
          </cell>
          <cell r="BY975" t="str">
            <v/>
          </cell>
        </row>
        <row r="976">
          <cell r="D976" t="str">
            <v/>
          </cell>
          <cell r="F976" t="str">
            <v/>
          </cell>
          <cell r="L976" t="str">
            <v/>
          </cell>
          <cell r="M976">
            <v>0</v>
          </cell>
          <cell r="U976" t="str">
            <v/>
          </cell>
          <cell r="AA976" t="str">
            <v/>
          </cell>
          <cell r="AC976" t="str">
            <v/>
          </cell>
          <cell r="AE976" t="str">
            <v/>
          </cell>
          <cell r="AG976" t="str">
            <v/>
          </cell>
          <cell r="AI976" t="str">
            <v/>
          </cell>
          <cell r="AN976" t="str">
            <v/>
          </cell>
          <cell r="AP976" t="str">
            <v/>
          </cell>
          <cell r="AR976" t="str">
            <v/>
          </cell>
          <cell r="AT976" t="str">
            <v/>
          </cell>
          <cell r="AV976" t="str">
            <v/>
          </cell>
          <cell r="BA976" t="str">
            <v/>
          </cell>
          <cell r="BC976" t="str">
            <v/>
          </cell>
          <cell r="BE976" t="str">
            <v/>
          </cell>
          <cell r="BG976" t="str">
            <v/>
          </cell>
          <cell r="BI976" t="str">
            <v/>
          </cell>
          <cell r="BN976" t="str">
            <v/>
          </cell>
          <cell r="BP976" t="str">
            <v/>
          </cell>
          <cell r="BR976" t="str">
            <v/>
          </cell>
          <cell r="BT976" t="str">
            <v/>
          </cell>
          <cell r="BV976" t="str">
            <v/>
          </cell>
          <cell r="BY976" t="str">
            <v/>
          </cell>
        </row>
        <row r="977">
          <cell r="D977" t="str">
            <v/>
          </cell>
          <cell r="F977" t="str">
            <v/>
          </cell>
          <cell r="L977" t="str">
            <v/>
          </cell>
          <cell r="M977">
            <v>0</v>
          </cell>
          <cell r="U977" t="str">
            <v/>
          </cell>
          <cell r="AA977" t="str">
            <v/>
          </cell>
          <cell r="AC977" t="str">
            <v/>
          </cell>
          <cell r="AE977" t="str">
            <v/>
          </cell>
          <cell r="AG977" t="str">
            <v/>
          </cell>
          <cell r="AI977" t="str">
            <v/>
          </cell>
          <cell r="AN977" t="str">
            <v/>
          </cell>
          <cell r="AP977" t="str">
            <v/>
          </cell>
          <cell r="AR977" t="str">
            <v/>
          </cell>
          <cell r="AT977" t="str">
            <v/>
          </cell>
          <cell r="AV977" t="str">
            <v/>
          </cell>
          <cell r="BA977" t="str">
            <v/>
          </cell>
          <cell r="BC977" t="str">
            <v/>
          </cell>
          <cell r="BE977" t="str">
            <v/>
          </cell>
          <cell r="BG977" t="str">
            <v/>
          </cell>
          <cell r="BI977" t="str">
            <v/>
          </cell>
          <cell r="BN977" t="str">
            <v/>
          </cell>
          <cell r="BP977" t="str">
            <v/>
          </cell>
          <cell r="BR977" t="str">
            <v/>
          </cell>
          <cell r="BT977" t="str">
            <v/>
          </cell>
          <cell r="BV977" t="str">
            <v/>
          </cell>
          <cell r="BY977" t="str">
            <v/>
          </cell>
        </row>
        <row r="978">
          <cell r="D978" t="str">
            <v/>
          </cell>
          <cell r="F978" t="str">
            <v/>
          </cell>
          <cell r="L978" t="str">
            <v/>
          </cell>
          <cell r="M978">
            <v>0</v>
          </cell>
          <cell r="U978" t="str">
            <v/>
          </cell>
          <cell r="AA978" t="str">
            <v/>
          </cell>
          <cell r="AC978" t="str">
            <v/>
          </cell>
          <cell r="AE978" t="str">
            <v/>
          </cell>
          <cell r="AG978" t="str">
            <v/>
          </cell>
          <cell r="AI978" t="str">
            <v/>
          </cell>
          <cell r="AN978" t="str">
            <v/>
          </cell>
          <cell r="AP978" t="str">
            <v/>
          </cell>
          <cell r="AR978" t="str">
            <v/>
          </cell>
          <cell r="AT978" t="str">
            <v/>
          </cell>
          <cell r="AV978" t="str">
            <v/>
          </cell>
          <cell r="BA978" t="str">
            <v/>
          </cell>
          <cell r="BC978" t="str">
            <v/>
          </cell>
          <cell r="BE978" t="str">
            <v/>
          </cell>
          <cell r="BG978" t="str">
            <v/>
          </cell>
          <cell r="BI978" t="str">
            <v/>
          </cell>
          <cell r="BN978" t="str">
            <v/>
          </cell>
          <cell r="BP978" t="str">
            <v/>
          </cell>
          <cell r="BR978" t="str">
            <v/>
          </cell>
          <cell r="BT978" t="str">
            <v/>
          </cell>
          <cell r="BV978" t="str">
            <v/>
          </cell>
          <cell r="BY978" t="str">
            <v/>
          </cell>
        </row>
        <row r="979">
          <cell r="D979" t="str">
            <v/>
          </cell>
          <cell r="F979" t="str">
            <v/>
          </cell>
          <cell r="L979" t="str">
            <v/>
          </cell>
          <cell r="M979">
            <v>0</v>
          </cell>
          <cell r="U979" t="str">
            <v/>
          </cell>
          <cell r="AA979" t="str">
            <v/>
          </cell>
          <cell r="AC979" t="str">
            <v/>
          </cell>
          <cell r="AE979" t="str">
            <v/>
          </cell>
          <cell r="AG979" t="str">
            <v/>
          </cell>
          <cell r="AI979" t="str">
            <v/>
          </cell>
          <cell r="AN979" t="str">
            <v/>
          </cell>
          <cell r="AP979" t="str">
            <v/>
          </cell>
          <cell r="AR979" t="str">
            <v/>
          </cell>
          <cell r="AT979" t="str">
            <v/>
          </cell>
          <cell r="AV979" t="str">
            <v/>
          </cell>
          <cell r="BA979" t="str">
            <v/>
          </cell>
          <cell r="BC979" t="str">
            <v/>
          </cell>
          <cell r="BE979" t="str">
            <v/>
          </cell>
          <cell r="BG979" t="str">
            <v/>
          </cell>
          <cell r="BI979" t="str">
            <v/>
          </cell>
          <cell r="BN979" t="str">
            <v/>
          </cell>
          <cell r="BP979" t="str">
            <v/>
          </cell>
          <cell r="BR979" t="str">
            <v/>
          </cell>
          <cell r="BT979" t="str">
            <v/>
          </cell>
          <cell r="BV979" t="str">
            <v/>
          </cell>
          <cell r="BY979" t="str">
            <v/>
          </cell>
        </row>
        <row r="980">
          <cell r="D980" t="str">
            <v/>
          </cell>
          <cell r="F980" t="str">
            <v/>
          </cell>
          <cell r="L980" t="str">
            <v/>
          </cell>
          <cell r="M980">
            <v>0</v>
          </cell>
          <cell r="U980" t="str">
            <v/>
          </cell>
          <cell r="AA980" t="str">
            <v/>
          </cell>
          <cell r="AC980" t="str">
            <v/>
          </cell>
          <cell r="AE980" t="str">
            <v/>
          </cell>
          <cell r="AG980" t="str">
            <v/>
          </cell>
          <cell r="AI980" t="str">
            <v/>
          </cell>
          <cell r="AN980" t="str">
            <v/>
          </cell>
          <cell r="AP980" t="str">
            <v/>
          </cell>
          <cell r="AR980" t="str">
            <v/>
          </cell>
          <cell r="AT980" t="str">
            <v/>
          </cell>
          <cell r="AV980" t="str">
            <v/>
          </cell>
          <cell r="BA980" t="str">
            <v/>
          </cell>
          <cell r="BC980" t="str">
            <v/>
          </cell>
          <cell r="BE980" t="str">
            <v/>
          </cell>
          <cell r="BG980" t="str">
            <v/>
          </cell>
          <cell r="BI980" t="str">
            <v/>
          </cell>
          <cell r="BN980" t="str">
            <v/>
          </cell>
          <cell r="BP980" t="str">
            <v/>
          </cell>
          <cell r="BR980" t="str">
            <v/>
          </cell>
          <cell r="BT980" t="str">
            <v/>
          </cell>
          <cell r="BV980" t="str">
            <v/>
          </cell>
          <cell r="BY980" t="str">
            <v/>
          </cell>
        </row>
        <row r="981">
          <cell r="D981" t="str">
            <v/>
          </cell>
          <cell r="F981" t="str">
            <v/>
          </cell>
          <cell r="L981" t="str">
            <v/>
          </cell>
          <cell r="M981">
            <v>0</v>
          </cell>
          <cell r="U981" t="str">
            <v/>
          </cell>
          <cell r="AA981" t="str">
            <v/>
          </cell>
          <cell r="AC981" t="str">
            <v/>
          </cell>
          <cell r="AE981" t="str">
            <v/>
          </cell>
          <cell r="AG981" t="str">
            <v/>
          </cell>
          <cell r="AI981" t="str">
            <v/>
          </cell>
          <cell r="AN981" t="str">
            <v/>
          </cell>
          <cell r="AP981" t="str">
            <v/>
          </cell>
          <cell r="AR981" t="str">
            <v/>
          </cell>
          <cell r="AT981" t="str">
            <v/>
          </cell>
          <cell r="AV981" t="str">
            <v/>
          </cell>
          <cell r="BA981" t="str">
            <v/>
          </cell>
          <cell r="BC981" t="str">
            <v/>
          </cell>
          <cell r="BE981" t="str">
            <v/>
          </cell>
          <cell r="BG981" t="str">
            <v/>
          </cell>
          <cell r="BI981" t="str">
            <v/>
          </cell>
          <cell r="BN981" t="str">
            <v/>
          </cell>
          <cell r="BP981" t="str">
            <v/>
          </cell>
          <cell r="BR981" t="str">
            <v/>
          </cell>
          <cell r="BT981" t="str">
            <v/>
          </cell>
          <cell r="BV981" t="str">
            <v/>
          </cell>
          <cell r="BY981" t="str">
            <v/>
          </cell>
        </row>
        <row r="982">
          <cell r="D982" t="str">
            <v/>
          </cell>
          <cell r="F982" t="str">
            <v/>
          </cell>
          <cell r="L982" t="str">
            <v/>
          </cell>
          <cell r="M982">
            <v>0</v>
          </cell>
          <cell r="U982" t="str">
            <v/>
          </cell>
          <cell r="AA982" t="str">
            <v/>
          </cell>
          <cell r="AC982" t="str">
            <v/>
          </cell>
          <cell r="AE982" t="str">
            <v/>
          </cell>
          <cell r="AG982" t="str">
            <v/>
          </cell>
          <cell r="AI982" t="str">
            <v/>
          </cell>
          <cell r="AN982" t="str">
            <v/>
          </cell>
          <cell r="AP982" t="str">
            <v/>
          </cell>
          <cell r="AR982" t="str">
            <v/>
          </cell>
          <cell r="AT982" t="str">
            <v/>
          </cell>
          <cell r="AV982" t="str">
            <v/>
          </cell>
          <cell r="BA982" t="str">
            <v/>
          </cell>
          <cell r="BC982" t="str">
            <v/>
          </cell>
          <cell r="BE982" t="str">
            <v/>
          </cell>
          <cell r="BG982" t="str">
            <v/>
          </cell>
          <cell r="BI982" t="str">
            <v/>
          </cell>
          <cell r="BN982" t="str">
            <v/>
          </cell>
          <cell r="BP982" t="str">
            <v/>
          </cell>
          <cell r="BR982" t="str">
            <v/>
          </cell>
          <cell r="BT982" t="str">
            <v/>
          </cell>
          <cell r="BV982" t="str">
            <v/>
          </cell>
          <cell r="BY982" t="str">
            <v/>
          </cell>
        </row>
        <row r="983">
          <cell r="D983" t="str">
            <v/>
          </cell>
          <cell r="F983" t="str">
            <v/>
          </cell>
          <cell r="L983" t="str">
            <v/>
          </cell>
          <cell r="M983">
            <v>0</v>
          </cell>
          <cell r="U983" t="str">
            <v/>
          </cell>
          <cell r="AA983" t="str">
            <v/>
          </cell>
          <cell r="AC983" t="str">
            <v/>
          </cell>
          <cell r="AE983" t="str">
            <v/>
          </cell>
          <cell r="AG983" t="str">
            <v/>
          </cell>
          <cell r="AI983" t="str">
            <v/>
          </cell>
          <cell r="AN983" t="str">
            <v/>
          </cell>
          <cell r="AP983" t="str">
            <v/>
          </cell>
          <cell r="AR983" t="str">
            <v/>
          </cell>
          <cell r="AT983" t="str">
            <v/>
          </cell>
          <cell r="AV983" t="str">
            <v/>
          </cell>
          <cell r="BA983" t="str">
            <v/>
          </cell>
          <cell r="BC983" t="str">
            <v/>
          </cell>
          <cell r="BE983" t="str">
            <v/>
          </cell>
          <cell r="BG983" t="str">
            <v/>
          </cell>
          <cell r="BI983" t="str">
            <v/>
          </cell>
          <cell r="BN983" t="str">
            <v/>
          </cell>
          <cell r="BP983" t="str">
            <v/>
          </cell>
          <cell r="BR983" t="str">
            <v/>
          </cell>
          <cell r="BT983" t="str">
            <v/>
          </cell>
          <cell r="BV983" t="str">
            <v/>
          </cell>
          <cell r="BY983" t="str">
            <v/>
          </cell>
        </row>
        <row r="984">
          <cell r="D984" t="str">
            <v/>
          </cell>
          <cell r="F984" t="str">
            <v/>
          </cell>
          <cell r="L984" t="str">
            <v/>
          </cell>
          <cell r="M984">
            <v>0</v>
          </cell>
          <cell r="U984" t="str">
            <v/>
          </cell>
          <cell r="AA984" t="str">
            <v/>
          </cell>
          <cell r="AC984" t="str">
            <v/>
          </cell>
          <cell r="AE984" t="str">
            <v/>
          </cell>
          <cell r="AG984" t="str">
            <v/>
          </cell>
          <cell r="AI984" t="str">
            <v/>
          </cell>
          <cell r="AN984" t="str">
            <v/>
          </cell>
          <cell r="AP984" t="str">
            <v/>
          </cell>
          <cell r="AR984" t="str">
            <v/>
          </cell>
          <cell r="AT984" t="str">
            <v/>
          </cell>
          <cell r="AV984" t="str">
            <v/>
          </cell>
          <cell r="BA984" t="str">
            <v/>
          </cell>
          <cell r="BC984" t="str">
            <v/>
          </cell>
          <cell r="BE984" t="str">
            <v/>
          </cell>
          <cell r="BG984" t="str">
            <v/>
          </cell>
          <cell r="BI984" t="str">
            <v/>
          </cell>
          <cell r="BN984" t="str">
            <v/>
          </cell>
          <cell r="BP984" t="str">
            <v/>
          </cell>
          <cell r="BR984" t="str">
            <v/>
          </cell>
          <cell r="BT984" t="str">
            <v/>
          </cell>
          <cell r="BV984" t="str">
            <v/>
          </cell>
          <cell r="BY984" t="str">
            <v/>
          </cell>
        </row>
        <row r="985">
          <cell r="D985" t="str">
            <v/>
          </cell>
          <cell r="F985" t="str">
            <v/>
          </cell>
          <cell r="L985" t="str">
            <v/>
          </cell>
          <cell r="M985">
            <v>0</v>
          </cell>
          <cell r="U985" t="str">
            <v/>
          </cell>
          <cell r="AA985" t="str">
            <v/>
          </cell>
          <cell r="AC985" t="str">
            <v/>
          </cell>
          <cell r="AE985" t="str">
            <v/>
          </cell>
          <cell r="AG985" t="str">
            <v/>
          </cell>
          <cell r="AI985" t="str">
            <v/>
          </cell>
          <cell r="AN985" t="str">
            <v/>
          </cell>
          <cell r="AP985" t="str">
            <v/>
          </cell>
          <cell r="AR985" t="str">
            <v/>
          </cell>
          <cell r="AT985" t="str">
            <v/>
          </cell>
          <cell r="AV985" t="str">
            <v/>
          </cell>
          <cell r="BA985" t="str">
            <v/>
          </cell>
          <cell r="BC985" t="str">
            <v/>
          </cell>
          <cell r="BE985" t="str">
            <v/>
          </cell>
          <cell r="BG985" t="str">
            <v/>
          </cell>
          <cell r="BI985" t="str">
            <v/>
          </cell>
          <cell r="BN985" t="str">
            <v/>
          </cell>
          <cell r="BP985" t="str">
            <v/>
          </cell>
          <cell r="BR985" t="str">
            <v/>
          </cell>
          <cell r="BT985" t="str">
            <v/>
          </cell>
          <cell r="BV985" t="str">
            <v/>
          </cell>
          <cell r="BY985" t="str">
            <v/>
          </cell>
        </row>
        <row r="986">
          <cell r="D986" t="str">
            <v/>
          </cell>
          <cell r="F986" t="str">
            <v/>
          </cell>
          <cell r="L986" t="str">
            <v/>
          </cell>
          <cell r="M986">
            <v>0</v>
          </cell>
          <cell r="U986" t="str">
            <v/>
          </cell>
          <cell r="AA986" t="str">
            <v/>
          </cell>
          <cell r="AC986" t="str">
            <v/>
          </cell>
          <cell r="AE986" t="str">
            <v/>
          </cell>
          <cell r="AG986" t="str">
            <v/>
          </cell>
          <cell r="AI986" t="str">
            <v/>
          </cell>
          <cell r="AN986" t="str">
            <v/>
          </cell>
          <cell r="AP986" t="str">
            <v/>
          </cell>
          <cell r="AR986" t="str">
            <v/>
          </cell>
          <cell r="AT986" t="str">
            <v/>
          </cell>
          <cell r="AV986" t="str">
            <v/>
          </cell>
          <cell r="BA986" t="str">
            <v/>
          </cell>
          <cell r="BC986" t="str">
            <v/>
          </cell>
          <cell r="BE986" t="str">
            <v/>
          </cell>
          <cell r="BG986" t="str">
            <v/>
          </cell>
          <cell r="BI986" t="str">
            <v/>
          </cell>
          <cell r="BN986" t="str">
            <v/>
          </cell>
          <cell r="BP986" t="str">
            <v/>
          </cell>
          <cell r="BR986" t="str">
            <v/>
          </cell>
          <cell r="BT986" t="str">
            <v/>
          </cell>
          <cell r="BV986" t="str">
            <v/>
          </cell>
          <cell r="BY986" t="str">
            <v/>
          </cell>
        </row>
        <row r="987">
          <cell r="D987" t="str">
            <v/>
          </cell>
          <cell r="F987" t="str">
            <v/>
          </cell>
          <cell r="L987" t="str">
            <v/>
          </cell>
          <cell r="M987">
            <v>0</v>
          </cell>
          <cell r="U987" t="str">
            <v/>
          </cell>
          <cell r="AA987" t="str">
            <v/>
          </cell>
          <cell r="AC987" t="str">
            <v/>
          </cell>
          <cell r="AE987" t="str">
            <v/>
          </cell>
          <cell r="AG987" t="str">
            <v/>
          </cell>
          <cell r="AI987" t="str">
            <v/>
          </cell>
          <cell r="AN987" t="str">
            <v/>
          </cell>
          <cell r="AP987" t="str">
            <v/>
          </cell>
          <cell r="AR987" t="str">
            <v/>
          </cell>
          <cell r="AT987" t="str">
            <v/>
          </cell>
          <cell r="AV987" t="str">
            <v/>
          </cell>
          <cell r="BA987" t="str">
            <v/>
          </cell>
          <cell r="BC987" t="str">
            <v/>
          </cell>
          <cell r="BE987" t="str">
            <v/>
          </cell>
          <cell r="BG987" t="str">
            <v/>
          </cell>
          <cell r="BI987" t="str">
            <v/>
          </cell>
          <cell r="BN987" t="str">
            <v/>
          </cell>
          <cell r="BP987" t="str">
            <v/>
          </cell>
          <cell r="BR987" t="str">
            <v/>
          </cell>
          <cell r="BT987" t="str">
            <v/>
          </cell>
          <cell r="BV987" t="str">
            <v/>
          </cell>
          <cell r="BY987" t="str">
            <v/>
          </cell>
        </row>
        <row r="988">
          <cell r="D988" t="str">
            <v/>
          </cell>
          <cell r="F988" t="str">
            <v/>
          </cell>
          <cell r="L988" t="str">
            <v/>
          </cell>
          <cell r="M988">
            <v>0</v>
          </cell>
          <cell r="U988" t="str">
            <v/>
          </cell>
          <cell r="AA988" t="str">
            <v/>
          </cell>
          <cell r="AC988" t="str">
            <v/>
          </cell>
          <cell r="AE988" t="str">
            <v/>
          </cell>
          <cell r="AG988" t="str">
            <v/>
          </cell>
          <cell r="AI988" t="str">
            <v/>
          </cell>
          <cell r="AN988" t="str">
            <v/>
          </cell>
          <cell r="AP988" t="str">
            <v/>
          </cell>
          <cell r="AR988" t="str">
            <v/>
          </cell>
          <cell r="AT988" t="str">
            <v/>
          </cell>
          <cell r="AV988" t="str">
            <v/>
          </cell>
          <cell r="BA988" t="str">
            <v/>
          </cell>
          <cell r="BC988" t="str">
            <v/>
          </cell>
          <cell r="BE988" t="str">
            <v/>
          </cell>
          <cell r="BG988" t="str">
            <v/>
          </cell>
          <cell r="BI988" t="str">
            <v/>
          </cell>
          <cell r="BN988" t="str">
            <v/>
          </cell>
          <cell r="BP988" t="str">
            <v/>
          </cell>
          <cell r="BR988" t="str">
            <v/>
          </cell>
          <cell r="BT988" t="str">
            <v/>
          </cell>
          <cell r="BV988" t="str">
            <v/>
          </cell>
          <cell r="BY988" t="str">
            <v/>
          </cell>
        </row>
        <row r="989">
          <cell r="D989" t="str">
            <v/>
          </cell>
          <cell r="F989" t="str">
            <v/>
          </cell>
          <cell r="L989" t="str">
            <v/>
          </cell>
          <cell r="M989">
            <v>0</v>
          </cell>
          <cell r="U989" t="str">
            <v/>
          </cell>
          <cell r="AA989" t="str">
            <v/>
          </cell>
          <cell r="AC989" t="str">
            <v/>
          </cell>
          <cell r="AE989" t="str">
            <v/>
          </cell>
          <cell r="AG989" t="str">
            <v/>
          </cell>
          <cell r="AI989" t="str">
            <v/>
          </cell>
          <cell r="AN989" t="str">
            <v/>
          </cell>
          <cell r="AP989" t="str">
            <v/>
          </cell>
          <cell r="AR989" t="str">
            <v/>
          </cell>
          <cell r="AT989" t="str">
            <v/>
          </cell>
          <cell r="AV989" t="str">
            <v/>
          </cell>
          <cell r="BA989" t="str">
            <v/>
          </cell>
          <cell r="BC989" t="str">
            <v/>
          </cell>
          <cell r="BE989" t="str">
            <v/>
          </cell>
          <cell r="BG989" t="str">
            <v/>
          </cell>
          <cell r="BI989" t="str">
            <v/>
          </cell>
          <cell r="BN989" t="str">
            <v/>
          </cell>
          <cell r="BP989" t="str">
            <v/>
          </cell>
          <cell r="BR989" t="str">
            <v/>
          </cell>
          <cell r="BT989" t="str">
            <v/>
          </cell>
          <cell r="BV989" t="str">
            <v/>
          </cell>
          <cell r="BY989" t="str">
            <v/>
          </cell>
        </row>
        <row r="990">
          <cell r="D990" t="str">
            <v/>
          </cell>
          <cell r="F990" t="str">
            <v/>
          </cell>
          <cell r="L990" t="str">
            <v/>
          </cell>
          <cell r="M990">
            <v>0</v>
          </cell>
          <cell r="U990" t="str">
            <v/>
          </cell>
          <cell r="AA990" t="str">
            <v/>
          </cell>
          <cell r="AC990" t="str">
            <v/>
          </cell>
          <cell r="AE990" t="str">
            <v/>
          </cell>
          <cell r="AG990" t="str">
            <v/>
          </cell>
          <cell r="AI990" t="str">
            <v/>
          </cell>
          <cell r="AN990" t="str">
            <v/>
          </cell>
          <cell r="AP990" t="str">
            <v/>
          </cell>
          <cell r="AR990" t="str">
            <v/>
          </cell>
          <cell r="AT990" t="str">
            <v/>
          </cell>
          <cell r="AV990" t="str">
            <v/>
          </cell>
          <cell r="BA990" t="str">
            <v/>
          </cell>
          <cell r="BC990" t="str">
            <v/>
          </cell>
          <cell r="BE990" t="str">
            <v/>
          </cell>
          <cell r="BG990" t="str">
            <v/>
          </cell>
          <cell r="BI990" t="str">
            <v/>
          </cell>
          <cell r="BN990" t="str">
            <v/>
          </cell>
          <cell r="BP990" t="str">
            <v/>
          </cell>
          <cell r="BR990" t="str">
            <v/>
          </cell>
          <cell r="BT990" t="str">
            <v/>
          </cell>
          <cell r="BV990" t="str">
            <v/>
          </cell>
          <cell r="BY990" t="str">
            <v/>
          </cell>
        </row>
        <row r="991">
          <cell r="D991" t="str">
            <v/>
          </cell>
          <cell r="F991" t="str">
            <v/>
          </cell>
          <cell r="L991" t="str">
            <v/>
          </cell>
          <cell r="M991">
            <v>0</v>
          </cell>
          <cell r="U991" t="str">
            <v/>
          </cell>
          <cell r="AA991" t="str">
            <v/>
          </cell>
          <cell r="AC991" t="str">
            <v/>
          </cell>
          <cell r="AE991" t="str">
            <v/>
          </cell>
          <cell r="AG991" t="str">
            <v/>
          </cell>
          <cell r="AI991" t="str">
            <v/>
          </cell>
          <cell r="AN991" t="str">
            <v/>
          </cell>
          <cell r="AP991" t="str">
            <v/>
          </cell>
          <cell r="AR991" t="str">
            <v/>
          </cell>
          <cell r="AT991" t="str">
            <v/>
          </cell>
          <cell r="AV991" t="str">
            <v/>
          </cell>
          <cell r="BA991" t="str">
            <v/>
          </cell>
          <cell r="BC991" t="str">
            <v/>
          </cell>
          <cell r="BE991" t="str">
            <v/>
          </cell>
          <cell r="BG991" t="str">
            <v/>
          </cell>
          <cell r="BI991" t="str">
            <v/>
          </cell>
          <cell r="BN991" t="str">
            <v/>
          </cell>
          <cell r="BP991" t="str">
            <v/>
          </cell>
          <cell r="BR991" t="str">
            <v/>
          </cell>
          <cell r="BT991" t="str">
            <v/>
          </cell>
          <cell r="BV991" t="str">
            <v/>
          </cell>
          <cell r="BY991" t="str">
            <v/>
          </cell>
        </row>
        <row r="992">
          <cell r="D992" t="str">
            <v/>
          </cell>
          <cell r="F992" t="str">
            <v/>
          </cell>
          <cell r="L992" t="str">
            <v/>
          </cell>
          <cell r="M992">
            <v>0</v>
          </cell>
          <cell r="U992" t="str">
            <v/>
          </cell>
          <cell r="AA992" t="str">
            <v/>
          </cell>
          <cell r="AC992" t="str">
            <v/>
          </cell>
          <cell r="AE992" t="str">
            <v/>
          </cell>
          <cell r="AG992" t="str">
            <v/>
          </cell>
          <cell r="AI992" t="str">
            <v/>
          </cell>
          <cell r="AN992" t="str">
            <v/>
          </cell>
          <cell r="AP992" t="str">
            <v/>
          </cell>
          <cell r="AR992" t="str">
            <v/>
          </cell>
          <cell r="AT992" t="str">
            <v/>
          </cell>
          <cell r="AV992" t="str">
            <v/>
          </cell>
          <cell r="BA992" t="str">
            <v/>
          </cell>
          <cell r="BC992" t="str">
            <v/>
          </cell>
          <cell r="BE992" t="str">
            <v/>
          </cell>
          <cell r="BG992" t="str">
            <v/>
          </cell>
          <cell r="BI992" t="str">
            <v/>
          </cell>
          <cell r="BN992" t="str">
            <v/>
          </cell>
          <cell r="BP992" t="str">
            <v/>
          </cell>
          <cell r="BR992" t="str">
            <v/>
          </cell>
          <cell r="BT992" t="str">
            <v/>
          </cell>
          <cell r="BV992" t="str">
            <v/>
          </cell>
          <cell r="BY992" t="str">
            <v/>
          </cell>
        </row>
        <row r="993">
          <cell r="D993" t="str">
            <v/>
          </cell>
          <cell r="F993" t="str">
            <v/>
          </cell>
          <cell r="L993" t="str">
            <v/>
          </cell>
          <cell r="M993">
            <v>0</v>
          </cell>
          <cell r="U993" t="str">
            <v/>
          </cell>
          <cell r="AA993" t="str">
            <v/>
          </cell>
          <cell r="AC993" t="str">
            <v/>
          </cell>
          <cell r="AE993" t="str">
            <v/>
          </cell>
          <cell r="AG993" t="str">
            <v/>
          </cell>
          <cell r="AI993" t="str">
            <v/>
          </cell>
          <cell r="AN993" t="str">
            <v/>
          </cell>
          <cell r="AP993" t="str">
            <v/>
          </cell>
          <cell r="AR993" t="str">
            <v/>
          </cell>
          <cell r="AT993" t="str">
            <v/>
          </cell>
          <cell r="AV993" t="str">
            <v/>
          </cell>
          <cell r="BA993" t="str">
            <v/>
          </cell>
          <cell r="BC993" t="str">
            <v/>
          </cell>
          <cell r="BE993" t="str">
            <v/>
          </cell>
          <cell r="BG993" t="str">
            <v/>
          </cell>
          <cell r="BI993" t="str">
            <v/>
          </cell>
          <cell r="BN993" t="str">
            <v/>
          </cell>
          <cell r="BP993" t="str">
            <v/>
          </cell>
          <cell r="BR993" t="str">
            <v/>
          </cell>
          <cell r="BT993" t="str">
            <v/>
          </cell>
          <cell r="BV993" t="str">
            <v/>
          </cell>
          <cell r="BY993" t="str">
            <v/>
          </cell>
        </row>
        <row r="994">
          <cell r="D994" t="str">
            <v/>
          </cell>
          <cell r="F994" t="str">
            <v/>
          </cell>
          <cell r="L994" t="str">
            <v/>
          </cell>
          <cell r="M994">
            <v>0</v>
          </cell>
          <cell r="U994" t="str">
            <v/>
          </cell>
          <cell r="AA994" t="str">
            <v/>
          </cell>
          <cell r="AC994" t="str">
            <v/>
          </cell>
          <cell r="AE994" t="str">
            <v/>
          </cell>
          <cell r="AG994" t="str">
            <v/>
          </cell>
          <cell r="AI994" t="str">
            <v/>
          </cell>
          <cell r="AN994" t="str">
            <v/>
          </cell>
          <cell r="AP994" t="str">
            <v/>
          </cell>
          <cell r="AR994" t="str">
            <v/>
          </cell>
          <cell r="AT994" t="str">
            <v/>
          </cell>
          <cell r="AV994" t="str">
            <v/>
          </cell>
          <cell r="BA994" t="str">
            <v/>
          </cell>
          <cell r="BC994" t="str">
            <v/>
          </cell>
          <cell r="BE994" t="str">
            <v/>
          </cell>
          <cell r="BG994" t="str">
            <v/>
          </cell>
          <cell r="BI994" t="str">
            <v/>
          </cell>
          <cell r="BN994" t="str">
            <v/>
          </cell>
          <cell r="BP994" t="str">
            <v/>
          </cell>
          <cell r="BR994" t="str">
            <v/>
          </cell>
          <cell r="BT994" t="str">
            <v/>
          </cell>
          <cell r="BV994" t="str">
            <v/>
          </cell>
          <cell r="BY994" t="str">
            <v/>
          </cell>
        </row>
        <row r="995">
          <cell r="D995" t="str">
            <v/>
          </cell>
          <cell r="F995" t="str">
            <v/>
          </cell>
          <cell r="L995" t="str">
            <v/>
          </cell>
          <cell r="M995">
            <v>0</v>
          </cell>
          <cell r="U995" t="str">
            <v/>
          </cell>
          <cell r="AA995" t="str">
            <v/>
          </cell>
          <cell r="AC995" t="str">
            <v/>
          </cell>
          <cell r="AE995" t="str">
            <v/>
          </cell>
          <cell r="AG995" t="str">
            <v/>
          </cell>
          <cell r="AI995" t="str">
            <v/>
          </cell>
          <cell r="AN995" t="str">
            <v/>
          </cell>
          <cell r="AP995" t="str">
            <v/>
          </cell>
          <cell r="AR995" t="str">
            <v/>
          </cell>
          <cell r="AT995" t="str">
            <v/>
          </cell>
          <cell r="AV995" t="str">
            <v/>
          </cell>
          <cell r="BA995" t="str">
            <v/>
          </cell>
          <cell r="BC995" t="str">
            <v/>
          </cell>
          <cell r="BE995" t="str">
            <v/>
          </cell>
          <cell r="BG995" t="str">
            <v/>
          </cell>
          <cell r="BI995" t="str">
            <v/>
          </cell>
          <cell r="BN995" t="str">
            <v/>
          </cell>
          <cell r="BP995" t="str">
            <v/>
          </cell>
          <cell r="BR995" t="str">
            <v/>
          </cell>
          <cell r="BT995" t="str">
            <v/>
          </cell>
          <cell r="BV995" t="str">
            <v/>
          </cell>
          <cell r="BY995" t="str">
            <v/>
          </cell>
        </row>
        <row r="996">
          <cell r="D996" t="str">
            <v/>
          </cell>
          <cell r="F996" t="str">
            <v/>
          </cell>
          <cell r="L996" t="str">
            <v/>
          </cell>
          <cell r="M996">
            <v>0</v>
          </cell>
          <cell r="U996" t="str">
            <v/>
          </cell>
          <cell r="AA996" t="str">
            <v/>
          </cell>
          <cell r="AC996" t="str">
            <v/>
          </cell>
          <cell r="AE996" t="str">
            <v/>
          </cell>
          <cell r="AG996" t="str">
            <v/>
          </cell>
          <cell r="AI996" t="str">
            <v/>
          </cell>
          <cell r="AN996" t="str">
            <v/>
          </cell>
          <cell r="AP996" t="str">
            <v/>
          </cell>
          <cell r="AR996" t="str">
            <v/>
          </cell>
          <cell r="AT996" t="str">
            <v/>
          </cell>
          <cell r="AV996" t="str">
            <v/>
          </cell>
          <cell r="BA996" t="str">
            <v/>
          </cell>
          <cell r="BC996" t="str">
            <v/>
          </cell>
          <cell r="BE996" t="str">
            <v/>
          </cell>
          <cell r="BG996" t="str">
            <v/>
          </cell>
          <cell r="BI996" t="str">
            <v/>
          </cell>
          <cell r="BN996" t="str">
            <v/>
          </cell>
          <cell r="BP996" t="str">
            <v/>
          </cell>
          <cell r="BR996" t="str">
            <v/>
          </cell>
          <cell r="BT996" t="str">
            <v/>
          </cell>
          <cell r="BV996" t="str">
            <v/>
          </cell>
          <cell r="BY996" t="str">
            <v/>
          </cell>
        </row>
        <row r="997">
          <cell r="D997" t="str">
            <v/>
          </cell>
          <cell r="F997" t="str">
            <v/>
          </cell>
          <cell r="L997" t="str">
            <v/>
          </cell>
          <cell r="M997">
            <v>0</v>
          </cell>
          <cell r="U997" t="str">
            <v/>
          </cell>
          <cell r="AA997" t="str">
            <v/>
          </cell>
          <cell r="AC997" t="str">
            <v/>
          </cell>
          <cell r="AE997" t="str">
            <v/>
          </cell>
          <cell r="AG997" t="str">
            <v/>
          </cell>
          <cell r="AI997" t="str">
            <v/>
          </cell>
          <cell r="AN997" t="str">
            <v/>
          </cell>
          <cell r="AP997" t="str">
            <v/>
          </cell>
          <cell r="AR997" t="str">
            <v/>
          </cell>
          <cell r="AT997" t="str">
            <v/>
          </cell>
          <cell r="AV997" t="str">
            <v/>
          </cell>
          <cell r="BA997" t="str">
            <v/>
          </cell>
          <cell r="BC997" t="str">
            <v/>
          </cell>
          <cell r="BE997" t="str">
            <v/>
          </cell>
          <cell r="BG997" t="str">
            <v/>
          </cell>
          <cell r="BI997" t="str">
            <v/>
          </cell>
          <cell r="BN997" t="str">
            <v/>
          </cell>
          <cell r="BP997" t="str">
            <v/>
          </cell>
          <cell r="BR997" t="str">
            <v/>
          </cell>
          <cell r="BT997" t="str">
            <v/>
          </cell>
          <cell r="BV997" t="str">
            <v/>
          </cell>
          <cell r="BY997" t="str">
            <v/>
          </cell>
        </row>
        <row r="998">
          <cell r="D998" t="str">
            <v/>
          </cell>
          <cell r="F998" t="str">
            <v/>
          </cell>
          <cell r="L998" t="str">
            <v/>
          </cell>
          <cell r="M998">
            <v>0</v>
          </cell>
          <cell r="U998" t="str">
            <v/>
          </cell>
          <cell r="AA998" t="str">
            <v/>
          </cell>
          <cell r="AC998" t="str">
            <v/>
          </cell>
          <cell r="AE998" t="str">
            <v/>
          </cell>
          <cell r="AG998" t="str">
            <v/>
          </cell>
          <cell r="AI998" t="str">
            <v/>
          </cell>
          <cell r="AN998" t="str">
            <v/>
          </cell>
          <cell r="AP998" t="str">
            <v/>
          </cell>
          <cell r="AR998" t="str">
            <v/>
          </cell>
          <cell r="AT998" t="str">
            <v/>
          </cell>
          <cell r="AV998" t="str">
            <v/>
          </cell>
          <cell r="BA998" t="str">
            <v/>
          </cell>
          <cell r="BC998" t="str">
            <v/>
          </cell>
          <cell r="BE998" t="str">
            <v/>
          </cell>
          <cell r="BG998" t="str">
            <v/>
          </cell>
          <cell r="BI998" t="str">
            <v/>
          </cell>
          <cell r="BN998" t="str">
            <v/>
          </cell>
          <cell r="BP998" t="str">
            <v/>
          </cell>
          <cell r="BR998" t="str">
            <v/>
          </cell>
          <cell r="BT998" t="str">
            <v/>
          </cell>
          <cell r="BV998" t="str">
            <v/>
          </cell>
          <cell r="BY998" t="str">
            <v/>
          </cell>
        </row>
        <row r="999">
          <cell r="D999" t="str">
            <v/>
          </cell>
          <cell r="F999" t="str">
            <v/>
          </cell>
          <cell r="L999" t="str">
            <v/>
          </cell>
          <cell r="M999">
            <v>0</v>
          </cell>
          <cell r="U999" t="str">
            <v/>
          </cell>
          <cell r="AA999" t="str">
            <v/>
          </cell>
          <cell r="AC999" t="str">
            <v/>
          </cell>
          <cell r="AE999" t="str">
            <v/>
          </cell>
          <cell r="AG999" t="str">
            <v/>
          </cell>
          <cell r="AI999" t="str">
            <v/>
          </cell>
          <cell r="AN999" t="str">
            <v/>
          </cell>
          <cell r="AP999" t="str">
            <v/>
          </cell>
          <cell r="AR999" t="str">
            <v/>
          </cell>
          <cell r="AT999" t="str">
            <v/>
          </cell>
          <cell r="AV999" t="str">
            <v/>
          </cell>
          <cell r="BA999" t="str">
            <v/>
          </cell>
          <cell r="BC999" t="str">
            <v/>
          </cell>
          <cell r="BE999" t="str">
            <v/>
          </cell>
          <cell r="BG999" t="str">
            <v/>
          </cell>
          <cell r="BI999" t="str">
            <v/>
          </cell>
          <cell r="BN999" t="str">
            <v/>
          </cell>
          <cell r="BP999" t="str">
            <v/>
          </cell>
          <cell r="BR999" t="str">
            <v/>
          </cell>
          <cell r="BT999" t="str">
            <v/>
          </cell>
          <cell r="BV999" t="str">
            <v/>
          </cell>
          <cell r="BY999" t="str">
            <v/>
          </cell>
        </row>
        <row r="1000">
          <cell r="D1000" t="str">
            <v/>
          </cell>
          <cell r="F1000" t="str">
            <v/>
          </cell>
          <cell r="L1000" t="str">
            <v/>
          </cell>
          <cell r="M1000">
            <v>0</v>
          </cell>
          <cell r="U1000" t="str">
            <v/>
          </cell>
          <cell r="AA1000" t="str">
            <v/>
          </cell>
          <cell r="AC1000" t="str">
            <v/>
          </cell>
          <cell r="AE1000" t="str">
            <v/>
          </cell>
          <cell r="AG1000" t="str">
            <v/>
          </cell>
          <cell r="AI1000" t="str">
            <v/>
          </cell>
          <cell r="AN1000" t="str">
            <v/>
          </cell>
          <cell r="AP1000" t="str">
            <v/>
          </cell>
          <cell r="AR1000" t="str">
            <v/>
          </cell>
          <cell r="AT1000" t="str">
            <v/>
          </cell>
          <cell r="AV1000" t="str">
            <v/>
          </cell>
          <cell r="BA1000" t="str">
            <v/>
          </cell>
          <cell r="BC1000" t="str">
            <v/>
          </cell>
          <cell r="BE1000" t="str">
            <v/>
          </cell>
          <cell r="BG1000" t="str">
            <v/>
          </cell>
          <cell r="BI1000" t="str">
            <v/>
          </cell>
          <cell r="BN1000" t="str">
            <v/>
          </cell>
          <cell r="BP1000" t="str">
            <v/>
          </cell>
          <cell r="BR1000" t="str">
            <v/>
          </cell>
          <cell r="BT1000" t="str">
            <v/>
          </cell>
          <cell r="BV1000" t="str">
            <v/>
          </cell>
          <cell r="BY1000" t="str">
            <v/>
          </cell>
        </row>
        <row r="1001">
          <cell r="D1001" t="str">
            <v/>
          </cell>
          <cell r="F1001" t="str">
            <v/>
          </cell>
          <cell r="L1001" t="str">
            <v/>
          </cell>
          <cell r="M1001">
            <v>0</v>
          </cell>
          <cell r="U1001" t="str">
            <v/>
          </cell>
          <cell r="AA1001" t="str">
            <v/>
          </cell>
          <cell r="AC1001" t="str">
            <v/>
          </cell>
          <cell r="AE1001" t="str">
            <v/>
          </cell>
          <cell r="AG1001" t="str">
            <v/>
          </cell>
          <cell r="AI1001" t="str">
            <v/>
          </cell>
          <cell r="AN1001" t="str">
            <v/>
          </cell>
          <cell r="AP1001" t="str">
            <v/>
          </cell>
          <cell r="AR1001" t="str">
            <v/>
          </cell>
          <cell r="AT1001" t="str">
            <v/>
          </cell>
          <cell r="AV1001" t="str">
            <v/>
          </cell>
          <cell r="BA1001" t="str">
            <v/>
          </cell>
          <cell r="BC1001" t="str">
            <v/>
          </cell>
          <cell r="BE1001" t="str">
            <v/>
          </cell>
          <cell r="BG1001" t="str">
            <v/>
          </cell>
          <cell r="BI1001" t="str">
            <v/>
          </cell>
          <cell r="BN1001" t="str">
            <v/>
          </cell>
          <cell r="BP1001" t="str">
            <v/>
          </cell>
          <cell r="BR1001" t="str">
            <v/>
          </cell>
          <cell r="BT1001" t="str">
            <v/>
          </cell>
          <cell r="BV1001" t="str">
            <v/>
          </cell>
          <cell r="BY1001" t="str">
            <v/>
          </cell>
        </row>
        <row r="1002">
          <cell r="D1002" t="str">
            <v/>
          </cell>
          <cell r="F1002" t="str">
            <v/>
          </cell>
          <cell r="L1002" t="str">
            <v/>
          </cell>
          <cell r="M1002">
            <v>0</v>
          </cell>
          <cell r="U1002" t="str">
            <v/>
          </cell>
          <cell r="AA1002" t="str">
            <v/>
          </cell>
          <cell r="AC1002" t="str">
            <v/>
          </cell>
          <cell r="AE1002" t="str">
            <v/>
          </cell>
          <cell r="AG1002" t="str">
            <v/>
          </cell>
          <cell r="AI1002" t="str">
            <v/>
          </cell>
          <cell r="AN1002" t="str">
            <v/>
          </cell>
          <cell r="AP1002" t="str">
            <v/>
          </cell>
          <cell r="AR1002" t="str">
            <v/>
          </cell>
          <cell r="AT1002" t="str">
            <v/>
          </cell>
          <cell r="AV1002" t="str">
            <v/>
          </cell>
          <cell r="BA1002" t="str">
            <v/>
          </cell>
          <cell r="BC1002" t="str">
            <v/>
          </cell>
          <cell r="BE1002" t="str">
            <v/>
          </cell>
          <cell r="BG1002" t="str">
            <v/>
          </cell>
          <cell r="BI1002" t="str">
            <v/>
          </cell>
          <cell r="BN1002" t="str">
            <v/>
          </cell>
          <cell r="BP1002" t="str">
            <v/>
          </cell>
          <cell r="BR1002" t="str">
            <v/>
          </cell>
          <cell r="BT1002" t="str">
            <v/>
          </cell>
          <cell r="BV1002" t="str">
            <v/>
          </cell>
          <cell r="BY1002" t="str">
            <v/>
          </cell>
        </row>
        <row r="1003">
          <cell r="D1003" t="str">
            <v/>
          </cell>
          <cell r="F1003" t="str">
            <v/>
          </cell>
          <cell r="L1003" t="str">
            <v/>
          </cell>
          <cell r="M1003">
            <v>0</v>
          </cell>
          <cell r="U1003" t="str">
            <v/>
          </cell>
          <cell r="AA1003" t="str">
            <v/>
          </cell>
          <cell r="AC1003" t="str">
            <v/>
          </cell>
          <cell r="AE1003" t="str">
            <v/>
          </cell>
          <cell r="AG1003" t="str">
            <v/>
          </cell>
          <cell r="AI1003" t="str">
            <v/>
          </cell>
          <cell r="AN1003" t="str">
            <v/>
          </cell>
          <cell r="AP1003" t="str">
            <v/>
          </cell>
          <cell r="AR1003" t="str">
            <v/>
          </cell>
          <cell r="AT1003" t="str">
            <v/>
          </cell>
          <cell r="AV1003" t="str">
            <v/>
          </cell>
          <cell r="BA1003" t="str">
            <v/>
          </cell>
          <cell r="BC1003" t="str">
            <v/>
          </cell>
          <cell r="BE1003" t="str">
            <v/>
          </cell>
          <cell r="BG1003" t="str">
            <v/>
          </cell>
          <cell r="BI1003" t="str">
            <v/>
          </cell>
          <cell r="BN1003" t="str">
            <v/>
          </cell>
          <cell r="BP1003" t="str">
            <v/>
          </cell>
          <cell r="BR1003" t="str">
            <v/>
          </cell>
          <cell r="BT1003" t="str">
            <v/>
          </cell>
          <cell r="BV1003" t="str">
            <v/>
          </cell>
          <cell r="BY1003" t="str">
            <v/>
          </cell>
        </row>
        <row r="1004">
          <cell r="D1004" t="str">
            <v/>
          </cell>
          <cell r="F1004" t="str">
            <v/>
          </cell>
          <cell r="L1004" t="str">
            <v/>
          </cell>
          <cell r="M1004">
            <v>0</v>
          </cell>
          <cell r="U1004" t="str">
            <v/>
          </cell>
          <cell r="AA1004" t="str">
            <v/>
          </cell>
          <cell r="AC1004" t="str">
            <v/>
          </cell>
          <cell r="AE1004" t="str">
            <v/>
          </cell>
          <cell r="AG1004" t="str">
            <v/>
          </cell>
          <cell r="AI1004" t="str">
            <v/>
          </cell>
          <cell r="AN1004" t="str">
            <v/>
          </cell>
          <cell r="AP1004" t="str">
            <v/>
          </cell>
          <cell r="AR1004" t="str">
            <v/>
          </cell>
          <cell r="AT1004" t="str">
            <v/>
          </cell>
          <cell r="AV1004" t="str">
            <v/>
          </cell>
          <cell r="BA1004" t="str">
            <v/>
          </cell>
          <cell r="BC1004" t="str">
            <v/>
          </cell>
          <cell r="BE1004" t="str">
            <v/>
          </cell>
          <cell r="BG1004" t="str">
            <v/>
          </cell>
          <cell r="BI1004" t="str">
            <v/>
          </cell>
          <cell r="BN1004" t="str">
            <v/>
          </cell>
          <cell r="BP1004" t="str">
            <v/>
          </cell>
          <cell r="BR1004" t="str">
            <v/>
          </cell>
          <cell r="BT1004" t="str">
            <v/>
          </cell>
          <cell r="BV1004" t="str">
            <v/>
          </cell>
          <cell r="BY1004" t="str">
            <v/>
          </cell>
        </row>
        <row r="1005">
          <cell r="D1005" t="str">
            <v/>
          </cell>
          <cell r="F1005" t="str">
            <v/>
          </cell>
          <cell r="L1005" t="str">
            <v/>
          </cell>
          <cell r="M1005">
            <v>0</v>
          </cell>
          <cell r="U1005" t="str">
            <v/>
          </cell>
          <cell r="AA1005" t="str">
            <v/>
          </cell>
          <cell r="AC1005" t="str">
            <v/>
          </cell>
          <cell r="AE1005" t="str">
            <v/>
          </cell>
          <cell r="AG1005" t="str">
            <v/>
          </cell>
          <cell r="AI1005" t="str">
            <v/>
          </cell>
          <cell r="AN1005" t="str">
            <v/>
          </cell>
          <cell r="AP1005" t="str">
            <v/>
          </cell>
          <cell r="AR1005" t="str">
            <v/>
          </cell>
          <cell r="AT1005" t="str">
            <v/>
          </cell>
          <cell r="AV1005" t="str">
            <v/>
          </cell>
          <cell r="BA1005" t="str">
            <v/>
          </cell>
          <cell r="BC1005" t="str">
            <v/>
          </cell>
          <cell r="BE1005" t="str">
            <v/>
          </cell>
          <cell r="BG1005" t="str">
            <v/>
          </cell>
          <cell r="BI1005" t="str">
            <v/>
          </cell>
          <cell r="BN1005" t="str">
            <v/>
          </cell>
          <cell r="BP1005" t="str">
            <v/>
          </cell>
          <cell r="BR1005" t="str">
            <v/>
          </cell>
          <cell r="BT1005" t="str">
            <v/>
          </cell>
          <cell r="BV1005" t="str">
            <v/>
          </cell>
          <cell r="BY1005" t="str">
            <v/>
          </cell>
        </row>
      </sheetData>
      <sheetData sheetId="2">
        <row r="2">
          <cell r="D2" t="str">
            <v>Record ID</v>
          </cell>
          <cell r="E2" t="str">
            <v>Name-Eng</v>
          </cell>
        </row>
        <row r="3">
          <cell r="D3" t="str">
            <v>[Record ID]</v>
          </cell>
          <cell r="E3" t="str">
            <v>[Name]</v>
          </cell>
        </row>
        <row r="4">
          <cell r="D4" t="str">
            <v>a1O36000001EGFCEA4</v>
          </cell>
          <cell r="E4" t="str">
            <v>Comprehensive prevention programs for sex workers and their clients</v>
          </cell>
        </row>
        <row r="5">
          <cell r="D5" t="str">
            <v>a1O36000001EGFDEA4</v>
          </cell>
          <cell r="E5" t="str">
            <v>Comprehensive prevention programs for people who inject drugs (PWID) and their partners</v>
          </cell>
        </row>
        <row r="6">
          <cell r="D6" t="str">
            <v>a1O36000001EGFEEA4</v>
          </cell>
          <cell r="E6" t="str">
            <v>Prevention programs for other vulnerable populations</v>
          </cell>
        </row>
        <row r="7">
          <cell r="D7" t="str">
            <v>a1O36000001EGFAEA4</v>
          </cell>
          <cell r="E7" t="str">
            <v>Prevention programs for general population</v>
          </cell>
        </row>
        <row r="8">
          <cell r="D8" t="str">
            <v>a1O36000001EGFFEA4</v>
          </cell>
          <cell r="E8" t="str">
            <v>Prevention programs for adolescents and youth, in and out of school</v>
          </cell>
        </row>
        <row r="9">
          <cell r="D9" t="str">
            <v>a1O36000001EGFGEA4</v>
          </cell>
          <cell r="E9" t="str">
            <v>PMTCT</v>
          </cell>
        </row>
        <row r="10">
          <cell r="D10" t="str">
            <v>a1O36000001EGFHEA4</v>
          </cell>
          <cell r="E10" t="str">
            <v>Treatment, care and support</v>
          </cell>
        </row>
        <row r="11">
          <cell r="D11" t="str">
            <v>a1O36000001EGFJEA4</v>
          </cell>
          <cell r="E11" t="str">
            <v>TB/HIV</v>
          </cell>
        </row>
        <row r="12">
          <cell r="D12" t="str">
            <v>a1O36000001EGFOEA4</v>
          </cell>
          <cell r="E12" t="str">
            <v>RSSH: Integrated service delivery and quality improvement</v>
          </cell>
        </row>
        <row r="13">
          <cell r="D13" t="str">
            <v>a1O36000001EGFPEA4</v>
          </cell>
          <cell r="E13" t="str">
            <v>RSSH: Human resources for health (HRH), including community health workers</v>
          </cell>
        </row>
        <row r="14">
          <cell r="D14" t="str">
            <v>a1O36000001EGFQEA4</v>
          </cell>
          <cell r="E14" t="str">
            <v>RSSH: Procurement and supply chain management systems</v>
          </cell>
        </row>
        <row r="15">
          <cell r="D15" t="str">
            <v>a1O36000001EGFTEA4</v>
          </cell>
          <cell r="E15" t="str">
            <v>RSSH: Financial management systems</v>
          </cell>
        </row>
        <row r="16">
          <cell r="D16" t="str">
            <v>a1O36000001EGFVEA4</v>
          </cell>
          <cell r="E16" t="str">
            <v>RSSH: Community responses and systems</v>
          </cell>
        </row>
        <row r="17">
          <cell r="D17" t="str">
            <v>a1O36000001EGFWEA4</v>
          </cell>
          <cell r="E17" t="str">
            <v>RSSH: Health management information systems and M&amp;E</v>
          </cell>
        </row>
        <row r="18">
          <cell r="D18" t="str">
            <v>a1O36000001EGFXEA4</v>
          </cell>
          <cell r="E18" t="str">
            <v>Program management</v>
          </cell>
        </row>
        <row r="19">
          <cell r="D19" t="str">
            <v>a1O36000001EGFYEA4</v>
          </cell>
          <cell r="E19" t="str">
            <v>Payment for results</v>
          </cell>
        </row>
        <row r="20">
          <cell r="D20" t="str">
            <v>a1O36000001qZ7sEAE</v>
          </cell>
          <cell r="E20" t="str">
            <v>Comprehensive prevention programs for TGs</v>
          </cell>
        </row>
        <row r="21">
          <cell r="D21" t="str">
            <v>a1O36000001qZ7tEAE</v>
          </cell>
          <cell r="E21" t="str">
            <v>Comprehensive programs for people in prisons and other closed settings</v>
          </cell>
        </row>
        <row r="22">
          <cell r="D22" t="str">
            <v>a1O36000001qZ7uEAE</v>
          </cell>
          <cell r="E22" t="str">
            <v>HIV Testing Services</v>
          </cell>
        </row>
        <row r="23">
          <cell r="D23" t="str">
            <v>a1O36000001qZ7vEAE</v>
          </cell>
          <cell r="E23" t="str">
            <v>Comprehensive prevention programs for MSM</v>
          </cell>
        </row>
        <row r="24">
          <cell r="D24" t="str">
            <v>a1O36000001qZ7wEAE</v>
          </cell>
          <cell r="E24" t="str">
            <v>Programs to reduce human rights-related barriers to HIV services</v>
          </cell>
        </row>
        <row r="25">
          <cell r="D25" t="str">
            <v>a1O36000001qZ7xEAE</v>
          </cell>
          <cell r="E25" t="str">
            <v>RSSH: National health strategies</v>
          </cell>
        </row>
        <row r="29">
          <cell r="B29">
            <v>0</v>
          </cell>
          <cell r="C29">
            <v>0</v>
          </cell>
          <cell r="D29">
            <v>0</v>
          </cell>
          <cell r="E29" t="str">
            <v/>
          </cell>
        </row>
        <row r="30">
          <cell r="B30" t="str">
            <v>MCI-00000</v>
          </cell>
          <cell r="C30" t="str">
            <v>Cambio del comportamiento como parte de programas para la población general</v>
          </cell>
          <cell r="D30" t="str">
            <v>a1O36000001EGGKEA4</v>
          </cell>
          <cell r="E30" t="str">
            <v>Programas de prevención para la población general</v>
          </cell>
        </row>
        <row r="31">
          <cell r="B31" t="str">
            <v>MCI-00000</v>
          </cell>
          <cell r="C31" t="str">
            <v>Circuncisión masculina</v>
          </cell>
          <cell r="D31" t="str">
            <v>a1O36000001EGGMEA4</v>
          </cell>
          <cell r="E31" t="str">
            <v>Programas de prevención para la población general</v>
          </cell>
        </row>
        <row r="32">
          <cell r="B32" t="str">
            <v>MCI-00000</v>
          </cell>
          <cell r="C32" t="str">
            <v>Diagnóstico y tratamiento de ITS y otros servicios de salud sexual y reproductiva para la población general</v>
          </cell>
          <cell r="D32" t="str">
            <v>a1O36000001EGGOEA4</v>
          </cell>
          <cell r="E32" t="str">
            <v>Programas de prevención para la población general</v>
          </cell>
        </row>
        <row r="33">
          <cell r="B33" t="str">
            <v>MCI-00000</v>
          </cell>
          <cell r="C33" t="str">
            <v>Otras intervenciones para la población general</v>
          </cell>
          <cell r="D33" t="str">
            <v>a1O36000001EGGSEA4</v>
          </cell>
          <cell r="E33" t="str">
            <v>Programas de prevención para la población general</v>
          </cell>
        </row>
        <row r="34">
          <cell r="B34" t="str">
            <v>MCI-00000</v>
          </cell>
          <cell r="C34" t="str">
            <v>Paquete para huérfanos y niños vulnerables</v>
          </cell>
          <cell r="D34" t="str">
            <v>a1O36000001EGGQEA4</v>
          </cell>
          <cell r="E34" t="str">
            <v>Programas de prevención para la población general</v>
          </cell>
        </row>
        <row r="35">
          <cell r="B35" t="str">
            <v>MCI-00000</v>
          </cell>
          <cell r="C35" t="str">
            <v>Preservativos como parte de programas para la población general</v>
          </cell>
          <cell r="D35" t="str">
            <v>a1O36000001EGGLEA4</v>
          </cell>
          <cell r="E35" t="str">
            <v>Programas de prevención para la población general</v>
          </cell>
        </row>
        <row r="36">
          <cell r="B36" t="str">
            <v>MCI-00000</v>
          </cell>
          <cell r="C36" t="str">
            <v>Programas de prevención y tratamiento de la violencia de género para la población general</v>
          </cell>
          <cell r="D36" t="str">
            <v>a1O36000001EGGREA4</v>
          </cell>
          <cell r="E36" t="str">
            <v>Programas de prevención para la población general</v>
          </cell>
        </row>
        <row r="37">
          <cell r="B37" t="str">
            <v>MCI-00000</v>
          </cell>
          <cell r="C37" t="str">
            <v>Vínculos entre programas de VIH y la salud sexual y reproductiva, materna, neonatal e infantil</v>
          </cell>
          <cell r="D37" t="str">
            <v>a1O36000001qZ7yEAE</v>
          </cell>
          <cell r="E37" t="str">
            <v>Programas de prevención para la población general</v>
          </cell>
        </row>
        <row r="38">
          <cell r="B38" t="str">
            <v>MCI-00002</v>
          </cell>
          <cell r="C38" t="str">
            <v>Abordar el estigma, la discriminación y la violencia contra los trabajadores sexuales</v>
          </cell>
          <cell r="D38" t="str">
            <v>a1O36000001qZ85EAE</v>
          </cell>
          <cell r="E38" t="str">
            <v>Programas de prevención integral para trabajadores del sexo y sus clientes</v>
          </cell>
        </row>
        <row r="39">
          <cell r="B39" t="str">
            <v>MCI-00002</v>
          </cell>
          <cell r="C39" t="str">
            <v>Diagnóstico y tratamiento de ITS y otros servicios de salud sexual y reproductiva para trabajadores sexuales</v>
          </cell>
          <cell r="D39" t="str">
            <v>a1O36000001EGGcEAO</v>
          </cell>
          <cell r="E39" t="str">
            <v>Programas de prevención integral para trabajadores del sexo y sus clientes</v>
          </cell>
        </row>
        <row r="40">
          <cell r="B40" t="str">
            <v>MCI-00002</v>
          </cell>
          <cell r="C40" t="str">
            <v>Empoderamiento de las comunidades a favor de los trabajadores sexuales</v>
          </cell>
          <cell r="D40" t="str">
            <v>a1O36000001qZ84EAE</v>
          </cell>
          <cell r="E40" t="str">
            <v>Programas de prevención integral para trabajadores del sexo y sus clientes</v>
          </cell>
        </row>
        <row r="41">
          <cell r="B41" t="str">
            <v>MCI-00002</v>
          </cell>
          <cell r="C41" t="str">
            <v>Intervenciones conductuales para trabajadores sexuales</v>
          </cell>
          <cell r="D41" t="str">
            <v>a1O36000001EGGZEA4</v>
          </cell>
          <cell r="E41" t="str">
            <v>Programas de prevención integral para trabajadores del sexo y sus clientes</v>
          </cell>
        </row>
        <row r="42">
          <cell r="B42" t="str">
            <v>MCI-00002</v>
          </cell>
          <cell r="C42" t="str">
            <v>Intervenciones de reducción de daños para trabajadores sexuales que consumen drogas inyectables</v>
          </cell>
          <cell r="D42" t="str">
            <v>a1O36000001EGGdEAO</v>
          </cell>
          <cell r="E42" t="str">
            <v>Programas de prevención integral para trabajadores del sexo y sus clientes</v>
          </cell>
        </row>
        <row r="43">
          <cell r="B43" t="str">
            <v>MCI-00002</v>
          </cell>
          <cell r="C43" t="str">
            <v>Intervenciones para jóvenes que venden servicios sexuales</v>
          </cell>
          <cell r="D43" t="str">
            <v>a1O36000001qZ88EAE</v>
          </cell>
          <cell r="E43" t="str">
            <v>Programas de prevención integral para trabajadores del sexo y sus clientes</v>
          </cell>
        </row>
        <row r="44">
          <cell r="B44" t="str">
            <v>MCI-00002</v>
          </cell>
          <cell r="C44" t="str">
            <v>Otras intervenciones para trabajadores sexuales y sus clientes</v>
          </cell>
          <cell r="D44" t="str">
            <v>a1O36000001EGGeEAO</v>
          </cell>
          <cell r="E44" t="str">
            <v>Programas de prevención integral para trabajadores del sexo y sus clientes</v>
          </cell>
        </row>
        <row r="45">
          <cell r="B45" t="str">
            <v>MCI-00002</v>
          </cell>
          <cell r="C45" t="str">
            <v>Prevención y tratamiento de coinfecciones y comorbilidades para trabajadores sexuales</v>
          </cell>
          <cell r="D45" t="str">
            <v>a1O36000001qZ87EAE</v>
          </cell>
          <cell r="E45" t="str">
            <v>Programas de prevención integral para trabajadores del sexo y sus clientes</v>
          </cell>
        </row>
        <row r="46">
          <cell r="B46" t="str">
            <v>MCI-00002</v>
          </cell>
          <cell r="C46" t="str">
            <v>Profilaxis previa a la exposición (PrEP) para trabajadores sexuales</v>
          </cell>
          <cell r="D46" t="str">
            <v>a1O36000001qZ86EAE</v>
          </cell>
          <cell r="E46" t="str">
            <v>Programas de prevención integral para trabajadores del sexo y sus clientes</v>
          </cell>
        </row>
        <row r="47">
          <cell r="B47" t="str">
            <v>MCI-00002</v>
          </cell>
          <cell r="C47" t="str">
            <v>Programas de preservativos y lubricantes para trabajadores sexuales</v>
          </cell>
          <cell r="D47" t="str">
            <v>a1O36000001EGGaEAO</v>
          </cell>
          <cell r="E47" t="str">
            <v>Programas de prevención integral para trabajadores del sexo y sus clientes</v>
          </cell>
        </row>
        <row r="48">
          <cell r="B48" t="str">
            <v>MCI-00002</v>
          </cell>
          <cell r="C48" t="str">
            <v>Servicios de diagnóstico de VIH para trabajadores sexuales</v>
          </cell>
          <cell r="D48" t="str">
            <v>a1O36000001EGGbEAO</v>
          </cell>
          <cell r="E48" t="str">
            <v>Programas de prevención integral para trabajadores del sexo y sus clientes</v>
          </cell>
        </row>
        <row r="49">
          <cell r="B49" t="str">
            <v>MCI-00003</v>
          </cell>
          <cell r="C49" t="str">
            <v>Abordar el estigma, la discriminación y la violencia contra personas que consumen drogas inyectables</v>
          </cell>
          <cell r="D49" t="str">
            <v>a1O36000001qZ8AEAU</v>
          </cell>
          <cell r="E49" t="str">
            <v>Programas de prevención integral para personas que consumen drogas inyectables y sus parejas</v>
          </cell>
        </row>
        <row r="50">
          <cell r="B50" t="str">
            <v>MCI-00003</v>
          </cell>
          <cell r="C50" t="str">
            <v>Diagnóstico y tratamiento de ITS y otros servicios de salud sexual y reproductiva para personas que consumen drogas inyectables</v>
          </cell>
          <cell r="D50" t="str">
            <v>a1O36000001EGGiEAO</v>
          </cell>
          <cell r="E50" t="str">
            <v>Programas de prevención integral para personas que consumen drogas inyectables y sus parejas</v>
          </cell>
        </row>
        <row r="51">
          <cell r="B51" t="str">
            <v>MCI-00003</v>
          </cell>
          <cell r="C51" t="str">
            <v>Empoderamiento de las comunidades a favor de personas que consumen drogas inyectables</v>
          </cell>
          <cell r="D51" t="str">
            <v>a1O36000001qZ89EAE</v>
          </cell>
          <cell r="E51" t="str">
            <v>Programas de prevención integral para personas que consumen drogas inyectables y sus parejas</v>
          </cell>
        </row>
        <row r="52">
          <cell r="B52" t="str">
            <v>MCI-00003</v>
          </cell>
          <cell r="C52" t="str">
            <v>Intervenciones conductuales para personas que se inyectan drogas</v>
          </cell>
          <cell r="D52" t="str">
            <v>a1O36000001EGGfEAO</v>
          </cell>
          <cell r="E52" t="str">
            <v>Programas de prevención integral para personas que consumen drogas inyectables y sus parejas</v>
          </cell>
        </row>
        <row r="53">
          <cell r="B53" t="str">
            <v>MCI-00003</v>
          </cell>
          <cell r="C53" t="str">
            <v>Intervenciones para jóvenes que consumen drogas inyectables</v>
          </cell>
          <cell r="D53" t="str">
            <v>a1O36000001qZ8CEAU</v>
          </cell>
          <cell r="E53" t="str">
            <v>Programas de prevención integral para personas que consumen drogas inyectables y sus parejas</v>
          </cell>
        </row>
        <row r="54">
          <cell r="B54" t="str">
            <v>MCI-00003</v>
          </cell>
          <cell r="C54" t="str">
            <v>Otras intervenciones para personas que consumen drogas inyectables y sus parejas</v>
          </cell>
          <cell r="D54" t="str">
            <v>a1O36000001EGGmEAO</v>
          </cell>
          <cell r="E54" t="str">
            <v>Programas de prevención integral para personas que consumen drogas inyectables y sus parejas</v>
          </cell>
        </row>
        <row r="55">
          <cell r="B55" t="str">
            <v>MCI-00003</v>
          </cell>
          <cell r="C55" t="str">
            <v>Prevención y tratamiento de coinfecciones y comorbilidades para personas que consumen drogas inyectables</v>
          </cell>
          <cell r="D55" t="str">
            <v>a1O36000001EGGlEAO</v>
          </cell>
          <cell r="E55" t="str">
            <v>Programas de prevención integral para personas que consumen drogas inyectables y sus parejas</v>
          </cell>
        </row>
        <row r="56">
          <cell r="B56" t="str">
            <v>MCI-00003</v>
          </cell>
          <cell r="C56" t="str">
            <v>Prevención y tratamiento de la sobredosis</v>
          </cell>
          <cell r="D56" t="str">
            <v>a1O36000001qZ8BEAU</v>
          </cell>
          <cell r="E56" t="str">
            <v>Programas de prevención integral para personas que consumen drogas inyectables y sus parejas</v>
          </cell>
        </row>
        <row r="57">
          <cell r="B57" t="str">
            <v>MCI-00003</v>
          </cell>
          <cell r="C57" t="str">
            <v>Programas de agujas y jeringas para personas que consumen drogas inyectables y sus parejas</v>
          </cell>
          <cell r="D57" t="str">
            <v>a1O36000001EGGjEAO</v>
          </cell>
          <cell r="E57" t="str">
            <v>Programas de prevención integral para personas que consumen drogas inyectables y sus parejas</v>
          </cell>
        </row>
        <row r="58">
          <cell r="B58" t="str">
            <v>MCI-00003</v>
          </cell>
          <cell r="C58" t="str">
            <v>Programas de preservativos y lubricantes para personas que consumen drogas inyectables</v>
          </cell>
          <cell r="D58" t="str">
            <v>a1O36000001EGGgEAO</v>
          </cell>
          <cell r="E58" t="str">
            <v>Programas de prevención integral para personas que consumen drogas inyectables y sus parejas</v>
          </cell>
        </row>
        <row r="59">
          <cell r="B59" t="str">
            <v>MCI-00003</v>
          </cell>
          <cell r="C59" t="str">
            <v>Servicios de diagnóstico de VIH para personas que consumen drogas inyectables</v>
          </cell>
          <cell r="D59" t="str">
            <v>a1O36000001EGGhEAO</v>
          </cell>
          <cell r="E59" t="str">
            <v>Programas de prevención integral para personas que consumen drogas inyectables y sus parejas</v>
          </cell>
        </row>
        <row r="60">
          <cell r="B60" t="str">
            <v>MCI-00003</v>
          </cell>
          <cell r="C60" t="str">
            <v>Terapia de sustitución de opiáceos y otros tratamientos para la drogodependencia de personas que consumen drogas inyectables</v>
          </cell>
          <cell r="D60" t="str">
            <v>a1O36000001EGGkEAO</v>
          </cell>
          <cell r="E60" t="str">
            <v>Programas de prevención integral para personas que consumen drogas inyectables y sus parejas</v>
          </cell>
        </row>
        <row r="61">
          <cell r="B61" t="str">
            <v>MCI-00004</v>
          </cell>
          <cell r="C61" t="str">
            <v>Diagnóstico y tratamiento de ITS y otros servicios de salud sexual y reproductiva para otras poblaciones vulnerables</v>
          </cell>
          <cell r="D61" t="str">
            <v>a1O36000001EGGqEAO</v>
          </cell>
          <cell r="E61" t="str">
            <v>Programas de prevención para otras poblaciones vulnerables</v>
          </cell>
        </row>
        <row r="62">
          <cell r="B62" t="str">
            <v>MCI-00004</v>
          </cell>
          <cell r="C62" t="str">
            <v>Intervenciones conductuales para otras poblaciones vulnerables</v>
          </cell>
          <cell r="D62" t="str">
            <v>a1O36000001EGGnEAO</v>
          </cell>
          <cell r="E62" t="str">
            <v>Programas de prevención para otras poblaciones vulnerables</v>
          </cell>
        </row>
        <row r="63">
          <cell r="B63" t="str">
            <v>MCI-00004</v>
          </cell>
          <cell r="C63" t="str">
            <v>Otras intervenciones para otras poblaciones vulnerables</v>
          </cell>
          <cell r="D63" t="str">
            <v>a1O36000001EGGrEAO</v>
          </cell>
          <cell r="E63" t="str">
            <v>Programas de prevención para otras poblaciones vulnerables</v>
          </cell>
        </row>
        <row r="64">
          <cell r="B64" t="str">
            <v>MCI-00004</v>
          </cell>
          <cell r="C64" t="str">
            <v>Preservativos masculinos y femeninos para otras poblaciones vulnerables</v>
          </cell>
          <cell r="D64" t="str">
            <v>a1O36000001EGGoEAO</v>
          </cell>
          <cell r="E64" t="str">
            <v>Programas de prevención para otras poblaciones vulnerables</v>
          </cell>
        </row>
        <row r="65">
          <cell r="B65" t="str">
            <v>MCI-00004</v>
          </cell>
          <cell r="C65" t="str">
            <v>Servicios de diagnóstico de VIH para otras poblaciones vulnerables</v>
          </cell>
          <cell r="D65" t="str">
            <v>a1O36000001EGGpEAO</v>
          </cell>
          <cell r="E65" t="str">
            <v>Programas de prevención para otras poblaciones vulnerables</v>
          </cell>
        </row>
        <row r="66">
          <cell r="B66" t="str">
            <v>MCI-00005</v>
          </cell>
          <cell r="C66" t="str">
            <v>Abordar el estigma, la discriminación y las barreras jurídicas en la atención a adolescentes y jóvenes</v>
          </cell>
          <cell r="D66" t="str">
            <v>a1O36000001qZ8bEAE</v>
          </cell>
          <cell r="E66" t="str">
            <v>Programas de prevención para adolescentes y jóvenes, dentro y fuera de los centros educativos</v>
          </cell>
        </row>
        <row r="67">
          <cell r="B67" t="str">
            <v>MCI-00005</v>
          </cell>
          <cell r="C67" t="str">
            <v>Enfoques socioeconómicos</v>
          </cell>
          <cell r="D67" t="str">
            <v>a1O36000001qZ8cEAE</v>
          </cell>
          <cell r="E67" t="str">
            <v>Programas de prevención para adolescentes y jóvenes, dentro y fuera de los centros educativos</v>
          </cell>
        </row>
        <row r="68">
          <cell r="B68" t="str">
            <v>MCI-00005</v>
          </cell>
          <cell r="C68" t="str">
            <v>Intervenciones para cambio del comportamiento como parte de programas para adolescentes y jóvenes</v>
          </cell>
          <cell r="D68" t="str">
            <v>a1O36000001EGGsEAO</v>
          </cell>
          <cell r="E68" t="str">
            <v>Programas de prevención para adolescentes y jóvenes, dentro y fuera de los centros educativos</v>
          </cell>
        </row>
        <row r="69">
          <cell r="B69" t="str">
            <v>MCI-00005</v>
          </cell>
          <cell r="C69" t="str">
            <v>Mantener a las niñas en la escuela</v>
          </cell>
          <cell r="D69" t="str">
            <v>a1O36000001qZ8dEAE</v>
          </cell>
          <cell r="E69" t="str">
            <v>Programas de prevención para adolescentes y jóvenes, dentro y fuera de los centros educativos</v>
          </cell>
        </row>
        <row r="70">
          <cell r="B70" t="str">
            <v>MCI-00005</v>
          </cell>
          <cell r="C70" t="str">
            <v>Movilización comunitaria y cambio de normas</v>
          </cell>
          <cell r="D70" t="str">
            <v>a1O36000001qZ8aEAE</v>
          </cell>
          <cell r="E70" t="str">
            <v>Programas de prevención para adolescentes y jóvenes, dentro y fuera de los centros educativos</v>
          </cell>
        </row>
        <row r="71">
          <cell r="B71" t="str">
            <v>MCI-00005</v>
          </cell>
          <cell r="C71" t="str">
            <v>Otras intervenciones para adolescentes y jóvenes</v>
          </cell>
          <cell r="D71" t="str">
            <v>a1O36000001EGGxEAO</v>
          </cell>
          <cell r="E71" t="str">
            <v>Programas de prevención para adolescentes y jóvenes, dentro y fuera de los centros educativos</v>
          </cell>
        </row>
        <row r="72">
          <cell r="B72" t="str">
            <v>MCI-00005</v>
          </cell>
          <cell r="C72" t="str">
            <v>Preservativos masculinos y femeninos para adolescentes y jóvenes, dentro y fuera de los centros educativos</v>
          </cell>
          <cell r="D72" t="str">
            <v>a1O36000001EGGtEAO</v>
          </cell>
          <cell r="E72" t="str">
            <v>Programas de prevención para adolescentes y jóvenes, dentro y fuera de los centros educativos</v>
          </cell>
        </row>
        <row r="73">
          <cell r="B73" t="str">
            <v>MCI-00005</v>
          </cell>
          <cell r="C73" t="str">
            <v>Profilaxis previa a la exposición (PrEP) para adolescentes y jóvenes</v>
          </cell>
          <cell r="D73" t="str">
            <v>a1O36000001qZ8ZEAU</v>
          </cell>
          <cell r="E73" t="str">
            <v>Programas de prevención para adolescentes y jóvenes, dentro y fuera de los centros educativos</v>
          </cell>
        </row>
        <row r="74">
          <cell r="B74" t="str">
            <v>MCI-00005</v>
          </cell>
          <cell r="C74" t="str">
            <v>Programas de prevención y tratamiento de la violencia de género para adolescentes y jóvenes</v>
          </cell>
          <cell r="D74" t="str">
            <v>a1O36000001qZ8YEAU</v>
          </cell>
          <cell r="E74" t="str">
            <v>Programas de prevención para adolescentes y jóvenes, dentro y fuera de los centros educativos</v>
          </cell>
        </row>
        <row r="75">
          <cell r="B75" t="str">
            <v>MCI-00005</v>
          </cell>
          <cell r="C75" t="str">
            <v>Servicios de diagnóstico de VIH para adolescentes y jóvenes, dentro y fuera de los centros educativos</v>
          </cell>
          <cell r="D75" t="str">
            <v>a1O36000001EGGuEAO</v>
          </cell>
          <cell r="E75" t="str">
            <v>Programas de prevención para adolescentes y jóvenes, dentro y fuera de los centros educativos</v>
          </cell>
        </row>
        <row r="76">
          <cell r="B76" t="str">
            <v>MCI-00005</v>
          </cell>
          <cell r="C76" t="str">
            <v>Vinculación entre los programas de VIH, salud sexual y reproductiva, materna, neonatal e infantil y tuberculosis para adolescentes, niñas y mujeres jóvenes</v>
          </cell>
          <cell r="D76" t="str">
            <v>a1O36000001EGGvEAO</v>
          </cell>
          <cell r="E76" t="str">
            <v>Programas de prevención para adolescentes y jóvenes, dentro y fuera de los centros educativos</v>
          </cell>
        </row>
        <row r="77">
          <cell r="B77" t="str">
            <v>MCI-00006</v>
          </cell>
          <cell r="C77" t="str">
            <v>Otras intervenciones para PTMI</v>
          </cell>
          <cell r="D77" t="str">
            <v>a1O36000001EGH2EAO</v>
          </cell>
          <cell r="E77" t="str">
            <v>PTMI</v>
          </cell>
        </row>
        <row r="78">
          <cell r="B78" t="str">
            <v>MCI-00006</v>
          </cell>
          <cell r="C78" t="str">
            <v>Vertiente 1: Prevención primaria de la infección por el VIH en mujeres en edad reproductiva</v>
          </cell>
          <cell r="D78" t="str">
            <v>a1O36000001EGGyEAO</v>
          </cell>
          <cell r="E78" t="str">
            <v>PTMI</v>
          </cell>
        </row>
        <row r="79">
          <cell r="B79" t="str">
            <v>MCI-00006</v>
          </cell>
          <cell r="C79" t="str">
            <v>Vertiente 2: Prevención de embarazos no deseados en mujeres que viven con el VIH</v>
          </cell>
          <cell r="D79" t="str">
            <v>a1O36000001EGGzEAO</v>
          </cell>
          <cell r="E79" t="str">
            <v>PTMI</v>
          </cell>
        </row>
        <row r="80">
          <cell r="B80" t="str">
            <v>MCI-00006</v>
          </cell>
          <cell r="C80" t="str">
            <v>Vertiente 3: Prevención de la transmisión maternoinfantil del VIH</v>
          </cell>
          <cell r="D80" t="str">
            <v>a1O36000001EGH0EAO</v>
          </cell>
          <cell r="E80" t="str">
            <v>PTMI</v>
          </cell>
        </row>
        <row r="81">
          <cell r="B81" t="str">
            <v>MCI-00006</v>
          </cell>
          <cell r="C81" t="str">
            <v>Vertiente 4: Atención, tratamiento y apoyo para madres que viven con el VIH, así como para sus hijos y familias</v>
          </cell>
          <cell r="D81" t="str">
            <v>a1O36000001EGH1EAO</v>
          </cell>
          <cell r="E81" t="str">
            <v>PTMI</v>
          </cell>
        </row>
        <row r="82">
          <cell r="B82" t="str">
            <v>MCI-00007</v>
          </cell>
          <cell r="C82" t="str">
            <v>Adherencia al tratamiento</v>
          </cell>
          <cell r="D82" t="str">
            <v>a1O36000001EGH6EAO</v>
          </cell>
          <cell r="E82" t="str">
            <v>Tratamiento, atención y apoyo</v>
          </cell>
        </row>
        <row r="83">
          <cell r="B83" t="str">
            <v>MCI-00007</v>
          </cell>
          <cell r="C83" t="str">
            <v>Asesoramiento y apoyo psicosocial</v>
          </cell>
          <cell r="D83" t="str">
            <v>a1O36000001EGH8EAO</v>
          </cell>
          <cell r="E83" t="str">
            <v>Tratamiento, atención y apoyo</v>
          </cell>
        </row>
        <row r="84">
          <cell r="B84" t="str">
            <v>MCI-00007</v>
          </cell>
          <cell r="C84" t="str">
            <v>Atención para el VIH</v>
          </cell>
          <cell r="D84" t="str">
            <v>a1O36000001EGH3EAO</v>
          </cell>
          <cell r="E84" t="str">
            <v>Tratamiento, atención y apoyo</v>
          </cell>
        </row>
        <row r="85">
          <cell r="B85" t="str">
            <v>MCI-00007</v>
          </cell>
          <cell r="C85" t="str">
            <v>Otras intervenciones para tratamiento</v>
          </cell>
          <cell r="D85" t="str">
            <v>a1O36000001EGHBEA4</v>
          </cell>
          <cell r="E85" t="str">
            <v>Tratamiento, atención y apoyo</v>
          </cell>
        </row>
        <row r="86">
          <cell r="B86" t="str">
            <v>MCI-00007</v>
          </cell>
          <cell r="C86" t="str">
            <v>Prestación de servicios diferenciados de tratamiento antirretroviral</v>
          </cell>
          <cell r="D86" t="str">
            <v>a1O36000001EGH4EAO</v>
          </cell>
          <cell r="E86" t="str">
            <v>Tratamiento, atención y apoyo</v>
          </cell>
        </row>
        <row r="87">
          <cell r="B87" t="str">
            <v>MCI-00007</v>
          </cell>
          <cell r="C87" t="str">
            <v>Prevención, diagnóstico y tratamiento de infecciones oportunistas</v>
          </cell>
          <cell r="D87" t="str">
            <v>a1O36000001EGH7EAO</v>
          </cell>
          <cell r="E87" t="str">
            <v>Tratamiento, atención y apoyo</v>
          </cell>
        </row>
        <row r="88">
          <cell r="B88" t="str">
            <v>MCI-00007</v>
          </cell>
          <cell r="C88" t="str">
            <v>Seguimiento del tratamiento: carga vírica</v>
          </cell>
          <cell r="D88" t="str">
            <v>a1O36000001qZ8fEAE</v>
          </cell>
          <cell r="E88" t="str">
            <v>Tratamiento, atención y apoyo</v>
          </cell>
        </row>
        <row r="89">
          <cell r="B89" t="str">
            <v>MCI-00007</v>
          </cell>
          <cell r="C89" t="str">
            <v>Seguimiento del tratamiento: vigilancia de la farmacorresistencia</v>
          </cell>
          <cell r="D89" t="str">
            <v>a1O36000001EGH5EAO</v>
          </cell>
          <cell r="E89" t="str">
            <v>Tratamiento, atención y apoyo</v>
          </cell>
        </row>
        <row r="90">
          <cell r="B90" t="str">
            <v>MCI-00009</v>
          </cell>
          <cell r="C90" t="str">
            <v>Actividades de colaboración con otros programas y sectores (TB/VIH)</v>
          </cell>
          <cell r="D90" t="str">
            <v>a1O36000001EGHOEA4</v>
          </cell>
          <cell r="E90" t="str">
            <v>TB/VIH</v>
          </cell>
        </row>
        <row r="91">
          <cell r="B91" t="str">
            <v>MCI-00009</v>
          </cell>
          <cell r="C91" t="str">
            <v>Eliminar las barreras relacionadas a los derechos humanos y género para las actividades colaborativas TB/VIH</v>
          </cell>
          <cell r="D91" t="str">
            <v>a1O36000001qZ8hEAE</v>
          </cell>
          <cell r="E91" t="str">
            <v>TB/VIH</v>
          </cell>
        </row>
        <row r="92">
          <cell r="B92" t="str">
            <v>MCI-00009</v>
          </cell>
          <cell r="C92" t="str">
            <v>Incorporar a todos los proveedores de servicios de salud (TB/VIH)</v>
          </cell>
          <cell r="D92" t="str">
            <v>a1O36000001EGHLEA4</v>
          </cell>
          <cell r="E92" t="str">
            <v>TB/VIH</v>
          </cell>
        </row>
        <row r="93">
          <cell r="B93" t="str">
            <v>MCI-00009</v>
          </cell>
          <cell r="C93" t="str">
            <v>Intervenciones colaborativas de TB/VIH</v>
          </cell>
          <cell r="D93" t="str">
            <v>a1O36000001EGHKEA4</v>
          </cell>
          <cell r="E93" t="str">
            <v>TB/VIH</v>
          </cell>
        </row>
        <row r="94">
          <cell r="B94" t="str">
            <v>MCI-00009</v>
          </cell>
          <cell r="C94" t="str">
            <v>Otras intervenciones TB/VIH</v>
          </cell>
          <cell r="D94" t="str">
            <v>a1O36000001EGHPEA4</v>
          </cell>
          <cell r="E94" t="str">
            <v>TB/VIH</v>
          </cell>
        </row>
        <row r="95">
          <cell r="B95" t="str">
            <v>MCI-00009</v>
          </cell>
          <cell r="C95" t="str">
            <v>Poblaciones clave (TB/VIH)- Otras</v>
          </cell>
          <cell r="D95" t="str">
            <v>a1O36000001EGHNEA4</v>
          </cell>
          <cell r="E95" t="str">
            <v>TB/VIH</v>
          </cell>
        </row>
        <row r="96">
          <cell r="B96" t="str">
            <v>MCI-00009</v>
          </cell>
          <cell r="C96" t="str">
            <v>Poblaciones clave (TB/VIH): personas privadas de libertad en centros penitenciarios y en otros lugares de reclusión</v>
          </cell>
          <cell r="D96" t="str">
            <v>a1O36000001qZ8gEAE</v>
          </cell>
          <cell r="E96" t="str">
            <v>TB/VIH</v>
          </cell>
        </row>
        <row r="97">
          <cell r="B97" t="str">
            <v>MCI-00009</v>
          </cell>
          <cell r="C97" t="str">
            <v>Prestación de atención comunitaria para la TB/VIH</v>
          </cell>
          <cell r="D97" t="str">
            <v>a1O36000001EGHMEA4</v>
          </cell>
          <cell r="E97" t="str">
            <v>TB/VIH</v>
          </cell>
        </row>
        <row r="98">
          <cell r="B98" t="str">
            <v>MCI-00014</v>
          </cell>
          <cell r="C98" t="str">
            <v>Entorno político y programático propicio</v>
          </cell>
          <cell r="D98" t="str">
            <v>a1O36000001qZ90EAE</v>
          </cell>
          <cell r="E98" t="str">
            <v>SSRS: Prestación de servicios integrados y mejora de la calidad</v>
          </cell>
        </row>
        <row r="99">
          <cell r="B99" t="str">
            <v>MCI-00014</v>
          </cell>
          <cell r="C99" t="str">
            <v>Mecanismos de retroalimentación iniciados por los prestadores de servicios</v>
          </cell>
          <cell r="D99" t="str">
            <v>a1O36000001qZ91EAE</v>
          </cell>
          <cell r="E99" t="str">
            <v>SSRS: Prestación de servicios integrados y mejora de la calidad</v>
          </cell>
        </row>
        <row r="100">
          <cell r="B100" t="str">
            <v>MCI-00014</v>
          </cell>
          <cell r="C100" t="str">
            <v>Mejorar la infraestructura de la prestación de servicios</v>
          </cell>
          <cell r="D100" t="str">
            <v>a1O36000001EGHwEAO</v>
          </cell>
          <cell r="E100" t="str">
            <v>SSRS: Prestación de servicios integrados y mejora de la calidad</v>
          </cell>
        </row>
        <row r="101">
          <cell r="B101" t="str">
            <v>MCI-00014</v>
          </cell>
          <cell r="C101" t="str">
            <v>Organización y gestión de los servicios de salud</v>
          </cell>
          <cell r="D101" t="str">
            <v>a1O36000001EGHuEAO</v>
          </cell>
          <cell r="E101" t="str">
            <v>SSRS: Prestación de servicios integrados y mejora de la calidad</v>
          </cell>
        </row>
        <row r="102">
          <cell r="B102" t="str">
            <v>MCI-00014</v>
          </cell>
          <cell r="C102" t="str">
            <v>Otras intervenciones para la prestación de servicios</v>
          </cell>
          <cell r="D102" t="str">
            <v>a1O36000001EGHxEAO</v>
          </cell>
          <cell r="E102" t="str">
            <v>SSRS: Prestación de servicios integrados y mejora de la calidad</v>
          </cell>
        </row>
        <row r="103">
          <cell r="B103" t="str">
            <v>MCI-00014</v>
          </cell>
          <cell r="C103" t="str">
            <v>Sistemas de laboratorio para la prevención, el control, el tratamiento y la vigilancia de enfermedades</v>
          </cell>
          <cell r="D103" t="str">
            <v>a1O36000001EGHvEAO</v>
          </cell>
          <cell r="E103" t="str">
            <v>SSRS: Prestación de servicios integrados y mejora de la calidad</v>
          </cell>
        </row>
        <row r="104">
          <cell r="B104" t="str">
            <v>MCI-00015</v>
          </cell>
          <cell r="C104" t="str">
            <v>Desarrollo de capacidades para trabajadores de salud, incluyendo los del nivel comunitario</v>
          </cell>
          <cell r="D104" t="str">
            <v>a1O36000001EGHyEAO</v>
          </cell>
          <cell r="E104" t="str">
            <v>SSRS: Recursos humanos para la salud, incluidos trabajadores de salud comunitarios</v>
          </cell>
        </row>
        <row r="105">
          <cell r="B105" t="str">
            <v>MCI-00015</v>
          </cell>
          <cell r="C105" t="str">
            <v>Otras intervenciones para recursos humanos de salud, incluyendo los trabajadores comunitarios</v>
          </cell>
          <cell r="D105" t="str">
            <v>a1O36000001EGI1EAO</v>
          </cell>
          <cell r="E105" t="str">
            <v>SSRS: Recursos humanos para la salud, incluidos trabajadores de salud comunitarios</v>
          </cell>
        </row>
        <row r="106">
          <cell r="B106" t="str">
            <v>MCI-00015</v>
          </cell>
          <cell r="C106" t="str">
            <v>Retención y ampliación del número de trabajadores de salud, incluidos los trabajadores comunitarios</v>
          </cell>
          <cell r="D106" t="str">
            <v>a1O36000001EGHzEAO</v>
          </cell>
          <cell r="E106" t="str">
            <v>SSRS: Recursos humanos para la salud, incluidos trabajadores de salud comunitarios</v>
          </cell>
        </row>
        <row r="107">
          <cell r="B107" t="str">
            <v>MCI-00016</v>
          </cell>
          <cell r="C107" t="str">
            <v>Estrategia de adquisiciones</v>
          </cell>
          <cell r="D107" t="str">
            <v>a1O36000001qZ8xEAE</v>
          </cell>
          <cell r="E107" t="str">
            <v>SSRS: Sistemas de gestión de la cadena de adquisiciones y suministros</v>
          </cell>
        </row>
        <row r="108">
          <cell r="B108" t="str">
            <v>MCI-00016</v>
          </cell>
          <cell r="C108" t="str">
            <v>Infraestructura de la cadena de suministros y desarrollo de herramientas</v>
          </cell>
          <cell r="D108" t="str">
            <v>a1O36000001EGI3EAO</v>
          </cell>
          <cell r="E108" t="str">
            <v>SSRS: Sistemas de gestión de la cadena de adquisiciones y suministros</v>
          </cell>
        </row>
        <row r="109">
          <cell r="B109" t="str">
            <v>MCI-00016</v>
          </cell>
          <cell r="C109" t="str">
            <v>Otras intervenciones para la gestión de adquisiciones y cadena de suministros</v>
          </cell>
          <cell r="D109" t="str">
            <v>a1O36000001EGI4EAO</v>
          </cell>
          <cell r="E109" t="str">
            <v>SSRS: Sistemas de gestión de la cadena de adquisiciones y suministros</v>
          </cell>
        </row>
        <row r="110">
          <cell r="B110" t="str">
            <v>MCI-00016</v>
          </cell>
          <cell r="C110" t="str">
            <v>Plan maestro nacional presupuestado de la cadena de suministros e implementación</v>
          </cell>
          <cell r="D110" t="str">
            <v>a1O36000001EGI2EAO</v>
          </cell>
          <cell r="E110" t="str">
            <v>SSRS: Sistemas de gestión de la cadena de adquisiciones y suministros</v>
          </cell>
        </row>
        <row r="111">
          <cell r="B111" t="str">
            <v>MCI-00016</v>
          </cell>
          <cell r="C111" t="str">
            <v>Selección, registro y monitoreo de la calidad de productos nacionales</v>
          </cell>
          <cell r="D111" t="str">
            <v>a1O36000001qZ8yEAE</v>
          </cell>
          <cell r="E111" t="str">
            <v>SSRS: Sistemas de gestión de la cadena de adquisiciones y suministros</v>
          </cell>
        </row>
        <row r="112">
          <cell r="B112" t="str">
            <v>MCI-00019</v>
          </cell>
          <cell r="C112" t="str">
            <v>Fortalecimiento de la gestión financiera pública</v>
          </cell>
          <cell r="D112" t="str">
            <v>a1O36000001EGIBEA4</v>
          </cell>
          <cell r="E112" t="str">
            <v>SSRS:  Sistemas de gestión financiera</v>
          </cell>
        </row>
        <row r="113">
          <cell r="B113" t="str">
            <v>MCI-00019</v>
          </cell>
          <cell r="C113" t="str">
            <v>Mejora de la gestión financiera rutinaria (no pública)</v>
          </cell>
          <cell r="D113" t="str">
            <v>a1O36000001qZ92EAE</v>
          </cell>
          <cell r="E113" t="str">
            <v>SSRS:  Sistemas de gestión financiera</v>
          </cell>
        </row>
        <row r="114">
          <cell r="B114" t="str">
            <v>MCI-00019</v>
          </cell>
          <cell r="C114" t="str">
            <v>Otras intervenciones para sistemas de gestión financiera</v>
          </cell>
          <cell r="D114" t="str">
            <v>a1O36000001EGICEA4</v>
          </cell>
          <cell r="E114" t="str">
            <v>SSRS:  Sistemas de gestión financiera</v>
          </cell>
        </row>
        <row r="115">
          <cell r="B115" t="str">
            <v>MCI-00021</v>
          </cell>
          <cell r="C115" t="str">
            <v>Abogacía comunitaria</v>
          </cell>
          <cell r="D115" t="str">
            <v>a1O36000001EGIKEA4</v>
          </cell>
          <cell r="E115" t="str">
            <v>SSRS:  Respuestas y sistemas comunitarios</v>
          </cell>
        </row>
        <row r="116">
          <cell r="B116" t="str">
            <v>MCI-00021</v>
          </cell>
          <cell r="C116" t="str">
            <v>Desarrollo de capacidades institucionales, planificación y liderazgo</v>
          </cell>
          <cell r="D116" t="str">
            <v>a1O36000001EGIMEA4</v>
          </cell>
          <cell r="E116" t="str">
            <v>SSRS:  Respuestas y sistemas comunitarios</v>
          </cell>
        </row>
        <row r="117">
          <cell r="B117" t="str">
            <v>MCI-00021</v>
          </cell>
          <cell r="C117" t="str">
            <v>Monitoreo a nivel comunitario</v>
          </cell>
          <cell r="D117" t="str">
            <v>a1O36000001EGIJEA4</v>
          </cell>
          <cell r="E117" t="str">
            <v>SSRS:  Respuestas y sistemas comunitarios</v>
          </cell>
        </row>
        <row r="118">
          <cell r="B118" t="str">
            <v>MCI-00021</v>
          </cell>
          <cell r="C118" t="str">
            <v>Movilización social, establecimiento de vínculos comunitarios, colaboración y coordinación</v>
          </cell>
          <cell r="D118" t="str">
            <v>a1O36000001EGILEA4</v>
          </cell>
          <cell r="E118" t="str">
            <v>SSRS:  Respuestas y sistemas comunitarios</v>
          </cell>
        </row>
        <row r="119">
          <cell r="B119" t="str">
            <v>MCI-00021</v>
          </cell>
          <cell r="C119" t="str">
            <v>Otras intervenciones para respuestas y sistemas comunitarios</v>
          </cell>
          <cell r="D119" t="str">
            <v>a1O36000001EGINEA4</v>
          </cell>
          <cell r="E119" t="str">
            <v>SSRS:  Respuestas y sistemas comunitarios</v>
          </cell>
        </row>
        <row r="120">
          <cell r="B120" t="str">
            <v>MCI-00022</v>
          </cell>
          <cell r="C120" t="str">
            <v>Análisis, revisión y transparencia</v>
          </cell>
          <cell r="D120" t="str">
            <v>a1O36000001EGIPEA4</v>
          </cell>
          <cell r="E120" t="str">
            <v>SSRS: Sistemas de información en salud y monitoreo y evaluación</v>
          </cell>
        </row>
        <row r="121">
          <cell r="B121" t="str">
            <v>MCI-00022</v>
          </cell>
          <cell r="C121" t="str">
            <v>Calidad de los programas y de los datos</v>
          </cell>
          <cell r="D121" t="str">
            <v>a1O36000001qZ8zEAE</v>
          </cell>
          <cell r="E121" t="str">
            <v>SSRS: Sistemas de información en salud y monitoreo y evaluación</v>
          </cell>
        </row>
        <row r="122">
          <cell r="B122" t="str">
            <v>MCI-00022</v>
          </cell>
          <cell r="C122" t="str">
            <v>Encuestas</v>
          </cell>
          <cell r="D122" t="str">
            <v>a1O36000001EGIQEA4</v>
          </cell>
          <cell r="E122" t="str">
            <v>SSRS: Sistemas de información en salud y monitoreo y evaluación</v>
          </cell>
        </row>
        <row r="123">
          <cell r="B123" t="str">
            <v>MCI-00022</v>
          </cell>
          <cell r="C123" t="str">
            <v>Fuentes de datos administrativos y financieros</v>
          </cell>
          <cell r="D123" t="str">
            <v>a1O36000001EGIREA4</v>
          </cell>
          <cell r="E123" t="str">
            <v>SSRS: Sistemas de información en salud y monitoreo y evaluación</v>
          </cell>
        </row>
        <row r="124">
          <cell r="B124" t="str">
            <v>MCI-00022</v>
          </cell>
          <cell r="C124" t="str">
            <v>Otras intervenciones para sistemas de información en salud y monitoreo y evaluación</v>
          </cell>
          <cell r="D124" t="str">
            <v>a1O36000001EGITEA4</v>
          </cell>
          <cell r="E124" t="str">
            <v>SSRS: Sistemas de información en salud y monitoreo y evaluación</v>
          </cell>
        </row>
        <row r="125">
          <cell r="B125" t="str">
            <v>MCI-00022</v>
          </cell>
          <cell r="C125" t="str">
            <v>Presentación de informes periódicos</v>
          </cell>
          <cell r="D125" t="str">
            <v>a1O36000001EGIOEA4</v>
          </cell>
          <cell r="E125" t="str">
            <v>SSRS: Sistemas de información en salud y monitoreo y evaluación</v>
          </cell>
        </row>
        <row r="126">
          <cell r="B126" t="str">
            <v>MCI-00022</v>
          </cell>
          <cell r="C126" t="str">
            <v>Sistema de registro civil</v>
          </cell>
          <cell r="D126" t="str">
            <v>a1O36000001EGISEA4</v>
          </cell>
          <cell r="E126" t="str">
            <v>SSRS: Sistemas de información en salud y monitoreo y evaluación</v>
          </cell>
        </row>
        <row r="127">
          <cell r="B127" t="str">
            <v>MCI-00023</v>
          </cell>
          <cell r="C127" t="str">
            <v>Gestión de subvenciones</v>
          </cell>
          <cell r="D127" t="str">
            <v>a1O36000001EGIVEA4</v>
          </cell>
          <cell r="E127" t="str">
            <v>Gestión de programas</v>
          </cell>
        </row>
        <row r="128">
          <cell r="B128" t="str">
            <v>MCI-00023</v>
          </cell>
          <cell r="C128" t="str">
            <v>Otro- gestión de subvenciones</v>
          </cell>
          <cell r="D128" t="str">
            <v>a1O36000001EGIXEA4</v>
          </cell>
          <cell r="E128" t="str">
            <v>Gestión de programas</v>
          </cell>
        </row>
        <row r="129">
          <cell r="B129" t="str">
            <v>MCI-00023</v>
          </cell>
          <cell r="C129" t="str">
            <v>Políticas, planificación, coordinación y gestión de programas nacionales de control de enfermedades</v>
          </cell>
          <cell r="D129" t="str">
            <v>a1O36000001EGIUEA4</v>
          </cell>
          <cell r="E129" t="str">
            <v>Gestión de programas</v>
          </cell>
        </row>
        <row r="130">
          <cell r="B130" t="str">
            <v>MCI-00024</v>
          </cell>
          <cell r="C130" t="str">
            <v>Financiación basada en los resultados</v>
          </cell>
          <cell r="D130" t="str">
            <v>a1O36000001EGIYEA4</v>
          </cell>
          <cell r="E130" t="str">
            <v>Financiación basada en los resultados</v>
          </cell>
        </row>
        <row r="131">
          <cell r="B131" t="str">
            <v>MCI-00531</v>
          </cell>
          <cell r="C131" t="str">
            <v>Abordar el estigma, la discriminación y la violencia contra personas transgénero</v>
          </cell>
          <cell r="D131" t="str">
            <v>a1O36000001qZ8EEAU</v>
          </cell>
          <cell r="E131" t="str">
            <v>Programas de prevención integral para personas transgénero</v>
          </cell>
        </row>
        <row r="132">
          <cell r="B132" t="str">
            <v>MCI-00531</v>
          </cell>
          <cell r="C132" t="str">
            <v>Diagnóstico y tratamiento de ITS y servicios de salud sexual y reproductiva para personas transgénero</v>
          </cell>
          <cell r="D132" t="str">
            <v>a1O36000001qZ8KEAU</v>
          </cell>
          <cell r="E132" t="str">
            <v>Programas de prevención integral para personas transgénero</v>
          </cell>
        </row>
        <row r="133">
          <cell r="B133" t="str">
            <v>MCI-00531</v>
          </cell>
          <cell r="C133" t="str">
            <v>Empoderamiento de las comunidades a favor de personas transgénero</v>
          </cell>
          <cell r="D133" t="str">
            <v>a1O36000001qZ8DEAU</v>
          </cell>
          <cell r="E133" t="str">
            <v>Programas de prevención integral para personas transgénero</v>
          </cell>
        </row>
        <row r="134">
          <cell r="B134" t="str">
            <v>MCI-00531</v>
          </cell>
          <cell r="C134" t="str">
            <v>Intervenciones conductuales para personas transgénero</v>
          </cell>
          <cell r="D134" t="str">
            <v>a1O36000001qZ8FEAU</v>
          </cell>
          <cell r="E134" t="str">
            <v>Programas de prevención integral para personas transgénero</v>
          </cell>
        </row>
        <row r="135">
          <cell r="B135" t="str">
            <v>MCI-00531</v>
          </cell>
          <cell r="C135" t="str">
            <v>Intervenciones de reducción de daños para personas transgénero que consumen drogas</v>
          </cell>
          <cell r="D135" t="str">
            <v>a1O36000001qZ8IEAU</v>
          </cell>
          <cell r="E135" t="str">
            <v>Programas de prevención integral para personas transgénero</v>
          </cell>
        </row>
        <row r="136">
          <cell r="B136" t="str">
            <v>MCI-00531</v>
          </cell>
          <cell r="C136" t="str">
            <v>Intervenciones para jóvenes transgénero</v>
          </cell>
          <cell r="D136" t="str">
            <v>a1O36000001qZ8MEAU</v>
          </cell>
          <cell r="E136" t="str">
            <v>Programas de prevención integral para personas transgénero</v>
          </cell>
        </row>
        <row r="137">
          <cell r="B137" t="str">
            <v>MCI-00531</v>
          </cell>
          <cell r="C137" t="str">
            <v>Otras intervenciones para personas transgénero</v>
          </cell>
          <cell r="D137" t="str">
            <v>a1O36000001qZ8NEAU</v>
          </cell>
          <cell r="E137" t="str">
            <v>Programas de prevención integral para personas transgénero</v>
          </cell>
        </row>
        <row r="138">
          <cell r="B138" t="str">
            <v>MCI-00531</v>
          </cell>
          <cell r="C138" t="str">
            <v>Prevención y tratamiento de coinfecciones y comorbilidades para personas transgénero</v>
          </cell>
          <cell r="D138" t="str">
            <v>a1O36000001qZ8LEAU</v>
          </cell>
          <cell r="E138" t="str">
            <v>Programas de prevención integral para personas transgénero</v>
          </cell>
        </row>
        <row r="139">
          <cell r="B139" t="str">
            <v>MCI-00531</v>
          </cell>
          <cell r="C139" t="str">
            <v>Profilaxis previa a la exposición (PrEP) y otras intervenciones biomédicas para personas transgénero</v>
          </cell>
          <cell r="D139" t="str">
            <v>a1O36000001qZ8HEAU</v>
          </cell>
          <cell r="E139" t="str">
            <v>Programas de prevención integral para personas transgénero</v>
          </cell>
        </row>
        <row r="140">
          <cell r="B140" t="str">
            <v>MCI-00531</v>
          </cell>
          <cell r="C140" t="str">
            <v>Programas de preservativos y lubricantes para personas transgénero</v>
          </cell>
          <cell r="D140" t="str">
            <v>a1O36000001qZ8GEAU</v>
          </cell>
          <cell r="E140" t="str">
            <v>Programas de prevención integral para personas transgénero</v>
          </cell>
        </row>
        <row r="141">
          <cell r="B141" t="str">
            <v>MCI-00531</v>
          </cell>
          <cell r="C141" t="str">
            <v>Servicios de diagnóstico de VIH para personas transgénero</v>
          </cell>
          <cell r="D141" t="str">
            <v>a1O36000001qZ8JEAU</v>
          </cell>
          <cell r="E141" t="str">
            <v>Programas de prevención integral para personas transgénero</v>
          </cell>
        </row>
        <row r="142">
          <cell r="B142" t="str">
            <v>MCI-00532</v>
          </cell>
          <cell r="C142" t="str">
            <v>Abordar el estigma, la discriminación y la violencia contra personas en centros penitenciarios y otros lugares de reclusión</v>
          </cell>
          <cell r="D142" t="str">
            <v>a1O36000001qZ8PEAU</v>
          </cell>
          <cell r="E142" t="str">
            <v>Programas integrales para personas privadas de libertad en centros penitenciarios y otros lugares de reclusión</v>
          </cell>
        </row>
        <row r="143">
          <cell r="B143" t="str">
            <v>MCI-00532</v>
          </cell>
          <cell r="C143" t="str">
            <v>Diagnóstico y tratamiento de ITS y otros servicios de salud sexual y reproductiva para personas privadas de libertad en centros penitenciarios y otros lugares de reclusión</v>
          </cell>
          <cell r="D143" t="str">
            <v>a1O36000001qZ8VEAU</v>
          </cell>
          <cell r="E143" t="str">
            <v>Programas integrales para personas privadas de libertad en centros penitenciarios y otros lugares de reclusión</v>
          </cell>
        </row>
        <row r="144">
          <cell r="B144" t="str">
            <v>MCI-00532</v>
          </cell>
          <cell r="C144" t="str">
            <v>Empoderamiento de las comunidades en favor de personas privadas de libertad en centros penitenciarios y otros lugares de reclusión</v>
          </cell>
          <cell r="D144" t="str">
            <v>a1O36000001qZ8OEAU</v>
          </cell>
          <cell r="E144" t="str">
            <v>Programas integrales para personas privadas de libertad en centros penitenciarios y otros lugares de reclusión</v>
          </cell>
        </row>
        <row r="145">
          <cell r="B145" t="str">
            <v>MCI-00532</v>
          </cell>
          <cell r="C145" t="str">
            <v>Intervenciones conductuales para personas privadas de libertad en centros penitenciarios y otros lugares de reclusión</v>
          </cell>
          <cell r="D145" t="str">
            <v>a1O36000001qZ8QEAU</v>
          </cell>
          <cell r="E145" t="str">
            <v>Programas integrales para personas privadas de libertad en centros penitenciarios y otros lugares de reclusión</v>
          </cell>
        </row>
        <row r="146">
          <cell r="B146" t="str">
            <v>MCI-00532</v>
          </cell>
          <cell r="C146" t="str">
            <v>Intervenciones de reducción de daños para personas privadas de libertad en centros penitenciarios y otros lugares de reclusión</v>
          </cell>
          <cell r="D146" t="str">
            <v>a1O36000001qZ8TEAU</v>
          </cell>
          <cell r="E146" t="str">
            <v>Programas integrales para personas privadas de libertad en centros penitenciarios y otros lugares de reclusión</v>
          </cell>
        </row>
        <row r="147">
          <cell r="B147" t="str">
            <v>MCI-00532</v>
          </cell>
          <cell r="C147" t="str">
            <v>Otras intervenciones para personas privadas de libertad en centros penitenciarios y otros lugares de reclusión</v>
          </cell>
          <cell r="D147" t="str">
            <v>a1O36000001qZ8XEAU</v>
          </cell>
          <cell r="E147" t="str">
            <v>Programas integrales para personas privadas de libertad en centros penitenciarios y otros lugares de reclusión</v>
          </cell>
        </row>
        <row r="148">
          <cell r="B148" t="str">
            <v>MCI-00532</v>
          </cell>
          <cell r="C148" t="str">
            <v>Prevención y tratamiento de coinfecciones y comorbilidades para personas privadas de libertad en centros penitenciarios y otros lugares de reclusión</v>
          </cell>
          <cell r="D148" t="str">
            <v>a1O36000001qZ8WEAU</v>
          </cell>
          <cell r="E148" t="str">
            <v>Programas integrales para personas privadas de libertad en centros penitenciarios y otros lugares de reclusión</v>
          </cell>
        </row>
        <row r="149">
          <cell r="B149" t="str">
            <v>MCI-00532</v>
          </cell>
          <cell r="C149" t="str">
            <v>Profilaxis previa a la exposición (PrEP) para personas privadas de libertad en centros penitenciarios y otros lugares de reclusión</v>
          </cell>
          <cell r="D149" t="str">
            <v>a1O36000001qZ8SEAU</v>
          </cell>
          <cell r="E149" t="str">
            <v>Programas integrales para personas privadas de libertad en centros penitenciarios y otros lugares de reclusión</v>
          </cell>
        </row>
        <row r="150">
          <cell r="B150" t="str">
            <v>MCI-00532</v>
          </cell>
          <cell r="C150" t="str">
            <v>Programas de preservativos y lubricantes para personas en centros penitenciarios y otros lugares de reclusión</v>
          </cell>
          <cell r="D150" t="str">
            <v>a1O36000001qZ8REAU</v>
          </cell>
          <cell r="E150" t="str">
            <v>Programas integrales para personas privadas de libertad en centros penitenciarios y otros lugares de reclusión</v>
          </cell>
        </row>
        <row r="151">
          <cell r="B151" t="str">
            <v>MCI-00532</v>
          </cell>
          <cell r="C151" t="str">
            <v>Servicios de diagnóstico de VIH para personas privadas de libertad en centros penitenciarios y otros lugares de reclusión</v>
          </cell>
          <cell r="D151" t="str">
            <v>a1O36000001qZ8UEAU</v>
          </cell>
          <cell r="E151" t="str">
            <v>Programas integrales para personas privadas de libertad en centros penitenciarios y otros lugares de reclusión</v>
          </cell>
        </row>
        <row r="152">
          <cell r="B152" t="str">
            <v>MCI-00533</v>
          </cell>
          <cell r="C152" t="str">
            <v>Servicios diferenciados de diagnóstico de VIH</v>
          </cell>
          <cell r="D152" t="str">
            <v>a1O36000001qZ8eEAE</v>
          </cell>
          <cell r="E152" t="str">
            <v>Servicios de diagnóstico de VIH</v>
          </cell>
        </row>
        <row r="153">
          <cell r="B153" t="str">
            <v>MCI-00534</v>
          </cell>
          <cell r="C153" t="str">
            <v>Abordar el estigma, la discriminación y la violencia contra los HSH</v>
          </cell>
          <cell r="D153" t="str">
            <v>a1O36000001qZ80EAE</v>
          </cell>
          <cell r="E153" t="str">
            <v>Programas de prevención integral para hombres que tienen relaciones sexuales con hombres</v>
          </cell>
        </row>
        <row r="154">
          <cell r="B154" t="str">
            <v>MCI-00534</v>
          </cell>
          <cell r="C154" t="str">
            <v>Diagnóstico y tratamiento de ITS y otros servicios de salud sexual y reproductiva para HSH</v>
          </cell>
          <cell r="D154" t="str">
            <v>a1O36000001qZ97EAE</v>
          </cell>
          <cell r="E154" t="str">
            <v>Programas de prevención integral para hombres que tienen relaciones sexuales con hombres</v>
          </cell>
        </row>
        <row r="155">
          <cell r="B155" t="str">
            <v>MCI-00534</v>
          </cell>
          <cell r="C155" t="str">
            <v>Empoderamiento de las comunidades a favor de los HSH</v>
          </cell>
          <cell r="D155" t="str">
            <v>a1O36000001qZ7zEAE</v>
          </cell>
          <cell r="E155" t="str">
            <v>Programas de prevención integral para hombres que tienen relaciones sexuales con hombres</v>
          </cell>
        </row>
        <row r="156">
          <cell r="B156" t="str">
            <v>MCI-00534</v>
          </cell>
          <cell r="C156" t="str">
            <v>Intervenciones conductuales para HSH</v>
          </cell>
          <cell r="D156" t="str">
            <v>a1O36000001qZ94EAE</v>
          </cell>
          <cell r="E156" t="str">
            <v>Programas de prevención integral para hombres que tienen relaciones sexuales con hombres</v>
          </cell>
        </row>
        <row r="157">
          <cell r="B157" t="str">
            <v>MCI-00534</v>
          </cell>
          <cell r="C157" t="str">
            <v>Intervenciones de reducción de daños para HSH que consumen drogas inyectables</v>
          </cell>
          <cell r="D157" t="str">
            <v>a1O36000001qZ82EAE</v>
          </cell>
          <cell r="E157" t="str">
            <v>Programas de prevención integral para hombres que tienen relaciones sexuales con hombres</v>
          </cell>
        </row>
        <row r="158">
          <cell r="B158" t="str">
            <v>MCI-00534</v>
          </cell>
          <cell r="C158" t="str">
            <v>Intervenciones para hombres jóvenes que tienen relaciones sexuales con hombres</v>
          </cell>
          <cell r="D158" t="str">
            <v>a1O36000001qZ83EAE</v>
          </cell>
          <cell r="E158" t="str">
            <v>Programas de prevención integral para hombres que tienen relaciones sexuales con hombres</v>
          </cell>
        </row>
        <row r="159">
          <cell r="B159" t="str">
            <v>MCI-00534</v>
          </cell>
          <cell r="C159" t="str">
            <v>Otras intervenciones para HSH</v>
          </cell>
          <cell r="D159" t="str">
            <v>a1O36000001qZ99EAE</v>
          </cell>
          <cell r="E159" t="str">
            <v>Programas de prevención integral para hombres que tienen relaciones sexuales con hombres</v>
          </cell>
        </row>
        <row r="160">
          <cell r="B160" t="str">
            <v>MCI-00534</v>
          </cell>
          <cell r="C160" t="str">
            <v>Prevención y tratamiento de coinfecciones y comorbilidades para HSH</v>
          </cell>
          <cell r="D160" t="str">
            <v>a1O36000001qZ98EAE</v>
          </cell>
          <cell r="E160" t="str">
            <v>Programas de prevención integral para hombres que tienen relaciones sexuales con hombres</v>
          </cell>
        </row>
        <row r="161">
          <cell r="B161" t="str">
            <v>MCI-00534</v>
          </cell>
          <cell r="C161" t="str">
            <v>Profilaxis previa a la exposición (PrEP) para HSH</v>
          </cell>
          <cell r="D161" t="str">
            <v>a1O36000001qZ81EAE</v>
          </cell>
          <cell r="E161" t="str">
            <v>Programas de prevención integral para hombres que tienen relaciones sexuales con hombres</v>
          </cell>
        </row>
        <row r="162">
          <cell r="B162" t="str">
            <v>MCI-00534</v>
          </cell>
          <cell r="C162" t="str">
            <v>Programas de preservativos y lubricantes para HSH</v>
          </cell>
          <cell r="D162" t="str">
            <v>a1O36000001qZ95EAE</v>
          </cell>
          <cell r="E162" t="str">
            <v>Programas de prevención integral para hombres que tienen relaciones sexuales con hombres</v>
          </cell>
        </row>
        <row r="163">
          <cell r="B163" t="str">
            <v>MCI-00534</v>
          </cell>
          <cell r="C163" t="str">
            <v>Servicios de diagnóstico de VIH para HSH</v>
          </cell>
          <cell r="D163" t="str">
            <v>a1O36000001qZ96EAE</v>
          </cell>
          <cell r="E163" t="str">
            <v>Programas de prevención integral para hombres que tienen relaciones sexuales con hombres</v>
          </cell>
        </row>
        <row r="164">
          <cell r="B164" t="str">
            <v>MCI-00535</v>
          </cell>
          <cell r="C164" t="str">
            <v>Conocimientos jurídicos ("Conoce tus derechos")</v>
          </cell>
          <cell r="D164" t="str">
            <v>a1O36000001qZ8jEAE</v>
          </cell>
          <cell r="E164" t="str">
            <v>Programas para reducir las barreras relacionadas a los derechos humanos para acceder a los servicios de VIH</v>
          </cell>
        </row>
        <row r="165">
          <cell r="B165" t="str">
            <v>MCI-00535</v>
          </cell>
          <cell r="C165" t="str">
            <v>Formación de los proveedores de servicios de salud sobre los derechos humanos y ética médica en relación con el VIH y la TB/VIH</v>
          </cell>
          <cell r="D165" t="str">
            <v>a1O36000001qZ8kEAE</v>
          </cell>
          <cell r="E165" t="str">
            <v>Programas para reducir las barreras relacionadas a los derechos humanos para acceder a los servicios de VIH</v>
          </cell>
        </row>
        <row r="166">
          <cell r="B166" t="str">
            <v>MCI-00535</v>
          </cell>
          <cell r="C166" t="str">
            <v>Mejora de leyes, reglamentos y políticas relacionadas con el VIH y la TB/VIH</v>
          </cell>
          <cell r="D166" t="str">
            <v>a1O36000001qZ8nEAE</v>
          </cell>
          <cell r="E166" t="str">
            <v>Programas para reducir las barreras relacionadas a los derechos humanos para acceder a los servicios de VIH</v>
          </cell>
        </row>
        <row r="167">
          <cell r="B167" t="str">
            <v>MCI-00535</v>
          </cell>
          <cell r="C167" t="str">
            <v>Otras intervenciones para reducir las barreras de derechos humanos para accesar a los servicios de VIH</v>
          </cell>
          <cell r="D167" t="str">
            <v>a1O36000001qZ93EAE</v>
          </cell>
          <cell r="E167" t="str">
            <v>Programas para reducir las barreras relacionadas a los derechos humanos para acceder a los servicios de VIH</v>
          </cell>
        </row>
        <row r="168">
          <cell r="B168" t="str">
            <v>MCI-00535</v>
          </cell>
          <cell r="C168" t="str">
            <v>Reducción del estigma y la discriminación</v>
          </cell>
          <cell r="D168" t="str">
            <v>a1O36000001qZ8iEAE</v>
          </cell>
          <cell r="E168" t="str">
            <v>Programas para reducir las barreras relacionadas a los derechos humanos para acceder a los servicios de VIH</v>
          </cell>
        </row>
        <row r="169">
          <cell r="B169" t="str">
            <v>MCI-00535</v>
          </cell>
          <cell r="C169" t="str">
            <v>Reducir la discriminación relacionada con el género y el VIH, las normas de género dañinas y la violencia contra mujeres y niñas en toda su diversidad</v>
          </cell>
          <cell r="D169" t="str">
            <v>a1O36000001qZ8oEAE</v>
          </cell>
          <cell r="E169" t="str">
            <v>Programas para reducir las barreras relacionadas a los derechos humanos para acceder a los servicios de VIH</v>
          </cell>
        </row>
        <row r="170">
          <cell r="B170" t="str">
            <v>MCI-00535</v>
          </cell>
          <cell r="C170" t="str">
            <v>Sensibilización de los legisladores y cuerpos de seguridad</v>
          </cell>
          <cell r="D170" t="str">
            <v>a1O36000001qZ8mEAE</v>
          </cell>
          <cell r="E170" t="str">
            <v>Programas para reducir las barreras relacionadas a los derechos humanos para acceder a los servicios de VIH</v>
          </cell>
        </row>
        <row r="171">
          <cell r="B171" t="str">
            <v>MCI-00535</v>
          </cell>
          <cell r="C171" t="str">
            <v>Servicios jurídicos relacionados con el VIH y la TB/VIH</v>
          </cell>
          <cell r="D171" t="str">
            <v>a1O36000001qZ8lEAE</v>
          </cell>
          <cell r="E171" t="str">
            <v>Programas para reducir las barreras relacionadas a los derechos humanos para acceder a los servicios de VIH</v>
          </cell>
        </row>
        <row r="172">
          <cell r="B172" t="str">
            <v>MCI-00536</v>
          </cell>
          <cell r="C172" t="str">
            <v>Estrategias nacionales en salud, alineamiento con planes específicos de enfermedades, gobernanza y financiamiento en el sector salud</v>
          </cell>
          <cell r="D172" t="str">
            <v>a1O36000001qZ9AEAU</v>
          </cell>
          <cell r="E172" t="str">
            <v>SSRS: Estrategias nacionales de salud</v>
          </cell>
        </row>
        <row r="173">
          <cell r="B173" t="str">
            <v>MCI-00536</v>
          </cell>
          <cell r="C173" t="str">
            <v>Otras intervenciones para política y gobernanza</v>
          </cell>
          <cell r="D173" t="str">
            <v>a1O36000001qZ9BEAU</v>
          </cell>
          <cell r="E173" t="str">
            <v>SSRS: Estrategias nacionales de salud</v>
          </cell>
        </row>
        <row r="190">
          <cell r="D190" t="str">
            <v>a1A360000013M3WEAU</v>
          </cell>
        </row>
        <row r="198">
          <cell r="D198" t="str">
            <v>Cost Grouping Number</v>
          </cell>
          <cell r="H198" t="str">
            <v>Cost Grouping (Name)</v>
          </cell>
          <cell r="I198" t="str">
            <v>Cost Input Number</v>
          </cell>
        </row>
        <row r="199">
          <cell r="D199" t="str">
            <v>[Cost Grouping Number]</v>
          </cell>
          <cell r="F199" t="str">
            <v>[Cost Grouping Number].[Cost Input Number] [Name - ES]</v>
          </cell>
          <cell r="H199" t="str">
            <v>[Cost Grouping (Name)]</v>
          </cell>
          <cell r="I199" t="str">
            <v>[Cost Input Number]</v>
          </cell>
        </row>
        <row r="200">
          <cell r="D200">
            <v>1</v>
          </cell>
          <cell r="F200" t="str">
            <v>1.0 Recursos Humanos (RRHH)</v>
          </cell>
          <cell r="H200" t="str">
            <v>Human Resources (HR)</v>
          </cell>
          <cell r="I200">
            <v>0</v>
          </cell>
        </row>
        <row r="201">
          <cell r="D201">
            <v>1</v>
          </cell>
          <cell r="F201" t="str">
            <v>1.1 Salarios - gestión de programas</v>
          </cell>
          <cell r="H201" t="str">
            <v>Human Resources (HR)</v>
          </cell>
          <cell r="I201">
            <v>1</v>
          </cell>
        </row>
        <row r="202">
          <cell r="D202">
            <v>1</v>
          </cell>
          <cell r="F202" t="str">
            <v>1.2 Salarios - trabajadores sociales del campo, personal médico y otros proveedores de servicios</v>
          </cell>
          <cell r="H202" t="str">
            <v>Human Resources (HR)</v>
          </cell>
          <cell r="I202">
            <v>2</v>
          </cell>
        </row>
        <row r="203">
          <cell r="D203">
            <v>1</v>
          </cell>
          <cell r="F203" t="str">
            <v>1.3 Complementos salariales e incentivos - bonificaciones</v>
          </cell>
          <cell r="H203" t="str">
            <v>Human Resources (HR)</v>
          </cell>
          <cell r="I203">
            <v>3</v>
          </cell>
        </row>
        <row r="204">
          <cell r="D204">
            <v>1</v>
          </cell>
          <cell r="F204" t="str">
            <v>1.4 Otros costos de RRHH</v>
          </cell>
          <cell r="H204" t="str">
            <v>Human Resources (HR)</v>
          </cell>
          <cell r="I204">
            <v>4</v>
          </cell>
        </row>
        <row r="205">
          <cell r="D205">
            <v>2</v>
          </cell>
          <cell r="F205" t="str">
            <v>2.0 Costos relacionados con viajes</v>
          </cell>
          <cell r="H205" t="str">
            <v>Travel related costs (TRC)</v>
          </cell>
          <cell r="I205">
            <v>0</v>
          </cell>
        </row>
        <row r="206">
          <cell r="D206">
            <v>2</v>
          </cell>
          <cell r="F206" t="str">
            <v>2.1 Viáticos, transporte y otros costos relacionados con capacitaciones</v>
          </cell>
          <cell r="H206" t="str">
            <v>Travel related costs (TRC)</v>
          </cell>
          <cell r="I206">
            <v>1</v>
          </cell>
        </row>
        <row r="207">
          <cell r="D207">
            <v>2</v>
          </cell>
          <cell r="F207" t="str">
            <v>2.2 Viáticos, transporte y otros costos relacionados con asistencia técnica</v>
          </cell>
          <cell r="H207" t="str">
            <v>Travel related costs (TRC)</v>
          </cell>
          <cell r="I207">
            <v>2</v>
          </cell>
        </row>
        <row r="208">
          <cell r="D208">
            <v>2</v>
          </cell>
          <cell r="F208" t="str">
            <v>2.3 Viáticos, transporte y otros costos relacionados con supervisión/encuestas/recopilación de datos</v>
          </cell>
          <cell r="H208" t="str">
            <v>Travel related costs (TRC)</v>
          </cell>
          <cell r="I208">
            <v>3</v>
          </cell>
        </row>
        <row r="209">
          <cell r="D209">
            <v>2</v>
          </cell>
          <cell r="F209" t="str">
            <v>2.4 Viáticos, transporte y otros costos relacionados con reuniones/defensa de la causa</v>
          </cell>
          <cell r="H209" t="str">
            <v>Travel related costs (TRC)</v>
          </cell>
          <cell r="I209">
            <v>4</v>
          </cell>
        </row>
        <row r="210">
          <cell r="D210">
            <v>2</v>
          </cell>
          <cell r="F210" t="str">
            <v>2.5 Otros costos de transporte</v>
          </cell>
          <cell r="H210" t="str">
            <v>Travel related costs (TRC)</v>
          </cell>
          <cell r="I210">
            <v>5</v>
          </cell>
        </row>
        <row r="211">
          <cell r="D211">
            <v>3</v>
          </cell>
          <cell r="F211" t="str">
            <v>3.0 Servicios profesionales externos (SPE)</v>
          </cell>
          <cell r="H211" t="str">
            <v>External Professional services (EPS)</v>
          </cell>
          <cell r="I211">
            <v>0</v>
          </cell>
        </row>
        <row r="212">
          <cell r="D212">
            <v>3</v>
          </cell>
          <cell r="F212" t="str">
            <v>3.1 Honorarios de asistencia técnica/consultores</v>
          </cell>
          <cell r="H212" t="str">
            <v>External Professional services (EPS)</v>
          </cell>
          <cell r="I212">
            <v>1</v>
          </cell>
        </row>
        <row r="213">
          <cell r="D213">
            <v>3</v>
          </cell>
          <cell r="F213" t="str">
            <v>3.2 Honorarios de agentes fiscales y fiduciarios</v>
          </cell>
          <cell r="H213" t="str">
            <v>External Professional services (EPS)</v>
          </cell>
          <cell r="I213">
            <v>2</v>
          </cell>
        </row>
        <row r="214">
          <cell r="D214">
            <v>3</v>
          </cell>
          <cell r="F214" t="str">
            <v>3.3 Honorarios de auditoría externa</v>
          </cell>
          <cell r="H214" t="str">
            <v>External Professional services (EPS)</v>
          </cell>
          <cell r="I214">
            <v>3</v>
          </cell>
        </row>
        <row r="215">
          <cell r="D215">
            <v>3</v>
          </cell>
          <cell r="F215" t="str">
            <v>3.4 Otros servicios profesionales externos</v>
          </cell>
          <cell r="H215" t="str">
            <v>External Professional services (EPS)</v>
          </cell>
          <cell r="I215">
            <v>4</v>
          </cell>
        </row>
        <row r="216">
          <cell r="D216">
            <v>3</v>
          </cell>
          <cell r="F216" t="str">
            <v>3.5 Costos relacionados con seguro (SPE)</v>
          </cell>
          <cell r="H216" t="str">
            <v>External Professional services (EPS)</v>
          </cell>
          <cell r="I216">
            <v>5</v>
          </cell>
        </row>
        <row r="217">
          <cell r="D217">
            <v>4</v>
          </cell>
          <cell r="F217" t="str">
            <v>4.0 Productos sanitarios: productos farmacéuticos</v>
          </cell>
          <cell r="H217" t="str">
            <v>Health Products - Pharmaceutical Products (HPPP)</v>
          </cell>
          <cell r="I217">
            <v>0</v>
          </cell>
        </row>
        <row r="218">
          <cell r="D218">
            <v>4</v>
          </cell>
          <cell r="F218" t="str">
            <v>4.1 Medicamentos antirretrovirales</v>
          </cell>
          <cell r="H218" t="str">
            <v>Health Products - Pharmaceutical Products (HPPP)</v>
          </cell>
          <cell r="I218">
            <v>1</v>
          </cell>
        </row>
        <row r="219">
          <cell r="D219">
            <v>4</v>
          </cell>
          <cell r="F219" t="str">
            <v>4.2 Medicamentos contra la tuberculosis</v>
          </cell>
          <cell r="H219" t="str">
            <v>Health Products - Pharmaceutical Products (HPPP)</v>
          </cell>
          <cell r="I219">
            <v>2</v>
          </cell>
        </row>
        <row r="220">
          <cell r="D220">
            <v>4</v>
          </cell>
          <cell r="F220" t="str">
            <v>4.3 Medicamentos contra la malaria</v>
          </cell>
          <cell r="H220" t="str">
            <v>Health Products - Pharmaceutical Products (HPPP)</v>
          </cell>
          <cell r="I220">
            <v>3</v>
          </cell>
        </row>
        <row r="221">
          <cell r="D221">
            <v>4</v>
          </cell>
          <cell r="F221" t="str">
            <v>4.4 Medicamentos sustituos de opioides</v>
          </cell>
          <cell r="H221" t="str">
            <v>Health Products - Pharmaceutical Products (HPPP)</v>
          </cell>
          <cell r="I221">
            <v>4</v>
          </cell>
        </row>
        <row r="222">
          <cell r="D222">
            <v>4</v>
          </cell>
          <cell r="F222" t="str">
            <v>4.5 Medicamentos contra infecciones oportunistas e infecciones de transmisión sexual</v>
          </cell>
          <cell r="H222" t="str">
            <v>Health Products - Pharmaceutical Products (HPPP)</v>
          </cell>
          <cell r="I222">
            <v>5</v>
          </cell>
        </row>
        <row r="223">
          <cell r="D223">
            <v>4</v>
          </cell>
          <cell r="F223" t="str">
            <v>4.6 Subsidios del sector privado para la TCA (copago de 4.3)</v>
          </cell>
          <cell r="H223" t="str">
            <v>Health Products - Pharmaceutical Products (HPPP)</v>
          </cell>
          <cell r="I223">
            <v>6</v>
          </cell>
        </row>
        <row r="224">
          <cell r="D224">
            <v>4</v>
          </cell>
          <cell r="F224" t="str">
            <v>4.7 Otros medicamentos</v>
          </cell>
          <cell r="H224" t="str">
            <v>Health Products - Pharmaceutical Products (HPPP)</v>
          </cell>
          <cell r="I224">
            <v>7</v>
          </cell>
        </row>
        <row r="225">
          <cell r="D225">
            <v>5</v>
          </cell>
          <cell r="F225" t="str">
            <v>5.0 Productos sanitarios: productos no farmacéuticos</v>
          </cell>
          <cell r="H225" t="str">
            <v>Health Products - Non-Pharmaceuticals (HPNP)</v>
          </cell>
          <cell r="I225">
            <v>0</v>
          </cell>
        </row>
        <row r="226">
          <cell r="D226">
            <v>5</v>
          </cell>
          <cell r="F226" t="str">
            <v>5.1 Mosquiteros tratados con insecticida (MILD/MTI)</v>
          </cell>
          <cell r="H226" t="str">
            <v>Health Products - Non-Pharmaceuticals (HPNP)</v>
          </cell>
          <cell r="I226">
            <v>1</v>
          </cell>
        </row>
        <row r="227">
          <cell r="D227">
            <v>5</v>
          </cell>
          <cell r="F227" t="str">
            <v>5.2 Preservativos masculinos</v>
          </cell>
          <cell r="H227" t="str">
            <v>Health Products - Non-Pharmaceuticals (HPNP)</v>
          </cell>
          <cell r="I227">
            <v>2</v>
          </cell>
        </row>
        <row r="228">
          <cell r="D228">
            <v>5</v>
          </cell>
          <cell r="F228" t="str">
            <v>5.3 Preservativos femeninos</v>
          </cell>
          <cell r="H228" t="str">
            <v>Health Products - Non-Pharmaceuticals (HPNP)</v>
          </cell>
          <cell r="I228">
            <v>3</v>
          </cell>
        </row>
        <row r="229">
          <cell r="D229">
            <v>5</v>
          </cell>
          <cell r="F229" t="str">
            <v>5.4 Pruebas de diagnóstico rápido</v>
          </cell>
          <cell r="H229" t="str">
            <v>Health Products - Non-Pharmaceuticals (HPNP)</v>
          </cell>
          <cell r="I229">
            <v>4</v>
          </cell>
        </row>
        <row r="230">
          <cell r="D230">
            <v>5</v>
          </cell>
          <cell r="F230" t="str">
            <v>5.5 Insecticidas</v>
          </cell>
          <cell r="H230" t="str">
            <v>Health Products - Non-Pharmaceuticals (HPNP)</v>
          </cell>
          <cell r="I230">
            <v>5</v>
          </cell>
        </row>
        <row r="231">
          <cell r="D231">
            <v>5</v>
          </cell>
          <cell r="F231" t="str">
            <v>5.6 Reactivos de laboratorio</v>
          </cell>
          <cell r="H231" t="str">
            <v>Health Products - Non-Pharmaceuticals (HPNP)</v>
          </cell>
          <cell r="I231">
            <v>6</v>
          </cell>
        </row>
        <row r="232">
          <cell r="D232">
            <v>5</v>
          </cell>
          <cell r="F232" t="str">
            <v>5.7 Agujas y jeringuillas</v>
          </cell>
          <cell r="H232" t="str">
            <v>Health Products - Non-Pharmaceuticals (HPNP)</v>
          </cell>
          <cell r="I232">
            <v>7</v>
          </cell>
        </row>
        <row r="233">
          <cell r="D233">
            <v>5</v>
          </cell>
          <cell r="F233" t="str">
            <v>5.8 Otros productos fungibles</v>
          </cell>
          <cell r="H233" t="str">
            <v>Health Products - Non-Pharmaceuticals (HPNP)</v>
          </cell>
          <cell r="I233">
            <v>8</v>
          </cell>
        </row>
        <row r="234">
          <cell r="D234">
            <v>5</v>
          </cell>
          <cell r="F234" t="str">
            <v>5.9 Subsidios del sector privado para pruebas de diagnóstico rápido (copago de 5.4)</v>
          </cell>
          <cell r="H234" t="str">
            <v>Health Products - Non-Pharmaceuticals (HPNP)</v>
          </cell>
          <cell r="I234">
            <v>9</v>
          </cell>
        </row>
        <row r="235">
          <cell r="D235">
            <v>6</v>
          </cell>
          <cell r="F235" t="str">
            <v>6.0 Productos sanitarios: equipamiento</v>
          </cell>
          <cell r="H235" t="str">
            <v>Health Products - Equipment (HPE)</v>
          </cell>
          <cell r="I235">
            <v>0</v>
          </cell>
        </row>
        <row r="236">
          <cell r="D236">
            <v>6</v>
          </cell>
          <cell r="F236" t="str">
            <v>6.1 Analizador y accesorios para el recuento de células CD4</v>
          </cell>
          <cell r="H236" t="str">
            <v>Health Products - Equipment (HPE)</v>
          </cell>
          <cell r="I236">
            <v>1</v>
          </cell>
        </row>
        <row r="237">
          <cell r="D237">
            <v>6</v>
          </cell>
          <cell r="F237" t="str">
            <v>6.2 Analizador y accesorios para medir la carga vírica del VIH</v>
          </cell>
          <cell r="H237" t="str">
            <v>Health Products - Equipment (HPE)</v>
          </cell>
          <cell r="I237">
            <v>2</v>
          </cell>
        </row>
        <row r="238">
          <cell r="D238">
            <v>6</v>
          </cell>
          <cell r="F238" t="str">
            <v>6.3 Microscopios</v>
          </cell>
          <cell r="H238" t="str">
            <v>Health Products - Equipment (HPE)</v>
          </cell>
          <cell r="I238">
            <v>3</v>
          </cell>
        </row>
        <row r="239">
          <cell r="D239">
            <v>6</v>
          </cell>
          <cell r="F239" t="str">
            <v>6.4 Equipo de pruebas moleculares de la tuberculosis</v>
          </cell>
          <cell r="H239" t="str">
            <v>Health Products - Equipment (HPE)</v>
          </cell>
          <cell r="I239">
            <v>4</v>
          </cell>
        </row>
        <row r="240">
          <cell r="D240">
            <v>6</v>
          </cell>
          <cell r="F240" t="str">
            <v>6.5 Costos de servicio y mantenimiento del equipamiento sanitario</v>
          </cell>
          <cell r="H240" t="str">
            <v>Health Products - Equipment (HPE)</v>
          </cell>
          <cell r="I240">
            <v>5</v>
          </cell>
        </row>
        <row r="241">
          <cell r="D241">
            <v>6</v>
          </cell>
          <cell r="F241" t="str">
            <v>6.6 Otro equipamiento sanitario</v>
          </cell>
          <cell r="H241" t="str">
            <v>Health Products - Equipment (HPE)</v>
          </cell>
          <cell r="I241">
            <v>6</v>
          </cell>
        </row>
        <row r="242">
          <cell r="D242">
            <v>7</v>
          </cell>
          <cell r="F242" t="str">
            <v>7.0 Costos relacionados con la Gestión de Adquisiciones y Suministros (GAS)</v>
          </cell>
          <cell r="H242" t="str">
            <v>Procurement and Supply-Chain Management costs (PSM)</v>
          </cell>
          <cell r="I242">
            <v>0</v>
          </cell>
        </row>
        <row r="243">
          <cell r="D243">
            <v>7</v>
          </cell>
          <cell r="F243" t="str">
            <v>7.1 Honorarios del agente de adquisiciones y relacionados con gastos de gestion de prodcuctos de salud</v>
          </cell>
          <cell r="H243" t="str">
            <v>Procurement and Supply-Chain Management costs (PSM)</v>
          </cell>
          <cell r="I243">
            <v>1</v>
          </cell>
        </row>
        <row r="244">
          <cell r="D244">
            <v>7</v>
          </cell>
          <cell r="F244" t="str">
            <v>7.2 Costos de transporte y seguro (productos sanitarios)</v>
          </cell>
          <cell r="H244" t="str">
            <v>Procurement and Supply-Chain Management costs (PSM)</v>
          </cell>
          <cell r="I244">
            <v>2</v>
          </cell>
        </row>
        <row r="245">
          <cell r="D245">
            <v>7</v>
          </cell>
          <cell r="F245" t="str">
            <v>7.3 Costos de almacenamiento</v>
          </cell>
          <cell r="H245" t="str">
            <v>Procurement and Supply-Chain Management costs (PSM)</v>
          </cell>
          <cell r="I245">
            <v>3</v>
          </cell>
        </row>
        <row r="246">
          <cell r="D246">
            <v>7</v>
          </cell>
          <cell r="F246" t="str">
            <v>7.4 Costos de distribución en el país</v>
          </cell>
          <cell r="H246" t="str">
            <v>Procurement and Supply-Chain Management costs (PSM)</v>
          </cell>
          <cell r="I246">
            <v>4</v>
          </cell>
        </row>
        <row r="247">
          <cell r="D247">
            <v>7</v>
          </cell>
          <cell r="F247" t="str">
            <v>7.5 Costos de aseguramiento de la calidad y de control de la calidad</v>
          </cell>
          <cell r="H247" t="str">
            <v>Procurement and Supply-Chain Management costs (PSM)</v>
          </cell>
          <cell r="I247">
            <v>5</v>
          </cell>
        </row>
        <row r="248">
          <cell r="D248">
            <v>7</v>
          </cell>
          <cell r="F248" t="str">
            <v>7.6 Despacho de aduanas relacionado con productos de salud</v>
          </cell>
          <cell r="H248" t="str">
            <v>Procurement and Supply-Chain Management costs (PSM)</v>
          </cell>
          <cell r="I248">
            <v>6</v>
          </cell>
        </row>
        <row r="249">
          <cell r="D249">
            <v>7</v>
          </cell>
          <cell r="F249" t="str">
            <v>7.7 Otros costos relacionados con GAS</v>
          </cell>
          <cell r="H249" t="str">
            <v>Procurement and Supply-Chain Management costs (PSM)</v>
          </cell>
          <cell r="I249">
            <v>7</v>
          </cell>
        </row>
        <row r="250">
          <cell r="D250">
            <v>8</v>
          </cell>
          <cell r="F250" t="str">
            <v>8.0 Infraestructuras</v>
          </cell>
          <cell r="H250" t="str">
            <v>Infrastructure (INF)</v>
          </cell>
          <cell r="I250">
            <v>0</v>
          </cell>
        </row>
        <row r="251">
          <cell r="D251">
            <v>8</v>
          </cell>
          <cell r="F251" t="str">
            <v>8.1 Mobiliario</v>
          </cell>
          <cell r="H251" t="str">
            <v>Infrastructure (INF)</v>
          </cell>
          <cell r="I251">
            <v>1</v>
          </cell>
        </row>
        <row r="252">
          <cell r="D252">
            <v>8</v>
          </cell>
          <cell r="F252" t="str">
            <v>8.2 Renovaciones y construcciones</v>
          </cell>
          <cell r="H252" t="str">
            <v>Infrastructure (INF)</v>
          </cell>
          <cell r="I252">
            <v>2</v>
          </cell>
        </row>
        <row r="253">
          <cell r="D253">
            <v>8</v>
          </cell>
          <cell r="F253" t="str">
            <v>8.3 Costos de mantenimiento de las infraestructuras y otros costos de infraestructura</v>
          </cell>
          <cell r="H253" t="str">
            <v>Infrastructure (INF)</v>
          </cell>
          <cell r="I253">
            <v>3</v>
          </cell>
        </row>
        <row r="254">
          <cell r="D254">
            <v>9</v>
          </cell>
          <cell r="F254" t="str">
            <v>9.0 Equipamiento no sanitario</v>
          </cell>
          <cell r="H254" t="str">
            <v>Non-health equipment (NHP)</v>
          </cell>
          <cell r="I254">
            <v>0</v>
          </cell>
        </row>
        <row r="255">
          <cell r="D255">
            <v>9</v>
          </cell>
          <cell r="F255" t="str">
            <v>9.1 Informática: ordenadores, equipo informático, software y aplicaciones</v>
          </cell>
          <cell r="H255" t="str">
            <v>Non-health equipment (NHP)</v>
          </cell>
          <cell r="I255">
            <v>1</v>
          </cell>
        </row>
        <row r="256">
          <cell r="D256">
            <v>9</v>
          </cell>
          <cell r="F256" t="str">
            <v>9.2 Vehículos</v>
          </cell>
          <cell r="H256" t="str">
            <v>Non-health equipment (NHP)</v>
          </cell>
          <cell r="I256">
            <v>2</v>
          </cell>
        </row>
        <row r="257">
          <cell r="D257">
            <v>9</v>
          </cell>
          <cell r="F257" t="str">
            <v>9.3 Otro equipamiento no sanitario</v>
          </cell>
          <cell r="H257" t="str">
            <v>Non-health equipment (NHP)</v>
          </cell>
          <cell r="I257">
            <v>3</v>
          </cell>
        </row>
        <row r="258">
          <cell r="D258">
            <v>9</v>
          </cell>
          <cell r="F258" t="str">
            <v>9.4 Costos de servicio y mantenimiento del equipamiento no sanitario</v>
          </cell>
          <cell r="H258" t="str">
            <v>Non-health equipment (NHP)</v>
          </cell>
          <cell r="I258">
            <v>4</v>
          </cell>
        </row>
        <row r="259">
          <cell r="D259">
            <v>10</v>
          </cell>
          <cell r="F259" t="str">
            <v>10.0 Material de comunicación y publicaciones</v>
          </cell>
          <cell r="H259" t="str">
            <v>Communication Material and Publications (CMP)</v>
          </cell>
          <cell r="I259">
            <v>0</v>
          </cell>
        </row>
        <row r="260">
          <cell r="D260">
            <v>10</v>
          </cell>
          <cell r="F260" t="str">
            <v>10.1 Material impreso (formularios, libros, directrices, folletos,…)</v>
          </cell>
          <cell r="H260" t="str">
            <v>Communication Material and Publications (CMP)</v>
          </cell>
          <cell r="I260">
            <v>1</v>
          </cell>
        </row>
        <row r="261">
          <cell r="D261">
            <v>10</v>
          </cell>
          <cell r="F261" t="str">
            <v>10.2 Programas y espacios publicitarios en radio y televisión</v>
          </cell>
          <cell r="H261" t="str">
            <v>Communication Material and Publications (CMP)</v>
          </cell>
          <cell r="I261">
            <v>2</v>
          </cell>
        </row>
        <row r="262">
          <cell r="D262">
            <v>10</v>
          </cell>
          <cell r="F262" t="str">
            <v>10.3 Material promocional (camisetas, tazas, pins,…) y otros costos relacionados con el material de comunicación y publicaciones</v>
          </cell>
          <cell r="H262" t="str">
            <v>Communication Material and Publications (CMP)</v>
          </cell>
          <cell r="I262">
            <v>3</v>
          </cell>
        </row>
        <row r="263">
          <cell r="D263">
            <v>11</v>
          </cell>
          <cell r="F263" t="str">
            <v>11.0 Costos de administración del programa</v>
          </cell>
          <cell r="H263" t="str">
            <v>Programme Administration costs (PA)</v>
          </cell>
          <cell r="I263">
            <v>0</v>
          </cell>
        </row>
        <row r="264">
          <cell r="D264">
            <v>11</v>
          </cell>
          <cell r="F264" t="str">
            <v>11.1 Costos relacionados con oficinas</v>
          </cell>
          <cell r="H264" t="str">
            <v>Programme Administration costs (PA)</v>
          </cell>
          <cell r="I264">
            <v>1</v>
          </cell>
        </row>
        <row r="265">
          <cell r="D265">
            <v>11</v>
          </cell>
          <cell r="F265" t="str">
            <v>11.2 Impuestos y tasas irrecuperables</v>
          </cell>
          <cell r="H265" t="str">
            <v>Programme Administration costs (PA)</v>
          </cell>
          <cell r="I265">
            <v>2</v>
          </cell>
        </row>
        <row r="266">
          <cell r="D266">
            <v>11</v>
          </cell>
          <cell r="F266" t="str">
            <v>11.3 Recuperación de gastos indirectos (en porcentaje)</v>
          </cell>
          <cell r="H266" t="str">
            <v>Programme Administration costs (PA)</v>
          </cell>
          <cell r="I266">
            <v>3</v>
          </cell>
        </row>
        <row r="267">
          <cell r="D267">
            <v>11</v>
          </cell>
          <cell r="F267" t="str">
            <v>11.4 Otros costos de administración del programa</v>
          </cell>
          <cell r="H267" t="str">
            <v>Programme Administration costs (PA)</v>
          </cell>
          <cell r="I267">
            <v>4</v>
          </cell>
        </row>
        <row r="268">
          <cell r="D268">
            <v>12</v>
          </cell>
          <cell r="F268" t="str">
            <v>12.0 Apoyo económico a clientes y grupos de población meta</v>
          </cell>
          <cell r="H268" t="str">
            <v>Living support to client/ target population (LSCTP)</v>
          </cell>
          <cell r="I268">
            <v>0</v>
          </cell>
        </row>
        <row r="269">
          <cell r="D269">
            <v>12</v>
          </cell>
          <cell r="F269" t="str">
            <v>12.1 Apoyo económico a niños huérfanos y vulnerables (gastos de escolarización, uniformes, libros,…)</v>
          </cell>
          <cell r="H269" t="str">
            <v>Living support to client/ target population (LSCTP)</v>
          </cell>
          <cell r="I269">
            <v>1</v>
          </cell>
        </row>
        <row r="270">
          <cell r="D270">
            <v>12</v>
          </cell>
          <cell r="F270" t="str">
            <v>12.2 Paquetes de nutrición y asistencia</v>
          </cell>
          <cell r="H270" t="str">
            <v>Living support to client/ target population (LSCTP)</v>
          </cell>
          <cell r="I270">
            <v>2</v>
          </cell>
        </row>
        <row r="271">
          <cell r="D271">
            <v>12</v>
          </cell>
          <cell r="F271" t="str">
            <v>12.3 Incentivos de efectivo/ trasferencias para pacientes/beneficiarios/asesores/mediadores</v>
          </cell>
          <cell r="H271" t="str">
            <v>Living support to client/ target population (LSCTP)</v>
          </cell>
          <cell r="I271">
            <v>3</v>
          </cell>
        </row>
        <row r="272">
          <cell r="D272">
            <v>12</v>
          </cell>
          <cell r="F272" t="str">
            <v>12.4 Microcréditos y microsubvenciones</v>
          </cell>
          <cell r="H272" t="str">
            <v>Living support to client/ target population (LSCTP)</v>
          </cell>
          <cell r="I272">
            <v>4</v>
          </cell>
        </row>
        <row r="273">
          <cell r="D273">
            <v>12</v>
          </cell>
          <cell r="F273" t="str">
            <v>12.5 Otros costos relacionados con el apoyo económico a clientes y grupos de población destinatarios meta</v>
          </cell>
          <cell r="H273" t="str">
            <v>Living support to client/ target population (LSCTP)</v>
          </cell>
          <cell r="I273">
            <v>5</v>
          </cell>
        </row>
        <row r="274">
          <cell r="D274">
            <v>13</v>
          </cell>
          <cell r="F274" t="str">
            <v>13.1 Financiamiento basado en los resultados</v>
          </cell>
          <cell r="H274" t="str">
            <v>Payment for Results</v>
          </cell>
          <cell r="I274">
            <v>1</v>
          </cell>
        </row>
        <row r="280">
          <cell r="A280" t="str">
            <v>VIH/SIDA</v>
          </cell>
        </row>
        <row r="281">
          <cell r="A281" t="str">
            <v/>
          </cell>
        </row>
        <row r="282">
          <cell r="A282" t="str">
            <v/>
          </cell>
        </row>
      </sheetData>
      <sheetData sheetId="3" refreshError="1"/>
      <sheetData sheetId="4">
        <row r="2">
          <cell r="B2" t="str">
            <v>[Account (Name)]</v>
          </cell>
        </row>
        <row r="3">
          <cell r="B3" t="str">
            <v>Ministry of Health of the Republic of El Salvador</v>
          </cell>
        </row>
        <row r="4">
          <cell r="B4" t="str">
            <v>Plan International, Inc.</v>
          </cell>
        </row>
        <row r="5">
          <cell r="B5" t="str">
            <v/>
          </cell>
        </row>
        <row r="6">
          <cell r="B6" t="str">
            <v/>
          </cell>
        </row>
        <row r="7">
          <cell r="B7" t="str">
            <v/>
          </cell>
        </row>
        <row r="8">
          <cell r="B8" t="str">
            <v/>
          </cell>
        </row>
        <row r="9">
          <cell r="B9" t="str">
            <v/>
          </cell>
        </row>
        <row r="27">
          <cell r="B27" t="str">
            <v>[Account (Name)]</v>
          </cell>
        </row>
        <row r="28">
          <cell r="B28" t="str">
            <v>Wits Health Consortium (Pty) Ltd</v>
          </cell>
        </row>
        <row r="29">
          <cell r="B29" t="str">
            <v>Inter-American Development Bank</v>
          </cell>
        </row>
        <row r="30">
          <cell r="B30" t="str">
            <v>United Nations Development Programme</v>
          </cell>
        </row>
        <row r="31">
          <cell r="B31" t="str">
            <v>Ministry of Health of the Republic of Rwanda</v>
          </cell>
        </row>
        <row r="32">
          <cell r="B32" t="str">
            <v>United Nations Office for Project Services</v>
          </cell>
        </row>
        <row r="33">
          <cell r="B33" t="str">
            <v>Solomon Islands Ministry of Health and Medical Services</v>
          </cell>
        </row>
        <row r="34">
          <cell r="B34" t="str">
            <v/>
          </cell>
        </row>
        <row r="35">
          <cell r="B35" t="str">
            <v/>
          </cell>
        </row>
      </sheetData>
      <sheetData sheetId="5">
        <row r="2">
          <cell r="D2" t="str">
            <v>Afganistán</v>
          </cell>
          <cell r="E2" t="str">
            <v>Афганистан</v>
          </cell>
          <cell r="F2" t="str">
            <v>Afghani</v>
          </cell>
          <cell r="G2" t="str">
            <v>AFN</v>
          </cell>
        </row>
        <row r="3">
          <cell r="D3" t="str">
            <v>Albania</v>
          </cell>
          <cell r="E3" t="str">
            <v>Албания</v>
          </cell>
          <cell r="F3" t="str">
            <v>Albanian Lek</v>
          </cell>
          <cell r="G3" t="str">
            <v>ALL</v>
          </cell>
        </row>
        <row r="4">
          <cell r="D4" t="str">
            <v>Argelia</v>
          </cell>
          <cell r="E4" t="str">
            <v>Алжир</v>
          </cell>
          <cell r="F4" t="str">
            <v>Algerian Dinar</v>
          </cell>
          <cell r="G4" t="str">
            <v>DZD</v>
          </cell>
        </row>
        <row r="5">
          <cell r="D5" t="str">
            <v>Andorra</v>
          </cell>
          <cell r="E5" t="str">
            <v>андорра</v>
          </cell>
          <cell r="F5" t="str">
            <v>Euro</v>
          </cell>
          <cell r="G5" t="str">
            <v>EUR</v>
          </cell>
        </row>
        <row r="6">
          <cell r="D6" t="str">
            <v>Angola</v>
          </cell>
          <cell r="E6" t="str">
            <v>Ангола</v>
          </cell>
          <cell r="F6" t="str">
            <v>Angolan Kwanza</v>
          </cell>
          <cell r="G6" t="str">
            <v>AOA</v>
          </cell>
        </row>
        <row r="7">
          <cell r="D7" t="str">
            <v>Anguilla</v>
          </cell>
          <cell r="E7" t="str">
            <v>Ангилья</v>
          </cell>
          <cell r="F7" t="str">
            <v>East Caribbean Dollar</v>
          </cell>
          <cell r="G7" t="str">
            <v>XCD</v>
          </cell>
        </row>
        <row r="8">
          <cell r="D8" t="str">
            <v>Antigua y Barbuda</v>
          </cell>
          <cell r="E8" t="str">
            <v>Антигуа и Барбуда</v>
          </cell>
          <cell r="F8" t="str">
            <v>East Caribbean Dollar</v>
          </cell>
          <cell r="G8" t="str">
            <v>XCD</v>
          </cell>
        </row>
        <row r="9">
          <cell r="D9" t="str">
            <v>Argentina</v>
          </cell>
          <cell r="E9" t="str">
            <v>Аргентина</v>
          </cell>
          <cell r="F9" t="str">
            <v>Argentine Peso</v>
          </cell>
          <cell r="G9" t="str">
            <v>ARS</v>
          </cell>
        </row>
        <row r="10">
          <cell r="D10" t="str">
            <v>Armenia</v>
          </cell>
          <cell r="E10" t="str">
            <v>Армения</v>
          </cell>
          <cell r="F10" t="str">
            <v>Dram</v>
          </cell>
          <cell r="G10" t="str">
            <v>AMD</v>
          </cell>
        </row>
        <row r="11">
          <cell r="D11" t="str">
            <v>Aruba</v>
          </cell>
          <cell r="E11" t="str">
            <v>Аруба</v>
          </cell>
          <cell r="F11" t="str">
            <v>Aruban Florin</v>
          </cell>
          <cell r="G11" t="str">
            <v>AWG</v>
          </cell>
        </row>
        <row r="12">
          <cell r="D12" t="str">
            <v>Australia</v>
          </cell>
          <cell r="E12" t="str">
            <v>Австралия</v>
          </cell>
          <cell r="F12" t="str">
            <v>Australian Dollar</v>
          </cell>
          <cell r="G12" t="str">
            <v>AUD</v>
          </cell>
        </row>
        <row r="13">
          <cell r="D13" t="str">
            <v>Austria</v>
          </cell>
          <cell r="E13" t="str">
            <v>Австрия</v>
          </cell>
          <cell r="F13" t="str">
            <v>Euro</v>
          </cell>
          <cell r="G13" t="str">
            <v>EUR</v>
          </cell>
        </row>
        <row r="14">
          <cell r="D14" t="str">
            <v>Azerbaiyán</v>
          </cell>
          <cell r="E14" t="str">
            <v>Азербайджан</v>
          </cell>
          <cell r="F14" t="str">
            <v>Azerbaijani Manat</v>
          </cell>
          <cell r="G14" t="str">
            <v>AZN</v>
          </cell>
        </row>
        <row r="15">
          <cell r="D15" t="str">
            <v>Bahamas</v>
          </cell>
          <cell r="E15" t="str">
            <v>Багамские острова</v>
          </cell>
          <cell r="F15" t="str">
            <v>Bahamian Dollar</v>
          </cell>
          <cell r="G15" t="str">
            <v>BSD</v>
          </cell>
        </row>
        <row r="16">
          <cell r="D16" t="str">
            <v>Bahrein</v>
          </cell>
          <cell r="E16" t="str">
            <v>Бахрейн</v>
          </cell>
          <cell r="F16" t="str">
            <v>Bahraini Dinar</v>
          </cell>
          <cell r="G16" t="str">
            <v>BHD</v>
          </cell>
        </row>
        <row r="17">
          <cell r="D17" t="str">
            <v>Bangladesh</v>
          </cell>
          <cell r="E17" t="str">
            <v>Бангладеш</v>
          </cell>
          <cell r="F17" t="str">
            <v>Taka</v>
          </cell>
          <cell r="G17" t="str">
            <v>BDT</v>
          </cell>
        </row>
        <row r="18">
          <cell r="D18" t="str">
            <v>Barbados</v>
          </cell>
          <cell r="E18" t="str">
            <v>Барбадос</v>
          </cell>
          <cell r="F18" t="str">
            <v>Barbadian Dollar</v>
          </cell>
          <cell r="G18" t="str">
            <v>BBD</v>
          </cell>
        </row>
        <row r="19">
          <cell r="D19" t="str">
            <v>Bielorrusia</v>
          </cell>
          <cell r="E19" t="str">
            <v>Беларусь</v>
          </cell>
          <cell r="F19" t="str">
            <v>Belarusian Ruble</v>
          </cell>
          <cell r="G19" t="str">
            <v>BYR</v>
          </cell>
        </row>
        <row r="20">
          <cell r="D20" t="str">
            <v>Bélgica</v>
          </cell>
          <cell r="E20" t="str">
            <v>Бельгия</v>
          </cell>
          <cell r="F20" t="str">
            <v>Euro</v>
          </cell>
          <cell r="G20" t="str">
            <v>EUR</v>
          </cell>
        </row>
        <row r="21">
          <cell r="D21" t="str">
            <v>Belice</v>
          </cell>
          <cell r="E21" t="str">
            <v>Белиз</v>
          </cell>
          <cell r="F21" t="str">
            <v>Belize Dollar</v>
          </cell>
          <cell r="G21" t="str">
            <v>BZD</v>
          </cell>
        </row>
        <row r="22">
          <cell r="D22" t="str">
            <v>Benin</v>
          </cell>
          <cell r="E22" t="str">
            <v>Бенин</v>
          </cell>
          <cell r="F22" t="str">
            <v>CFA Franc</v>
          </cell>
          <cell r="G22" t="str">
            <v>XOF</v>
          </cell>
        </row>
        <row r="23">
          <cell r="D23" t="str">
            <v>Bhutan</v>
          </cell>
          <cell r="E23" t="str">
            <v>Бутан</v>
          </cell>
          <cell r="F23" t="str">
            <v>Ngultrum</v>
          </cell>
          <cell r="G23" t="str">
            <v>BTN</v>
          </cell>
        </row>
        <row r="24">
          <cell r="D24" t="str">
            <v>Bolivia (Estado Plurinacional )</v>
          </cell>
          <cell r="E24" t="str">
            <v>Боливия (Многонациональное Государство )</v>
          </cell>
          <cell r="F24" t="str">
            <v>Bolivian Boliviano</v>
          </cell>
          <cell r="G24" t="str">
            <v>BOB</v>
          </cell>
        </row>
        <row r="25">
          <cell r="D25" t="str">
            <v>Bosnia y Herzegovina</v>
          </cell>
          <cell r="E25" t="str">
            <v>Босния и Герцеговина</v>
          </cell>
          <cell r="F25" t="str">
            <v>Convertible Marka</v>
          </cell>
          <cell r="G25" t="str">
            <v>BAM</v>
          </cell>
        </row>
        <row r="26">
          <cell r="D26" t="str">
            <v>Botswana</v>
          </cell>
          <cell r="E26" t="str">
            <v>Ботсвана</v>
          </cell>
          <cell r="F26" t="str">
            <v>Botswana Pula</v>
          </cell>
          <cell r="G26" t="str">
            <v>BWP</v>
          </cell>
        </row>
        <row r="27">
          <cell r="D27" t="str">
            <v>Brasil</v>
          </cell>
          <cell r="E27" t="str">
            <v>Бразилия</v>
          </cell>
          <cell r="F27" t="str">
            <v>Brazilian Real</v>
          </cell>
          <cell r="G27" t="str">
            <v>BRL</v>
          </cell>
        </row>
        <row r="28">
          <cell r="D28" t="str">
            <v>Brunei Darussalam</v>
          </cell>
          <cell r="E28" t="str">
            <v>Бруней-Даруссалам</v>
          </cell>
          <cell r="F28" t="str">
            <v>Brunei Dollar</v>
          </cell>
          <cell r="G28" t="str">
            <v>BND</v>
          </cell>
        </row>
        <row r="29">
          <cell r="D29" t="str">
            <v>Bulgaria</v>
          </cell>
          <cell r="E29" t="str">
            <v>Болгария</v>
          </cell>
          <cell r="F29" t="str">
            <v>Lev</v>
          </cell>
          <cell r="G29" t="str">
            <v>BGN</v>
          </cell>
        </row>
        <row r="30">
          <cell r="D30" t="str">
            <v>Burkina Faso</v>
          </cell>
          <cell r="E30" t="str">
            <v>Буркина-Фасо</v>
          </cell>
          <cell r="F30" t="str">
            <v>CFA Franc</v>
          </cell>
          <cell r="G30" t="str">
            <v>XOF</v>
          </cell>
        </row>
        <row r="31">
          <cell r="D31" t="str">
            <v>Burundi</v>
          </cell>
          <cell r="E31" t="str">
            <v>Бурунди</v>
          </cell>
          <cell r="F31" t="str">
            <v>Burundi Franc</v>
          </cell>
          <cell r="G31" t="str">
            <v>BIF</v>
          </cell>
        </row>
        <row r="32">
          <cell r="D32" t="str">
            <v>Camboya</v>
          </cell>
          <cell r="E32" t="str">
            <v>Камбоджа</v>
          </cell>
          <cell r="F32" t="str">
            <v>Cambodian Riel</v>
          </cell>
          <cell r="G32" t="str">
            <v>KHR</v>
          </cell>
        </row>
        <row r="33">
          <cell r="D33" t="str">
            <v>Camerún</v>
          </cell>
          <cell r="E33" t="str">
            <v>Камерун</v>
          </cell>
          <cell r="F33" t="str">
            <v>CFA Franc</v>
          </cell>
          <cell r="G33" t="str">
            <v>XAF</v>
          </cell>
        </row>
        <row r="34">
          <cell r="D34" t="str">
            <v>Canadá</v>
          </cell>
          <cell r="E34" t="str">
            <v>Канада</v>
          </cell>
          <cell r="F34" t="str">
            <v>Canada Dollar</v>
          </cell>
          <cell r="G34" t="str">
            <v>CAD</v>
          </cell>
        </row>
        <row r="35">
          <cell r="D35" t="str">
            <v>Cabo Verde</v>
          </cell>
          <cell r="E35" t="str">
            <v>Кабо-Верде</v>
          </cell>
          <cell r="F35" t="str">
            <v>Cape Verdean Escudo</v>
          </cell>
          <cell r="G35" t="str">
            <v>CVE</v>
          </cell>
        </row>
        <row r="36">
          <cell r="D36" t="str">
            <v>Islas Caimán</v>
          </cell>
          <cell r="E36" t="str">
            <v>Каймановы острова</v>
          </cell>
          <cell r="F36" t="str">
            <v>Cayman Islands Dollar</v>
          </cell>
          <cell r="G36" t="str">
            <v>KYD</v>
          </cell>
        </row>
        <row r="37">
          <cell r="D37" t="str">
            <v>República Centroafricana</v>
          </cell>
          <cell r="E37" t="str">
            <v>Центрально-Африканская Республика</v>
          </cell>
          <cell r="F37" t="str">
            <v>CFA Franc</v>
          </cell>
          <cell r="G37" t="str">
            <v>XAF</v>
          </cell>
        </row>
        <row r="38">
          <cell r="D38" t="str">
            <v>Chad</v>
          </cell>
          <cell r="E38" t="str">
            <v>Чад</v>
          </cell>
          <cell r="F38" t="str">
            <v>CFA Franc</v>
          </cell>
          <cell r="G38" t="str">
            <v>XAF</v>
          </cell>
        </row>
        <row r="39">
          <cell r="D39" t="str">
            <v>Chile</v>
          </cell>
          <cell r="E39" t="str">
            <v>Чили</v>
          </cell>
          <cell r="F39" t="str">
            <v>Chilean Peso</v>
          </cell>
          <cell r="G39" t="str">
            <v>CLP</v>
          </cell>
        </row>
        <row r="40">
          <cell r="D40" t="str">
            <v>China</v>
          </cell>
          <cell r="E40" t="str">
            <v>Китай</v>
          </cell>
          <cell r="F40" t="str">
            <v>Renminbi</v>
          </cell>
          <cell r="G40" t="str">
            <v>CNY</v>
          </cell>
        </row>
        <row r="41">
          <cell r="D41" t="str">
            <v>Colombia</v>
          </cell>
          <cell r="E41" t="str">
            <v>Колумбия</v>
          </cell>
          <cell r="F41" t="str">
            <v>Colombian Peso</v>
          </cell>
          <cell r="G41" t="str">
            <v>COP</v>
          </cell>
        </row>
        <row r="42">
          <cell r="D42" t="str">
            <v>Comoras</v>
          </cell>
          <cell r="E42" t="str">
            <v>Коморские острова</v>
          </cell>
          <cell r="F42" t="str">
            <v>Comorian Franc</v>
          </cell>
          <cell r="G42" t="str">
            <v>KMF</v>
          </cell>
        </row>
        <row r="43">
          <cell r="D43" t="str">
            <v>Congo</v>
          </cell>
          <cell r="E43" t="str">
            <v>Конго</v>
          </cell>
          <cell r="F43" t="str">
            <v>CFA Franc</v>
          </cell>
          <cell r="G43" t="str">
            <v>XAF</v>
          </cell>
        </row>
        <row r="44">
          <cell r="D44" t="str">
            <v>Congo ( República Democrática )</v>
          </cell>
          <cell r="E44" t="str">
            <v>Конго (Демократическая Республика)</v>
          </cell>
          <cell r="F44" t="str">
            <v>Congolese Franc</v>
          </cell>
          <cell r="G44" t="str">
            <v>CDF</v>
          </cell>
        </row>
        <row r="45">
          <cell r="D45" t="str">
            <v>Costa Rica</v>
          </cell>
          <cell r="E45" t="str">
            <v>Коста-Рика</v>
          </cell>
          <cell r="F45" t="str">
            <v>Costa Rican Colon</v>
          </cell>
          <cell r="G45" t="str">
            <v>CRC</v>
          </cell>
        </row>
        <row r="46">
          <cell r="D46" t="str">
            <v>Côte d' Ivoire</v>
          </cell>
          <cell r="E46" t="str">
            <v>Берег Слоновой Кости</v>
          </cell>
          <cell r="F46" t="str">
            <v>CFA Franc</v>
          </cell>
          <cell r="G46" t="str">
            <v>XOF</v>
          </cell>
        </row>
        <row r="47">
          <cell r="D47" t="str">
            <v>Croacia</v>
          </cell>
          <cell r="E47" t="str">
            <v>Хорватия</v>
          </cell>
          <cell r="F47" t="str">
            <v>Croatian Kuna</v>
          </cell>
          <cell r="G47" t="str">
            <v>HRK</v>
          </cell>
        </row>
        <row r="48">
          <cell r="D48" t="str">
            <v>Cuba</v>
          </cell>
          <cell r="E48" t="str">
            <v>Куба</v>
          </cell>
          <cell r="F48" t="str">
            <v>Cuban Peso</v>
          </cell>
          <cell r="G48" t="str">
            <v>CUC</v>
          </cell>
        </row>
        <row r="49">
          <cell r="D49" t="str">
            <v>Chipre</v>
          </cell>
          <cell r="E49" t="str">
            <v>Кипр</v>
          </cell>
          <cell r="F49" t="str">
            <v>Euro</v>
          </cell>
          <cell r="G49" t="str">
            <v>EUR</v>
          </cell>
        </row>
        <row r="50">
          <cell r="D50" t="str">
            <v>República Checa</v>
          </cell>
          <cell r="E50" t="str">
            <v>Чешская республика</v>
          </cell>
          <cell r="F50" t="str">
            <v>Czech Koruna</v>
          </cell>
          <cell r="G50" t="str">
            <v>CZK</v>
          </cell>
        </row>
        <row r="51">
          <cell r="D51" t="str">
            <v>Dinamarca</v>
          </cell>
          <cell r="E51" t="str">
            <v>Дания</v>
          </cell>
          <cell r="F51" t="str">
            <v>Denmark Krone</v>
          </cell>
          <cell r="G51" t="str">
            <v>DKK</v>
          </cell>
        </row>
        <row r="52">
          <cell r="D52" t="str">
            <v>Djibouti</v>
          </cell>
          <cell r="E52" t="str">
            <v>Джибути</v>
          </cell>
          <cell r="F52" t="str">
            <v>Djiboutian Franc</v>
          </cell>
          <cell r="G52" t="str">
            <v>DJF</v>
          </cell>
        </row>
        <row r="53">
          <cell r="D53" t="str">
            <v>Dominica</v>
          </cell>
          <cell r="E53" t="str">
            <v>Доминика</v>
          </cell>
          <cell r="F53" t="str">
            <v>East Caribbean Dollar</v>
          </cell>
          <cell r="G53" t="str">
            <v>XCD</v>
          </cell>
        </row>
        <row r="54">
          <cell r="D54" t="str">
            <v>República Dominicana</v>
          </cell>
          <cell r="E54" t="str">
            <v>Доминиканская Республика</v>
          </cell>
          <cell r="F54" t="str">
            <v>Dominican Peso</v>
          </cell>
          <cell r="G54" t="str">
            <v>DOP</v>
          </cell>
        </row>
        <row r="55">
          <cell r="D55" t="str">
            <v>Ecuador</v>
          </cell>
          <cell r="E55" t="str">
            <v>Эквадор</v>
          </cell>
          <cell r="F55" t="str">
            <v>United States Dollar</v>
          </cell>
          <cell r="G55" t="str">
            <v>USD</v>
          </cell>
        </row>
        <row r="56">
          <cell r="D56" t="str">
            <v>Egipto</v>
          </cell>
          <cell r="E56" t="str">
            <v>Египет</v>
          </cell>
          <cell r="F56" t="str">
            <v>Egypt Pound</v>
          </cell>
          <cell r="G56" t="str">
            <v>EGP</v>
          </cell>
        </row>
        <row r="57">
          <cell r="D57" t="str">
            <v>El Salvador</v>
          </cell>
          <cell r="E57" t="str">
            <v>Сальвадор</v>
          </cell>
          <cell r="F57" t="str">
            <v>United States Dollar</v>
          </cell>
          <cell r="G57" t="str">
            <v>USD</v>
          </cell>
        </row>
        <row r="58">
          <cell r="D58" t="str">
            <v>Guinea Ecuatorial</v>
          </cell>
          <cell r="E58" t="str">
            <v>Экваториальная Гвинея</v>
          </cell>
          <cell r="F58" t="str">
            <v>Central African CFA Franc</v>
          </cell>
          <cell r="G58" t="str">
            <v>XAF</v>
          </cell>
        </row>
        <row r="59">
          <cell r="D59" t="str">
            <v>Eritrea</v>
          </cell>
          <cell r="E59" t="str">
            <v>Эритрея</v>
          </cell>
          <cell r="F59" t="str">
            <v>Eritrean Nakfa</v>
          </cell>
          <cell r="G59" t="str">
            <v>ERN</v>
          </cell>
        </row>
        <row r="60">
          <cell r="D60" t="str">
            <v>Estonia</v>
          </cell>
          <cell r="E60" t="str">
            <v>Эстония</v>
          </cell>
          <cell r="F60" t="str">
            <v>Estonian Kroon</v>
          </cell>
          <cell r="G60" t="str">
            <v>EEK</v>
          </cell>
        </row>
        <row r="61">
          <cell r="D61" t="str">
            <v>Etiopía</v>
          </cell>
          <cell r="E61" t="str">
            <v>Эфиопия</v>
          </cell>
          <cell r="F61" t="str">
            <v>Ethiopian Birr</v>
          </cell>
          <cell r="G61" t="str">
            <v>ETB</v>
          </cell>
        </row>
        <row r="62">
          <cell r="D62" t="str">
            <v>Islas Malvinas ( Falkland)</v>
          </cell>
          <cell r="E62" t="str">
            <v>Фолклендские (Мальвинские) острова</v>
          </cell>
          <cell r="F62" t="str">
            <v>Falkland Islands Pound</v>
          </cell>
          <cell r="G62" t="str">
            <v>FKP</v>
          </cell>
        </row>
        <row r="63">
          <cell r="D63" t="str">
            <v>Fiji</v>
          </cell>
          <cell r="E63" t="str">
            <v>Фиджи</v>
          </cell>
          <cell r="F63" t="str">
            <v>Fijian Dollar</v>
          </cell>
          <cell r="G63" t="str">
            <v>FJD</v>
          </cell>
        </row>
        <row r="64">
          <cell r="D64" t="str">
            <v>Finlandia</v>
          </cell>
          <cell r="E64" t="str">
            <v>Финляндия</v>
          </cell>
          <cell r="F64" t="str">
            <v>Euro</v>
          </cell>
          <cell r="G64" t="str">
            <v>EUR</v>
          </cell>
        </row>
        <row r="65">
          <cell r="D65" t="str">
            <v>Francia</v>
          </cell>
          <cell r="E65" t="str">
            <v>Франция</v>
          </cell>
          <cell r="F65" t="str">
            <v>Euro</v>
          </cell>
          <cell r="G65" t="str">
            <v>EUR</v>
          </cell>
        </row>
        <row r="66">
          <cell r="D66" t="str">
            <v>Polinesia francés</v>
          </cell>
          <cell r="E66" t="str">
            <v>Французская Полинезия</v>
          </cell>
          <cell r="F66" t="str">
            <v>CFP Franc</v>
          </cell>
          <cell r="G66" t="str">
            <v>XPF</v>
          </cell>
        </row>
        <row r="67">
          <cell r="D67" t="str">
            <v>Gabón</v>
          </cell>
          <cell r="E67" t="str">
            <v>Габон</v>
          </cell>
          <cell r="F67" t="str">
            <v>CFP Franc</v>
          </cell>
          <cell r="G67" t="str">
            <v>XAF</v>
          </cell>
        </row>
        <row r="68">
          <cell r="D68" t="str">
            <v>Gambia</v>
          </cell>
          <cell r="E68" t="str">
            <v>Гамбия</v>
          </cell>
          <cell r="F68" t="str">
            <v>Gambian Dalasi</v>
          </cell>
          <cell r="G68" t="str">
            <v>GMD</v>
          </cell>
        </row>
        <row r="69">
          <cell r="D69" t="str">
            <v>Georgia</v>
          </cell>
          <cell r="E69" t="str">
            <v>Грузия</v>
          </cell>
          <cell r="F69" t="str">
            <v>Lari</v>
          </cell>
          <cell r="G69" t="str">
            <v>GEL</v>
          </cell>
        </row>
        <row r="70">
          <cell r="D70" t="str">
            <v>Alemania</v>
          </cell>
          <cell r="E70" t="str">
            <v>Германия</v>
          </cell>
          <cell r="F70" t="str">
            <v>Euro</v>
          </cell>
          <cell r="G70" t="str">
            <v>EUR</v>
          </cell>
        </row>
        <row r="71">
          <cell r="D71" t="str">
            <v>Ghana</v>
          </cell>
          <cell r="E71" t="str">
            <v>Гана</v>
          </cell>
          <cell r="F71" t="str">
            <v>(new) Cedi</v>
          </cell>
          <cell r="G71" t="str">
            <v>GHS</v>
          </cell>
        </row>
        <row r="72">
          <cell r="D72" t="str">
            <v>Gibraltar</v>
          </cell>
          <cell r="E72" t="str">
            <v>Гибралтар</v>
          </cell>
          <cell r="F72" t="str">
            <v>Gibraltar Pound</v>
          </cell>
          <cell r="G72" t="str">
            <v>GIP</v>
          </cell>
        </row>
        <row r="73">
          <cell r="D73" t="str">
            <v>Grecia</v>
          </cell>
          <cell r="E73" t="str">
            <v>Греция</v>
          </cell>
          <cell r="F73" t="str">
            <v>Euro</v>
          </cell>
          <cell r="G73" t="str">
            <v>EUR</v>
          </cell>
        </row>
        <row r="74">
          <cell r="D74" t="str">
            <v>Granada</v>
          </cell>
          <cell r="E74" t="str">
            <v>Гренада</v>
          </cell>
          <cell r="F74" t="str">
            <v>East Caribbean Dollar</v>
          </cell>
          <cell r="G74" t="str">
            <v>XCD</v>
          </cell>
        </row>
        <row r="75">
          <cell r="D75" t="str">
            <v>Guatemala</v>
          </cell>
          <cell r="E75" t="str">
            <v>Гватемала</v>
          </cell>
          <cell r="F75" t="str">
            <v>Quetzal</v>
          </cell>
          <cell r="G75" t="str">
            <v>GTQ</v>
          </cell>
        </row>
        <row r="76">
          <cell r="D76" t="str">
            <v>Guinea</v>
          </cell>
          <cell r="E76" t="str">
            <v>Гвинея</v>
          </cell>
          <cell r="F76" t="str">
            <v>Guinean Franc</v>
          </cell>
          <cell r="G76" t="str">
            <v>GNF</v>
          </cell>
        </row>
        <row r="77">
          <cell r="D77" t="str">
            <v>Guinea-Bissau</v>
          </cell>
          <cell r="E77" t="str">
            <v>Гвинея-Бисау</v>
          </cell>
          <cell r="F77" t="str">
            <v>CFA Franc</v>
          </cell>
          <cell r="G77" t="str">
            <v>XOF</v>
          </cell>
        </row>
        <row r="78">
          <cell r="D78" t="str">
            <v>Guayana</v>
          </cell>
          <cell r="E78" t="str">
            <v>Гайана</v>
          </cell>
          <cell r="F78" t="str">
            <v>Guyanese Dollar</v>
          </cell>
          <cell r="G78" t="str">
            <v>GYD</v>
          </cell>
        </row>
        <row r="79">
          <cell r="D79" t="str">
            <v>Haití</v>
          </cell>
          <cell r="E79" t="str">
            <v>Гаити</v>
          </cell>
          <cell r="F79" t="str">
            <v>Haitian Gourde</v>
          </cell>
          <cell r="G79" t="str">
            <v>HTG</v>
          </cell>
        </row>
        <row r="80">
          <cell r="D80" t="str">
            <v>Honduras</v>
          </cell>
          <cell r="E80" t="str">
            <v>Гондурас</v>
          </cell>
          <cell r="F80" t="str">
            <v>Honduran Lempira</v>
          </cell>
          <cell r="G80" t="str">
            <v>HNL</v>
          </cell>
        </row>
        <row r="81">
          <cell r="D81" t="str">
            <v>Hong Kong</v>
          </cell>
          <cell r="E81" t="str">
            <v>Гонконг</v>
          </cell>
          <cell r="F81" t="str">
            <v>Hong Kong Dollar</v>
          </cell>
          <cell r="G81" t="str">
            <v>HKD</v>
          </cell>
        </row>
        <row r="82">
          <cell r="D82" t="str">
            <v>Hungría</v>
          </cell>
          <cell r="E82" t="str">
            <v>Венгрия</v>
          </cell>
          <cell r="F82" t="str">
            <v>Hungarian Forint</v>
          </cell>
          <cell r="G82" t="str">
            <v>HUF</v>
          </cell>
        </row>
        <row r="83">
          <cell r="D83" t="str">
            <v>Islandia</v>
          </cell>
          <cell r="E83" t="str">
            <v>Исландия</v>
          </cell>
          <cell r="F83" t="str">
            <v>Iceland Krona</v>
          </cell>
          <cell r="G83" t="str">
            <v>ISK</v>
          </cell>
        </row>
        <row r="84">
          <cell r="D84" t="str">
            <v>India</v>
          </cell>
          <cell r="E84" t="str">
            <v>Индия</v>
          </cell>
          <cell r="F84" t="str">
            <v>Indian Rupee</v>
          </cell>
          <cell r="G84" t="str">
            <v>INR</v>
          </cell>
        </row>
        <row r="85">
          <cell r="D85" t="str">
            <v>Indonesia</v>
          </cell>
          <cell r="E85" t="str">
            <v>Индонезия</v>
          </cell>
          <cell r="F85" t="str">
            <v>Rupiah</v>
          </cell>
          <cell r="G85" t="str">
            <v>IDR</v>
          </cell>
        </row>
        <row r="86">
          <cell r="D86" t="str">
            <v>Irán (República Islámica)</v>
          </cell>
          <cell r="E86" t="str">
            <v>Иран (Исламская Республика )</v>
          </cell>
          <cell r="F86" t="str">
            <v>Iranian Rial</v>
          </cell>
          <cell r="G86" t="str">
            <v>IRR</v>
          </cell>
        </row>
        <row r="87">
          <cell r="D87" t="str">
            <v>Irak</v>
          </cell>
          <cell r="E87" t="str">
            <v>Ирак</v>
          </cell>
          <cell r="F87" t="str">
            <v>Iraqi Dinar</v>
          </cell>
          <cell r="G87" t="str">
            <v>IQD</v>
          </cell>
        </row>
        <row r="88">
          <cell r="D88" t="str">
            <v>Irlanda</v>
          </cell>
          <cell r="E88" t="str">
            <v>Ирландия</v>
          </cell>
          <cell r="F88" t="str">
            <v>Euro</v>
          </cell>
          <cell r="G88" t="str">
            <v>EUR</v>
          </cell>
        </row>
        <row r="89">
          <cell r="D89" t="str">
            <v>Israel</v>
          </cell>
          <cell r="E89" t="str">
            <v>Израиль</v>
          </cell>
          <cell r="F89" t="str">
            <v>Shekel</v>
          </cell>
          <cell r="G89" t="str">
            <v>ILS</v>
          </cell>
        </row>
        <row r="90">
          <cell r="D90" t="str">
            <v>Italia</v>
          </cell>
          <cell r="E90" t="str">
            <v>Италия</v>
          </cell>
          <cell r="F90" t="str">
            <v>Euro</v>
          </cell>
          <cell r="G90" t="str">
            <v>EUR</v>
          </cell>
        </row>
        <row r="91">
          <cell r="D91" t="str">
            <v>Jamaica</v>
          </cell>
          <cell r="E91" t="str">
            <v>Ямайка</v>
          </cell>
          <cell r="F91" t="str">
            <v>Jamaican Dollar</v>
          </cell>
          <cell r="G91" t="str">
            <v>JMD</v>
          </cell>
        </row>
        <row r="92">
          <cell r="D92" t="str">
            <v>Japón</v>
          </cell>
          <cell r="E92" t="str">
            <v>Япония</v>
          </cell>
          <cell r="F92" t="str">
            <v>Yen</v>
          </cell>
          <cell r="G92" t="str">
            <v>JPY</v>
          </cell>
        </row>
        <row r="93">
          <cell r="D93" t="str">
            <v>Jordania</v>
          </cell>
          <cell r="E93" t="str">
            <v>Иордания</v>
          </cell>
          <cell r="F93" t="str">
            <v>Jordanian Dinar</v>
          </cell>
          <cell r="G93" t="str">
            <v>JOD</v>
          </cell>
        </row>
        <row r="94">
          <cell r="D94" t="str">
            <v>Kazajstán</v>
          </cell>
          <cell r="E94" t="str">
            <v>Казахстан</v>
          </cell>
          <cell r="F94" t="str">
            <v>Tenge</v>
          </cell>
          <cell r="G94" t="str">
            <v>KZT</v>
          </cell>
        </row>
        <row r="95">
          <cell r="D95" t="str">
            <v>Kenia</v>
          </cell>
          <cell r="E95" t="str">
            <v>Кения</v>
          </cell>
          <cell r="F95" t="str">
            <v>Kenyan Shilling</v>
          </cell>
          <cell r="G95" t="str">
            <v>KES</v>
          </cell>
        </row>
        <row r="96">
          <cell r="D96" t="str">
            <v>Kiribati</v>
          </cell>
          <cell r="E96" t="str">
            <v>Кирибати</v>
          </cell>
          <cell r="F96" t="str">
            <v>Australian Dollar</v>
          </cell>
          <cell r="G96" t="str">
            <v>AUD</v>
          </cell>
        </row>
        <row r="97">
          <cell r="D97" t="str">
            <v>Corea ( República Popular Democrática )</v>
          </cell>
          <cell r="E97" t="str">
            <v>Корея ( Корейская Народно-Демократическая Республика)</v>
          </cell>
          <cell r="F97" t="str">
            <v>North Korean Won</v>
          </cell>
          <cell r="G97" t="str">
            <v>KPW</v>
          </cell>
        </row>
        <row r="98">
          <cell r="D98" t="str">
            <v>Corea ( República )</v>
          </cell>
          <cell r="E98" t="str">
            <v>Корея (Республика )</v>
          </cell>
          <cell r="F98" t="str">
            <v>South Korean Won</v>
          </cell>
          <cell r="G98" t="str">
            <v>KRW</v>
          </cell>
        </row>
        <row r="99">
          <cell r="D99" t="str">
            <v>Kosovo</v>
          </cell>
          <cell r="E99" t="str">
            <v>Косово</v>
          </cell>
          <cell r="F99" t="str">
            <v>Euro</v>
          </cell>
          <cell r="G99" t="str">
            <v>EUR</v>
          </cell>
        </row>
        <row r="100">
          <cell r="D100" t="str">
            <v>Kuwait</v>
          </cell>
          <cell r="E100" t="str">
            <v>Кувейт</v>
          </cell>
          <cell r="F100" t="str">
            <v>Kuwaiti Dinar</v>
          </cell>
          <cell r="G100" t="str">
            <v>KWD</v>
          </cell>
        </row>
        <row r="101">
          <cell r="D101" t="str">
            <v>Kirguistán</v>
          </cell>
          <cell r="E101" t="str">
            <v>Киргизия</v>
          </cell>
          <cell r="F101" t="str">
            <v>Kyrgyzstani Som</v>
          </cell>
          <cell r="G101" t="str">
            <v>KGS</v>
          </cell>
        </row>
        <row r="102">
          <cell r="D102" t="str">
            <v>Lao ( República Popular Democrática )</v>
          </cell>
          <cell r="E102" t="str">
            <v>Лао ( Народная Демократическая Республика)</v>
          </cell>
          <cell r="F102" t="str">
            <v>Lao Kip</v>
          </cell>
          <cell r="G102" t="str">
            <v>LAK</v>
          </cell>
        </row>
        <row r="103">
          <cell r="D103" t="str">
            <v>Letonia</v>
          </cell>
          <cell r="E103" t="str">
            <v>Латвия</v>
          </cell>
          <cell r="F103" t="str">
            <v>Latvian Lats</v>
          </cell>
          <cell r="G103" t="str">
            <v>LVL</v>
          </cell>
        </row>
        <row r="104">
          <cell r="D104" t="str">
            <v>Líbano</v>
          </cell>
          <cell r="E104" t="str">
            <v>Ливан</v>
          </cell>
          <cell r="F104" t="str">
            <v>Lebanese Lira</v>
          </cell>
          <cell r="G104" t="str">
            <v>LBP</v>
          </cell>
        </row>
        <row r="105">
          <cell r="D105" t="str">
            <v>Lesoto</v>
          </cell>
          <cell r="E105" t="str">
            <v>Лесото</v>
          </cell>
          <cell r="F105" t="str">
            <v>Lesotho Loti</v>
          </cell>
          <cell r="G105" t="str">
            <v>LSL</v>
          </cell>
        </row>
        <row r="106">
          <cell r="D106" t="str">
            <v>Liberia</v>
          </cell>
          <cell r="E106" t="str">
            <v>Либерия</v>
          </cell>
          <cell r="F106" t="str">
            <v>Liberian Dollar</v>
          </cell>
          <cell r="G106" t="str">
            <v>LRD</v>
          </cell>
        </row>
        <row r="107">
          <cell r="D107" t="str">
            <v>Jamahiriya Árabe Libia</v>
          </cell>
          <cell r="E107" t="str">
            <v>Ливийская Арабская Джамахирия</v>
          </cell>
          <cell r="F107" t="str">
            <v>Libyan Dinar</v>
          </cell>
          <cell r="G107" t="str">
            <v>LYD</v>
          </cell>
        </row>
        <row r="108">
          <cell r="D108" t="str">
            <v>Liechtenstein</v>
          </cell>
          <cell r="E108" t="str">
            <v>Лихтенштейн</v>
          </cell>
          <cell r="F108" t="str">
            <v>Swiss Franc</v>
          </cell>
          <cell r="G108" t="str">
            <v>CHF</v>
          </cell>
        </row>
        <row r="109">
          <cell r="D109" t="str">
            <v>Lituania</v>
          </cell>
          <cell r="E109" t="str">
            <v>Литва</v>
          </cell>
          <cell r="F109" t="str">
            <v>Lithuanian Litas</v>
          </cell>
          <cell r="G109" t="str">
            <v>LTL</v>
          </cell>
        </row>
        <row r="110">
          <cell r="D110" t="str">
            <v>Luxemburgo</v>
          </cell>
          <cell r="E110" t="str">
            <v>Люксембург</v>
          </cell>
          <cell r="F110" t="str">
            <v>Euro</v>
          </cell>
          <cell r="G110" t="str">
            <v>EUR</v>
          </cell>
        </row>
        <row r="111">
          <cell r="D111" t="str">
            <v>Macao</v>
          </cell>
          <cell r="E111" t="str">
            <v>Макао</v>
          </cell>
          <cell r="F111" t="str">
            <v>Macanese Pataca</v>
          </cell>
          <cell r="G111" t="str">
            <v>MOP</v>
          </cell>
        </row>
        <row r="112">
          <cell r="D112" t="str">
            <v>Macedonia ( Antigua República Yugoslava )</v>
          </cell>
          <cell r="E112" t="str">
            <v>Македония ( бывшая республика Югославии )</v>
          </cell>
          <cell r="F112" t="str">
            <v>Denar</v>
          </cell>
          <cell r="G112" t="str">
            <v>MKD</v>
          </cell>
        </row>
        <row r="113">
          <cell r="D113" t="str">
            <v>Madagascar</v>
          </cell>
          <cell r="E113" t="str">
            <v>Мадагаскар</v>
          </cell>
          <cell r="F113" t="str">
            <v>Malagasy Ariary</v>
          </cell>
          <cell r="G113" t="str">
            <v>MGA</v>
          </cell>
        </row>
        <row r="114">
          <cell r="D114" t="str">
            <v>Malawi</v>
          </cell>
          <cell r="E114" t="str">
            <v>Малави</v>
          </cell>
          <cell r="F114" t="str">
            <v>Malawian Kwacha</v>
          </cell>
          <cell r="G114" t="str">
            <v>MWK</v>
          </cell>
        </row>
        <row r="115">
          <cell r="D115" t="str">
            <v>Malasia</v>
          </cell>
          <cell r="E115" t="str">
            <v>Малайзия</v>
          </cell>
          <cell r="F115" t="str">
            <v>Malaysian Ringgit</v>
          </cell>
          <cell r="G115" t="str">
            <v>MYR</v>
          </cell>
        </row>
        <row r="116">
          <cell r="D116" t="str">
            <v>Maldivas</v>
          </cell>
          <cell r="E116" t="str">
            <v>Мальдивы</v>
          </cell>
          <cell r="F116" t="str">
            <v>Maldivian Rufiyaa</v>
          </cell>
          <cell r="G116" t="str">
            <v>MVR</v>
          </cell>
        </row>
        <row r="117">
          <cell r="D117" t="str">
            <v>Malí</v>
          </cell>
          <cell r="E117" t="str">
            <v>Мали</v>
          </cell>
          <cell r="F117" t="str">
            <v>CFA Franc</v>
          </cell>
          <cell r="G117" t="str">
            <v>XOF</v>
          </cell>
        </row>
        <row r="118">
          <cell r="D118" t="str">
            <v>Malta</v>
          </cell>
          <cell r="E118" t="str">
            <v>Мальта</v>
          </cell>
          <cell r="F118" t="str">
            <v>Euro</v>
          </cell>
          <cell r="G118" t="str">
            <v>EUR</v>
          </cell>
        </row>
        <row r="119">
          <cell r="D119" t="str">
            <v>Mauritania</v>
          </cell>
          <cell r="E119" t="str">
            <v>Мавритания</v>
          </cell>
          <cell r="F119" t="str">
            <v>Mauritanian Ouguiya</v>
          </cell>
          <cell r="G119" t="str">
            <v>MRO</v>
          </cell>
        </row>
        <row r="120">
          <cell r="D120" t="str">
            <v>Mauricio</v>
          </cell>
          <cell r="E120" t="str">
            <v>Маврикий</v>
          </cell>
          <cell r="F120" t="str">
            <v>Mauritian Rupee</v>
          </cell>
          <cell r="G120" t="str">
            <v>MUR</v>
          </cell>
        </row>
        <row r="121">
          <cell r="D121" t="str">
            <v>México</v>
          </cell>
          <cell r="E121" t="str">
            <v>Мексика</v>
          </cell>
          <cell r="F121" t="str">
            <v>Mexican Peso</v>
          </cell>
          <cell r="G121" t="str">
            <v>MXN</v>
          </cell>
        </row>
        <row r="122">
          <cell r="D122" t="str">
            <v>Micronesia ( Estados Federados )</v>
          </cell>
          <cell r="E122" t="str">
            <v>Микронезия (Федеративные Штаты )</v>
          </cell>
          <cell r="F122" t="str">
            <v>United States Dollar</v>
          </cell>
          <cell r="G122" t="str">
            <v>USD</v>
          </cell>
        </row>
        <row r="123">
          <cell r="D123" t="str">
            <v>Moldavia</v>
          </cell>
          <cell r="E123" t="str">
            <v>Молдова</v>
          </cell>
          <cell r="F123" t="str">
            <v>Moldovan Leu</v>
          </cell>
          <cell r="G123" t="str">
            <v>MDL</v>
          </cell>
        </row>
        <row r="124">
          <cell r="D124" t="str">
            <v>Mónaco</v>
          </cell>
          <cell r="E124" t="str">
            <v>Монако</v>
          </cell>
          <cell r="F124" t="str">
            <v>Euro</v>
          </cell>
          <cell r="G124" t="str">
            <v>EUR</v>
          </cell>
        </row>
        <row r="125">
          <cell r="D125" t="str">
            <v>Mongolia</v>
          </cell>
          <cell r="E125" t="str">
            <v>Монголия</v>
          </cell>
          <cell r="F125" t="str">
            <v>Mongolian Tugrik</v>
          </cell>
          <cell r="G125" t="str">
            <v>MNT</v>
          </cell>
        </row>
        <row r="126">
          <cell r="D126" t="str">
            <v>Montenegro</v>
          </cell>
          <cell r="E126" t="str">
            <v>Черногория</v>
          </cell>
          <cell r="F126" t="str">
            <v>Euro</v>
          </cell>
          <cell r="G126" t="str">
            <v>EUR</v>
          </cell>
        </row>
        <row r="127">
          <cell r="D127" t="str">
            <v>Montserrat</v>
          </cell>
          <cell r="E127" t="str">
            <v>Монтсеррат</v>
          </cell>
          <cell r="F127" t="str">
            <v>East Caribbean Dollar</v>
          </cell>
          <cell r="G127" t="str">
            <v>XCD</v>
          </cell>
        </row>
        <row r="128">
          <cell r="D128" t="str">
            <v>Marruecos</v>
          </cell>
          <cell r="E128" t="str">
            <v>Марокко</v>
          </cell>
          <cell r="F128" t="str">
            <v>Moroccan Dirham</v>
          </cell>
          <cell r="G128" t="str">
            <v>MAD</v>
          </cell>
        </row>
        <row r="129">
          <cell r="D129" t="str">
            <v>Mozambique</v>
          </cell>
          <cell r="E129" t="str">
            <v>Мозамбик</v>
          </cell>
          <cell r="F129" t="str">
            <v>Mozambican Metical</v>
          </cell>
          <cell r="G129" t="str">
            <v>MZN</v>
          </cell>
        </row>
        <row r="130">
          <cell r="D130" t="str">
            <v>Myanmar</v>
          </cell>
          <cell r="E130" t="str">
            <v>Мьянма</v>
          </cell>
          <cell r="F130" t="str">
            <v>Myanma Kyat</v>
          </cell>
          <cell r="G130" t="str">
            <v>MMK</v>
          </cell>
        </row>
        <row r="131">
          <cell r="D131" t="str">
            <v>Namibia</v>
          </cell>
          <cell r="E131" t="str">
            <v>Намибия</v>
          </cell>
          <cell r="F131" t="str">
            <v>Namibian Dollar</v>
          </cell>
          <cell r="G131" t="str">
            <v>NAD</v>
          </cell>
        </row>
        <row r="132">
          <cell r="D132" t="str">
            <v>Nauru</v>
          </cell>
          <cell r="E132" t="str">
            <v>Науру</v>
          </cell>
          <cell r="F132" t="str">
            <v>Australian Dollar</v>
          </cell>
          <cell r="G132" t="str">
            <v>AUD</v>
          </cell>
        </row>
        <row r="133">
          <cell r="D133" t="str">
            <v>Nepal</v>
          </cell>
          <cell r="E133" t="str">
            <v>Непал</v>
          </cell>
          <cell r="F133" t="str">
            <v>Nepalese Rupee</v>
          </cell>
          <cell r="G133" t="str">
            <v>NPR</v>
          </cell>
        </row>
        <row r="134">
          <cell r="D134" t="str">
            <v>Países Bajos</v>
          </cell>
          <cell r="E134" t="str">
            <v>Нидерланды</v>
          </cell>
          <cell r="F134" t="str">
            <v>Euro</v>
          </cell>
          <cell r="G134" t="str">
            <v>EUR</v>
          </cell>
        </row>
        <row r="135">
          <cell r="D135" t="str">
            <v>Antillas Holandesas</v>
          </cell>
          <cell r="E135" t="str">
            <v>Нидерландские Антильские острова</v>
          </cell>
          <cell r="F135" t="str">
            <v>Netherlands Antillean Gulden</v>
          </cell>
          <cell r="G135" t="str">
            <v>ANG</v>
          </cell>
        </row>
        <row r="136">
          <cell r="D136" t="str">
            <v>Nueva Caledonia</v>
          </cell>
          <cell r="E136" t="str">
            <v>Новая Каледония</v>
          </cell>
          <cell r="F136" t="str">
            <v>CFP Franc</v>
          </cell>
          <cell r="G136" t="str">
            <v>XPF</v>
          </cell>
        </row>
        <row r="137">
          <cell r="D137" t="str">
            <v>Nueva Zelandia</v>
          </cell>
          <cell r="E137" t="str">
            <v>Новая Зеландия</v>
          </cell>
          <cell r="F137" t="str">
            <v>New Zealand Dollar</v>
          </cell>
          <cell r="G137" t="str">
            <v>NZD</v>
          </cell>
        </row>
        <row r="138">
          <cell r="D138" t="str">
            <v>Nicaragua</v>
          </cell>
          <cell r="E138" t="str">
            <v>Никарагуа</v>
          </cell>
          <cell r="F138" t="str">
            <v>Nicaraguan Cordoba</v>
          </cell>
          <cell r="G138" t="str">
            <v>NIO</v>
          </cell>
        </row>
        <row r="139">
          <cell r="D139" t="str">
            <v>Níger</v>
          </cell>
          <cell r="E139" t="str">
            <v>Нигер</v>
          </cell>
          <cell r="F139" t="str">
            <v>CFA Franc</v>
          </cell>
          <cell r="G139" t="str">
            <v>XOF</v>
          </cell>
        </row>
        <row r="140">
          <cell r="D140" t="str">
            <v>Nigeria</v>
          </cell>
          <cell r="E140" t="str">
            <v>Нигерия</v>
          </cell>
          <cell r="F140" t="str">
            <v>Naira</v>
          </cell>
          <cell r="G140" t="str">
            <v>NGN</v>
          </cell>
        </row>
        <row r="141">
          <cell r="D141" t="str">
            <v>Noruega</v>
          </cell>
          <cell r="E141" t="str">
            <v>Норвегия</v>
          </cell>
          <cell r="F141" t="str">
            <v>Norway Krone</v>
          </cell>
          <cell r="G141" t="str">
            <v>NOK</v>
          </cell>
        </row>
        <row r="142">
          <cell r="D142" t="str">
            <v>Omán</v>
          </cell>
          <cell r="E142" t="str">
            <v>Оман</v>
          </cell>
          <cell r="F142" t="str">
            <v>Omani Rial</v>
          </cell>
          <cell r="G142" t="str">
            <v>OMR</v>
          </cell>
        </row>
        <row r="143">
          <cell r="D143" t="str">
            <v>Pakistán</v>
          </cell>
          <cell r="E143" t="str">
            <v>Пакистан</v>
          </cell>
          <cell r="F143" t="str">
            <v>Pakistani Rupee</v>
          </cell>
          <cell r="G143" t="str">
            <v>PKR</v>
          </cell>
        </row>
        <row r="144">
          <cell r="D144" t="str">
            <v>Palau</v>
          </cell>
          <cell r="E144" t="str">
            <v>Палау</v>
          </cell>
          <cell r="F144" t="str">
            <v>United States Dollar</v>
          </cell>
          <cell r="G144" t="str">
            <v>USD</v>
          </cell>
        </row>
        <row r="145">
          <cell r="D145" t="str">
            <v>Palestina</v>
          </cell>
          <cell r="E145" t="str">
            <v>Палестина</v>
          </cell>
          <cell r="F145" t="str">
            <v>Shekel</v>
          </cell>
          <cell r="G145" t="str">
            <v>ILS</v>
          </cell>
        </row>
        <row r="146">
          <cell r="D146" t="str">
            <v>Panamá</v>
          </cell>
          <cell r="E146" t="str">
            <v>Панама</v>
          </cell>
          <cell r="F146" t="str">
            <v>Panamanian Balboa</v>
          </cell>
          <cell r="G146" t="str">
            <v>PAB</v>
          </cell>
        </row>
        <row r="147">
          <cell r="D147" t="str">
            <v>Papua Nueva Guinea</v>
          </cell>
          <cell r="E147" t="str">
            <v>Папуа-Новая Гвинея</v>
          </cell>
          <cell r="F147" t="str">
            <v>Kina</v>
          </cell>
          <cell r="G147" t="str">
            <v>PGK</v>
          </cell>
        </row>
        <row r="148">
          <cell r="D148" t="str">
            <v>Paraguay</v>
          </cell>
          <cell r="E148" t="str">
            <v>Парагвай</v>
          </cell>
          <cell r="F148" t="str">
            <v>Guarani</v>
          </cell>
          <cell r="G148" t="str">
            <v>PYG</v>
          </cell>
        </row>
        <row r="149">
          <cell r="D149" t="str">
            <v>Perú</v>
          </cell>
          <cell r="E149" t="str">
            <v>Перу</v>
          </cell>
          <cell r="F149" t="str">
            <v>Peruvian Nuevo Sol</v>
          </cell>
          <cell r="G149" t="str">
            <v>PEN</v>
          </cell>
        </row>
        <row r="150">
          <cell r="D150" t="str">
            <v>Filipinas</v>
          </cell>
          <cell r="E150" t="str">
            <v>Филиппины</v>
          </cell>
          <cell r="F150" t="str">
            <v>Philippine Peso</v>
          </cell>
          <cell r="G150" t="str">
            <v>PHP</v>
          </cell>
        </row>
        <row r="151">
          <cell r="D151" t="str">
            <v>Polonia</v>
          </cell>
          <cell r="E151" t="str">
            <v>Польша</v>
          </cell>
          <cell r="F151" t="str">
            <v>Polish Zloty</v>
          </cell>
          <cell r="G151" t="str">
            <v>PLN</v>
          </cell>
        </row>
        <row r="152">
          <cell r="D152" t="str">
            <v>Portugal</v>
          </cell>
          <cell r="E152" t="str">
            <v>Португалия</v>
          </cell>
          <cell r="F152" t="str">
            <v>Euro</v>
          </cell>
          <cell r="G152" t="str">
            <v>EUR</v>
          </cell>
        </row>
        <row r="153">
          <cell r="D153" t="str">
            <v>Puerto Rico</v>
          </cell>
          <cell r="E153" t="str">
            <v>Пуэрто-Рико</v>
          </cell>
          <cell r="F153" t="str">
            <v>United States Dollar</v>
          </cell>
          <cell r="G153" t="str">
            <v>USD</v>
          </cell>
        </row>
        <row r="154">
          <cell r="D154" t="str">
            <v>Katar</v>
          </cell>
          <cell r="E154" t="str">
            <v>Катар</v>
          </cell>
          <cell r="F154" t="str">
            <v>Qatari Riyal</v>
          </cell>
          <cell r="G154" t="str">
            <v>QAR</v>
          </cell>
        </row>
        <row r="155">
          <cell r="D155" t="str">
            <v>Rumania</v>
          </cell>
          <cell r="E155" t="str">
            <v>Румыния</v>
          </cell>
          <cell r="F155" t="str">
            <v>Romanian Leu</v>
          </cell>
          <cell r="G155" t="str">
            <v>RON</v>
          </cell>
        </row>
        <row r="156">
          <cell r="D156" t="str">
            <v>Federación de Rusia</v>
          </cell>
          <cell r="E156" t="str">
            <v>Русский Федерация</v>
          </cell>
          <cell r="F156" t="str">
            <v>Russian Ruble</v>
          </cell>
          <cell r="G156" t="str">
            <v>RUB</v>
          </cell>
        </row>
        <row r="157">
          <cell r="D157" t="str">
            <v>Ruanda</v>
          </cell>
          <cell r="E157" t="str">
            <v>Руанда</v>
          </cell>
          <cell r="F157" t="str">
            <v>Rwandan Franc</v>
          </cell>
          <cell r="G157" t="str">
            <v>RWF</v>
          </cell>
        </row>
        <row r="158">
          <cell r="D158" t="str">
            <v>Santa Elena</v>
          </cell>
          <cell r="E158" t="str">
            <v>Остров Святой Елены</v>
          </cell>
          <cell r="F158" t="str">
            <v>Saint Helena Pound</v>
          </cell>
          <cell r="G158" t="str">
            <v>SHP</v>
          </cell>
        </row>
        <row r="159">
          <cell r="D159" t="str">
            <v>Saint Kitts y Nevis</v>
          </cell>
          <cell r="E159" t="str">
            <v>Сент-Китс и Невис</v>
          </cell>
          <cell r="F159" t="str">
            <v>East Caribbean Dollar</v>
          </cell>
          <cell r="G159" t="str">
            <v>XCD</v>
          </cell>
        </row>
        <row r="160">
          <cell r="D160" t="str">
            <v>Santa Lucía</v>
          </cell>
          <cell r="E160" t="str">
            <v>Сент-Люсия</v>
          </cell>
          <cell r="F160" t="str">
            <v>East Caribbean Dollar</v>
          </cell>
          <cell r="G160" t="str">
            <v>XCD</v>
          </cell>
        </row>
        <row r="161">
          <cell r="D161" t="str">
            <v>San Vicente y Granadinas</v>
          </cell>
          <cell r="E161" t="str">
            <v>Сент-Винсент и Гренадины</v>
          </cell>
          <cell r="F161" t="str">
            <v>East Caribbean Dollar</v>
          </cell>
          <cell r="G161" t="str">
            <v>XCD</v>
          </cell>
        </row>
        <row r="162">
          <cell r="D162" t="str">
            <v>Samoa</v>
          </cell>
          <cell r="E162" t="str">
            <v>Самоа</v>
          </cell>
          <cell r="F162" t="str">
            <v>Samoan Tala</v>
          </cell>
          <cell r="G162" t="str">
            <v>WST</v>
          </cell>
        </row>
        <row r="163">
          <cell r="D163" t="str">
            <v>San Marino</v>
          </cell>
          <cell r="E163" t="str">
            <v>Сан - Марино</v>
          </cell>
          <cell r="F163" t="str">
            <v>Euro</v>
          </cell>
          <cell r="G163" t="str">
            <v>EUR</v>
          </cell>
        </row>
        <row r="164">
          <cell r="D164" t="str">
            <v>Santo Tomé y Príncipe</v>
          </cell>
          <cell r="E164" t="str">
            <v>Сан-Томе и Принсипи</v>
          </cell>
          <cell r="F164" t="str">
            <v>Sao Tome and Principe Dobra</v>
          </cell>
          <cell r="G164" t="str">
            <v>STD</v>
          </cell>
        </row>
        <row r="165">
          <cell r="D165" t="str">
            <v>Arabia Saudita</v>
          </cell>
          <cell r="E165" t="str">
            <v>Саудовская Аравия</v>
          </cell>
          <cell r="F165" t="str">
            <v>Saudi Riyal</v>
          </cell>
          <cell r="G165" t="str">
            <v>SAR</v>
          </cell>
        </row>
        <row r="166">
          <cell r="D166" t="str">
            <v>Senegal</v>
          </cell>
          <cell r="E166" t="str">
            <v>Сенегал</v>
          </cell>
          <cell r="F166" t="str">
            <v>CFA Franc</v>
          </cell>
          <cell r="G166" t="str">
            <v>XOF</v>
          </cell>
        </row>
        <row r="167">
          <cell r="D167" t="str">
            <v>Serbia</v>
          </cell>
          <cell r="E167" t="str">
            <v>Сербия</v>
          </cell>
          <cell r="F167" t="str">
            <v>Dinar</v>
          </cell>
          <cell r="G167" t="str">
            <v>RSD</v>
          </cell>
        </row>
        <row r="168">
          <cell r="D168" t="str">
            <v>Seychelles</v>
          </cell>
          <cell r="E168" t="str">
            <v>Сейшельские острова</v>
          </cell>
          <cell r="F168" t="str">
            <v>Seychellois Rupee</v>
          </cell>
          <cell r="G168" t="str">
            <v>SCR</v>
          </cell>
        </row>
        <row r="169">
          <cell r="D169" t="str">
            <v>Sierra Leona</v>
          </cell>
          <cell r="E169" t="str">
            <v>Сьерра-Леоне</v>
          </cell>
          <cell r="F169" t="str">
            <v>Leone</v>
          </cell>
          <cell r="G169" t="str">
            <v>SLL</v>
          </cell>
        </row>
        <row r="170">
          <cell r="D170" t="str">
            <v>Singapur</v>
          </cell>
          <cell r="E170" t="str">
            <v>Сингапур</v>
          </cell>
          <cell r="F170" t="str">
            <v>Singapore Dollar</v>
          </cell>
          <cell r="G170" t="str">
            <v>SGD</v>
          </cell>
        </row>
        <row r="171">
          <cell r="D171" t="str">
            <v>Eslovaquia</v>
          </cell>
          <cell r="E171" t="str">
            <v>Словакия</v>
          </cell>
          <cell r="F171" t="str">
            <v>Slovak Koruna</v>
          </cell>
          <cell r="G171" t="str">
            <v>SKK</v>
          </cell>
        </row>
        <row r="172">
          <cell r="D172" t="str">
            <v>Eslovenia</v>
          </cell>
          <cell r="E172" t="str">
            <v>Словения</v>
          </cell>
          <cell r="F172" t="str">
            <v>Euro</v>
          </cell>
          <cell r="G172" t="str">
            <v>EUR</v>
          </cell>
        </row>
        <row r="173">
          <cell r="D173" t="str">
            <v>islas Salomón</v>
          </cell>
          <cell r="E173" t="str">
            <v>Соломоновы Острова</v>
          </cell>
          <cell r="F173" t="str">
            <v>Solomon Islands Dollar</v>
          </cell>
          <cell r="G173" t="str">
            <v>SBD</v>
          </cell>
        </row>
        <row r="174">
          <cell r="D174" t="str">
            <v>Somalia</v>
          </cell>
          <cell r="E174" t="str">
            <v>Сомали</v>
          </cell>
          <cell r="F174" t="str">
            <v>Somali Shilling</v>
          </cell>
          <cell r="G174" t="str">
            <v>SOS</v>
          </cell>
        </row>
        <row r="175">
          <cell r="D175" t="str">
            <v>Sudáfrica</v>
          </cell>
          <cell r="E175" t="str">
            <v>ЮАР</v>
          </cell>
          <cell r="F175" t="str">
            <v>[Rand]</v>
          </cell>
          <cell r="G175" t="str">
            <v>ZAR</v>
          </cell>
        </row>
        <row r="176">
          <cell r="D176" t="str">
            <v>Sudán del Sur</v>
          </cell>
          <cell r="E176" t="str">
            <v>Южный Судан</v>
          </cell>
          <cell r="F176" t="str">
            <v>South Sudanese Pound</v>
          </cell>
          <cell r="G176" t="str">
            <v>SSP</v>
          </cell>
        </row>
        <row r="177">
          <cell r="D177" t="str">
            <v>España</v>
          </cell>
          <cell r="E177" t="str">
            <v>Испания</v>
          </cell>
          <cell r="F177" t="str">
            <v>Euro</v>
          </cell>
          <cell r="G177" t="str">
            <v>EUR</v>
          </cell>
        </row>
        <row r="178">
          <cell r="D178" t="str">
            <v>Sri Lanka</v>
          </cell>
          <cell r="E178" t="str">
            <v>Шри Ланка</v>
          </cell>
          <cell r="F178" t="str">
            <v>Sri Lankan Rupee</v>
          </cell>
          <cell r="G178" t="str">
            <v>LKR</v>
          </cell>
        </row>
        <row r="179">
          <cell r="D179" t="str">
            <v>Sudán</v>
          </cell>
          <cell r="E179" t="str">
            <v>Судан</v>
          </cell>
          <cell r="F179" t="str">
            <v>Sudanese Pound</v>
          </cell>
          <cell r="G179" t="str">
            <v>SDG</v>
          </cell>
        </row>
        <row r="180">
          <cell r="D180" t="str">
            <v>Suriname</v>
          </cell>
          <cell r="E180" t="str">
            <v>Суринам</v>
          </cell>
          <cell r="F180" t="str">
            <v>Surinamese Dollar</v>
          </cell>
          <cell r="G180" t="str">
            <v>SRD</v>
          </cell>
        </row>
        <row r="181">
          <cell r="D181" t="str">
            <v>Swazilandia</v>
          </cell>
          <cell r="E181" t="str">
            <v>Свазиленд</v>
          </cell>
          <cell r="F181" t="str">
            <v>Lilangeni</v>
          </cell>
          <cell r="G181" t="str">
            <v>SZL</v>
          </cell>
        </row>
        <row r="182">
          <cell r="D182" t="str">
            <v>Suecia</v>
          </cell>
          <cell r="E182" t="str">
            <v>Швеция</v>
          </cell>
          <cell r="F182" t="str">
            <v>Sweden Krona</v>
          </cell>
          <cell r="G182" t="str">
            <v>SEK</v>
          </cell>
        </row>
        <row r="183">
          <cell r="D183" t="str">
            <v>Suiza</v>
          </cell>
          <cell r="E183" t="str">
            <v>Швейцария</v>
          </cell>
          <cell r="F183" t="str">
            <v>Swiss Franc</v>
          </cell>
          <cell r="G183" t="str">
            <v>CHF</v>
          </cell>
        </row>
        <row r="184">
          <cell r="D184" t="str">
            <v>República Árabe Siria</v>
          </cell>
          <cell r="E184" t="str">
            <v>Сирийская Арабская Республика</v>
          </cell>
          <cell r="F184" t="str">
            <v>Syrian Pound</v>
          </cell>
          <cell r="G184" t="str">
            <v>SYP</v>
          </cell>
        </row>
        <row r="185">
          <cell r="D185" t="str">
            <v>Taiwan</v>
          </cell>
          <cell r="E185" t="str">
            <v>Тайвань</v>
          </cell>
          <cell r="F185" t="str">
            <v>New Taiwan Dollar</v>
          </cell>
          <cell r="G185" t="str">
            <v>TWD</v>
          </cell>
        </row>
        <row r="186">
          <cell r="D186" t="str">
            <v>Tayikistán</v>
          </cell>
          <cell r="E186" t="str">
            <v>Таджикистан</v>
          </cell>
          <cell r="F186" t="str">
            <v>Tajikistani Somoni</v>
          </cell>
          <cell r="G186" t="str">
            <v>TJS</v>
          </cell>
        </row>
        <row r="187">
          <cell r="D187" t="str">
            <v>Tanzania ( República Unida )</v>
          </cell>
          <cell r="E187" t="str">
            <v>Танзания (Объединенная Республика )</v>
          </cell>
          <cell r="F187" t="str">
            <v>Tanzanian Shilling</v>
          </cell>
          <cell r="G187" t="str">
            <v>TZS</v>
          </cell>
        </row>
        <row r="188">
          <cell r="D188" t="str">
            <v>Tailandia</v>
          </cell>
          <cell r="E188" t="str">
            <v>Таиланд</v>
          </cell>
          <cell r="F188" t="str">
            <v>Baht</v>
          </cell>
          <cell r="G188" t="str">
            <v>THB</v>
          </cell>
        </row>
        <row r="189">
          <cell r="D189" t="str">
            <v>Timor- Leste</v>
          </cell>
          <cell r="E189" t="str">
            <v>Тимор-Лешти</v>
          </cell>
          <cell r="F189" t="str">
            <v>United States Dollar</v>
          </cell>
          <cell r="G189" t="str">
            <v>USD</v>
          </cell>
        </row>
        <row r="190">
          <cell r="D190" t="str">
            <v>Togo</v>
          </cell>
          <cell r="E190" t="str">
            <v>Того</v>
          </cell>
          <cell r="F190" t="str">
            <v>CFA Franc</v>
          </cell>
          <cell r="G190" t="str">
            <v>XOF</v>
          </cell>
        </row>
        <row r="191">
          <cell r="D191" t="str">
            <v>Tonga</v>
          </cell>
          <cell r="E191" t="str">
            <v>Тонга</v>
          </cell>
          <cell r="F191" t="str">
            <v>Paanga</v>
          </cell>
          <cell r="G191" t="str">
            <v>TOP</v>
          </cell>
        </row>
        <row r="192">
          <cell r="D192" t="str">
            <v>Trinidad y Tobago</v>
          </cell>
          <cell r="E192" t="str">
            <v>Тринидад и Тобаго</v>
          </cell>
          <cell r="F192" t="str">
            <v>Trinidad and Tobago Dollar</v>
          </cell>
          <cell r="G192" t="str">
            <v>TTD</v>
          </cell>
        </row>
        <row r="193">
          <cell r="D193" t="str">
            <v>Túnez</v>
          </cell>
          <cell r="E193" t="str">
            <v>Тунис</v>
          </cell>
          <cell r="F193" t="str">
            <v>Tunisian Dinar</v>
          </cell>
          <cell r="G193" t="str">
            <v>TND</v>
          </cell>
        </row>
        <row r="194">
          <cell r="D194" t="str">
            <v>Turquía</v>
          </cell>
          <cell r="E194" t="str">
            <v>Турция</v>
          </cell>
          <cell r="F194" t="str">
            <v>Turkish New Lira</v>
          </cell>
          <cell r="G194" t="str">
            <v>TRY</v>
          </cell>
        </row>
        <row r="195">
          <cell r="D195" t="str">
            <v>Turkmenistán</v>
          </cell>
          <cell r="E195" t="str">
            <v>Туркменистан</v>
          </cell>
          <cell r="F195" t="str">
            <v>Turkmen Manat</v>
          </cell>
          <cell r="G195" t="str">
            <v>TMT</v>
          </cell>
        </row>
        <row r="196">
          <cell r="D196" t="str">
            <v>Tuvalu</v>
          </cell>
          <cell r="E196" t="str">
            <v>Тувалу</v>
          </cell>
          <cell r="F196" t="str">
            <v>Australian Dollar</v>
          </cell>
          <cell r="G196" t="str">
            <v>AUD</v>
          </cell>
        </row>
        <row r="197">
          <cell r="D197" t="str">
            <v>Uganda</v>
          </cell>
          <cell r="E197" t="str">
            <v>Уганда</v>
          </cell>
          <cell r="F197" t="str">
            <v>Ugandan Shilling</v>
          </cell>
          <cell r="G197" t="str">
            <v>UGX</v>
          </cell>
        </row>
        <row r="198">
          <cell r="D198" t="str">
            <v>Ucrania</v>
          </cell>
          <cell r="E198" t="str">
            <v>Украина</v>
          </cell>
          <cell r="F198" t="str">
            <v>Hryvnia</v>
          </cell>
          <cell r="G198" t="str">
            <v>UAH</v>
          </cell>
        </row>
        <row r="199">
          <cell r="D199" t="str">
            <v>Emiratos Árabes Unidos</v>
          </cell>
          <cell r="E199" t="str">
            <v>Объединенные Арабские Эмираты</v>
          </cell>
          <cell r="F199" t="str">
            <v>UAE Dirham</v>
          </cell>
          <cell r="G199" t="str">
            <v>AED</v>
          </cell>
        </row>
        <row r="200">
          <cell r="D200" t="str">
            <v>Reino Unido</v>
          </cell>
          <cell r="E200" t="str">
            <v>Великобритания</v>
          </cell>
          <cell r="F200" t="str">
            <v>Pound Sterling</v>
          </cell>
          <cell r="G200" t="str">
            <v>GBP</v>
          </cell>
        </row>
        <row r="201">
          <cell r="D201" t="str">
            <v>Estados Unidos</v>
          </cell>
          <cell r="E201" t="str">
            <v>США</v>
          </cell>
          <cell r="F201" t="str">
            <v>United States Dollar</v>
          </cell>
          <cell r="G201" t="str">
            <v>USD</v>
          </cell>
        </row>
        <row r="202">
          <cell r="D202" t="str">
            <v>Uruguay</v>
          </cell>
          <cell r="E202" t="str">
            <v>Уругвай</v>
          </cell>
          <cell r="F202" t="str">
            <v>Uruguayan Peso</v>
          </cell>
          <cell r="G202" t="str">
            <v>UYU</v>
          </cell>
        </row>
        <row r="203">
          <cell r="D203" t="str">
            <v>Uzbekistán</v>
          </cell>
          <cell r="E203" t="str">
            <v>Узбекистан</v>
          </cell>
          <cell r="F203" t="str">
            <v>Uzbekistani Som</v>
          </cell>
          <cell r="G203" t="str">
            <v>UZS</v>
          </cell>
        </row>
        <row r="204">
          <cell r="D204" t="str">
            <v>Vanuatu</v>
          </cell>
          <cell r="E204" t="str">
            <v>Вануату</v>
          </cell>
          <cell r="F204" t="str">
            <v>Vanuatu Vatu</v>
          </cell>
          <cell r="G204" t="str">
            <v>VUV</v>
          </cell>
        </row>
        <row r="205">
          <cell r="D205" t="str">
            <v>Venezuela</v>
          </cell>
          <cell r="E205" t="str">
            <v>Венесуэла</v>
          </cell>
          <cell r="F205" t="str">
            <v>Venezuelan Bolivar</v>
          </cell>
          <cell r="G205" t="str">
            <v>VEF</v>
          </cell>
        </row>
        <row r="206">
          <cell r="D206" t="str">
            <v>Viet Nam</v>
          </cell>
          <cell r="E206" t="str">
            <v>Вьетнам</v>
          </cell>
          <cell r="F206" t="str">
            <v>Vietnamese Dong</v>
          </cell>
          <cell r="G206" t="str">
            <v>VND</v>
          </cell>
        </row>
        <row r="207">
          <cell r="D207" t="str">
            <v>Islas Wallis y Futuna</v>
          </cell>
          <cell r="E207" t="str">
            <v>Острова Уоллис и Футуна</v>
          </cell>
          <cell r="F207" t="str">
            <v>CFP Franc</v>
          </cell>
          <cell r="G207" t="str">
            <v>XPF</v>
          </cell>
        </row>
        <row r="208">
          <cell r="D208" t="str">
            <v>Yemen</v>
          </cell>
          <cell r="E208" t="str">
            <v>Йемен</v>
          </cell>
          <cell r="F208" t="str">
            <v>Yemini Rial</v>
          </cell>
          <cell r="G208" t="str">
            <v>YER</v>
          </cell>
        </row>
        <row r="209">
          <cell r="D209" t="str">
            <v>Zambia</v>
          </cell>
          <cell r="E209" t="str">
            <v>Замбия</v>
          </cell>
          <cell r="F209" t="str">
            <v>Zambia Kwacha</v>
          </cell>
          <cell r="G209" t="str">
            <v>ZMW</v>
          </cell>
        </row>
        <row r="210">
          <cell r="D210" t="str">
            <v>Zanzibar</v>
          </cell>
          <cell r="E210" t="str">
            <v>Занзибар</v>
          </cell>
          <cell r="F210" t="str">
            <v>Tanzanian Shilling</v>
          </cell>
          <cell r="G210" t="str">
            <v>TZS</v>
          </cell>
        </row>
        <row r="211">
          <cell r="D211" t="str">
            <v>Zimbabue</v>
          </cell>
          <cell r="E211" t="str">
            <v>Зимбабве</v>
          </cell>
          <cell r="F211" t="str">
            <v>U.S Dollar</v>
          </cell>
          <cell r="G211" t="str">
            <v>USD</v>
          </cell>
        </row>
        <row r="212">
          <cell r="D212" t="e">
            <v>#N/A</v>
          </cell>
          <cell r="E212" t="e">
            <v>#N/A</v>
          </cell>
          <cell r="F212" t="str">
            <v>U.S Dollar</v>
          </cell>
          <cell r="G212" t="str">
            <v>USD</v>
          </cell>
        </row>
        <row r="213">
          <cell r="D213" t="str">
            <v>Multicountry Southern Africa SADC</v>
          </cell>
          <cell r="E213" t="str">
            <v>Multicountry Southern Africa SADC</v>
          </cell>
          <cell r="F213" t="str">
            <v>U.S Dollar</v>
          </cell>
          <cell r="G213" t="str">
            <v>USD</v>
          </cell>
        </row>
        <row r="214">
          <cell r="D214">
            <v>0</v>
          </cell>
          <cell r="E214">
            <v>0</v>
          </cell>
          <cell r="F214" t="str">
            <v>U.S Dollar</v>
          </cell>
          <cell r="G214" t="str">
            <v>USD</v>
          </cell>
        </row>
        <row r="215">
          <cell r="D215" t="e">
            <v>#N/A</v>
          </cell>
          <cell r="E215" t="e">
            <v>#N/A</v>
          </cell>
          <cell r="F215" t="str">
            <v>U.S Dollar</v>
          </cell>
          <cell r="G215" t="str">
            <v>USD</v>
          </cell>
        </row>
        <row r="216">
          <cell r="D216" t="str">
            <v>Multicountry Caribbean CARICOM-PANCAP</v>
          </cell>
          <cell r="E216" t="str">
            <v>Multicountry Caribbean CARICOM-PANCAP</v>
          </cell>
          <cell r="F216" t="str">
            <v>U.S Dollar</v>
          </cell>
          <cell r="G216" t="str">
            <v>USD</v>
          </cell>
        </row>
        <row r="217">
          <cell r="D217" t="e">
            <v>#N/A</v>
          </cell>
          <cell r="E217" t="e">
            <v>#N/A</v>
          </cell>
          <cell r="F217" t="str">
            <v>U.S Dollar</v>
          </cell>
          <cell r="G217" t="str">
            <v>USD</v>
          </cell>
        </row>
        <row r="218">
          <cell r="D218" t="e">
            <v>#N/A</v>
          </cell>
          <cell r="E218" t="e">
            <v>#N/A</v>
          </cell>
          <cell r="F218" t="str">
            <v>U.S Dollar</v>
          </cell>
          <cell r="G218" t="str">
            <v>USD</v>
          </cell>
        </row>
        <row r="219">
          <cell r="D219" t="str">
            <v>Multicountry Americas EMMIE</v>
          </cell>
          <cell r="E219" t="str">
            <v>Multicountry Americas EMMIE</v>
          </cell>
          <cell r="F219" t="str">
            <v>U.S Dollar</v>
          </cell>
          <cell r="G219" t="str">
            <v>USD</v>
          </cell>
        </row>
        <row r="220">
          <cell r="D220" t="str">
            <v>Multicountry Caribbean MCC</v>
          </cell>
          <cell r="E220" t="str">
            <v>Multicountry Caribbean MCC</v>
          </cell>
          <cell r="F220" t="str">
            <v>U.S Dollar</v>
          </cell>
          <cell r="G220" t="str">
            <v>USD</v>
          </cell>
        </row>
        <row r="221">
          <cell r="D221" t="str">
            <v>Multicountry Central Americas REDCA</v>
          </cell>
          <cell r="E221" t="str">
            <v>Multicountry Central Americas REDCA</v>
          </cell>
          <cell r="F221" t="str">
            <v>U.S Dollar</v>
          </cell>
          <cell r="G221" t="str">
            <v>USD</v>
          </cell>
        </row>
        <row r="222">
          <cell r="D222" t="str">
            <v>Multicountry Americas REDTRASEX</v>
          </cell>
          <cell r="E222" t="str">
            <v>Multicountry Americas REDTRASEX</v>
          </cell>
          <cell r="F222" t="str">
            <v>U.S Dollar</v>
          </cell>
          <cell r="G222" t="str">
            <v>USD</v>
          </cell>
        </row>
        <row r="223">
          <cell r="D223" t="str">
            <v>Multicountry East Asia and Pacific APN</v>
          </cell>
          <cell r="E223" t="str">
            <v>Multicountry East Asia and Pacific APN</v>
          </cell>
          <cell r="F223" t="str">
            <v>U.S Dollar</v>
          </cell>
          <cell r="G223" t="str">
            <v>USD</v>
          </cell>
        </row>
        <row r="224">
          <cell r="D224" t="str">
            <v>Multicountry East Asia and Pacific HIVOS</v>
          </cell>
          <cell r="E224" t="str">
            <v>Multicountry East Asia and Pacific HIVOS</v>
          </cell>
          <cell r="F224" t="str">
            <v>U.S Dollar</v>
          </cell>
          <cell r="G224" t="str">
            <v>USD</v>
          </cell>
        </row>
        <row r="225">
          <cell r="D225" t="str">
            <v>Multicountry East Asia and Pacific RAI</v>
          </cell>
          <cell r="E225" t="str">
            <v>Multicountry East Asia and Pacific RAI</v>
          </cell>
          <cell r="F225" t="str">
            <v>U.S Dollar</v>
          </cell>
          <cell r="G225" t="str">
            <v>USD</v>
          </cell>
        </row>
        <row r="226">
          <cell r="D226" t="str">
            <v>Multicountry EECA EHRN</v>
          </cell>
          <cell r="E226" t="str">
            <v>Multicountry EECA EHRN</v>
          </cell>
          <cell r="F226" t="str">
            <v>U.S Dollar</v>
          </cell>
          <cell r="G226" t="str">
            <v>USD</v>
          </cell>
        </row>
        <row r="227">
          <cell r="D227" t="str">
            <v>Multicountry MENA HRA</v>
          </cell>
          <cell r="E227" t="str">
            <v>Multicountry MENA HRA</v>
          </cell>
          <cell r="F227" t="str">
            <v>U.S Dollar</v>
          </cell>
          <cell r="G227" t="str">
            <v>USD</v>
          </cell>
        </row>
        <row r="228">
          <cell r="D228" t="str">
            <v>Multicountry South Asia</v>
          </cell>
          <cell r="E228" t="str">
            <v>Multicountry South Asia</v>
          </cell>
          <cell r="F228" t="str">
            <v>U.S Dollar</v>
          </cell>
          <cell r="G228" t="str">
            <v>USD</v>
          </cell>
        </row>
        <row r="229">
          <cell r="D229" t="str">
            <v>Multicountry Western Pacific</v>
          </cell>
          <cell r="E229" t="str">
            <v>Multicountry Western Pacific</v>
          </cell>
          <cell r="F229" t="str">
            <v>U.S Dollar</v>
          </cell>
          <cell r="G229" t="str">
            <v>USD</v>
          </cell>
        </row>
        <row r="230">
          <cell r="D230" t="str">
            <v>Multicountry Southern Africa HIVOS</v>
          </cell>
          <cell r="E230" t="str">
            <v>Multicountry Southern Africa HIVOS</v>
          </cell>
          <cell r="F230" t="str">
            <v>U.S Dollar</v>
          </cell>
          <cell r="G230" t="str">
            <v>USD</v>
          </cell>
        </row>
        <row r="231">
          <cell r="D231" t="str">
            <v>Multicountry Southern Africa ARASA</v>
          </cell>
          <cell r="E231" t="str">
            <v>Multicountry Southern Africa ARASA</v>
          </cell>
          <cell r="F231" t="str">
            <v>U.S Dollar</v>
          </cell>
          <cell r="G231" t="str">
            <v>USD</v>
          </cell>
        </row>
        <row r="232">
          <cell r="D232" t="str">
            <v>Multicountry Eastern Africa KANCO</v>
          </cell>
          <cell r="E232" t="str">
            <v>Multicountry Eastern Africa KANCO</v>
          </cell>
          <cell r="F232" t="str">
            <v>U.S Dollar</v>
          </cell>
          <cell r="G232" t="str">
            <v>USD</v>
          </cell>
        </row>
        <row r="233">
          <cell r="D233" t="str">
            <v>Multicountry Eastern Africa ANECCA</v>
          </cell>
          <cell r="E233" t="str">
            <v>Multicountry Eastern Africa ANECCA</v>
          </cell>
          <cell r="F233" t="str">
            <v>U.S Dollar</v>
          </cell>
          <cell r="G233" t="str">
            <v>USD</v>
          </cell>
        </row>
        <row r="234">
          <cell r="D234" t="str">
            <v>Multicountry West Africa ALCO</v>
          </cell>
          <cell r="E234" t="str">
            <v>Multicountry West Africa ALCO</v>
          </cell>
          <cell r="F234" t="str">
            <v>CFA Franc</v>
          </cell>
          <cell r="G234" t="str">
            <v>XOF</v>
          </cell>
        </row>
        <row r="235">
          <cell r="D235" t="str">
            <v>Multicountry Eastern Africa IGAD</v>
          </cell>
          <cell r="E235" t="str">
            <v>Multicountry Eastern Africa IGAD</v>
          </cell>
          <cell r="F235" t="str">
            <v>U.S Dollar</v>
          </cell>
          <cell r="G235" t="str">
            <v>USD</v>
          </cell>
        </row>
        <row r="236">
          <cell r="D236" t="str">
            <v>Multicountry Southern Africa E11</v>
          </cell>
          <cell r="E236" t="str">
            <v>Multicountry Southern Africa E12</v>
          </cell>
          <cell r="F236" t="str">
            <v>U.S Dollar</v>
          </cell>
          <cell r="G236" t="str">
            <v>USD</v>
          </cell>
        </row>
        <row r="237">
          <cell r="D237" t="str">
            <v>Multicountry Southern Africa WHC</v>
          </cell>
          <cell r="E237" t="str">
            <v>Multicountry Southern Africa WHC</v>
          </cell>
          <cell r="F237" t="str">
            <v>U.S Dollar</v>
          </cell>
          <cell r="G237" t="str">
            <v>USD</v>
          </cell>
        </row>
        <row r="238">
          <cell r="D238" t="str">
            <v>Multicountry Africa ECSA-HC</v>
          </cell>
          <cell r="E238" t="str">
            <v>Multicountry Africa ECSA-HC</v>
          </cell>
          <cell r="F238" t="str">
            <v>U.S Dollar</v>
          </cell>
          <cell r="G238" t="str">
            <v>USD</v>
          </cell>
        </row>
        <row r="239">
          <cell r="D239" t="e">
            <v>#N/A</v>
          </cell>
          <cell r="E239" t="e">
            <v>#N/A</v>
          </cell>
          <cell r="F239" t="str">
            <v>U.S Dollar</v>
          </cell>
          <cell r="G239" t="str">
            <v>USD</v>
          </cell>
        </row>
        <row r="240">
          <cell r="D240" t="str">
            <v>Multicountry EECA ECUO</v>
          </cell>
          <cell r="E240" t="str">
            <v>Multicountry EECA ECUO</v>
          </cell>
          <cell r="F240" t="str">
            <v>Euro</v>
          </cell>
          <cell r="G240" t="str">
            <v>EUR</v>
          </cell>
        </row>
        <row r="241">
          <cell r="D241" t="str">
            <v>Multicountry EECA PAS</v>
          </cell>
          <cell r="E241" t="str">
            <v>Multicountry EECA PAS</v>
          </cell>
          <cell r="F241" t="str">
            <v>U.S Dollar</v>
          </cell>
          <cell r="G241" t="str">
            <v>USD</v>
          </cell>
        </row>
        <row r="242">
          <cell r="D242" t="e">
            <v>#N/A</v>
          </cell>
          <cell r="E242" t="e">
            <v>#N/A</v>
          </cell>
          <cell r="F242" t="str">
            <v>U.S Dollar</v>
          </cell>
          <cell r="G242" t="str">
            <v>USD</v>
          </cell>
        </row>
        <row r="243">
          <cell r="D243" t="str">
            <v>Multicountry Americas ICW</v>
          </cell>
          <cell r="E243" t="str">
            <v>Multicountry Americas ICW</v>
          </cell>
          <cell r="F243" t="str">
            <v>U.S Dollar</v>
          </cell>
          <cell r="G243" t="str">
            <v>USD</v>
          </cell>
        </row>
        <row r="244">
          <cell r="D244" t="str">
            <v>Multicountry Americas REDLACTRANS</v>
          </cell>
          <cell r="E244" t="str">
            <v>Multicountry Americas REDLACTRANS</v>
          </cell>
          <cell r="F244" t="str">
            <v>U.S Dollar</v>
          </cell>
          <cell r="G244" t="str">
            <v>USD</v>
          </cell>
        </row>
        <row r="245">
          <cell r="D245" t="e">
            <v>#N/A</v>
          </cell>
          <cell r="E245" t="e">
            <v>#N/A</v>
          </cell>
          <cell r="F245" t="str">
            <v>U.S Dollar</v>
          </cell>
          <cell r="G245" t="str">
            <v>USD</v>
          </cell>
        </row>
        <row r="246">
          <cell r="D246" t="str">
            <v>Multicountry EECA ECOM</v>
          </cell>
          <cell r="E246" t="str">
            <v>Multicountry EECA ECOM</v>
          </cell>
          <cell r="F246">
            <v>0</v>
          </cell>
          <cell r="G246">
            <v>0</v>
          </cell>
        </row>
        <row r="247">
          <cell r="D247" t="str">
            <v>Multicountry Western Africa ANCS</v>
          </cell>
          <cell r="E247" t="str">
            <v>Multicountry Western Africa ANCS</v>
          </cell>
          <cell r="F247">
            <v>0</v>
          </cell>
          <cell r="G247">
            <v>0</v>
          </cell>
        </row>
        <row r="248">
          <cell r="D248" t="str">
            <v>Multicountry Middle East MER</v>
          </cell>
          <cell r="E248" t="str">
            <v>Multicountry Middle East MER</v>
          </cell>
          <cell r="F248">
            <v>0</v>
          </cell>
          <cell r="G248">
            <v>0</v>
          </cell>
        </row>
        <row r="249">
          <cell r="D249" t="str">
            <v>Multicountry EECA IHAU</v>
          </cell>
          <cell r="E249" t="str">
            <v>Multicountry EECA IHAU</v>
          </cell>
          <cell r="F249">
            <v>0</v>
          </cell>
          <cell r="G249">
            <v>0</v>
          </cell>
        </row>
        <row r="250">
          <cell r="D250" t="str">
            <v>Multicountry Western Africa HI</v>
          </cell>
          <cell r="E250" t="str">
            <v>Multicountry Western Africa HI</v>
          </cell>
          <cell r="F250">
            <v>0</v>
          </cell>
          <cell r="G250">
            <v>0</v>
          </cell>
        </row>
      </sheetData>
      <sheetData sheetId="6">
        <row r="1">
          <cell r="C1">
            <v>2</v>
          </cell>
        </row>
        <row r="143">
          <cell r="A143" t="str">
            <v>Resumen del Presupuesto (en la moneda de la subvención)</v>
          </cell>
        </row>
        <row r="160">
          <cell r="A160" t="str">
            <v>Año 1</v>
          </cell>
        </row>
        <row r="161">
          <cell r="A161" t="str">
            <v>Año 2</v>
          </cell>
        </row>
        <row r="162">
          <cell r="A162" t="str">
            <v>Año 3</v>
          </cell>
        </row>
        <row r="163">
          <cell r="A163" t="str">
            <v>Año 4</v>
          </cell>
        </row>
        <row r="174">
          <cell r="A174" t="str">
            <v>Total</v>
          </cell>
        </row>
      </sheetData>
      <sheetData sheetId="7" refreshError="1"/>
      <sheetData sheetId="8" refreshError="1"/>
      <sheetData sheetId="9">
        <row r="107">
          <cell r="X107">
            <v>14481816.408867192</v>
          </cell>
        </row>
      </sheetData>
      <sheetData sheetId="10">
        <row r="107">
          <cell r="X107">
            <v>14481816.408867195</v>
          </cell>
        </row>
      </sheetData>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B1" t="str">
            <v xml:space="preserv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CatInt"/>
      <sheetName val="Summary by Cost Input"/>
      <sheetName val="Cost Inputs"/>
      <sheetName val="Rank unique Mod-Int-PR"/>
      <sheetName val="Assumptions HR"/>
      <sheetName val="Assumptions TRC"/>
      <sheetName val="Assumptions Other"/>
      <sheetName val="Free sheet-enter what you need"/>
      <sheetName val="Free pivot table"/>
      <sheetName val="Financial Triggers - Budget"/>
      <sheetName val="Country"/>
      <sheetName val="Recipient"/>
      <sheetName val="Assumptions"/>
      <sheetName val="CatCmp"/>
      <sheetName val="CatModules"/>
      <sheetName val="ModInCmp"/>
      <sheetName val="Budget Lines"/>
      <sheetName val="ActivityConcat"/>
      <sheetName val="CostGroup"/>
      <sheetName val="apttusmeta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2">
          <cell r="AA2" t="str">
            <v>CHF</v>
          </cell>
          <cell r="AC2" t="str">
            <v>g</v>
          </cell>
        </row>
        <row r="3">
          <cell r="AC3" t="str">
            <v>mg</v>
          </cell>
        </row>
        <row r="4">
          <cell r="AC4" t="str">
            <v>ml</v>
          </cell>
        </row>
        <row r="5">
          <cell r="AC5" t="str">
            <v>tab</v>
          </cell>
        </row>
        <row r="6">
          <cell r="AC6" t="str">
            <v>supp</v>
          </cell>
        </row>
        <row r="7">
          <cell r="AC7" t="str">
            <v>Kit</v>
          </cell>
        </row>
        <row r="8">
          <cell r="AC8" t="str">
            <v>Capsule</v>
          </cell>
        </row>
        <row r="9">
          <cell r="AC9" t="str">
            <v>Injection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Log"/>
      <sheetName val="Instructions"/>
      <sheetName val="Setup"/>
      <sheetName val="Pharmaceuticals"/>
      <sheetName val="Health Products &amp; Equipment"/>
      <sheetName val="Other Pharma &amp; Health Products"/>
      <sheetName val="PSM Costs"/>
      <sheetName val="Budget Summary"/>
      <sheetName val="ActivityConcat"/>
      <sheetName val="Recipient"/>
      <sheetName val="Currencies"/>
      <sheetName val="Rank unique CI-Prod-Spec"/>
      <sheetName val="CostInpInCmpInSFpsmCat"/>
      <sheetName val="Product Summary"/>
      <sheetName val="Rank unique Mod-Int-CI-PR"/>
      <sheetName val="PSM Detailed Budget"/>
      <sheetName val="Country"/>
      <sheetName val="Translations"/>
      <sheetName val="CatCmp"/>
      <sheetName val="CatModules"/>
      <sheetName val="ModInCmp"/>
      <sheetName val="CatInt"/>
      <sheetName val="CatCostGrp"/>
      <sheetName val="CatCostInp"/>
      <sheetName val="CatProd"/>
      <sheetName val="CatProdSpec"/>
      <sheetName val="Query for PSM products"/>
    </sheetNames>
    <sheetDataSet>
      <sheetData sheetId="0"/>
      <sheetData sheetId="1"/>
      <sheetData sheetId="2">
        <row r="10">
          <cell r="C10" t="str">
            <v>USD</v>
          </cell>
        </row>
        <row r="16">
          <cell r="B16" t="str">
            <v>Ministry of Health of El Salvador</v>
          </cell>
          <cell r="D16" t="str">
            <v>MINSAL</v>
          </cell>
        </row>
      </sheetData>
      <sheetData sheetId="3"/>
      <sheetData sheetId="4"/>
      <sheetData sheetId="5"/>
      <sheetData sheetId="6"/>
      <sheetData sheetId="7"/>
      <sheetData sheetId="8"/>
      <sheetData sheetId="9"/>
      <sheetData sheetId="10"/>
      <sheetData sheetId="11"/>
      <sheetData sheetId="12">
        <row r="1">
          <cell r="D1">
            <v>3</v>
          </cell>
          <cell r="F1">
            <v>10</v>
          </cell>
        </row>
        <row r="3">
          <cell r="D3" t="str">
            <v>5.2 Condoms - Male</v>
          </cell>
          <cell r="F3" t="str">
            <v>4.5 Opportunistic infections and STI medicines</v>
          </cell>
        </row>
      </sheetData>
      <sheetData sheetId="13"/>
      <sheetData sheetId="14"/>
      <sheetData sheetId="15"/>
      <sheetData sheetId="16"/>
      <sheetData sheetId="17">
        <row r="45">
          <cell r="A45" t="str">
            <v>Q1 Quantity</v>
          </cell>
        </row>
      </sheetData>
      <sheetData sheetId="18"/>
      <sheetData sheetId="19"/>
      <sheetData sheetId="20">
        <row r="1">
          <cell r="A1" t="str">
            <v>CatModRowNbr</v>
          </cell>
        </row>
      </sheetData>
      <sheetData sheetId="21"/>
      <sheetData sheetId="22"/>
      <sheetData sheetId="23">
        <row r="2">
          <cell r="E2" t="str">
            <v>1.0 Human Resources (HR)</v>
          </cell>
        </row>
      </sheetData>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rma CIs"/>
      <sheetName val="CatInt"/>
      <sheetName val="Setup"/>
      <sheetName val="Cost Inputs"/>
      <sheetName val="CatCmp"/>
      <sheetName val="Detailed Budget"/>
      <sheetName val="CatProd"/>
      <sheetName val="Definitions"/>
      <sheetName val="ModInCmp"/>
      <sheetName val="Feuil1"/>
      <sheetName val="Codes "/>
      <sheetName val="Lists"/>
      <sheetName val="Pharma%20CIs"/>
      <sheetName val="Budget Template"/>
      <sheetName val="Data Sheet"/>
      <sheetName val="Sheet1"/>
      <sheetName val="CIs"/>
      <sheetName val="Assumptions"/>
      <sheetName val="Budget Lines"/>
      <sheetName val="Country"/>
      <sheetName val="Translations"/>
      <sheetName val="Currencies"/>
      <sheetName val="Recipient"/>
      <sheetName val="IRS FORMAT GF"/>
      <sheetName val="Memo HIV"/>
      <sheetName val="Apercu - Section 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sheetName val="Pharma CIs"/>
      <sheetName val="Chg log"/>
      <sheetName val="Instructions"/>
      <sheetName val="Setup"/>
      <sheetName val="Detailed Budget"/>
      <sheetName val="Currencies"/>
      <sheetName val="Assumptions TRC"/>
      <sheetName val="TRC-PIVOT"/>
      <sheetName val="Assumptions HR"/>
      <sheetName val="Assumptions Other"/>
      <sheetName val="Budget Summary"/>
      <sheetName val="Summary by Intervention"/>
      <sheetName val="Summary by Cost Input"/>
      <sheetName val="CatInt"/>
      <sheetName val="Cost Inputs"/>
      <sheetName val="Concept Note Module Budget"/>
      <sheetName val="Free sheet-enter what you need"/>
      <sheetName val="Free pivot table"/>
      <sheetName val="Rank unique Mod-Int-PR"/>
      <sheetName val="Country"/>
      <sheetName val="Recipient"/>
      <sheetName val="Assumptions"/>
      <sheetName val="CatCmp"/>
      <sheetName val="CatModules"/>
      <sheetName val="ModInCmp"/>
      <sheetName val="Budget Lines"/>
      <sheetName val="ActivityConcat"/>
      <sheetName val="Translations"/>
      <sheetName val="CostGroup"/>
      <sheetName val="Data Sheet"/>
      <sheetName val="IRS FORMAT GF"/>
      <sheetName val="Range Page"/>
    </sheetNames>
    <sheetDataSet>
      <sheetData sheetId="0" refreshError="1"/>
      <sheetData sheetId="1" refreshError="1"/>
      <sheetData sheetId="2"/>
      <sheetData sheetId="3"/>
      <sheetData sheetId="4">
        <row r="2">
          <cell r="A2" t="str">
            <v xml:space="preserve">Please remember to right click "Refresh" every time you update the data in the "Assumption" TRC sheet. </v>
          </cell>
        </row>
      </sheetData>
      <sheetData sheetId="5">
        <row r="2">
          <cell r="A2" t="str">
            <v xml:space="preserve">Please remember to right click "Refresh" every time you update the data in the "Assumption" TRC sheet. </v>
          </cell>
        </row>
      </sheetData>
      <sheetData sheetId="6">
        <row r="2">
          <cell r="A2" t="str">
            <v xml:space="preserve">Please remember to right click "Refresh" every time you update the data in the "Assumption" TRC sheet. </v>
          </cell>
        </row>
      </sheetData>
      <sheetData sheetId="7">
        <row r="2">
          <cell r="A2" t="str">
            <v xml:space="preserve">Please remember to right click "Refresh" every time you update the data in the "Assumption" TRC sheet. </v>
          </cell>
        </row>
      </sheetData>
      <sheetData sheetId="8">
        <row r="2">
          <cell r="A2" t="str">
            <v xml:space="preserve">Please remember to right click "Refresh" every time you update the data in the "Assumption" TRC sheet. </v>
          </cell>
        </row>
      </sheetData>
      <sheetData sheetId="9">
        <row r="2">
          <cell r="A2" t="str">
            <v xml:space="preserve">Please remember to right click "Refresh" every time you update the data in the "Assumption" TRC sheet. </v>
          </cell>
        </row>
      </sheetData>
      <sheetData sheetId="10">
        <row r="2">
          <cell r="A2" t="str">
            <v xml:space="preserve">Please remember to right click "Refresh" every time you update the data in the "Assumption" TRC sheet. </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Summary by Cost Input"/>
      <sheetName val="AdditionalFundingRequestInfo"/>
      <sheetName val="Assumptions HR"/>
      <sheetName val="Assumptions TRC"/>
      <sheetName val="Assumptions Other"/>
      <sheetName val="Free sheet-enter what you need"/>
      <sheetName val="Free pivot table"/>
      <sheetName val="Financial Triggers - Budget"/>
      <sheetName val="apttusmetadata"/>
    </sheetNames>
    <sheetDataSet>
      <sheetData sheetId="0" refreshError="1">
        <row r="4">
          <cell r="A4" t="str">
            <v>Country / Applicant:</v>
          </cell>
        </row>
        <row r="5">
          <cell r="A5" t="str">
            <v>Application/Grant Name</v>
          </cell>
        </row>
        <row r="6">
          <cell r="A6" t="str">
            <v>IP Start Date</v>
          </cell>
        </row>
        <row r="7">
          <cell r="A7" t="str">
            <v>IP End Date</v>
          </cell>
        </row>
        <row r="11">
          <cell r="A11" t="str">
            <v>Component Name</v>
          </cell>
        </row>
      </sheetData>
      <sheetData sheetId="1"/>
      <sheetData sheetId="2"/>
      <sheetData sheetId="3"/>
      <sheetData sheetId="4"/>
      <sheetData sheetId="5"/>
      <sheetData sheetId="6" refreshError="1">
        <row r="143">
          <cell r="A143" t="str">
            <v>Budget Summary (in grant currency)</v>
          </cell>
        </row>
        <row r="144">
          <cell r="A144" t="str">
            <v>By Module</v>
          </cell>
        </row>
        <row r="145">
          <cell r="A145" t="str">
            <v>By Cost Grouping</v>
          </cell>
        </row>
        <row r="160">
          <cell r="A160" t="str">
            <v>Year 1</v>
          </cell>
        </row>
        <row r="161">
          <cell r="A161" t="str">
            <v>Year 2</v>
          </cell>
        </row>
        <row r="162">
          <cell r="A162" t="str">
            <v>Year 3</v>
          </cell>
        </row>
        <row r="163">
          <cell r="A163" t="str">
            <v>Year 4</v>
          </cell>
        </row>
        <row r="168">
          <cell r="A168" t="str">
            <v>By Recipients</v>
          </cell>
        </row>
        <row r="174">
          <cell r="A174" t="str">
            <v>Total</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ata Sheet"/>
      <sheetName val="Admin Sheet"/>
      <sheetName val="Recipient sheet"/>
      <sheetName val="Currencies"/>
      <sheetName val="Translations"/>
      <sheetName val="Budget Summary"/>
      <sheetName val="Detailed Budget"/>
      <sheetName val="Budget Summary En"/>
      <sheetName val="Summary by Intervention"/>
      <sheetName val="Summary by Cost Input"/>
      <sheetName val="AdditionalFundingRequestInfo"/>
      <sheetName val="presupuesto resumido"/>
      <sheetName val="Relacion Estrategia vrs. Presup"/>
      <sheetName val="Assumptions HR"/>
      <sheetName val="Assumptions TRC"/>
      <sheetName val="Assumptions Other"/>
      <sheetName val="Free sheet-enter what you need"/>
      <sheetName val="Free pivot table"/>
      <sheetName val="Financial Triggers - Budget"/>
      <sheetName val="apttusmetadata"/>
    </sheetNames>
    <sheetDataSet>
      <sheetData sheetId="0"/>
      <sheetData sheetId="1"/>
      <sheetData sheetId="2"/>
      <sheetData sheetId="3"/>
      <sheetData sheetId="4"/>
      <sheetData sheetId="5"/>
      <sheetData sheetId="6"/>
      <sheetData sheetId="7"/>
      <sheetData sheetId="8">
        <row r="16">
          <cell r="X16">
            <v>5076446.3589120004</v>
          </cell>
        </row>
        <row r="17">
          <cell r="X17">
            <v>326896.65000000002</v>
          </cell>
        </row>
        <row r="18">
          <cell r="X18">
            <v>1629813.6304368</v>
          </cell>
        </row>
        <row r="19">
          <cell r="X19">
            <v>407868</v>
          </cell>
        </row>
        <row r="20">
          <cell r="X20">
            <v>358296</v>
          </cell>
        </row>
        <row r="21">
          <cell r="X21">
            <v>4047827.4000000004</v>
          </cell>
        </row>
        <row r="22">
          <cell r="X22">
            <v>29940</v>
          </cell>
        </row>
        <row r="23">
          <cell r="X23">
            <v>2176389.110419075</v>
          </cell>
        </row>
        <row r="24">
          <cell r="X24">
            <v>428340</v>
          </cell>
        </row>
        <row r="25">
          <cell r="X25">
            <v>12999999.908392869</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X124"/>
  <sheetViews>
    <sheetView topLeftCell="C54" zoomScale="93" zoomScaleSheetLayoutView="100" workbookViewId="0">
      <selection activeCell="C49" sqref="C49"/>
    </sheetView>
  </sheetViews>
  <sheetFormatPr baseColWidth="10" defaultColWidth="10.19921875" defaultRowHeight="13.2" x14ac:dyDescent="0.25"/>
  <cols>
    <col min="1" max="1" width="13.19921875" style="49" hidden="1" customWidth="1"/>
    <col min="2" max="2" width="16.09765625" style="49" hidden="1" customWidth="1"/>
    <col min="3" max="3" width="29" style="49" customWidth="1"/>
    <col min="4" max="4" width="0" style="52" hidden="1" customWidth="1"/>
    <col min="5" max="7" width="10.19921875" style="52" hidden="1" customWidth="1"/>
    <col min="8" max="8" width="10.19921875" style="52"/>
    <col min="9" max="9" width="0" style="52" hidden="1" customWidth="1"/>
    <col min="10" max="12" width="10.19921875" style="52" hidden="1" customWidth="1"/>
    <col min="13" max="13" width="10.19921875" style="52"/>
    <col min="14" max="14" width="0" style="52" hidden="1" customWidth="1"/>
    <col min="15" max="17" width="10.19921875" style="52" hidden="1" customWidth="1"/>
    <col min="18" max="18" width="10.19921875" style="52"/>
    <col min="19" max="23" width="10.19921875" style="52" hidden="1" customWidth="1"/>
    <col min="24" max="24" width="10.19921875" style="52"/>
    <col min="25" max="25" width="10.19921875" style="49" customWidth="1"/>
    <col min="26" max="26" width="1.8984375" style="49" customWidth="1"/>
    <col min="27" max="27" width="15.19921875" style="49" hidden="1" customWidth="1"/>
    <col min="28" max="28" width="6.69921875" style="49" hidden="1" customWidth="1"/>
    <col min="29" max="29" width="14.59765625" style="49" hidden="1" customWidth="1"/>
    <col min="30" max="30" width="5.59765625" style="49" hidden="1" customWidth="1"/>
    <col min="31" max="31" width="14.59765625" style="49" hidden="1" customWidth="1"/>
    <col min="32" max="32" width="7.59765625" style="49" hidden="1" customWidth="1"/>
    <col min="33" max="33" width="19.69921875" style="49" hidden="1" customWidth="1"/>
    <col min="34" max="34" width="7.5" style="49" hidden="1" customWidth="1"/>
    <col min="35" max="36" width="10.19921875" style="49"/>
    <col min="37" max="37" width="1.59765625" style="49" customWidth="1"/>
    <col min="38" max="39" width="10.19921875" style="49"/>
    <col min="40" max="40" width="1.59765625" style="49" customWidth="1"/>
    <col min="41" max="42" width="10.19921875" style="49"/>
    <col min="43" max="43" width="2" style="49" customWidth="1"/>
    <col min="44" max="45" width="10.19921875" style="49"/>
    <col min="46" max="46" width="109" style="49" customWidth="1"/>
    <col min="47" max="16384" width="10.19921875" style="49"/>
  </cols>
  <sheetData>
    <row r="1" spans="1:50" s="46" customFormat="1" ht="15.6" hidden="1" x14ac:dyDescent="0.25">
      <c r="C1" s="43" t="str">
        <f>[6]Setup!A11</f>
        <v>Component Name</v>
      </c>
      <c r="D1" s="265" t="str">
        <f>'[1]Data Sheet'!$A$280&amp;IF('[1]Data Sheet'!A281&lt;&gt;"",","&amp;'[1]Data Sheet'!A281&amp;IF('[1]Data Sheet'!A282&lt;&gt;"",","&amp;'[1]Data Sheet'!A282&amp;IF('[1]Data Sheet'!A283&lt;&gt;"",","&amp;'[1]Data Sheet'!A283,""),""),"")</f>
        <v>VIH/SIDA</v>
      </c>
      <c r="E1" s="265"/>
      <c r="F1" s="266"/>
      <c r="G1" s="80" t="s">
        <v>101</v>
      </c>
      <c r="H1" s="48"/>
      <c r="I1" s="48"/>
      <c r="J1" s="48"/>
      <c r="K1" s="48"/>
      <c r="L1" s="48"/>
      <c r="M1" s="48"/>
      <c r="N1" s="48"/>
      <c r="O1" s="48"/>
      <c r="P1" s="48"/>
      <c r="Q1" s="48"/>
      <c r="R1" s="48"/>
      <c r="S1" s="48"/>
      <c r="T1" s="48"/>
      <c r="U1" s="48"/>
      <c r="V1" s="48"/>
      <c r="W1" s="48"/>
      <c r="X1" s="48"/>
      <c r="Z1" s="49"/>
      <c r="AA1" s="49"/>
      <c r="AB1" s="49"/>
      <c r="AC1" s="49"/>
      <c r="AD1" s="49"/>
      <c r="AE1" s="49"/>
      <c r="AF1" s="49"/>
      <c r="AG1" s="49"/>
      <c r="AH1" s="49"/>
      <c r="AI1" s="49"/>
      <c r="AJ1" s="49"/>
      <c r="AK1" s="49"/>
      <c r="AL1" s="49"/>
      <c r="AM1" s="49"/>
      <c r="AN1" s="49"/>
      <c r="AO1" s="49"/>
      <c r="AP1" s="49"/>
      <c r="AQ1" s="49"/>
      <c r="AR1" s="49"/>
      <c r="AS1" s="49"/>
      <c r="AT1" s="49"/>
      <c r="AU1" s="49"/>
      <c r="AV1" s="49"/>
      <c r="AW1" s="49"/>
      <c r="AX1" s="49"/>
    </row>
    <row r="2" spans="1:50" s="46" customFormat="1" ht="15.6" hidden="1" x14ac:dyDescent="0.25">
      <c r="C2" s="50" t="str">
        <f>[6]Setup!A4</f>
        <v>Country / Applicant:</v>
      </c>
      <c r="D2" s="267" t="str">
        <f>[1]Setup!C4</f>
        <v>El Salvador</v>
      </c>
      <c r="E2" s="267"/>
      <c r="F2" s="268"/>
      <c r="G2" s="81" t="e">
        <f>IF(X43="","",IF(ROUND(X43,2)=ROUND(SUM('[1]Detailed Budget'!BY5:BY1005),2),"","ERROR: Summary by Module not matching Total of Detailed Budget"))</f>
        <v>#VALUE!</v>
      </c>
      <c r="H2" s="48"/>
      <c r="I2" s="48"/>
      <c r="J2" s="48"/>
      <c r="K2" s="48"/>
      <c r="L2" s="48"/>
      <c r="M2" s="48"/>
      <c r="N2" s="48"/>
      <c r="O2" s="48"/>
      <c r="P2" s="48"/>
      <c r="Q2" s="48"/>
      <c r="R2" s="48"/>
      <c r="S2" s="48"/>
      <c r="T2" s="48"/>
      <c r="U2" s="48"/>
      <c r="V2" s="48"/>
      <c r="W2" s="48"/>
      <c r="X2" s="48"/>
      <c r="Z2" s="49"/>
      <c r="AA2" s="49"/>
      <c r="AB2" s="49"/>
      <c r="AC2" s="49"/>
      <c r="AD2" s="49"/>
      <c r="AE2" s="49"/>
      <c r="AF2" s="49"/>
      <c r="AG2" s="49"/>
      <c r="AH2" s="49"/>
      <c r="AI2" s="49"/>
      <c r="AJ2" s="49"/>
      <c r="AK2" s="49"/>
      <c r="AL2" s="49"/>
      <c r="AM2" s="49"/>
      <c r="AN2" s="49"/>
      <c r="AO2" s="49"/>
      <c r="AP2" s="49"/>
      <c r="AQ2" s="49"/>
      <c r="AR2" s="49"/>
      <c r="AS2" s="49"/>
      <c r="AT2" s="49"/>
      <c r="AU2" s="49"/>
      <c r="AV2" s="49"/>
      <c r="AW2" s="49"/>
      <c r="AX2" s="49"/>
    </row>
    <row r="3" spans="1:50" s="46" customFormat="1" ht="15.6" hidden="1" x14ac:dyDescent="0.25">
      <c r="C3" s="50" t="s">
        <v>98</v>
      </c>
      <c r="D3" s="267" t="str">
        <f>IFERROR(INDEX([1]Setup!$K$44:$K$71,MATCH("PR",[1]Setup!$D$44:$D$71,0)),"")</f>
        <v>Ministry of Health of the Republic of El Salvador</v>
      </c>
      <c r="E3" s="267"/>
      <c r="F3" s="268"/>
      <c r="G3" s="81" t="e">
        <f>IF(X61="","",IF(ROUND(X61,2)=ROUND(SUM('[1]Detailed Budget'!BY5:BY1005),2),"","ERROR: Summary by Cost Grouping not matching Total of Detailed Budget"))</f>
        <v>#VALUE!</v>
      </c>
      <c r="H3" s="48"/>
      <c r="I3" s="48"/>
      <c r="J3" s="48"/>
      <c r="K3" s="48"/>
      <c r="L3" s="48"/>
      <c r="M3" s="48"/>
      <c r="N3" s="48"/>
      <c r="O3" s="48"/>
      <c r="P3" s="48"/>
      <c r="Q3" s="48"/>
      <c r="R3" s="48"/>
      <c r="S3" s="48"/>
      <c r="T3" s="48"/>
      <c r="U3" s="48"/>
      <c r="V3" s="48"/>
      <c r="W3" s="48"/>
      <c r="X3" s="48"/>
      <c r="Z3" s="49"/>
      <c r="AA3" s="49"/>
      <c r="AB3" s="49"/>
      <c r="AC3" s="49"/>
      <c r="AD3" s="49"/>
      <c r="AE3" s="49"/>
      <c r="AF3" s="49"/>
      <c r="AG3" s="49"/>
      <c r="AH3" s="49"/>
      <c r="AI3" s="49"/>
      <c r="AJ3" s="49"/>
      <c r="AK3" s="49"/>
      <c r="AL3" s="49"/>
      <c r="AM3" s="49"/>
      <c r="AN3" s="49"/>
      <c r="AO3" s="49"/>
      <c r="AP3" s="49"/>
      <c r="AQ3" s="49"/>
      <c r="AR3" s="49"/>
      <c r="AS3" s="49"/>
      <c r="AT3" s="49"/>
      <c r="AU3" s="49"/>
      <c r="AV3" s="49"/>
      <c r="AW3" s="49"/>
      <c r="AX3" s="49"/>
    </row>
    <row r="4" spans="1:50" ht="15.6" hidden="1" x14ac:dyDescent="0.25">
      <c r="C4" s="51" t="str">
        <f>[6]Setup!A5</f>
        <v>Application/Grant Name</v>
      </c>
      <c r="D4" s="267" t="str">
        <f>[1]Setup!C5</f>
        <v>SLV-H-MOH</v>
      </c>
      <c r="E4" s="267"/>
      <c r="F4" s="268"/>
      <c r="G4" s="81" t="e">
        <f>IF(X105="","",IF(ROUND(X105,2)=ROUND(SUM('[1]Detailed Budget'!BY5:BY1005),2),"","ERROR: Summary by Implementer not matching Total of Detailed Budget"))</f>
        <v>#VALUE!</v>
      </c>
    </row>
    <row r="5" spans="1:50" ht="15.6" hidden="1" x14ac:dyDescent="0.25">
      <c r="C5" s="51" t="str">
        <f>[6]Setup!A6</f>
        <v>IP Start Date</v>
      </c>
      <c r="D5" s="269">
        <f>[1]Setup!C6</f>
        <v>43466</v>
      </c>
      <c r="E5" s="269"/>
      <c r="F5" s="270"/>
      <c r="G5" s="81" t="str">
        <f>IF(ROUND('[1]Summary by Intervention'!X107,2)=ROUND(SUM('[1]Detailed Budget'!BY5:BY1005),2),"","ERROR: Summary by Intervention not matching Total of Detailed Budget")</f>
        <v/>
      </c>
    </row>
    <row r="6" spans="1:50" ht="15.6" hidden="1" x14ac:dyDescent="0.25">
      <c r="C6" s="51" t="str">
        <f>[6]Setup!A7</f>
        <v>IP End Date</v>
      </c>
      <c r="D6" s="269">
        <f>[1]Setup!C7</f>
        <v>44561</v>
      </c>
      <c r="E6" s="269"/>
      <c r="F6" s="270"/>
      <c r="G6" s="81" t="str">
        <f>IF(ROUND('[1]Summary by Cost Input'!X107,2)=ROUND(SUM('[1]Detailed Budget'!BY5:BY1005),2),"","ERROR: Summary by Cost Input not matching Total of Detailed Budget")</f>
        <v/>
      </c>
    </row>
    <row r="7" spans="1:50" s="46" customFormat="1" ht="16.2" hidden="1" thickBot="1" x14ac:dyDescent="0.3">
      <c r="C7" s="82" t="s">
        <v>102</v>
      </c>
      <c r="D7" s="263" t="str">
        <f>[1]Setup!C30</f>
        <v>USD</v>
      </c>
      <c r="E7" s="263"/>
      <c r="F7" s="264"/>
      <c r="G7" s="81" t="e">
        <f>IF(X43="","",IF(ROUND(SUM(D43:G43)+SUM(I43:L43)+SUM(N43:Q43)+SUM(S43:V43),2)=ROUND(X43,2),"","ERROR: Sum by quarter not matching Sum by year"))</f>
        <v>#VALUE!</v>
      </c>
      <c r="H7" s="48"/>
      <c r="I7" s="48"/>
      <c r="J7" s="48"/>
      <c r="K7" s="48"/>
      <c r="L7" s="48"/>
      <c r="M7" s="48"/>
      <c r="N7" s="48"/>
      <c r="O7" s="48"/>
      <c r="P7" s="48"/>
      <c r="Q7" s="48"/>
      <c r="R7" s="48"/>
      <c r="S7" s="48"/>
      <c r="T7" s="48"/>
      <c r="U7" s="48"/>
      <c r="V7" s="48"/>
      <c r="W7" s="48"/>
      <c r="X7" s="48"/>
      <c r="Z7" s="49"/>
      <c r="AA7" s="49"/>
      <c r="AB7" s="49"/>
      <c r="AC7" s="49"/>
      <c r="AD7" s="49"/>
      <c r="AE7" s="49"/>
      <c r="AF7" s="49"/>
      <c r="AG7" s="49"/>
      <c r="AH7" s="49"/>
      <c r="AI7" s="49"/>
      <c r="AJ7" s="49"/>
      <c r="AK7" s="49"/>
      <c r="AL7" s="49"/>
      <c r="AM7" s="49"/>
      <c r="AN7" s="49"/>
      <c r="AO7" s="49"/>
      <c r="AP7" s="49"/>
      <c r="AQ7" s="49"/>
      <c r="AR7" s="49"/>
      <c r="AS7" s="49"/>
      <c r="AT7" s="49"/>
      <c r="AU7" s="49"/>
      <c r="AV7" s="49"/>
      <c r="AW7" s="49"/>
      <c r="AX7" s="49"/>
    </row>
    <row r="8" spans="1:50" s="46" customFormat="1" hidden="1" x14ac:dyDescent="0.25">
      <c r="D8" s="48"/>
      <c r="E8" s="48"/>
      <c r="F8" s="48"/>
      <c r="G8" s="48"/>
      <c r="H8" s="48"/>
      <c r="I8" s="48"/>
      <c r="J8" s="48"/>
      <c r="K8" s="48"/>
      <c r="L8" s="48"/>
      <c r="M8" s="48"/>
      <c r="N8" s="48"/>
      <c r="O8" s="48"/>
      <c r="P8" s="48"/>
      <c r="Q8" s="48"/>
      <c r="R8" s="48"/>
      <c r="S8" s="48"/>
      <c r="T8" s="48"/>
      <c r="U8" s="48"/>
      <c r="V8" s="48"/>
      <c r="W8" s="48"/>
      <c r="X8" s="48"/>
      <c r="Z8" s="49"/>
      <c r="AA8" s="49"/>
      <c r="AB8" s="49"/>
      <c r="AC8" s="49"/>
      <c r="AD8" s="49"/>
      <c r="AE8" s="49"/>
      <c r="AF8" s="49"/>
      <c r="AG8" s="49"/>
      <c r="AH8" s="49"/>
      <c r="AI8" s="49"/>
      <c r="AJ8" s="49"/>
      <c r="AK8" s="49"/>
      <c r="AL8" s="49"/>
      <c r="AM8" s="49"/>
      <c r="AN8" s="49"/>
      <c r="AO8" s="49"/>
      <c r="AP8" s="49"/>
      <c r="AQ8" s="49"/>
      <c r="AR8" s="49"/>
      <c r="AS8" s="49"/>
      <c r="AT8" s="49"/>
      <c r="AU8" s="49"/>
      <c r="AV8" s="49"/>
      <c r="AW8" s="49"/>
      <c r="AX8" s="49"/>
    </row>
    <row r="9" spans="1:50" s="46" customFormat="1" hidden="1" x14ac:dyDescent="0.25">
      <c r="D9" s="48"/>
      <c r="E9" s="48"/>
      <c r="F9" s="48"/>
      <c r="G9" s="48"/>
      <c r="H9" s="48"/>
      <c r="I9" s="48"/>
      <c r="J9" s="48"/>
      <c r="K9" s="48"/>
      <c r="L9" s="48"/>
      <c r="M9" s="48"/>
      <c r="N9" s="48"/>
      <c r="O9" s="48"/>
      <c r="P9" s="48"/>
      <c r="Q9" s="48"/>
      <c r="R9" s="48"/>
      <c r="S9" s="48"/>
      <c r="T9" s="48"/>
      <c r="U9" s="48"/>
      <c r="V9" s="48"/>
      <c r="W9" s="48"/>
      <c r="X9" s="48"/>
      <c r="Z9" s="49"/>
      <c r="AA9" s="49"/>
      <c r="AB9" s="49"/>
      <c r="AC9" s="49"/>
      <c r="AD9" s="49"/>
      <c r="AE9" s="49"/>
      <c r="AF9" s="49"/>
      <c r="AG9" s="49"/>
      <c r="AH9" s="49"/>
      <c r="AI9" s="49"/>
      <c r="AJ9" s="49"/>
      <c r="AK9" s="49"/>
      <c r="AL9" s="49"/>
      <c r="AM9" s="49"/>
      <c r="AN9" s="49"/>
      <c r="AO9" s="49"/>
      <c r="AP9" s="49"/>
      <c r="AQ9" s="49"/>
      <c r="AR9" s="49"/>
      <c r="AS9" s="49"/>
      <c r="AT9" s="49"/>
      <c r="AU9" s="49"/>
      <c r="AV9" s="49"/>
      <c r="AW9" s="49"/>
      <c r="AX9" s="49"/>
    </row>
    <row r="10" spans="1:50" s="56" customFormat="1" ht="17.399999999999999" hidden="1" x14ac:dyDescent="0.3">
      <c r="C10" s="56" t="str">
        <f>[6]Translations!A143</f>
        <v>Budget Summary (in grant currency)</v>
      </c>
      <c r="D10" s="57"/>
      <c r="E10" s="57"/>
      <c r="F10" s="57"/>
      <c r="G10" s="57"/>
      <c r="H10" s="57"/>
      <c r="I10" s="57"/>
      <c r="J10" s="57"/>
      <c r="K10" s="57"/>
      <c r="L10" s="57"/>
      <c r="M10" s="57"/>
      <c r="N10" s="57"/>
      <c r="O10" s="57"/>
      <c r="P10" s="57"/>
      <c r="Q10" s="57"/>
      <c r="R10" s="57"/>
      <c r="S10" s="57"/>
      <c r="T10" s="57"/>
      <c r="U10" s="57"/>
      <c r="V10" s="57"/>
      <c r="W10" s="57"/>
      <c r="X10" s="57"/>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row>
    <row r="11" spans="1:50" s="46" customFormat="1" ht="13.8" hidden="1" thickBot="1" x14ac:dyDescent="0.3">
      <c r="E11" s="48"/>
      <c r="F11" s="48"/>
      <c r="G11" s="48"/>
      <c r="H11" s="48"/>
      <c r="I11" s="48"/>
      <c r="J11" s="48"/>
      <c r="K11" s="48"/>
      <c r="L11" s="48"/>
      <c r="M11" s="48"/>
      <c r="N11" s="48"/>
      <c r="O11" s="48"/>
      <c r="P11" s="48"/>
      <c r="Q11" s="48"/>
      <c r="R11" s="48"/>
      <c r="S11" s="48"/>
      <c r="T11" s="48"/>
      <c r="U11" s="48"/>
      <c r="V11" s="48"/>
      <c r="W11" s="48"/>
      <c r="X11" s="48"/>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row>
    <row r="12" spans="1:50" s="46" customFormat="1" hidden="1" x14ac:dyDescent="0.25">
      <c r="C12" s="60" t="s">
        <v>103</v>
      </c>
      <c r="D12" s="59">
        <f>[1]Setup!C20</f>
        <v>43466</v>
      </c>
      <c r="E12" s="60">
        <f>[1]Setup!C22</f>
        <v>43556</v>
      </c>
      <c r="F12" s="60">
        <f>[1]Setup!C24</f>
        <v>43647</v>
      </c>
      <c r="G12" s="61">
        <f>[1]Setup!C26</f>
        <v>43739</v>
      </c>
      <c r="H12" s="62"/>
      <c r="I12" s="59">
        <f>[1]Setup!E20</f>
        <v>43831</v>
      </c>
      <c r="J12" s="60">
        <f>[1]Setup!E22</f>
        <v>43922</v>
      </c>
      <c r="K12" s="60">
        <f>[1]Setup!E24</f>
        <v>44013</v>
      </c>
      <c r="L12" s="61">
        <f>[1]Setup!E26</f>
        <v>44105</v>
      </c>
      <c r="M12" s="62"/>
      <c r="N12" s="59">
        <f>[1]Setup!G20</f>
        <v>44197</v>
      </c>
      <c r="O12" s="60">
        <f>[1]Setup!G22</f>
        <v>44287</v>
      </c>
      <c r="P12" s="60">
        <f>[1]Setup!G24</f>
        <v>44378</v>
      </c>
      <c r="Q12" s="61">
        <f>[1]Setup!G26</f>
        <v>44470</v>
      </c>
      <c r="R12" s="62"/>
      <c r="S12" s="59" t="str">
        <f>[1]Setup!I20</f>
        <v/>
      </c>
      <c r="T12" s="60" t="str">
        <f>[1]Setup!I22</f>
        <v/>
      </c>
      <c r="U12" s="60" t="str">
        <f>[1]Setup!I24</f>
        <v/>
      </c>
      <c r="V12" s="61" t="str">
        <f>[1]Setup!I26</f>
        <v/>
      </c>
      <c r="W12" s="62"/>
      <c r="X12" s="62"/>
      <c r="Y12" s="62"/>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row>
    <row r="13" spans="1:50" s="46" customFormat="1" ht="13.8" hidden="1" thickBot="1" x14ac:dyDescent="0.3">
      <c r="C13" s="64" t="s">
        <v>104</v>
      </c>
      <c r="D13" s="63">
        <f>[1]Setup!C21</f>
        <v>43555</v>
      </c>
      <c r="E13" s="64">
        <f>[1]Setup!C23</f>
        <v>43646</v>
      </c>
      <c r="F13" s="64">
        <f>[1]Setup!C25</f>
        <v>43738</v>
      </c>
      <c r="G13" s="65">
        <f>[1]Setup!C27</f>
        <v>43830</v>
      </c>
      <c r="H13" s="62"/>
      <c r="I13" s="63">
        <f>[1]Setup!E21</f>
        <v>43921</v>
      </c>
      <c r="J13" s="64">
        <f>[1]Setup!E23</f>
        <v>44012</v>
      </c>
      <c r="K13" s="64">
        <f>[1]Setup!E25</f>
        <v>44104</v>
      </c>
      <c r="L13" s="65">
        <f>[1]Setup!E27</f>
        <v>44196</v>
      </c>
      <c r="M13" s="62"/>
      <c r="N13" s="63">
        <f>[1]Setup!G21</f>
        <v>44286</v>
      </c>
      <c r="O13" s="64">
        <f>[1]Setup!G23</f>
        <v>44377</v>
      </c>
      <c r="P13" s="64">
        <f>[1]Setup!G25</f>
        <v>44469</v>
      </c>
      <c r="Q13" s="65">
        <f>[1]Setup!G27</f>
        <v>44561</v>
      </c>
      <c r="R13" s="62"/>
      <c r="S13" s="63" t="str">
        <f>[1]Setup!I21</f>
        <v/>
      </c>
      <c r="T13" s="64" t="str">
        <f>[1]Setup!I23</f>
        <v/>
      </c>
      <c r="U13" s="64" t="str">
        <f>[1]Setup!I25</f>
        <v/>
      </c>
      <c r="V13" s="65" t="str">
        <f>[1]Setup!I27</f>
        <v/>
      </c>
      <c r="W13" s="62"/>
      <c r="X13" s="62"/>
      <c r="Y13" s="62"/>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row>
    <row r="14" spans="1:50" s="46" customFormat="1" hidden="1" x14ac:dyDescent="0.25">
      <c r="D14" s="62"/>
      <c r="E14" s="62"/>
      <c r="F14" s="62"/>
      <c r="G14" s="62"/>
      <c r="H14" s="62"/>
      <c r="I14" s="62"/>
      <c r="J14" s="62"/>
      <c r="K14" s="62"/>
      <c r="L14" s="62"/>
      <c r="M14" s="62"/>
      <c r="N14" s="62"/>
      <c r="O14" s="62"/>
      <c r="P14" s="62"/>
      <c r="Q14" s="62"/>
      <c r="R14" s="62"/>
      <c r="S14" s="62"/>
      <c r="T14" s="62"/>
      <c r="U14" s="62"/>
      <c r="V14" s="62"/>
      <c r="W14" s="62"/>
      <c r="X14" s="62"/>
      <c r="Y14" s="62"/>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row>
    <row r="15" spans="1:50" s="75" customFormat="1" ht="24.75" hidden="1" customHeight="1" x14ac:dyDescent="0.25">
      <c r="B15" s="75" t="str">
        <f>""</f>
        <v/>
      </c>
      <c r="C15" s="83" t="str">
        <f>[6]Translations!A144</f>
        <v>By Module</v>
      </c>
      <c r="D15" s="84" t="s">
        <v>81</v>
      </c>
      <c r="E15" s="84" t="s">
        <v>82</v>
      </c>
      <c r="F15" s="84" t="s">
        <v>83</v>
      </c>
      <c r="G15" s="84" t="s">
        <v>84</v>
      </c>
      <c r="H15" s="84" t="str">
        <f>[6]Translations!A160</f>
        <v>Year 1</v>
      </c>
      <c r="I15" s="84" t="s">
        <v>85</v>
      </c>
      <c r="J15" s="84" t="s">
        <v>86</v>
      </c>
      <c r="K15" s="84" t="s">
        <v>87</v>
      </c>
      <c r="L15" s="84" t="s">
        <v>88</v>
      </c>
      <c r="M15" s="84" t="str">
        <f>[6]Translations!A161</f>
        <v>Year 2</v>
      </c>
      <c r="N15" s="84" t="s">
        <v>89</v>
      </c>
      <c r="O15" s="84" t="s">
        <v>90</v>
      </c>
      <c r="P15" s="84" t="s">
        <v>91</v>
      </c>
      <c r="Q15" s="84" t="s">
        <v>92</v>
      </c>
      <c r="R15" s="84" t="str">
        <f>[6]Translations!A162</f>
        <v>Year 3</v>
      </c>
      <c r="S15" s="84" t="s">
        <v>93</v>
      </c>
      <c r="T15" s="84" t="s">
        <v>94</v>
      </c>
      <c r="U15" s="84" t="s">
        <v>95</v>
      </c>
      <c r="V15" s="84" t="s">
        <v>96</v>
      </c>
      <c r="W15" s="84" t="str">
        <f>[6]Translations!A163</f>
        <v>Year 4</v>
      </c>
      <c r="X15" s="84" t="str">
        <f>[6]Translations!A174</f>
        <v>Total</v>
      </c>
      <c r="Y15" s="84" t="s">
        <v>97</v>
      </c>
      <c r="Z15" s="74"/>
      <c r="AA15" s="85" t="s">
        <v>105</v>
      </c>
      <c r="AB15" s="85" t="s">
        <v>97</v>
      </c>
      <c r="AC15" s="85" t="s">
        <v>106</v>
      </c>
      <c r="AD15" s="85" t="s">
        <v>97</v>
      </c>
      <c r="AE15" s="85" t="s">
        <v>77</v>
      </c>
      <c r="AF15" s="85" t="s">
        <v>97</v>
      </c>
      <c r="AG15" s="85" t="s">
        <v>107</v>
      </c>
      <c r="AH15" s="85" t="s">
        <v>97</v>
      </c>
      <c r="AI15" s="74"/>
      <c r="AJ15" s="74"/>
      <c r="AK15" s="74"/>
      <c r="AL15" s="74"/>
      <c r="AM15" s="74"/>
      <c r="AN15" s="74"/>
      <c r="AO15" s="74"/>
      <c r="AP15" s="74"/>
      <c r="AQ15" s="74"/>
      <c r="AR15" s="74"/>
      <c r="AS15" s="74"/>
      <c r="AT15" s="74"/>
      <c r="AU15" s="74"/>
      <c r="AV15" s="74"/>
      <c r="AW15" s="74"/>
      <c r="AX15" s="74"/>
    </row>
    <row r="16" spans="1:50" s="46" customFormat="1" ht="26.4" hidden="1" x14ac:dyDescent="0.25">
      <c r="A16" s="70"/>
      <c r="B16" s="75" t="str">
        <f>IFERROR(INDEX(ModuleIdList,MATCH(0,INDEX(COUNTIF(B$15:B15,ModuleIdList),0,0),0)),"")</f>
        <v>a1O36000001qZ7vEAE</v>
      </c>
      <c r="C16" s="41" t="str">
        <f>IFERROR(INDEX('[1]Data Sheet'!$E$2:$E$26,MATCH(B16,'[1]Data Sheet'!$D$2:$D$26,0)),"")</f>
        <v>Comprehensive prevention programs for MSM</v>
      </c>
      <c r="D16" s="71" t="e">
        <f>IF(SUMIF('[1]Detailed Budget'!$D$5:$D$1005,$B16,'[1]Detailed Budget'!$AA$5:$AA$1005)&gt;0,SUMIF('[1]Detailed Budget'!$D$5:$D$1005,$B16,'[1]Detailed Budget'!$AA$5:$AA$1005),"")</f>
        <v>#VALUE!</v>
      </c>
      <c r="E16" s="71" t="e">
        <f>IF(SUMIF('[1]Detailed Budget'!$D$5:$D$1005,$B16,'[1]Detailed Budget'!$AC$5:$AC$1005)&gt;0,SUMIF('[1]Detailed Budget'!$D$5:$D$1005,$B16,'[1]Detailed Budget'!$AC$5:$AC$1005),"")</f>
        <v>#VALUE!</v>
      </c>
      <c r="F16" s="71" t="e">
        <f>IF(SUMIF('[1]Detailed Budget'!$D$5:$D$1005,$B16,'[1]Detailed Budget'!$AE$5:$AE$1005)&gt;0,SUMIF('[1]Detailed Budget'!$D$5:$D$1005,$B16,'[1]Detailed Budget'!$AE$5:$AE$1005),"")</f>
        <v>#VALUE!</v>
      </c>
      <c r="G16" s="71" t="e">
        <f>IF(SUMIF('[1]Detailed Budget'!$D$5:$D$1005,$B16,'[1]Detailed Budget'!$AG$5:$AG$1005)&gt;0,SUMIF('[1]Detailed Budget'!$D$5:$D$1005,$B16,'[1]Detailed Budget'!$AG$5:$AG$1005),"")</f>
        <v>#VALUE!</v>
      </c>
      <c r="H16" s="72" t="e">
        <f>IF(SUMIF('[1]Detailed Budget'!$D$5:$D$1005,$B16,'[1]Detailed Budget'!$AI$5:$AI$1005)&gt;0,SUMIF('[1]Detailed Budget'!$D$5:$D$1005,$B16,'[1]Detailed Budget'!$AI$5:$AI$1005),"")</f>
        <v>#VALUE!</v>
      </c>
      <c r="I16" s="71" t="e">
        <f>IF(SUMIF('[1]Detailed Budget'!$D$5:$D$1005,$B16,'[1]Detailed Budget'!$AN$5:$AN$1005)&gt;0,SUMIF('[1]Detailed Budget'!$D$5:$D$1005,$B16,'[1]Detailed Budget'!$AN$5:$AN$1005),"")</f>
        <v>#VALUE!</v>
      </c>
      <c r="J16" s="71" t="e">
        <f>IF(SUMIF('[1]Detailed Budget'!$D$5:$D$1005,$B16,'[1]Detailed Budget'!$AP$5:$AP$1005)&gt;0,SUMIF('[1]Detailed Budget'!$D$5:$D$1005,$B16,'[1]Detailed Budget'!$AP$5:$AP$1005),"")</f>
        <v>#VALUE!</v>
      </c>
      <c r="K16" s="71" t="e">
        <f>IF(SUMIF('[1]Detailed Budget'!$D$5:$D$1005,$B16,'[1]Detailed Budget'!$AR$5:$AR$1005)&gt;0,SUMIF('[1]Detailed Budget'!$D$5:$D$1005,$B16,'[1]Detailed Budget'!$AR$5:$AR$1005),"")</f>
        <v>#VALUE!</v>
      </c>
      <c r="L16" s="71" t="e">
        <f>IF(SUMIF('[1]Detailed Budget'!$D$5:$D$1005,$B16,'[1]Detailed Budget'!$AT$5:$AT$1005)&gt;0,SUMIF('[1]Detailed Budget'!$D$5:$D$1005,$B16,'[1]Detailed Budget'!$AT$5:$AT$1005),"")</f>
        <v>#VALUE!</v>
      </c>
      <c r="M16" s="72" t="e">
        <f>IF(SUMIF('[1]Detailed Budget'!$D$5:$D$1005,$B16,'[1]Detailed Budget'!$AV$5:$AV$1005)&gt;0,SUMIF('[1]Detailed Budget'!$D$5:$D$1005,$B16,'[1]Detailed Budget'!$AV$5:$AV$1005),"")</f>
        <v>#VALUE!</v>
      </c>
      <c r="N16" s="71" t="e">
        <f>IF(SUMIF('[1]Detailed Budget'!$D$5:$D$1005,$B16,'[1]Detailed Budget'!$BA$5:$BA$1005)&gt;0,SUMIF('[1]Detailed Budget'!$D$5:$D$1005,$B16,'[1]Detailed Budget'!$BA$5:$BA$1005),"")</f>
        <v>#VALUE!</v>
      </c>
      <c r="O16" s="71" t="e">
        <f>IF(SUMIF('[1]Detailed Budget'!$D$5:$D$1005,$B16,'[1]Detailed Budget'!$BC$5:$BC$1005)&gt;0,SUMIF('[1]Detailed Budget'!$D$5:$D$1005,$B16,'[1]Detailed Budget'!$BC$5:$BC$1005),"")</f>
        <v>#VALUE!</v>
      </c>
      <c r="P16" s="71" t="e">
        <f>IF(SUMIF('[1]Detailed Budget'!$D$5:$D$1005,$B16,'[1]Detailed Budget'!$BE$5:$BE$1005)&gt;0,SUMIF('[1]Detailed Budget'!$D$5:$D$1005,$B16,'[1]Detailed Budget'!$BE$5:$BE$1005),"")</f>
        <v>#VALUE!</v>
      </c>
      <c r="Q16" s="71" t="e">
        <f>IF(SUMIF('[1]Detailed Budget'!$D$5:$D$1005,$B16,'[1]Detailed Budget'!$BG$5:$BG$1005)&gt;0,SUMIF('[1]Detailed Budget'!$D$5:$D$1005,$B16,'[1]Detailed Budget'!$BG$5:$BG$1005),"")</f>
        <v>#VALUE!</v>
      </c>
      <c r="R16" s="72" t="e">
        <f>IF(SUMIF('[1]Detailed Budget'!$D$5:$D$1005,$B16,'[1]Detailed Budget'!$BI$5:$BI$1005)&gt;0,SUMIF('[1]Detailed Budget'!$D$5:$D$1005,$B16,'[1]Detailed Budget'!$BI$5:$BI$1005),"")</f>
        <v>#VALUE!</v>
      </c>
      <c r="S16" s="71" t="e">
        <f>IF(SUMIF('[1]Detailed Budget'!$D$5:$D$1005,$B16,'[1]Detailed Budget'!$BN$5:$BN$1005)&gt;0,SUMIF('[1]Detailed Budget'!$D$5:$D$1005,$B16,'[1]Detailed Budget'!$BN$5:$BN$1005),"")</f>
        <v>#VALUE!</v>
      </c>
      <c r="T16" s="71" t="e">
        <f>IF(SUMIF('[1]Detailed Budget'!$D$5:$D$1005,$B16,'[1]Detailed Budget'!$BP$5:$BP$1005)&gt;0,SUMIF('[1]Detailed Budget'!$D$5:$D$1005,$B16,'[1]Detailed Budget'!$BP$5:$BP$1005),"")</f>
        <v>#VALUE!</v>
      </c>
      <c r="U16" s="71" t="e">
        <f>IF(SUMIF('[1]Detailed Budget'!$D$5:$D$1005,$B16,'[1]Detailed Budget'!$BR$5:$BR$1005)&gt;0,SUMIF('[1]Detailed Budget'!$D$5:$D$1005,$B16,'[1]Detailed Budget'!$BR$5:$BR$1005),"")</f>
        <v>#VALUE!</v>
      </c>
      <c r="V16" s="71" t="e">
        <f>IF(SUMIF('[1]Detailed Budget'!$D$5:$D$1005,$B16,'[1]Detailed Budget'!$BT$5:$BT$1005)&gt;0,SUMIF('[1]Detailed Budget'!$D$5:$D$1005,$B16,'[1]Detailed Budget'!$BT$5:$BT$1005),"")</f>
        <v>#VALUE!</v>
      </c>
      <c r="W16" s="72" t="e">
        <f>IF(SUMIF('[1]Detailed Budget'!$D$5:$D$1005,$B16,'[1]Detailed Budget'!$BV$5:$BV$1005)&gt;0,SUMIF('[1]Detailed Budget'!$D$5:$D$1005,$B16,'[1]Detailed Budget'!$BV$5:$BV$1005),"")</f>
        <v>#VALUE!</v>
      </c>
      <c r="X16" s="71" t="e">
        <f>IF(SUM(H16,M16,R16,W16)&gt;0,SUM(H16,M16,R16,W16),"")</f>
        <v>#VALUE!</v>
      </c>
      <c r="Y16" s="86" t="str">
        <f t="shared" ref="Y16:Y31" si="0">IFERROR($X16/$X$43,"")</f>
        <v/>
      </c>
      <c r="Z16" s="52">
        <f>+'[7]Budget Summary En'!$X$16</f>
        <v>5076446.3589120004</v>
      </c>
      <c r="AA16" s="87">
        <v>2103750.4700000002</v>
      </c>
      <c r="AB16" s="88">
        <f>+AA16/$AA$43</f>
        <v>0.26117374462688603</v>
      </c>
      <c r="AC16" s="87"/>
      <c r="AD16" s="88"/>
      <c r="AE16" s="87">
        <f>+AA16+AC16</f>
        <v>2103750.4700000002</v>
      </c>
      <c r="AF16" s="88">
        <f>+AE16/$AE$43</f>
        <v>9.9916980133690464E-2</v>
      </c>
      <c r="AG16" s="87">
        <v>2972695.89</v>
      </c>
      <c r="AH16" s="88">
        <f t="shared" ref="AH16:AH25" si="1">+AG16/$AG$43</f>
        <v>0.46254453148693508</v>
      </c>
      <c r="AI16" s="52" t="e">
        <f>+X16-Z16</f>
        <v>#VALUE!</v>
      </c>
      <c r="AJ16" s="49"/>
      <c r="AK16" s="49"/>
      <c r="AL16" s="49"/>
      <c r="AM16" s="49"/>
      <c r="AN16" s="49"/>
      <c r="AO16" s="49"/>
      <c r="AP16" s="49"/>
      <c r="AQ16" s="49"/>
      <c r="AR16" s="49"/>
      <c r="AS16" s="49"/>
      <c r="AT16" s="49"/>
      <c r="AU16" s="49"/>
      <c r="AV16" s="49"/>
      <c r="AW16" s="49"/>
      <c r="AX16" s="49"/>
    </row>
    <row r="17" spans="1:50" s="46" customFormat="1" ht="26.4" hidden="1" x14ac:dyDescent="0.25">
      <c r="A17" s="70"/>
      <c r="B17" s="75" t="str">
        <f>IFERROR(INDEX(ModuleIdList,MATCH(0,INDEX(COUNTIF(B$15:B16,ModuleIdList),0,0),0)),"")</f>
        <v>a1O36000001qZ7sEAE</v>
      </c>
      <c r="C17" s="41" t="str">
        <f>IFERROR(INDEX('[1]Data Sheet'!$E$2:$E$26,MATCH(B17,'[1]Data Sheet'!$D$2:$D$26,0)),"")</f>
        <v>Comprehensive prevention programs for TGs</v>
      </c>
      <c r="D17" s="71" t="e">
        <f>IF(SUMIF('[1]Detailed Budget'!$D$5:$D$1005,$B17,'[1]Detailed Budget'!$AA$5:$AA$1005)&gt;0,SUMIF('[1]Detailed Budget'!$D$5:$D$1005,$B17,'[1]Detailed Budget'!$AA$5:$AA$1005),"")</f>
        <v>#VALUE!</v>
      </c>
      <c r="E17" s="71" t="e">
        <f>IF(SUMIF('[1]Detailed Budget'!$D$5:$D$1005,$B17,'[1]Detailed Budget'!$AC$5:$AC$1005)&gt;0,SUMIF('[1]Detailed Budget'!$D$5:$D$1005,$B17,'[1]Detailed Budget'!$AC$5:$AC$1005),"")</f>
        <v>#VALUE!</v>
      </c>
      <c r="F17" s="71" t="e">
        <f>IF(SUMIF('[1]Detailed Budget'!$D$5:$D$1005,$B17,'[1]Detailed Budget'!$AE$5:$AE$1005)&gt;0,SUMIF('[1]Detailed Budget'!$D$5:$D$1005,$B17,'[1]Detailed Budget'!$AE$5:$AE$1005),"")</f>
        <v>#VALUE!</v>
      </c>
      <c r="G17" s="71" t="e">
        <f>IF(SUMIF('[1]Detailed Budget'!$D$5:$D$1005,$B17,'[1]Detailed Budget'!$AG$5:$AG$1005)&gt;0,SUMIF('[1]Detailed Budget'!$D$5:$D$1005,$B17,'[1]Detailed Budget'!$AG$5:$AG$1005),"")</f>
        <v>#VALUE!</v>
      </c>
      <c r="H17" s="72" t="e">
        <f>IF(SUMIF('[1]Detailed Budget'!$D$5:$D$1005,$B17,'[1]Detailed Budget'!$AI$5:$AI$1005)&gt;0,SUMIF('[1]Detailed Budget'!$D$5:$D$1005,$B17,'[1]Detailed Budget'!$AI$5:$AI$1005),"")</f>
        <v>#VALUE!</v>
      </c>
      <c r="I17" s="71" t="e">
        <f>IF(SUMIF('[1]Detailed Budget'!$D$5:$D$1005,$B17,'[1]Detailed Budget'!$AN$5:$AN$1005)&gt;0,SUMIF('[1]Detailed Budget'!$D$5:$D$1005,$B17,'[1]Detailed Budget'!$AN$5:$AN$1005),"")</f>
        <v>#VALUE!</v>
      </c>
      <c r="J17" s="71" t="e">
        <f>IF(SUMIF('[1]Detailed Budget'!$D$5:$D$1005,$B17,'[1]Detailed Budget'!$AP$5:$AP$1005)&gt;0,SUMIF('[1]Detailed Budget'!$D$5:$D$1005,$B17,'[1]Detailed Budget'!$AP$5:$AP$1005),"")</f>
        <v>#VALUE!</v>
      </c>
      <c r="K17" s="71" t="e">
        <f>IF(SUMIF('[1]Detailed Budget'!$D$5:$D$1005,$B17,'[1]Detailed Budget'!$AR$5:$AR$1005)&gt;0,SUMIF('[1]Detailed Budget'!$D$5:$D$1005,$B17,'[1]Detailed Budget'!$AR$5:$AR$1005),"")</f>
        <v>#VALUE!</v>
      </c>
      <c r="L17" s="71" t="e">
        <f>IF(SUMIF('[1]Detailed Budget'!$D$5:$D$1005,$B17,'[1]Detailed Budget'!$AT$5:$AT$1005)&gt;0,SUMIF('[1]Detailed Budget'!$D$5:$D$1005,$B17,'[1]Detailed Budget'!$AT$5:$AT$1005),"")</f>
        <v>#VALUE!</v>
      </c>
      <c r="M17" s="72" t="e">
        <f>IF(SUMIF('[1]Detailed Budget'!$D$5:$D$1005,$B17,'[1]Detailed Budget'!$AV$5:$AV$1005)&gt;0,SUMIF('[1]Detailed Budget'!$D$5:$D$1005,$B17,'[1]Detailed Budget'!$AV$5:$AV$1005),"")</f>
        <v>#VALUE!</v>
      </c>
      <c r="N17" s="71" t="e">
        <f>IF(SUMIF('[1]Detailed Budget'!$D$5:$D$1005,$B17,'[1]Detailed Budget'!$BA$5:$BA$1005)&gt;0,SUMIF('[1]Detailed Budget'!$D$5:$D$1005,$B17,'[1]Detailed Budget'!$BA$5:$BA$1005),"")</f>
        <v>#VALUE!</v>
      </c>
      <c r="O17" s="71" t="e">
        <f>IF(SUMIF('[1]Detailed Budget'!$D$5:$D$1005,$B17,'[1]Detailed Budget'!$BC$5:$BC$1005)&gt;0,SUMIF('[1]Detailed Budget'!$D$5:$D$1005,$B17,'[1]Detailed Budget'!$BC$5:$BC$1005),"")</f>
        <v>#VALUE!</v>
      </c>
      <c r="P17" s="71" t="e">
        <f>IF(SUMIF('[1]Detailed Budget'!$D$5:$D$1005,$B17,'[1]Detailed Budget'!$BE$5:$BE$1005)&gt;0,SUMIF('[1]Detailed Budget'!$D$5:$D$1005,$B17,'[1]Detailed Budget'!$BE$5:$BE$1005),"")</f>
        <v>#VALUE!</v>
      </c>
      <c r="Q17" s="71" t="e">
        <f>IF(SUMIF('[1]Detailed Budget'!$D$5:$D$1005,$B17,'[1]Detailed Budget'!$BG$5:$BG$1005)&gt;0,SUMIF('[1]Detailed Budget'!$D$5:$D$1005,$B17,'[1]Detailed Budget'!$BG$5:$BG$1005),"")</f>
        <v>#VALUE!</v>
      </c>
      <c r="R17" s="72" t="e">
        <f>IF(SUMIF('[1]Detailed Budget'!$D$5:$D$1005,$B17,'[1]Detailed Budget'!$BI$5:$BI$1005)&gt;0,SUMIF('[1]Detailed Budget'!$D$5:$D$1005,$B17,'[1]Detailed Budget'!$BI$5:$BI$1005),"")</f>
        <v>#VALUE!</v>
      </c>
      <c r="S17" s="71" t="e">
        <f>IF(SUMIF('[1]Detailed Budget'!$D$5:$D$1005,$B17,'[1]Detailed Budget'!$BN$5:$BN$1005)&gt;0,SUMIF('[1]Detailed Budget'!$D$5:$D$1005,$B17,'[1]Detailed Budget'!$BN$5:$BN$1005),"")</f>
        <v>#VALUE!</v>
      </c>
      <c r="T17" s="71" t="e">
        <f>IF(SUMIF('[1]Detailed Budget'!$D$5:$D$1005,$B17,'[1]Detailed Budget'!$BP$5:$BP$1005)&gt;0,SUMIF('[1]Detailed Budget'!$D$5:$D$1005,$B17,'[1]Detailed Budget'!$BP$5:$BP$1005),"")</f>
        <v>#VALUE!</v>
      </c>
      <c r="U17" s="71" t="e">
        <f>IF(SUMIF('[1]Detailed Budget'!$D$5:$D$1005,$B17,'[1]Detailed Budget'!$BR$5:$BR$1005)&gt;0,SUMIF('[1]Detailed Budget'!$D$5:$D$1005,$B17,'[1]Detailed Budget'!$BR$5:$BR$1005),"")</f>
        <v>#VALUE!</v>
      </c>
      <c r="V17" s="71" t="e">
        <f>IF(SUMIF('[1]Detailed Budget'!$D$5:$D$1005,$B17,'[1]Detailed Budget'!$BT$5:$BT$1005)&gt;0,SUMIF('[1]Detailed Budget'!$D$5:$D$1005,$B17,'[1]Detailed Budget'!$BT$5:$BT$1005),"")</f>
        <v>#VALUE!</v>
      </c>
      <c r="W17" s="72" t="e">
        <f>IF(SUMIF('[1]Detailed Budget'!$D$5:$D$1005,$B17,'[1]Detailed Budget'!$BV$5:$BV$1005)&gt;0,SUMIF('[1]Detailed Budget'!$D$5:$D$1005,$B17,'[1]Detailed Budget'!$BV$5:$BV$1005),"")</f>
        <v>#VALUE!</v>
      </c>
      <c r="X17" s="71" t="e">
        <f t="shared" ref="X17:X43" si="2">IF(SUM(H17,M17,R17,W17)&gt;0,SUM(H17,M17,R17,W17),"")</f>
        <v>#VALUE!</v>
      </c>
      <c r="Y17" s="86" t="str">
        <f t="shared" si="0"/>
        <v/>
      </c>
      <c r="Z17" s="52">
        <f>+'[7]Budget Summary En'!$X$17</f>
        <v>326896.65000000002</v>
      </c>
      <c r="AA17" s="87">
        <v>100615.65</v>
      </c>
      <c r="AB17" s="88">
        <f t="shared" ref="AB17:AB25" si="3">+AA17/$AA$43</f>
        <v>1.2491104079738193E-2</v>
      </c>
      <c r="AC17" s="87"/>
      <c r="AD17" s="88"/>
      <c r="AE17" s="87">
        <f t="shared" ref="AE17:AE42" si="4">+AA17+AC17</f>
        <v>100615.65</v>
      </c>
      <c r="AF17" s="88">
        <f t="shared" ref="AF17:AF25" si="5">+AE17/$AE$43</f>
        <v>4.7787092839904873E-3</v>
      </c>
      <c r="AG17" s="87">
        <v>226281</v>
      </c>
      <c r="AH17" s="88">
        <f t="shared" si="1"/>
        <v>3.5208794643772037E-2</v>
      </c>
      <c r="AI17" s="52" t="e">
        <f t="shared" ref="AI17:AI25" si="6">+X17-Z17</f>
        <v>#VALUE!</v>
      </c>
      <c r="AJ17" s="49"/>
      <c r="AK17" s="49"/>
      <c r="AL17" s="49"/>
      <c r="AM17" s="49"/>
      <c r="AN17" s="49"/>
      <c r="AO17" s="49"/>
      <c r="AP17" s="49"/>
      <c r="AQ17" s="49"/>
      <c r="AR17" s="49"/>
      <c r="AS17" s="49"/>
      <c r="AT17" s="49"/>
      <c r="AU17" s="49"/>
      <c r="AV17" s="49"/>
      <c r="AW17" s="49"/>
      <c r="AX17" s="49"/>
    </row>
    <row r="18" spans="1:50" s="46" customFormat="1" ht="26.4" hidden="1" x14ac:dyDescent="0.25">
      <c r="A18" s="70"/>
      <c r="B18" s="75" t="str">
        <f>IFERROR(INDEX(ModuleIdList,MATCH(0,INDEX(COUNTIF(B$15:B17,ModuleIdList),0,0),0)),"")</f>
        <v>a1O36000001EGFCEA4</v>
      </c>
      <c r="C18" s="41" t="str">
        <f>IFERROR(INDEX('[1]Data Sheet'!$E$2:$E$26,MATCH(B18,'[1]Data Sheet'!$D$2:$D$26,0)),"")</f>
        <v>Comprehensive prevention programs for sex workers and their clients</v>
      </c>
      <c r="D18" s="71" t="e">
        <f>IF(SUMIF('[1]Detailed Budget'!$D$5:$D$1005,$B18,'[1]Detailed Budget'!$AA$5:$AA$1005)&gt;0,SUMIF('[1]Detailed Budget'!$D$5:$D$1005,$B18,'[1]Detailed Budget'!$AA$5:$AA$1005),"")</f>
        <v>#VALUE!</v>
      </c>
      <c r="E18" s="71" t="e">
        <f>IF(SUMIF('[1]Detailed Budget'!$D$5:$D$1005,$B18,'[1]Detailed Budget'!$AC$5:$AC$1005)&gt;0,SUMIF('[1]Detailed Budget'!$D$5:$D$1005,$B18,'[1]Detailed Budget'!$AC$5:$AC$1005),"")</f>
        <v>#VALUE!</v>
      </c>
      <c r="F18" s="71" t="e">
        <f>IF(SUMIF('[1]Detailed Budget'!$D$5:$D$1005,$B18,'[1]Detailed Budget'!$AE$5:$AE$1005)&gt;0,SUMIF('[1]Detailed Budget'!$D$5:$D$1005,$B18,'[1]Detailed Budget'!$AE$5:$AE$1005),"")</f>
        <v>#VALUE!</v>
      </c>
      <c r="G18" s="71" t="e">
        <f>IF(SUMIF('[1]Detailed Budget'!$D$5:$D$1005,$B18,'[1]Detailed Budget'!$AG$5:$AG$1005)&gt;0,SUMIF('[1]Detailed Budget'!$D$5:$D$1005,$B18,'[1]Detailed Budget'!$AG$5:$AG$1005),"")</f>
        <v>#VALUE!</v>
      </c>
      <c r="H18" s="72" t="e">
        <f>IF(SUMIF('[1]Detailed Budget'!$D$5:$D$1005,$B18,'[1]Detailed Budget'!$AI$5:$AI$1005)&gt;0,SUMIF('[1]Detailed Budget'!$D$5:$D$1005,$B18,'[1]Detailed Budget'!$AI$5:$AI$1005),"")</f>
        <v>#VALUE!</v>
      </c>
      <c r="I18" s="71" t="e">
        <f>IF(SUMIF('[1]Detailed Budget'!$D$5:$D$1005,$B18,'[1]Detailed Budget'!$AN$5:$AN$1005)&gt;0,SUMIF('[1]Detailed Budget'!$D$5:$D$1005,$B18,'[1]Detailed Budget'!$AN$5:$AN$1005),"")</f>
        <v>#VALUE!</v>
      </c>
      <c r="J18" s="71" t="e">
        <f>IF(SUMIF('[1]Detailed Budget'!$D$5:$D$1005,$B18,'[1]Detailed Budget'!$AP$5:$AP$1005)&gt;0,SUMIF('[1]Detailed Budget'!$D$5:$D$1005,$B18,'[1]Detailed Budget'!$AP$5:$AP$1005),"")</f>
        <v>#VALUE!</v>
      </c>
      <c r="K18" s="71" t="e">
        <f>IF(SUMIF('[1]Detailed Budget'!$D$5:$D$1005,$B18,'[1]Detailed Budget'!$AR$5:$AR$1005)&gt;0,SUMIF('[1]Detailed Budget'!$D$5:$D$1005,$B18,'[1]Detailed Budget'!$AR$5:$AR$1005),"")</f>
        <v>#VALUE!</v>
      </c>
      <c r="L18" s="71" t="e">
        <f>IF(SUMIF('[1]Detailed Budget'!$D$5:$D$1005,$B18,'[1]Detailed Budget'!$AT$5:$AT$1005)&gt;0,SUMIF('[1]Detailed Budget'!$D$5:$D$1005,$B18,'[1]Detailed Budget'!$AT$5:$AT$1005),"")</f>
        <v>#VALUE!</v>
      </c>
      <c r="M18" s="72" t="e">
        <f>IF(SUMIF('[1]Detailed Budget'!$D$5:$D$1005,$B18,'[1]Detailed Budget'!$AV$5:$AV$1005)&gt;0,SUMIF('[1]Detailed Budget'!$D$5:$D$1005,$B18,'[1]Detailed Budget'!$AV$5:$AV$1005),"")</f>
        <v>#VALUE!</v>
      </c>
      <c r="N18" s="71" t="e">
        <f>IF(SUMIF('[1]Detailed Budget'!$D$5:$D$1005,$B18,'[1]Detailed Budget'!$BA$5:$BA$1005)&gt;0,SUMIF('[1]Detailed Budget'!$D$5:$D$1005,$B18,'[1]Detailed Budget'!$BA$5:$BA$1005),"")</f>
        <v>#VALUE!</v>
      </c>
      <c r="O18" s="71" t="e">
        <f>IF(SUMIF('[1]Detailed Budget'!$D$5:$D$1005,$B18,'[1]Detailed Budget'!$BC$5:$BC$1005)&gt;0,SUMIF('[1]Detailed Budget'!$D$5:$D$1005,$B18,'[1]Detailed Budget'!$BC$5:$BC$1005),"")</f>
        <v>#VALUE!</v>
      </c>
      <c r="P18" s="71" t="e">
        <f>IF(SUMIF('[1]Detailed Budget'!$D$5:$D$1005,$B18,'[1]Detailed Budget'!$BE$5:$BE$1005)&gt;0,SUMIF('[1]Detailed Budget'!$D$5:$D$1005,$B18,'[1]Detailed Budget'!$BE$5:$BE$1005),"")</f>
        <v>#VALUE!</v>
      </c>
      <c r="Q18" s="71" t="e">
        <f>IF(SUMIF('[1]Detailed Budget'!$D$5:$D$1005,$B18,'[1]Detailed Budget'!$BG$5:$BG$1005)&gt;0,SUMIF('[1]Detailed Budget'!$D$5:$D$1005,$B18,'[1]Detailed Budget'!$BG$5:$BG$1005),"")</f>
        <v>#VALUE!</v>
      </c>
      <c r="R18" s="72" t="e">
        <f>IF(SUMIF('[1]Detailed Budget'!$D$5:$D$1005,$B18,'[1]Detailed Budget'!$BI$5:$BI$1005)&gt;0,SUMIF('[1]Detailed Budget'!$D$5:$D$1005,$B18,'[1]Detailed Budget'!$BI$5:$BI$1005),"")</f>
        <v>#VALUE!</v>
      </c>
      <c r="S18" s="71" t="e">
        <f>IF(SUMIF('[1]Detailed Budget'!$D$5:$D$1005,$B18,'[1]Detailed Budget'!$BN$5:$BN$1005)&gt;0,SUMIF('[1]Detailed Budget'!$D$5:$D$1005,$B18,'[1]Detailed Budget'!$BN$5:$BN$1005),"")</f>
        <v>#VALUE!</v>
      </c>
      <c r="T18" s="71" t="e">
        <f>IF(SUMIF('[1]Detailed Budget'!$D$5:$D$1005,$B18,'[1]Detailed Budget'!$BP$5:$BP$1005)&gt;0,SUMIF('[1]Detailed Budget'!$D$5:$D$1005,$B18,'[1]Detailed Budget'!$BP$5:$BP$1005),"")</f>
        <v>#VALUE!</v>
      </c>
      <c r="U18" s="71" t="e">
        <f>IF(SUMIF('[1]Detailed Budget'!$D$5:$D$1005,$B18,'[1]Detailed Budget'!$BR$5:$BR$1005)&gt;0,SUMIF('[1]Detailed Budget'!$D$5:$D$1005,$B18,'[1]Detailed Budget'!$BR$5:$BR$1005),"")</f>
        <v>#VALUE!</v>
      </c>
      <c r="V18" s="71" t="e">
        <f>IF(SUMIF('[1]Detailed Budget'!$D$5:$D$1005,$B18,'[1]Detailed Budget'!$BT$5:$BT$1005)&gt;0,SUMIF('[1]Detailed Budget'!$D$5:$D$1005,$B18,'[1]Detailed Budget'!$BT$5:$BT$1005),"")</f>
        <v>#VALUE!</v>
      </c>
      <c r="W18" s="72" t="e">
        <f>IF(SUMIF('[1]Detailed Budget'!$D$5:$D$1005,$B18,'[1]Detailed Budget'!$BV$5:$BV$1005)&gt;0,SUMIF('[1]Detailed Budget'!$D$5:$D$1005,$B18,'[1]Detailed Budget'!$BV$5:$BV$1005),"")</f>
        <v>#VALUE!</v>
      </c>
      <c r="X18" s="71" t="e">
        <f t="shared" si="2"/>
        <v>#VALUE!</v>
      </c>
      <c r="Y18" s="86" t="str">
        <f t="shared" si="0"/>
        <v/>
      </c>
      <c r="Z18" s="52">
        <f>+'[7]Budget Summary En'!$X$18</f>
        <v>1629813.6304368</v>
      </c>
      <c r="AA18" s="87">
        <v>623938.87</v>
      </c>
      <c r="AB18" s="88">
        <f t="shared" si="3"/>
        <v>7.7459971332136085E-2</v>
      </c>
      <c r="AC18" s="87"/>
      <c r="AD18" s="88"/>
      <c r="AE18" s="87">
        <f t="shared" si="4"/>
        <v>623938.87</v>
      </c>
      <c r="AF18" s="88">
        <f t="shared" si="5"/>
        <v>2.9633784313986285E-2</v>
      </c>
      <c r="AG18" s="87">
        <v>1005874.76</v>
      </c>
      <c r="AH18" s="88">
        <f t="shared" si="1"/>
        <v>0.1565117613153269</v>
      </c>
      <c r="AI18" s="52" t="e">
        <f t="shared" si="6"/>
        <v>#VALUE!</v>
      </c>
      <c r="AJ18" s="49"/>
      <c r="AK18" s="49"/>
      <c r="AL18" s="49"/>
      <c r="AM18" s="49"/>
      <c r="AN18" s="49"/>
      <c r="AO18" s="49"/>
      <c r="AP18" s="49"/>
      <c r="AQ18" s="49"/>
      <c r="AR18" s="49"/>
      <c r="AS18" s="49"/>
      <c r="AT18" s="49"/>
      <c r="AU18" s="49"/>
      <c r="AV18" s="49"/>
      <c r="AW18" s="49"/>
      <c r="AX18" s="49"/>
    </row>
    <row r="19" spans="1:50" s="46" customFormat="1" ht="26.4" hidden="1" x14ac:dyDescent="0.25">
      <c r="A19" s="70"/>
      <c r="B19" s="75" t="str">
        <f>IFERROR(INDEX(ModuleIdList,MATCH(0,INDEX(COUNTIF(B$15:B18,ModuleIdList),0,0),0)),"")</f>
        <v>a1O36000001qZ7tEAE</v>
      </c>
      <c r="C19" s="41" t="str">
        <f>IFERROR(INDEX('[1]Data Sheet'!$E$2:$E$26,MATCH(B19,'[1]Data Sheet'!$D$2:$D$26,0)),"")</f>
        <v>Comprehensive programs for people in prisons and other closed settings</v>
      </c>
      <c r="D19" s="71" t="e">
        <f>IF(SUMIF('[1]Detailed Budget'!$D$5:$D$1005,$B19,'[1]Detailed Budget'!$AA$5:$AA$1005)&gt;0,SUMIF('[1]Detailed Budget'!$D$5:$D$1005,$B19,'[1]Detailed Budget'!$AA$5:$AA$1005),"")</f>
        <v>#VALUE!</v>
      </c>
      <c r="E19" s="71" t="e">
        <f>IF(SUMIF('[1]Detailed Budget'!$D$5:$D$1005,$B19,'[1]Detailed Budget'!$AC$5:$AC$1005)&gt;0,SUMIF('[1]Detailed Budget'!$D$5:$D$1005,$B19,'[1]Detailed Budget'!$AC$5:$AC$1005),"")</f>
        <v>#VALUE!</v>
      </c>
      <c r="F19" s="71" t="e">
        <f>IF(SUMIF('[1]Detailed Budget'!$D$5:$D$1005,$B19,'[1]Detailed Budget'!$AE$5:$AE$1005)&gt;0,SUMIF('[1]Detailed Budget'!$D$5:$D$1005,$B19,'[1]Detailed Budget'!$AE$5:$AE$1005),"")</f>
        <v>#VALUE!</v>
      </c>
      <c r="G19" s="71" t="e">
        <f>IF(SUMIF('[1]Detailed Budget'!$D$5:$D$1005,$B19,'[1]Detailed Budget'!$AG$5:$AG$1005)&gt;0,SUMIF('[1]Detailed Budget'!$D$5:$D$1005,$B19,'[1]Detailed Budget'!$AG$5:$AG$1005),"")</f>
        <v>#VALUE!</v>
      </c>
      <c r="H19" s="72" t="e">
        <f>IF(SUMIF('[1]Detailed Budget'!$D$5:$D$1005,$B19,'[1]Detailed Budget'!$AI$5:$AI$1005)&gt;0,SUMIF('[1]Detailed Budget'!$D$5:$D$1005,$B19,'[1]Detailed Budget'!$AI$5:$AI$1005),"")</f>
        <v>#VALUE!</v>
      </c>
      <c r="I19" s="71" t="e">
        <f>IF(SUMIF('[1]Detailed Budget'!$D$5:$D$1005,$B19,'[1]Detailed Budget'!$AN$5:$AN$1005)&gt;0,SUMIF('[1]Detailed Budget'!$D$5:$D$1005,$B19,'[1]Detailed Budget'!$AN$5:$AN$1005),"")</f>
        <v>#VALUE!</v>
      </c>
      <c r="J19" s="71" t="e">
        <f>IF(SUMIF('[1]Detailed Budget'!$D$5:$D$1005,$B19,'[1]Detailed Budget'!$AP$5:$AP$1005)&gt;0,SUMIF('[1]Detailed Budget'!$D$5:$D$1005,$B19,'[1]Detailed Budget'!$AP$5:$AP$1005),"")</f>
        <v>#VALUE!</v>
      </c>
      <c r="K19" s="71" t="e">
        <f>IF(SUMIF('[1]Detailed Budget'!$D$5:$D$1005,$B19,'[1]Detailed Budget'!$AR$5:$AR$1005)&gt;0,SUMIF('[1]Detailed Budget'!$D$5:$D$1005,$B19,'[1]Detailed Budget'!$AR$5:$AR$1005),"")</f>
        <v>#VALUE!</v>
      </c>
      <c r="L19" s="71" t="e">
        <f>IF(SUMIF('[1]Detailed Budget'!$D$5:$D$1005,$B19,'[1]Detailed Budget'!$AT$5:$AT$1005)&gt;0,SUMIF('[1]Detailed Budget'!$D$5:$D$1005,$B19,'[1]Detailed Budget'!$AT$5:$AT$1005),"")</f>
        <v>#VALUE!</v>
      </c>
      <c r="M19" s="72" t="e">
        <f>IF(SUMIF('[1]Detailed Budget'!$D$5:$D$1005,$B19,'[1]Detailed Budget'!$AV$5:$AV$1005)&gt;0,SUMIF('[1]Detailed Budget'!$D$5:$D$1005,$B19,'[1]Detailed Budget'!$AV$5:$AV$1005),"")</f>
        <v>#VALUE!</v>
      </c>
      <c r="N19" s="71" t="e">
        <f>IF(SUMIF('[1]Detailed Budget'!$D$5:$D$1005,$B19,'[1]Detailed Budget'!$BA$5:$BA$1005)&gt;0,SUMIF('[1]Detailed Budget'!$D$5:$D$1005,$B19,'[1]Detailed Budget'!$BA$5:$BA$1005),"")</f>
        <v>#VALUE!</v>
      </c>
      <c r="O19" s="71" t="e">
        <f>IF(SUMIF('[1]Detailed Budget'!$D$5:$D$1005,$B19,'[1]Detailed Budget'!$BC$5:$BC$1005)&gt;0,SUMIF('[1]Detailed Budget'!$D$5:$D$1005,$B19,'[1]Detailed Budget'!$BC$5:$BC$1005),"")</f>
        <v>#VALUE!</v>
      </c>
      <c r="P19" s="71" t="e">
        <f>IF(SUMIF('[1]Detailed Budget'!$D$5:$D$1005,$B19,'[1]Detailed Budget'!$BE$5:$BE$1005)&gt;0,SUMIF('[1]Detailed Budget'!$D$5:$D$1005,$B19,'[1]Detailed Budget'!$BE$5:$BE$1005),"")</f>
        <v>#VALUE!</v>
      </c>
      <c r="Q19" s="71" t="e">
        <f>IF(SUMIF('[1]Detailed Budget'!$D$5:$D$1005,$B19,'[1]Detailed Budget'!$BG$5:$BG$1005)&gt;0,SUMIF('[1]Detailed Budget'!$D$5:$D$1005,$B19,'[1]Detailed Budget'!$BG$5:$BG$1005),"")</f>
        <v>#VALUE!</v>
      </c>
      <c r="R19" s="72" t="e">
        <f>IF(SUMIF('[1]Detailed Budget'!$D$5:$D$1005,$B19,'[1]Detailed Budget'!$BI$5:$BI$1005)&gt;0,SUMIF('[1]Detailed Budget'!$D$5:$D$1005,$B19,'[1]Detailed Budget'!$BI$5:$BI$1005),"")</f>
        <v>#VALUE!</v>
      </c>
      <c r="S19" s="71" t="e">
        <f>IF(SUMIF('[1]Detailed Budget'!$D$5:$D$1005,$B19,'[1]Detailed Budget'!$BN$5:$BN$1005)&gt;0,SUMIF('[1]Detailed Budget'!$D$5:$D$1005,$B19,'[1]Detailed Budget'!$BN$5:$BN$1005),"")</f>
        <v>#VALUE!</v>
      </c>
      <c r="T19" s="71" t="e">
        <f>IF(SUMIF('[1]Detailed Budget'!$D$5:$D$1005,$B19,'[1]Detailed Budget'!$BP$5:$BP$1005)&gt;0,SUMIF('[1]Detailed Budget'!$D$5:$D$1005,$B19,'[1]Detailed Budget'!$BP$5:$BP$1005),"")</f>
        <v>#VALUE!</v>
      </c>
      <c r="U19" s="71" t="e">
        <f>IF(SUMIF('[1]Detailed Budget'!$D$5:$D$1005,$B19,'[1]Detailed Budget'!$BR$5:$BR$1005)&gt;0,SUMIF('[1]Detailed Budget'!$D$5:$D$1005,$B19,'[1]Detailed Budget'!$BR$5:$BR$1005),"")</f>
        <v>#VALUE!</v>
      </c>
      <c r="V19" s="71" t="e">
        <f>IF(SUMIF('[1]Detailed Budget'!$D$5:$D$1005,$B19,'[1]Detailed Budget'!$BT$5:$BT$1005)&gt;0,SUMIF('[1]Detailed Budget'!$D$5:$D$1005,$B19,'[1]Detailed Budget'!$BT$5:$BT$1005),"")</f>
        <v>#VALUE!</v>
      </c>
      <c r="W19" s="72" t="e">
        <f>IF(SUMIF('[1]Detailed Budget'!$D$5:$D$1005,$B19,'[1]Detailed Budget'!$BV$5:$BV$1005)&gt;0,SUMIF('[1]Detailed Budget'!$D$5:$D$1005,$B19,'[1]Detailed Budget'!$BV$5:$BV$1005),"")</f>
        <v>#VALUE!</v>
      </c>
      <c r="X19" s="71" t="e">
        <f t="shared" si="2"/>
        <v>#VALUE!</v>
      </c>
      <c r="Y19" s="86" t="str">
        <f t="shared" si="0"/>
        <v/>
      </c>
      <c r="Z19" s="52">
        <f>+'[7]Budget Summary En'!$X$19</f>
        <v>407868</v>
      </c>
      <c r="AA19" s="87">
        <v>407868</v>
      </c>
      <c r="AB19" s="88">
        <f t="shared" si="3"/>
        <v>5.0635479061106874E-2</v>
      </c>
      <c r="AC19" s="87"/>
      <c r="AD19" s="88"/>
      <c r="AE19" s="87">
        <f t="shared" si="4"/>
        <v>407868</v>
      </c>
      <c r="AF19" s="88">
        <f t="shared" si="5"/>
        <v>1.9371564942855631E-2</v>
      </c>
      <c r="AG19" s="87">
        <v>0</v>
      </c>
      <c r="AH19" s="88">
        <f t="shared" si="1"/>
        <v>0</v>
      </c>
      <c r="AI19" s="52" t="e">
        <f t="shared" si="6"/>
        <v>#VALUE!</v>
      </c>
      <c r="AJ19" s="49"/>
      <c r="AK19" s="49"/>
      <c r="AL19" s="49"/>
      <c r="AM19" s="49"/>
      <c r="AN19" s="49"/>
      <c r="AO19" s="49"/>
      <c r="AP19" s="49"/>
      <c r="AQ19" s="49"/>
      <c r="AR19" s="49"/>
      <c r="AS19" s="49"/>
      <c r="AT19" s="49"/>
      <c r="AU19" s="49"/>
      <c r="AV19" s="49"/>
      <c r="AW19" s="49"/>
      <c r="AX19" s="49"/>
    </row>
    <row r="20" spans="1:50" s="46" customFormat="1" hidden="1" x14ac:dyDescent="0.25">
      <c r="A20" s="70"/>
      <c r="B20" s="75" t="str">
        <f>IFERROR(INDEX(ModuleIdList,MATCH(0,INDEX(COUNTIF(B$15:B19,ModuleIdList),0,0),0)),"")</f>
        <v>a1O36000001EGFGEA4</v>
      </c>
      <c r="C20" s="41" t="str">
        <f>IFERROR(INDEX('[1]Data Sheet'!$E$2:$E$26,MATCH(B20,'[1]Data Sheet'!$D$2:$D$26,0)),"")</f>
        <v>PMTCT</v>
      </c>
      <c r="D20" s="71" t="e">
        <f>IF(SUMIF('[1]Detailed Budget'!$D$5:$D$1005,$B20,'[1]Detailed Budget'!$AA$5:$AA$1005)&gt;0,SUMIF('[1]Detailed Budget'!$D$5:$D$1005,$B20,'[1]Detailed Budget'!$AA$5:$AA$1005),"")</f>
        <v>#VALUE!</v>
      </c>
      <c r="E20" s="71" t="e">
        <f>IF(SUMIF('[1]Detailed Budget'!$D$5:$D$1005,$B20,'[1]Detailed Budget'!$AC$5:$AC$1005)&gt;0,SUMIF('[1]Detailed Budget'!$D$5:$D$1005,$B20,'[1]Detailed Budget'!$AC$5:$AC$1005),"")</f>
        <v>#VALUE!</v>
      </c>
      <c r="F20" s="71" t="e">
        <f>IF(SUMIF('[1]Detailed Budget'!$D$5:$D$1005,$B20,'[1]Detailed Budget'!$AE$5:$AE$1005)&gt;0,SUMIF('[1]Detailed Budget'!$D$5:$D$1005,$B20,'[1]Detailed Budget'!$AE$5:$AE$1005),"")</f>
        <v>#VALUE!</v>
      </c>
      <c r="G20" s="71" t="e">
        <f>IF(SUMIF('[1]Detailed Budget'!$D$5:$D$1005,$B20,'[1]Detailed Budget'!$AG$5:$AG$1005)&gt;0,SUMIF('[1]Detailed Budget'!$D$5:$D$1005,$B20,'[1]Detailed Budget'!$AG$5:$AG$1005),"")</f>
        <v>#VALUE!</v>
      </c>
      <c r="H20" s="72" t="e">
        <f>IF(SUMIF('[1]Detailed Budget'!$D$5:$D$1005,$B20,'[1]Detailed Budget'!$AI$5:$AI$1005)&gt;0,SUMIF('[1]Detailed Budget'!$D$5:$D$1005,$B20,'[1]Detailed Budget'!$AI$5:$AI$1005),"")</f>
        <v>#VALUE!</v>
      </c>
      <c r="I20" s="71" t="e">
        <f>IF(SUMIF('[1]Detailed Budget'!$D$5:$D$1005,$B20,'[1]Detailed Budget'!$AN$5:$AN$1005)&gt;0,SUMIF('[1]Detailed Budget'!$D$5:$D$1005,$B20,'[1]Detailed Budget'!$AN$5:$AN$1005),"")</f>
        <v>#VALUE!</v>
      </c>
      <c r="J20" s="71" t="e">
        <f>IF(SUMIF('[1]Detailed Budget'!$D$5:$D$1005,$B20,'[1]Detailed Budget'!$AP$5:$AP$1005)&gt;0,SUMIF('[1]Detailed Budget'!$D$5:$D$1005,$B20,'[1]Detailed Budget'!$AP$5:$AP$1005),"")</f>
        <v>#VALUE!</v>
      </c>
      <c r="K20" s="71" t="e">
        <f>IF(SUMIF('[1]Detailed Budget'!$D$5:$D$1005,$B20,'[1]Detailed Budget'!$AR$5:$AR$1005)&gt;0,SUMIF('[1]Detailed Budget'!$D$5:$D$1005,$B20,'[1]Detailed Budget'!$AR$5:$AR$1005),"")</f>
        <v>#VALUE!</v>
      </c>
      <c r="L20" s="71" t="e">
        <f>IF(SUMIF('[1]Detailed Budget'!$D$5:$D$1005,$B20,'[1]Detailed Budget'!$AT$5:$AT$1005)&gt;0,SUMIF('[1]Detailed Budget'!$D$5:$D$1005,$B20,'[1]Detailed Budget'!$AT$5:$AT$1005),"")</f>
        <v>#VALUE!</v>
      </c>
      <c r="M20" s="72" t="e">
        <f>IF(SUMIF('[1]Detailed Budget'!$D$5:$D$1005,$B20,'[1]Detailed Budget'!$AV$5:$AV$1005)&gt;0,SUMIF('[1]Detailed Budget'!$D$5:$D$1005,$B20,'[1]Detailed Budget'!$AV$5:$AV$1005),"")</f>
        <v>#VALUE!</v>
      </c>
      <c r="N20" s="71" t="e">
        <f>IF(SUMIF('[1]Detailed Budget'!$D$5:$D$1005,$B20,'[1]Detailed Budget'!$BA$5:$BA$1005)&gt;0,SUMIF('[1]Detailed Budget'!$D$5:$D$1005,$B20,'[1]Detailed Budget'!$BA$5:$BA$1005),"")</f>
        <v>#VALUE!</v>
      </c>
      <c r="O20" s="71" t="e">
        <f>IF(SUMIF('[1]Detailed Budget'!$D$5:$D$1005,$B20,'[1]Detailed Budget'!$BC$5:$BC$1005)&gt;0,SUMIF('[1]Detailed Budget'!$D$5:$D$1005,$B20,'[1]Detailed Budget'!$BC$5:$BC$1005),"")</f>
        <v>#VALUE!</v>
      </c>
      <c r="P20" s="71" t="e">
        <f>IF(SUMIF('[1]Detailed Budget'!$D$5:$D$1005,$B20,'[1]Detailed Budget'!$BE$5:$BE$1005)&gt;0,SUMIF('[1]Detailed Budget'!$D$5:$D$1005,$B20,'[1]Detailed Budget'!$BE$5:$BE$1005),"")</f>
        <v>#VALUE!</v>
      </c>
      <c r="Q20" s="71" t="e">
        <f>IF(SUMIF('[1]Detailed Budget'!$D$5:$D$1005,$B20,'[1]Detailed Budget'!$BG$5:$BG$1005)&gt;0,SUMIF('[1]Detailed Budget'!$D$5:$D$1005,$B20,'[1]Detailed Budget'!$BG$5:$BG$1005),"")</f>
        <v>#VALUE!</v>
      </c>
      <c r="R20" s="72" t="e">
        <f>IF(SUMIF('[1]Detailed Budget'!$D$5:$D$1005,$B20,'[1]Detailed Budget'!$BI$5:$BI$1005)&gt;0,SUMIF('[1]Detailed Budget'!$D$5:$D$1005,$B20,'[1]Detailed Budget'!$BI$5:$BI$1005),"")</f>
        <v>#VALUE!</v>
      </c>
      <c r="S20" s="71" t="e">
        <f>IF(SUMIF('[1]Detailed Budget'!$D$5:$D$1005,$B20,'[1]Detailed Budget'!$BN$5:$BN$1005)&gt;0,SUMIF('[1]Detailed Budget'!$D$5:$D$1005,$B20,'[1]Detailed Budget'!$BN$5:$BN$1005),"")</f>
        <v>#VALUE!</v>
      </c>
      <c r="T20" s="71" t="e">
        <f>IF(SUMIF('[1]Detailed Budget'!$D$5:$D$1005,$B20,'[1]Detailed Budget'!$BP$5:$BP$1005)&gt;0,SUMIF('[1]Detailed Budget'!$D$5:$D$1005,$B20,'[1]Detailed Budget'!$BP$5:$BP$1005),"")</f>
        <v>#VALUE!</v>
      </c>
      <c r="U20" s="71" t="e">
        <f>IF(SUMIF('[1]Detailed Budget'!$D$5:$D$1005,$B20,'[1]Detailed Budget'!$BR$5:$BR$1005)&gt;0,SUMIF('[1]Detailed Budget'!$D$5:$D$1005,$B20,'[1]Detailed Budget'!$BR$5:$BR$1005),"")</f>
        <v>#VALUE!</v>
      </c>
      <c r="V20" s="71" t="e">
        <f>IF(SUMIF('[1]Detailed Budget'!$D$5:$D$1005,$B20,'[1]Detailed Budget'!$BT$5:$BT$1005)&gt;0,SUMIF('[1]Detailed Budget'!$D$5:$D$1005,$B20,'[1]Detailed Budget'!$BT$5:$BT$1005),"")</f>
        <v>#VALUE!</v>
      </c>
      <c r="W20" s="72" t="e">
        <f>IF(SUMIF('[1]Detailed Budget'!$D$5:$D$1005,$B20,'[1]Detailed Budget'!$BV$5:$BV$1005)&gt;0,SUMIF('[1]Detailed Budget'!$D$5:$D$1005,$B20,'[1]Detailed Budget'!$BV$5:$BV$1005),"")</f>
        <v>#VALUE!</v>
      </c>
      <c r="X20" s="71" t="e">
        <f t="shared" si="2"/>
        <v>#VALUE!</v>
      </c>
      <c r="Y20" s="86" t="str">
        <f t="shared" si="0"/>
        <v/>
      </c>
      <c r="Z20" s="52">
        <f>+'[7]Budget Summary En'!$X$20</f>
        <v>358296</v>
      </c>
      <c r="AA20" s="87">
        <v>358296</v>
      </c>
      <c r="AB20" s="88">
        <f t="shared" si="3"/>
        <v>4.4481277289903469E-2</v>
      </c>
      <c r="AC20" s="87"/>
      <c r="AD20" s="88"/>
      <c r="AE20" s="87">
        <f t="shared" si="4"/>
        <v>358296</v>
      </c>
      <c r="AF20" s="88">
        <f t="shared" si="5"/>
        <v>1.7017158082432066E-2</v>
      </c>
      <c r="AG20" s="87">
        <v>0</v>
      </c>
      <c r="AH20" s="88">
        <f t="shared" si="1"/>
        <v>0</v>
      </c>
      <c r="AI20" s="52" t="e">
        <f t="shared" si="6"/>
        <v>#VALUE!</v>
      </c>
      <c r="AJ20" s="49"/>
      <c r="AK20" s="49"/>
      <c r="AL20" s="49"/>
      <c r="AM20" s="49"/>
      <c r="AN20" s="49"/>
      <c r="AO20" s="49"/>
      <c r="AP20" s="49"/>
      <c r="AQ20" s="49"/>
      <c r="AR20" s="49"/>
      <c r="AS20" s="49"/>
      <c r="AT20" s="49"/>
      <c r="AU20" s="49"/>
      <c r="AV20" s="49"/>
      <c r="AW20" s="49"/>
      <c r="AX20" s="49"/>
    </row>
    <row r="21" spans="1:50" s="46" customFormat="1" hidden="1" x14ac:dyDescent="0.25">
      <c r="A21" s="70"/>
      <c r="B21" s="75" t="str">
        <f>IFERROR(INDEX(ModuleIdList,MATCH(0,INDEX(COUNTIF(B$15:B20,ModuleIdList),0,0),0)),"")</f>
        <v>a1O36000001EGFHEA4</v>
      </c>
      <c r="C21" s="41" t="str">
        <f>IFERROR(INDEX('[1]Data Sheet'!$E$2:$E$26,MATCH(B21,'[1]Data Sheet'!$D$2:$D$26,0)),"")</f>
        <v>Treatment, care and support</v>
      </c>
      <c r="D21" s="71" t="e">
        <f>IF(SUMIF('[1]Detailed Budget'!$D$5:$D$1005,$B21,'[1]Detailed Budget'!$AA$5:$AA$1005)&gt;0,SUMIF('[1]Detailed Budget'!$D$5:$D$1005,$B21,'[1]Detailed Budget'!$AA$5:$AA$1005),"")</f>
        <v>#VALUE!</v>
      </c>
      <c r="E21" s="71" t="e">
        <f>IF(SUMIF('[1]Detailed Budget'!$D$5:$D$1005,$B21,'[1]Detailed Budget'!$AC$5:$AC$1005)&gt;0,SUMIF('[1]Detailed Budget'!$D$5:$D$1005,$B21,'[1]Detailed Budget'!$AC$5:$AC$1005),"")</f>
        <v>#VALUE!</v>
      </c>
      <c r="F21" s="71" t="e">
        <f>IF(SUMIF('[1]Detailed Budget'!$D$5:$D$1005,$B21,'[1]Detailed Budget'!$AE$5:$AE$1005)&gt;0,SUMIF('[1]Detailed Budget'!$D$5:$D$1005,$B21,'[1]Detailed Budget'!$AE$5:$AE$1005),"")</f>
        <v>#VALUE!</v>
      </c>
      <c r="G21" s="71" t="e">
        <f>IF(SUMIF('[1]Detailed Budget'!$D$5:$D$1005,$B21,'[1]Detailed Budget'!$AG$5:$AG$1005)&gt;0,SUMIF('[1]Detailed Budget'!$D$5:$D$1005,$B21,'[1]Detailed Budget'!$AG$5:$AG$1005),"")</f>
        <v>#VALUE!</v>
      </c>
      <c r="H21" s="72" t="e">
        <f>IF(SUMIF('[1]Detailed Budget'!$D$5:$D$1005,$B21,'[1]Detailed Budget'!$AI$5:$AI$1005)&gt;0,SUMIF('[1]Detailed Budget'!$D$5:$D$1005,$B21,'[1]Detailed Budget'!$AI$5:$AI$1005),"")</f>
        <v>#VALUE!</v>
      </c>
      <c r="I21" s="71" t="e">
        <f>IF(SUMIF('[1]Detailed Budget'!$D$5:$D$1005,$B21,'[1]Detailed Budget'!$AN$5:$AN$1005)&gt;0,SUMIF('[1]Detailed Budget'!$D$5:$D$1005,$B21,'[1]Detailed Budget'!$AN$5:$AN$1005),"")</f>
        <v>#VALUE!</v>
      </c>
      <c r="J21" s="71" t="e">
        <f>IF(SUMIF('[1]Detailed Budget'!$D$5:$D$1005,$B21,'[1]Detailed Budget'!$AP$5:$AP$1005)&gt;0,SUMIF('[1]Detailed Budget'!$D$5:$D$1005,$B21,'[1]Detailed Budget'!$AP$5:$AP$1005),"")</f>
        <v>#VALUE!</v>
      </c>
      <c r="K21" s="71" t="e">
        <f>IF(SUMIF('[1]Detailed Budget'!$D$5:$D$1005,$B21,'[1]Detailed Budget'!$AR$5:$AR$1005)&gt;0,SUMIF('[1]Detailed Budget'!$D$5:$D$1005,$B21,'[1]Detailed Budget'!$AR$5:$AR$1005),"")</f>
        <v>#VALUE!</v>
      </c>
      <c r="L21" s="71" t="e">
        <f>IF(SUMIF('[1]Detailed Budget'!$D$5:$D$1005,$B21,'[1]Detailed Budget'!$AT$5:$AT$1005)&gt;0,SUMIF('[1]Detailed Budget'!$D$5:$D$1005,$B21,'[1]Detailed Budget'!$AT$5:$AT$1005),"")</f>
        <v>#VALUE!</v>
      </c>
      <c r="M21" s="72" t="e">
        <f>IF(SUMIF('[1]Detailed Budget'!$D$5:$D$1005,$B21,'[1]Detailed Budget'!$AV$5:$AV$1005)&gt;0,SUMIF('[1]Detailed Budget'!$D$5:$D$1005,$B21,'[1]Detailed Budget'!$AV$5:$AV$1005),"")</f>
        <v>#VALUE!</v>
      </c>
      <c r="N21" s="71" t="e">
        <f>IF(SUMIF('[1]Detailed Budget'!$D$5:$D$1005,$B21,'[1]Detailed Budget'!$BA$5:$BA$1005)&gt;0,SUMIF('[1]Detailed Budget'!$D$5:$D$1005,$B21,'[1]Detailed Budget'!$BA$5:$BA$1005),"")</f>
        <v>#VALUE!</v>
      </c>
      <c r="O21" s="71" t="e">
        <f>IF(SUMIF('[1]Detailed Budget'!$D$5:$D$1005,$B21,'[1]Detailed Budget'!$BC$5:$BC$1005)&gt;0,SUMIF('[1]Detailed Budget'!$D$5:$D$1005,$B21,'[1]Detailed Budget'!$BC$5:$BC$1005),"")</f>
        <v>#VALUE!</v>
      </c>
      <c r="P21" s="71" t="e">
        <f>IF(SUMIF('[1]Detailed Budget'!$D$5:$D$1005,$B21,'[1]Detailed Budget'!$BE$5:$BE$1005)&gt;0,SUMIF('[1]Detailed Budget'!$D$5:$D$1005,$B21,'[1]Detailed Budget'!$BE$5:$BE$1005),"")</f>
        <v>#VALUE!</v>
      </c>
      <c r="Q21" s="71" t="e">
        <f>IF(SUMIF('[1]Detailed Budget'!$D$5:$D$1005,$B21,'[1]Detailed Budget'!$BG$5:$BG$1005)&gt;0,SUMIF('[1]Detailed Budget'!$D$5:$D$1005,$B21,'[1]Detailed Budget'!$BG$5:$BG$1005),"")</f>
        <v>#VALUE!</v>
      </c>
      <c r="R21" s="72" t="e">
        <f>IF(SUMIF('[1]Detailed Budget'!$D$5:$D$1005,$B21,'[1]Detailed Budget'!$BI$5:$BI$1005)&gt;0,SUMIF('[1]Detailed Budget'!$D$5:$D$1005,$B21,'[1]Detailed Budget'!$BI$5:$BI$1005),"")</f>
        <v>#VALUE!</v>
      </c>
      <c r="S21" s="71" t="e">
        <f>IF(SUMIF('[1]Detailed Budget'!$D$5:$D$1005,$B21,'[1]Detailed Budget'!$BN$5:$BN$1005)&gt;0,SUMIF('[1]Detailed Budget'!$D$5:$D$1005,$B21,'[1]Detailed Budget'!$BN$5:$BN$1005),"")</f>
        <v>#VALUE!</v>
      </c>
      <c r="T21" s="71" t="e">
        <f>IF(SUMIF('[1]Detailed Budget'!$D$5:$D$1005,$B21,'[1]Detailed Budget'!$BP$5:$BP$1005)&gt;0,SUMIF('[1]Detailed Budget'!$D$5:$D$1005,$B21,'[1]Detailed Budget'!$BP$5:$BP$1005),"")</f>
        <v>#VALUE!</v>
      </c>
      <c r="U21" s="71" t="e">
        <f>IF(SUMIF('[1]Detailed Budget'!$D$5:$D$1005,$B21,'[1]Detailed Budget'!$BR$5:$BR$1005)&gt;0,SUMIF('[1]Detailed Budget'!$D$5:$D$1005,$B21,'[1]Detailed Budget'!$BR$5:$BR$1005),"")</f>
        <v>#VALUE!</v>
      </c>
      <c r="V21" s="71" t="e">
        <f>IF(SUMIF('[1]Detailed Budget'!$D$5:$D$1005,$B21,'[1]Detailed Budget'!$BT$5:$BT$1005)&gt;0,SUMIF('[1]Detailed Budget'!$D$5:$D$1005,$B21,'[1]Detailed Budget'!$BT$5:$BT$1005),"")</f>
        <v>#VALUE!</v>
      </c>
      <c r="W21" s="72" t="e">
        <f>IF(SUMIF('[1]Detailed Budget'!$D$5:$D$1005,$B21,'[1]Detailed Budget'!$BV$5:$BV$1005)&gt;0,SUMIF('[1]Detailed Budget'!$D$5:$D$1005,$B21,'[1]Detailed Budget'!$BV$5:$BV$1005),"")</f>
        <v>#VALUE!</v>
      </c>
      <c r="X21" s="71" t="e">
        <f t="shared" si="2"/>
        <v>#VALUE!</v>
      </c>
      <c r="Y21" s="86" t="str">
        <f t="shared" si="0"/>
        <v/>
      </c>
      <c r="Z21" s="52">
        <f>+'[7]Budget Summary En'!$X$21</f>
        <v>4047827.4000000004</v>
      </c>
      <c r="AA21" s="87">
        <v>3750947.4</v>
      </c>
      <c r="AB21" s="88">
        <f t="shared" si="3"/>
        <v>0.46566785953301865</v>
      </c>
      <c r="AC21" s="87"/>
      <c r="AD21" s="88"/>
      <c r="AE21" s="87">
        <f t="shared" si="4"/>
        <v>3750947.4</v>
      </c>
      <c r="AF21" s="88">
        <f t="shared" si="5"/>
        <v>0.17815009060856815</v>
      </c>
      <c r="AG21" s="87">
        <v>296880</v>
      </c>
      <c r="AH21" s="88">
        <f t="shared" si="1"/>
        <v>4.6193834010999787E-2</v>
      </c>
      <c r="AI21" s="52" t="e">
        <f t="shared" si="6"/>
        <v>#VALUE!</v>
      </c>
      <c r="AJ21" s="49"/>
      <c r="AK21" s="49"/>
      <c r="AL21" s="49"/>
      <c r="AM21" s="49"/>
      <c r="AN21" s="49"/>
      <c r="AO21" s="49"/>
      <c r="AP21" s="49"/>
      <c r="AQ21" s="49"/>
      <c r="AR21" s="49"/>
      <c r="AS21" s="49"/>
      <c r="AT21" s="49"/>
      <c r="AU21" s="49"/>
      <c r="AV21" s="49"/>
      <c r="AW21" s="49"/>
      <c r="AX21" s="49"/>
    </row>
    <row r="22" spans="1:50" s="46" customFormat="1" hidden="1" x14ac:dyDescent="0.25">
      <c r="A22" s="70"/>
      <c r="B22" s="75" t="str">
        <f>IFERROR(INDEX(ModuleIdList,MATCH(0,INDEX(COUNTIF(B$15:B21,ModuleIdList),0,0),0)),"")</f>
        <v>a1O36000001EGFJEA4</v>
      </c>
      <c r="C22" s="41" t="str">
        <f>IFERROR(INDEX('[1]Data Sheet'!$E$2:$E$26,MATCH(B22,'[1]Data Sheet'!$D$2:$D$26,0)),"")</f>
        <v>TB/HIV</v>
      </c>
      <c r="D22" s="71" t="e">
        <f>IF(SUMIF('[1]Detailed Budget'!$D$5:$D$1005,$B22,'[1]Detailed Budget'!$AA$5:$AA$1005)&gt;0,SUMIF('[1]Detailed Budget'!$D$5:$D$1005,$B22,'[1]Detailed Budget'!$AA$5:$AA$1005),"")</f>
        <v>#VALUE!</v>
      </c>
      <c r="E22" s="71" t="e">
        <f>IF(SUMIF('[1]Detailed Budget'!$D$5:$D$1005,$B22,'[1]Detailed Budget'!$AC$5:$AC$1005)&gt;0,SUMIF('[1]Detailed Budget'!$D$5:$D$1005,$B22,'[1]Detailed Budget'!$AC$5:$AC$1005),"")</f>
        <v>#VALUE!</v>
      </c>
      <c r="F22" s="71" t="e">
        <f>IF(SUMIF('[1]Detailed Budget'!$D$5:$D$1005,$B22,'[1]Detailed Budget'!$AE$5:$AE$1005)&gt;0,SUMIF('[1]Detailed Budget'!$D$5:$D$1005,$B22,'[1]Detailed Budget'!$AE$5:$AE$1005),"")</f>
        <v>#VALUE!</v>
      </c>
      <c r="G22" s="71" t="e">
        <f>IF(SUMIF('[1]Detailed Budget'!$D$5:$D$1005,$B22,'[1]Detailed Budget'!$AG$5:$AG$1005)&gt;0,SUMIF('[1]Detailed Budget'!$D$5:$D$1005,$B22,'[1]Detailed Budget'!$AG$5:$AG$1005),"")</f>
        <v>#VALUE!</v>
      </c>
      <c r="H22" s="72" t="e">
        <f>IF(SUMIF('[1]Detailed Budget'!$D$5:$D$1005,$B22,'[1]Detailed Budget'!$AI$5:$AI$1005)&gt;0,SUMIF('[1]Detailed Budget'!$D$5:$D$1005,$B22,'[1]Detailed Budget'!$AI$5:$AI$1005),"")</f>
        <v>#VALUE!</v>
      </c>
      <c r="I22" s="71" t="e">
        <f>IF(SUMIF('[1]Detailed Budget'!$D$5:$D$1005,$B22,'[1]Detailed Budget'!$AN$5:$AN$1005)&gt;0,SUMIF('[1]Detailed Budget'!$D$5:$D$1005,$B22,'[1]Detailed Budget'!$AN$5:$AN$1005),"")</f>
        <v>#VALUE!</v>
      </c>
      <c r="J22" s="71" t="e">
        <f>IF(SUMIF('[1]Detailed Budget'!$D$5:$D$1005,$B22,'[1]Detailed Budget'!$AP$5:$AP$1005)&gt;0,SUMIF('[1]Detailed Budget'!$D$5:$D$1005,$B22,'[1]Detailed Budget'!$AP$5:$AP$1005),"")</f>
        <v>#VALUE!</v>
      </c>
      <c r="K22" s="71" t="e">
        <f>IF(SUMIF('[1]Detailed Budget'!$D$5:$D$1005,$B22,'[1]Detailed Budget'!$AR$5:$AR$1005)&gt;0,SUMIF('[1]Detailed Budget'!$D$5:$D$1005,$B22,'[1]Detailed Budget'!$AR$5:$AR$1005),"")</f>
        <v>#VALUE!</v>
      </c>
      <c r="L22" s="71" t="e">
        <f>IF(SUMIF('[1]Detailed Budget'!$D$5:$D$1005,$B22,'[1]Detailed Budget'!$AT$5:$AT$1005)&gt;0,SUMIF('[1]Detailed Budget'!$D$5:$D$1005,$B22,'[1]Detailed Budget'!$AT$5:$AT$1005),"")</f>
        <v>#VALUE!</v>
      </c>
      <c r="M22" s="72" t="e">
        <f>IF(SUMIF('[1]Detailed Budget'!$D$5:$D$1005,$B22,'[1]Detailed Budget'!$AV$5:$AV$1005)&gt;0,SUMIF('[1]Detailed Budget'!$D$5:$D$1005,$B22,'[1]Detailed Budget'!$AV$5:$AV$1005),"")</f>
        <v>#VALUE!</v>
      </c>
      <c r="N22" s="71" t="e">
        <f>IF(SUMIF('[1]Detailed Budget'!$D$5:$D$1005,$B22,'[1]Detailed Budget'!$BA$5:$BA$1005)&gt;0,SUMIF('[1]Detailed Budget'!$D$5:$D$1005,$B22,'[1]Detailed Budget'!$BA$5:$BA$1005),"")</f>
        <v>#VALUE!</v>
      </c>
      <c r="O22" s="71" t="e">
        <f>IF(SUMIF('[1]Detailed Budget'!$D$5:$D$1005,$B22,'[1]Detailed Budget'!$BC$5:$BC$1005)&gt;0,SUMIF('[1]Detailed Budget'!$D$5:$D$1005,$B22,'[1]Detailed Budget'!$BC$5:$BC$1005),"")</f>
        <v>#VALUE!</v>
      </c>
      <c r="P22" s="71" t="e">
        <f>IF(SUMIF('[1]Detailed Budget'!$D$5:$D$1005,$B22,'[1]Detailed Budget'!$BE$5:$BE$1005)&gt;0,SUMIF('[1]Detailed Budget'!$D$5:$D$1005,$B22,'[1]Detailed Budget'!$BE$5:$BE$1005),"")</f>
        <v>#VALUE!</v>
      </c>
      <c r="Q22" s="71" t="e">
        <f>IF(SUMIF('[1]Detailed Budget'!$D$5:$D$1005,$B22,'[1]Detailed Budget'!$BG$5:$BG$1005)&gt;0,SUMIF('[1]Detailed Budget'!$D$5:$D$1005,$B22,'[1]Detailed Budget'!$BG$5:$BG$1005),"")</f>
        <v>#VALUE!</v>
      </c>
      <c r="R22" s="72" t="e">
        <f>IF(SUMIF('[1]Detailed Budget'!$D$5:$D$1005,$B22,'[1]Detailed Budget'!$BI$5:$BI$1005)&gt;0,SUMIF('[1]Detailed Budget'!$D$5:$D$1005,$B22,'[1]Detailed Budget'!$BI$5:$BI$1005),"")</f>
        <v>#VALUE!</v>
      </c>
      <c r="S22" s="71" t="e">
        <f>IF(SUMIF('[1]Detailed Budget'!$D$5:$D$1005,$B22,'[1]Detailed Budget'!$BN$5:$BN$1005)&gt;0,SUMIF('[1]Detailed Budget'!$D$5:$D$1005,$B22,'[1]Detailed Budget'!$BN$5:$BN$1005),"")</f>
        <v>#VALUE!</v>
      </c>
      <c r="T22" s="71" t="e">
        <f>IF(SUMIF('[1]Detailed Budget'!$D$5:$D$1005,$B22,'[1]Detailed Budget'!$BP$5:$BP$1005)&gt;0,SUMIF('[1]Detailed Budget'!$D$5:$D$1005,$B22,'[1]Detailed Budget'!$BP$5:$BP$1005),"")</f>
        <v>#VALUE!</v>
      </c>
      <c r="U22" s="71" t="e">
        <f>IF(SUMIF('[1]Detailed Budget'!$D$5:$D$1005,$B22,'[1]Detailed Budget'!$BR$5:$BR$1005)&gt;0,SUMIF('[1]Detailed Budget'!$D$5:$D$1005,$B22,'[1]Detailed Budget'!$BR$5:$BR$1005),"")</f>
        <v>#VALUE!</v>
      </c>
      <c r="V22" s="71" t="e">
        <f>IF(SUMIF('[1]Detailed Budget'!$D$5:$D$1005,$B22,'[1]Detailed Budget'!$BT$5:$BT$1005)&gt;0,SUMIF('[1]Detailed Budget'!$D$5:$D$1005,$B22,'[1]Detailed Budget'!$BT$5:$BT$1005),"")</f>
        <v>#VALUE!</v>
      </c>
      <c r="W22" s="72" t="e">
        <f>IF(SUMIF('[1]Detailed Budget'!$D$5:$D$1005,$B22,'[1]Detailed Budget'!$BV$5:$BV$1005)&gt;0,SUMIF('[1]Detailed Budget'!$D$5:$D$1005,$B22,'[1]Detailed Budget'!$BV$5:$BV$1005),"")</f>
        <v>#VALUE!</v>
      </c>
      <c r="X22" s="71" t="e">
        <f t="shared" si="2"/>
        <v>#VALUE!</v>
      </c>
      <c r="Y22" s="86" t="str">
        <f t="shared" si="0"/>
        <v/>
      </c>
      <c r="Z22" s="52">
        <f>+'[7]Budget Summary En'!$X$22</f>
        <v>29940</v>
      </c>
      <c r="AA22" s="87">
        <v>29940</v>
      </c>
      <c r="AB22" s="88">
        <f t="shared" si="3"/>
        <v>3.7169531394704654E-3</v>
      </c>
      <c r="AC22" s="87"/>
      <c r="AD22" s="88"/>
      <c r="AE22" s="87">
        <f t="shared" si="4"/>
        <v>29940</v>
      </c>
      <c r="AF22" s="88">
        <f t="shared" si="5"/>
        <v>1.4219910715944806E-3</v>
      </c>
      <c r="AG22" s="87">
        <v>0</v>
      </c>
      <c r="AH22" s="88">
        <f t="shared" si="1"/>
        <v>0</v>
      </c>
      <c r="AI22" s="52" t="e">
        <f t="shared" si="6"/>
        <v>#VALUE!</v>
      </c>
      <c r="AJ22" s="49"/>
      <c r="AK22" s="49"/>
      <c r="AL22" s="49"/>
      <c r="AM22" s="49"/>
      <c r="AN22" s="49"/>
      <c r="AO22" s="49"/>
      <c r="AP22" s="49"/>
      <c r="AQ22" s="49"/>
      <c r="AR22" s="49"/>
      <c r="AS22" s="49"/>
      <c r="AT22" s="49"/>
      <c r="AU22" s="49"/>
      <c r="AV22" s="49"/>
      <c r="AW22" s="49"/>
      <c r="AX22" s="49"/>
    </row>
    <row r="23" spans="1:50" s="46" customFormat="1" hidden="1" x14ac:dyDescent="0.25">
      <c r="A23" s="70"/>
      <c r="B23" s="75" t="str">
        <f>IFERROR(INDEX(ModuleIdList,MATCH(0,INDEX(COUNTIF(B$15:B22,ModuleIdList),0,0),0)),"")</f>
        <v>a1O36000001EGFXEA4</v>
      </c>
      <c r="C23" s="41" t="str">
        <f>IFERROR(INDEX('[1]Data Sheet'!$E$2:$E$26,MATCH(B23,'[1]Data Sheet'!$D$2:$D$26,0)),"")</f>
        <v>Program management</v>
      </c>
      <c r="D23" s="71" t="e">
        <f>IF(SUMIF('[1]Detailed Budget'!$D$5:$D$1005,$B23,'[1]Detailed Budget'!$AA$5:$AA$1005)&gt;0,SUMIF('[1]Detailed Budget'!$D$5:$D$1005,$B23,'[1]Detailed Budget'!$AA$5:$AA$1005),"")</f>
        <v>#VALUE!</v>
      </c>
      <c r="E23" s="71" t="e">
        <f>IF(SUMIF('[1]Detailed Budget'!$D$5:$D$1005,$B23,'[1]Detailed Budget'!$AC$5:$AC$1005)&gt;0,SUMIF('[1]Detailed Budget'!$D$5:$D$1005,$B23,'[1]Detailed Budget'!$AC$5:$AC$1005),"")</f>
        <v>#VALUE!</v>
      </c>
      <c r="F23" s="71" t="e">
        <f>IF(SUMIF('[1]Detailed Budget'!$D$5:$D$1005,$B23,'[1]Detailed Budget'!$AE$5:$AE$1005)&gt;0,SUMIF('[1]Detailed Budget'!$D$5:$D$1005,$B23,'[1]Detailed Budget'!$AE$5:$AE$1005),"")</f>
        <v>#VALUE!</v>
      </c>
      <c r="G23" s="71" t="e">
        <f>IF(SUMIF('[1]Detailed Budget'!$D$5:$D$1005,$B23,'[1]Detailed Budget'!$AG$5:$AG$1005)&gt;0,SUMIF('[1]Detailed Budget'!$D$5:$D$1005,$B23,'[1]Detailed Budget'!$AG$5:$AG$1005),"")</f>
        <v>#VALUE!</v>
      </c>
      <c r="H23" s="72" t="e">
        <f>IF(SUMIF('[1]Detailed Budget'!$D$5:$D$1005,$B23,'[1]Detailed Budget'!$AI$5:$AI$1005)&gt;0,SUMIF('[1]Detailed Budget'!$D$5:$D$1005,$B23,'[1]Detailed Budget'!$AI$5:$AI$1005),"")</f>
        <v>#VALUE!</v>
      </c>
      <c r="I23" s="71" t="e">
        <f>IF(SUMIF('[1]Detailed Budget'!$D$5:$D$1005,$B23,'[1]Detailed Budget'!$AN$5:$AN$1005)&gt;0,SUMIF('[1]Detailed Budget'!$D$5:$D$1005,$B23,'[1]Detailed Budget'!$AN$5:$AN$1005),"")</f>
        <v>#VALUE!</v>
      </c>
      <c r="J23" s="71" t="e">
        <f>IF(SUMIF('[1]Detailed Budget'!$D$5:$D$1005,$B23,'[1]Detailed Budget'!$AP$5:$AP$1005)&gt;0,SUMIF('[1]Detailed Budget'!$D$5:$D$1005,$B23,'[1]Detailed Budget'!$AP$5:$AP$1005),"")</f>
        <v>#VALUE!</v>
      </c>
      <c r="K23" s="71" t="e">
        <f>IF(SUMIF('[1]Detailed Budget'!$D$5:$D$1005,$B23,'[1]Detailed Budget'!$AR$5:$AR$1005)&gt;0,SUMIF('[1]Detailed Budget'!$D$5:$D$1005,$B23,'[1]Detailed Budget'!$AR$5:$AR$1005),"")</f>
        <v>#VALUE!</v>
      </c>
      <c r="L23" s="71" t="e">
        <f>IF(SUMIF('[1]Detailed Budget'!$D$5:$D$1005,$B23,'[1]Detailed Budget'!$AT$5:$AT$1005)&gt;0,SUMIF('[1]Detailed Budget'!$D$5:$D$1005,$B23,'[1]Detailed Budget'!$AT$5:$AT$1005),"")</f>
        <v>#VALUE!</v>
      </c>
      <c r="M23" s="72" t="e">
        <f>IF(SUMIF('[1]Detailed Budget'!$D$5:$D$1005,$B23,'[1]Detailed Budget'!$AV$5:$AV$1005)&gt;0,SUMIF('[1]Detailed Budget'!$D$5:$D$1005,$B23,'[1]Detailed Budget'!$AV$5:$AV$1005),"")</f>
        <v>#VALUE!</v>
      </c>
      <c r="N23" s="71" t="e">
        <f>IF(SUMIF('[1]Detailed Budget'!$D$5:$D$1005,$B23,'[1]Detailed Budget'!$BA$5:$BA$1005)&gt;0,SUMIF('[1]Detailed Budget'!$D$5:$D$1005,$B23,'[1]Detailed Budget'!$BA$5:$BA$1005),"")</f>
        <v>#VALUE!</v>
      </c>
      <c r="O23" s="71" t="e">
        <f>IF(SUMIF('[1]Detailed Budget'!$D$5:$D$1005,$B23,'[1]Detailed Budget'!$BC$5:$BC$1005)&gt;0,SUMIF('[1]Detailed Budget'!$D$5:$D$1005,$B23,'[1]Detailed Budget'!$BC$5:$BC$1005),"")</f>
        <v>#VALUE!</v>
      </c>
      <c r="P23" s="71" t="e">
        <f>IF(SUMIF('[1]Detailed Budget'!$D$5:$D$1005,$B23,'[1]Detailed Budget'!$BE$5:$BE$1005)&gt;0,SUMIF('[1]Detailed Budget'!$D$5:$D$1005,$B23,'[1]Detailed Budget'!$BE$5:$BE$1005),"")</f>
        <v>#VALUE!</v>
      </c>
      <c r="Q23" s="71" t="e">
        <f>IF(SUMIF('[1]Detailed Budget'!$D$5:$D$1005,$B23,'[1]Detailed Budget'!$BG$5:$BG$1005)&gt;0,SUMIF('[1]Detailed Budget'!$D$5:$D$1005,$B23,'[1]Detailed Budget'!$BG$5:$BG$1005),"")</f>
        <v>#VALUE!</v>
      </c>
      <c r="R23" s="72" t="e">
        <f>IF(SUMIF('[1]Detailed Budget'!$D$5:$D$1005,$B23,'[1]Detailed Budget'!$BI$5:$BI$1005)&gt;0,SUMIF('[1]Detailed Budget'!$D$5:$D$1005,$B23,'[1]Detailed Budget'!$BI$5:$BI$1005),"")</f>
        <v>#VALUE!</v>
      </c>
      <c r="S23" s="71" t="e">
        <f>IF(SUMIF('[1]Detailed Budget'!$D$5:$D$1005,$B23,'[1]Detailed Budget'!$BN$5:$BN$1005)&gt;0,SUMIF('[1]Detailed Budget'!$D$5:$D$1005,$B23,'[1]Detailed Budget'!$BN$5:$BN$1005),"")</f>
        <v>#VALUE!</v>
      </c>
      <c r="T23" s="71" t="e">
        <f>IF(SUMIF('[1]Detailed Budget'!$D$5:$D$1005,$B23,'[1]Detailed Budget'!$BP$5:$BP$1005)&gt;0,SUMIF('[1]Detailed Budget'!$D$5:$D$1005,$B23,'[1]Detailed Budget'!$BP$5:$BP$1005),"")</f>
        <v>#VALUE!</v>
      </c>
      <c r="U23" s="71" t="e">
        <f>IF(SUMIF('[1]Detailed Budget'!$D$5:$D$1005,$B23,'[1]Detailed Budget'!$BR$5:$BR$1005)&gt;0,SUMIF('[1]Detailed Budget'!$D$5:$D$1005,$B23,'[1]Detailed Budget'!$BR$5:$BR$1005),"")</f>
        <v>#VALUE!</v>
      </c>
      <c r="V23" s="71" t="e">
        <f>IF(SUMIF('[1]Detailed Budget'!$D$5:$D$1005,$B23,'[1]Detailed Budget'!$BT$5:$BT$1005)&gt;0,SUMIF('[1]Detailed Budget'!$D$5:$D$1005,$B23,'[1]Detailed Budget'!$BT$5:$BT$1005),"")</f>
        <v>#VALUE!</v>
      </c>
      <c r="W23" s="72" t="e">
        <f>IF(SUMIF('[1]Detailed Budget'!$D$5:$D$1005,$B23,'[1]Detailed Budget'!$BV$5:$BV$1005)&gt;0,SUMIF('[1]Detailed Budget'!$D$5:$D$1005,$B23,'[1]Detailed Budget'!$BV$5:$BV$1005),"")</f>
        <v>#VALUE!</v>
      </c>
      <c r="X23" s="71" t="e">
        <f t="shared" si="2"/>
        <v>#VALUE!</v>
      </c>
      <c r="Y23" s="86" t="str">
        <f t="shared" si="0"/>
        <v/>
      </c>
      <c r="Z23" s="52">
        <f>+'[7]Budget Summary En'!$X$23</f>
        <v>2176389.110419075</v>
      </c>
      <c r="AA23" s="87">
        <v>679628.13</v>
      </c>
      <c r="AB23" s="88">
        <f t="shared" si="3"/>
        <v>8.4373610937740193E-2</v>
      </c>
      <c r="AC23" s="87"/>
      <c r="AD23" s="88"/>
      <c r="AE23" s="87">
        <f t="shared" si="4"/>
        <v>679628.13</v>
      </c>
      <c r="AF23" s="88">
        <f t="shared" si="5"/>
        <v>3.2278728552586941E-2</v>
      </c>
      <c r="AG23" s="87">
        <v>1496760.12</v>
      </c>
      <c r="AH23" s="88">
        <f t="shared" si="1"/>
        <v>0.23289237583388619</v>
      </c>
      <c r="AI23" s="52" t="e">
        <f t="shared" si="6"/>
        <v>#VALUE!</v>
      </c>
      <c r="AJ23" s="49"/>
      <c r="AK23" s="49"/>
      <c r="AL23" s="49"/>
      <c r="AM23" s="49"/>
      <c r="AN23" s="49"/>
      <c r="AO23" s="49"/>
      <c r="AP23" s="49"/>
      <c r="AQ23" s="49"/>
      <c r="AR23" s="49"/>
      <c r="AS23" s="49"/>
      <c r="AT23" s="49"/>
      <c r="AU23" s="49"/>
      <c r="AV23" s="49"/>
      <c r="AW23" s="49"/>
      <c r="AX23" s="49"/>
    </row>
    <row r="24" spans="1:50" s="46" customFormat="1" ht="26.4" hidden="1" x14ac:dyDescent="0.25">
      <c r="A24" s="70"/>
      <c r="B24" s="75" t="str">
        <f>IFERROR(INDEX(ModuleIdList,MATCH(0,INDEX(COUNTIF(B$15:B23,ModuleIdList),0,0),0)),"")</f>
        <v>a1O36000001EGFWEA4</v>
      </c>
      <c r="C24" s="41" t="str">
        <f>IFERROR(INDEX('[1]Data Sheet'!$E$2:$E$26,MATCH(B24,'[1]Data Sheet'!$D$2:$D$26,0)),"")</f>
        <v>RSSH: Health management information systems and M&amp;E</v>
      </c>
      <c r="D24" s="71" t="e">
        <f>IF(SUMIF('[1]Detailed Budget'!$D$5:$D$1005,$B24,'[1]Detailed Budget'!$AA$5:$AA$1005)&gt;0,SUMIF('[1]Detailed Budget'!$D$5:$D$1005,$B24,'[1]Detailed Budget'!$AA$5:$AA$1005),"")</f>
        <v>#VALUE!</v>
      </c>
      <c r="E24" s="71" t="e">
        <f>IF(SUMIF('[1]Detailed Budget'!$D$5:$D$1005,$B24,'[1]Detailed Budget'!$AC$5:$AC$1005)&gt;0,SUMIF('[1]Detailed Budget'!$D$5:$D$1005,$B24,'[1]Detailed Budget'!$AC$5:$AC$1005),"")</f>
        <v>#VALUE!</v>
      </c>
      <c r="F24" s="71" t="e">
        <f>IF(SUMIF('[1]Detailed Budget'!$D$5:$D$1005,$B24,'[1]Detailed Budget'!$AE$5:$AE$1005)&gt;0,SUMIF('[1]Detailed Budget'!$D$5:$D$1005,$B24,'[1]Detailed Budget'!$AE$5:$AE$1005),"")</f>
        <v>#VALUE!</v>
      </c>
      <c r="G24" s="71" t="e">
        <f>IF(SUMIF('[1]Detailed Budget'!$D$5:$D$1005,$B24,'[1]Detailed Budget'!$AG$5:$AG$1005)&gt;0,SUMIF('[1]Detailed Budget'!$D$5:$D$1005,$B24,'[1]Detailed Budget'!$AG$5:$AG$1005),"")</f>
        <v>#VALUE!</v>
      </c>
      <c r="H24" s="72" t="e">
        <f>IF(SUMIF('[1]Detailed Budget'!$D$5:$D$1005,$B24,'[1]Detailed Budget'!$AI$5:$AI$1005)&gt;0,SUMIF('[1]Detailed Budget'!$D$5:$D$1005,$B24,'[1]Detailed Budget'!$AI$5:$AI$1005),"")</f>
        <v>#VALUE!</v>
      </c>
      <c r="I24" s="71" t="e">
        <f>IF(SUMIF('[1]Detailed Budget'!$D$5:$D$1005,$B24,'[1]Detailed Budget'!$AN$5:$AN$1005)&gt;0,SUMIF('[1]Detailed Budget'!$D$5:$D$1005,$B24,'[1]Detailed Budget'!$AN$5:$AN$1005),"")</f>
        <v>#VALUE!</v>
      </c>
      <c r="J24" s="71" t="e">
        <f>IF(SUMIF('[1]Detailed Budget'!$D$5:$D$1005,$B24,'[1]Detailed Budget'!$AP$5:$AP$1005)&gt;0,SUMIF('[1]Detailed Budget'!$D$5:$D$1005,$B24,'[1]Detailed Budget'!$AP$5:$AP$1005),"")</f>
        <v>#VALUE!</v>
      </c>
      <c r="K24" s="71" t="e">
        <f>IF(SUMIF('[1]Detailed Budget'!$D$5:$D$1005,$B24,'[1]Detailed Budget'!$AR$5:$AR$1005)&gt;0,SUMIF('[1]Detailed Budget'!$D$5:$D$1005,$B24,'[1]Detailed Budget'!$AR$5:$AR$1005),"")</f>
        <v>#VALUE!</v>
      </c>
      <c r="L24" s="71" t="e">
        <f>IF(SUMIF('[1]Detailed Budget'!$D$5:$D$1005,$B24,'[1]Detailed Budget'!$AT$5:$AT$1005)&gt;0,SUMIF('[1]Detailed Budget'!$D$5:$D$1005,$B24,'[1]Detailed Budget'!$AT$5:$AT$1005),"")</f>
        <v>#VALUE!</v>
      </c>
      <c r="M24" s="72" t="e">
        <f>IF(SUMIF('[1]Detailed Budget'!$D$5:$D$1005,$B24,'[1]Detailed Budget'!$AV$5:$AV$1005)&gt;0,SUMIF('[1]Detailed Budget'!$D$5:$D$1005,$B24,'[1]Detailed Budget'!$AV$5:$AV$1005),"")</f>
        <v>#VALUE!</v>
      </c>
      <c r="N24" s="71" t="e">
        <f>IF(SUMIF('[1]Detailed Budget'!$D$5:$D$1005,$B24,'[1]Detailed Budget'!$BA$5:$BA$1005)&gt;0,SUMIF('[1]Detailed Budget'!$D$5:$D$1005,$B24,'[1]Detailed Budget'!$BA$5:$BA$1005),"")</f>
        <v>#VALUE!</v>
      </c>
      <c r="O24" s="71" t="e">
        <f>IF(SUMIF('[1]Detailed Budget'!$D$5:$D$1005,$B24,'[1]Detailed Budget'!$BC$5:$BC$1005)&gt;0,SUMIF('[1]Detailed Budget'!$D$5:$D$1005,$B24,'[1]Detailed Budget'!$BC$5:$BC$1005),"")</f>
        <v>#VALUE!</v>
      </c>
      <c r="P24" s="71" t="e">
        <f>IF(SUMIF('[1]Detailed Budget'!$D$5:$D$1005,$B24,'[1]Detailed Budget'!$BE$5:$BE$1005)&gt;0,SUMIF('[1]Detailed Budget'!$D$5:$D$1005,$B24,'[1]Detailed Budget'!$BE$5:$BE$1005),"")</f>
        <v>#VALUE!</v>
      </c>
      <c r="Q24" s="71" t="e">
        <f>IF(SUMIF('[1]Detailed Budget'!$D$5:$D$1005,$B24,'[1]Detailed Budget'!$BG$5:$BG$1005)&gt;0,SUMIF('[1]Detailed Budget'!$D$5:$D$1005,$B24,'[1]Detailed Budget'!$BG$5:$BG$1005),"")</f>
        <v>#VALUE!</v>
      </c>
      <c r="R24" s="72" t="e">
        <f>IF(SUMIF('[1]Detailed Budget'!$D$5:$D$1005,$B24,'[1]Detailed Budget'!$BI$5:$BI$1005)&gt;0,SUMIF('[1]Detailed Budget'!$D$5:$D$1005,$B24,'[1]Detailed Budget'!$BI$5:$BI$1005),"")</f>
        <v>#VALUE!</v>
      </c>
      <c r="S24" s="71" t="e">
        <f>IF(SUMIF('[1]Detailed Budget'!$D$5:$D$1005,$B24,'[1]Detailed Budget'!$BN$5:$BN$1005)&gt;0,SUMIF('[1]Detailed Budget'!$D$5:$D$1005,$B24,'[1]Detailed Budget'!$BN$5:$BN$1005),"")</f>
        <v>#VALUE!</v>
      </c>
      <c r="T24" s="71" t="e">
        <f>IF(SUMIF('[1]Detailed Budget'!$D$5:$D$1005,$B24,'[1]Detailed Budget'!$BP$5:$BP$1005)&gt;0,SUMIF('[1]Detailed Budget'!$D$5:$D$1005,$B24,'[1]Detailed Budget'!$BP$5:$BP$1005),"")</f>
        <v>#VALUE!</v>
      </c>
      <c r="U24" s="71" t="e">
        <f>IF(SUMIF('[1]Detailed Budget'!$D$5:$D$1005,$B24,'[1]Detailed Budget'!$BR$5:$BR$1005)&gt;0,SUMIF('[1]Detailed Budget'!$D$5:$D$1005,$B24,'[1]Detailed Budget'!$BR$5:$BR$1005),"")</f>
        <v>#VALUE!</v>
      </c>
      <c r="V24" s="71" t="e">
        <f>IF(SUMIF('[1]Detailed Budget'!$D$5:$D$1005,$B24,'[1]Detailed Budget'!$BT$5:$BT$1005)&gt;0,SUMIF('[1]Detailed Budget'!$D$5:$D$1005,$B24,'[1]Detailed Budget'!$BT$5:$BT$1005),"")</f>
        <v>#VALUE!</v>
      </c>
      <c r="W24" s="72" t="e">
        <f>IF(SUMIF('[1]Detailed Budget'!$D$5:$D$1005,$B24,'[1]Detailed Budget'!$BV$5:$BV$1005)&gt;0,SUMIF('[1]Detailed Budget'!$D$5:$D$1005,$B24,'[1]Detailed Budget'!$BV$5:$BV$1005),"")</f>
        <v>#VALUE!</v>
      </c>
      <c r="X24" s="71" t="e">
        <f t="shared" si="2"/>
        <v>#VALUE!</v>
      </c>
      <c r="Y24" s="86" t="str">
        <f t="shared" si="0"/>
        <v/>
      </c>
      <c r="Z24" s="52">
        <f>+'[7]Budget Summary En'!$X$24</f>
        <v>428340</v>
      </c>
      <c r="AA24" s="87">
        <v>0</v>
      </c>
      <c r="AB24" s="88">
        <f t="shared" si="3"/>
        <v>0</v>
      </c>
      <c r="AC24" s="87"/>
      <c r="AD24" s="88"/>
      <c r="AE24" s="87">
        <f t="shared" si="4"/>
        <v>0</v>
      </c>
      <c r="AF24" s="88">
        <f t="shared" si="5"/>
        <v>0</v>
      </c>
      <c r="AG24" s="87">
        <v>428340</v>
      </c>
      <c r="AH24" s="88">
        <f t="shared" si="1"/>
        <v>6.6648702709079938E-2</v>
      </c>
      <c r="AI24" s="52" t="e">
        <f t="shared" si="6"/>
        <v>#VALUE!</v>
      </c>
      <c r="AJ24" s="49"/>
      <c r="AK24" s="49"/>
      <c r="AL24" s="49"/>
      <c r="AM24" s="49"/>
      <c r="AN24" s="49"/>
      <c r="AO24" s="49"/>
      <c r="AP24" s="49"/>
      <c r="AQ24" s="49"/>
      <c r="AR24" s="49"/>
      <c r="AS24" s="49"/>
      <c r="AT24" s="49"/>
      <c r="AU24" s="49"/>
      <c r="AV24" s="49"/>
      <c r="AW24" s="49"/>
      <c r="AX24" s="49"/>
    </row>
    <row r="25" spans="1:50" s="46" customFormat="1" hidden="1" x14ac:dyDescent="0.25">
      <c r="A25" s="70"/>
      <c r="B25" s="75" t="str">
        <f>IFERROR(INDEX(ModuleIdList,MATCH(0,INDEX(COUNTIF(B$15:B24,ModuleIdList),0,0),0)),"")</f>
        <v/>
      </c>
      <c r="C25" s="41" t="str">
        <f>IFERROR(INDEX('[1]Data Sheet'!$E$2:$E$26,MATCH(B25,'[1]Data Sheet'!$D$2:$D$26,0)),"")</f>
        <v/>
      </c>
      <c r="D25" s="71" t="e">
        <f>IF(SUMIF('[1]Detailed Budget'!$D$5:$D$1005,$B25,'[1]Detailed Budget'!$AA$5:$AA$1005)&gt;0,SUMIF('[1]Detailed Budget'!$D$5:$D$1005,$B25,'[1]Detailed Budget'!$AA$5:$AA$1005),"")</f>
        <v>#VALUE!</v>
      </c>
      <c r="E25" s="71" t="e">
        <f>IF(SUMIF('[1]Detailed Budget'!$D$5:$D$1005,$B25,'[1]Detailed Budget'!$AC$5:$AC$1005)&gt;0,SUMIF('[1]Detailed Budget'!$D$5:$D$1005,$B25,'[1]Detailed Budget'!$AC$5:$AC$1005),"")</f>
        <v>#VALUE!</v>
      </c>
      <c r="F25" s="71" t="e">
        <f>IF(SUMIF('[1]Detailed Budget'!$D$5:$D$1005,$B25,'[1]Detailed Budget'!$AE$5:$AE$1005)&gt;0,SUMIF('[1]Detailed Budget'!$D$5:$D$1005,$B25,'[1]Detailed Budget'!$AE$5:$AE$1005),"")</f>
        <v>#VALUE!</v>
      </c>
      <c r="G25" s="71" t="e">
        <f>IF(SUMIF('[1]Detailed Budget'!$D$5:$D$1005,$B25,'[1]Detailed Budget'!$AG$5:$AG$1005)&gt;0,SUMIF('[1]Detailed Budget'!$D$5:$D$1005,$B25,'[1]Detailed Budget'!$AG$5:$AG$1005),"")</f>
        <v>#VALUE!</v>
      </c>
      <c r="H25" s="72" t="e">
        <f>IF(SUMIF('[1]Detailed Budget'!$D$5:$D$1005,$B25,'[1]Detailed Budget'!$AI$5:$AI$1005)&gt;0,SUMIF('[1]Detailed Budget'!$D$5:$D$1005,$B25,'[1]Detailed Budget'!$AI$5:$AI$1005),"")</f>
        <v>#VALUE!</v>
      </c>
      <c r="I25" s="71" t="e">
        <f>IF(SUMIF('[1]Detailed Budget'!$D$5:$D$1005,$B25,'[1]Detailed Budget'!$AN$5:$AN$1005)&gt;0,SUMIF('[1]Detailed Budget'!$D$5:$D$1005,$B25,'[1]Detailed Budget'!$AN$5:$AN$1005),"")</f>
        <v>#VALUE!</v>
      </c>
      <c r="J25" s="71" t="e">
        <f>IF(SUMIF('[1]Detailed Budget'!$D$5:$D$1005,$B25,'[1]Detailed Budget'!$AP$5:$AP$1005)&gt;0,SUMIF('[1]Detailed Budget'!$D$5:$D$1005,$B25,'[1]Detailed Budget'!$AP$5:$AP$1005),"")</f>
        <v>#VALUE!</v>
      </c>
      <c r="K25" s="71" t="e">
        <f>IF(SUMIF('[1]Detailed Budget'!$D$5:$D$1005,$B25,'[1]Detailed Budget'!$AR$5:$AR$1005)&gt;0,SUMIF('[1]Detailed Budget'!$D$5:$D$1005,$B25,'[1]Detailed Budget'!$AR$5:$AR$1005),"")</f>
        <v>#VALUE!</v>
      </c>
      <c r="L25" s="71" t="e">
        <f>IF(SUMIF('[1]Detailed Budget'!$D$5:$D$1005,$B25,'[1]Detailed Budget'!$AT$5:$AT$1005)&gt;0,SUMIF('[1]Detailed Budget'!$D$5:$D$1005,$B25,'[1]Detailed Budget'!$AT$5:$AT$1005),"")</f>
        <v>#VALUE!</v>
      </c>
      <c r="M25" s="72" t="e">
        <f>IF(SUMIF('[1]Detailed Budget'!$D$5:$D$1005,$B25,'[1]Detailed Budget'!$AV$5:$AV$1005)&gt;0,SUMIF('[1]Detailed Budget'!$D$5:$D$1005,$B25,'[1]Detailed Budget'!$AV$5:$AV$1005),"")</f>
        <v>#VALUE!</v>
      </c>
      <c r="N25" s="71" t="e">
        <f>IF(SUMIF('[1]Detailed Budget'!$D$5:$D$1005,$B25,'[1]Detailed Budget'!$BA$5:$BA$1005)&gt;0,SUMIF('[1]Detailed Budget'!$D$5:$D$1005,$B25,'[1]Detailed Budget'!$BA$5:$BA$1005),"")</f>
        <v>#VALUE!</v>
      </c>
      <c r="O25" s="71" t="e">
        <f>IF(SUMIF('[1]Detailed Budget'!$D$5:$D$1005,$B25,'[1]Detailed Budget'!$BC$5:$BC$1005)&gt;0,SUMIF('[1]Detailed Budget'!$D$5:$D$1005,$B25,'[1]Detailed Budget'!$BC$5:$BC$1005),"")</f>
        <v>#VALUE!</v>
      </c>
      <c r="P25" s="71" t="e">
        <f>IF(SUMIF('[1]Detailed Budget'!$D$5:$D$1005,$B25,'[1]Detailed Budget'!$BE$5:$BE$1005)&gt;0,SUMIF('[1]Detailed Budget'!$D$5:$D$1005,$B25,'[1]Detailed Budget'!$BE$5:$BE$1005),"")</f>
        <v>#VALUE!</v>
      </c>
      <c r="Q25" s="71" t="e">
        <f>IF(SUMIF('[1]Detailed Budget'!$D$5:$D$1005,$B25,'[1]Detailed Budget'!$BG$5:$BG$1005)&gt;0,SUMIF('[1]Detailed Budget'!$D$5:$D$1005,$B25,'[1]Detailed Budget'!$BG$5:$BG$1005),"")</f>
        <v>#VALUE!</v>
      </c>
      <c r="R25" s="72" t="e">
        <f>IF(SUMIF('[1]Detailed Budget'!$D$5:$D$1005,$B25,'[1]Detailed Budget'!$BI$5:$BI$1005)&gt;0,SUMIF('[1]Detailed Budget'!$D$5:$D$1005,$B25,'[1]Detailed Budget'!$BI$5:$BI$1005),"")</f>
        <v>#VALUE!</v>
      </c>
      <c r="S25" s="71" t="e">
        <f>IF(SUMIF('[1]Detailed Budget'!$D$5:$D$1005,$B25,'[1]Detailed Budget'!$BN$5:$BN$1005)&gt;0,SUMIF('[1]Detailed Budget'!$D$5:$D$1005,$B25,'[1]Detailed Budget'!$BN$5:$BN$1005),"")</f>
        <v>#VALUE!</v>
      </c>
      <c r="T25" s="71" t="e">
        <f>IF(SUMIF('[1]Detailed Budget'!$D$5:$D$1005,$B25,'[1]Detailed Budget'!$BP$5:$BP$1005)&gt;0,SUMIF('[1]Detailed Budget'!$D$5:$D$1005,$B25,'[1]Detailed Budget'!$BP$5:$BP$1005),"")</f>
        <v>#VALUE!</v>
      </c>
      <c r="U25" s="71" t="e">
        <f>IF(SUMIF('[1]Detailed Budget'!$D$5:$D$1005,$B25,'[1]Detailed Budget'!$BR$5:$BR$1005)&gt;0,SUMIF('[1]Detailed Budget'!$D$5:$D$1005,$B25,'[1]Detailed Budget'!$BR$5:$BR$1005),"")</f>
        <v>#VALUE!</v>
      </c>
      <c r="V25" s="71" t="e">
        <f>IF(SUMIF('[1]Detailed Budget'!$D$5:$D$1005,$B25,'[1]Detailed Budget'!$BT$5:$BT$1005)&gt;0,SUMIF('[1]Detailed Budget'!$D$5:$D$1005,$B25,'[1]Detailed Budget'!$BT$5:$BT$1005),"")</f>
        <v>#VALUE!</v>
      </c>
      <c r="W25" s="72" t="e">
        <f>IF(SUMIF('[1]Detailed Budget'!$D$5:$D$1005,$B25,'[1]Detailed Budget'!$BV$5:$BV$1005)&gt;0,SUMIF('[1]Detailed Budget'!$D$5:$D$1005,$B25,'[1]Detailed Budget'!$BV$5:$BV$1005),"")</f>
        <v>#VALUE!</v>
      </c>
      <c r="X25" s="71" t="e">
        <f t="shared" si="2"/>
        <v>#VALUE!</v>
      </c>
      <c r="Y25" s="86" t="str">
        <f t="shared" si="0"/>
        <v/>
      </c>
      <c r="Z25" s="52">
        <f>+'[7]Budget Summary En'!$X$25</f>
        <v>12999999.908392869</v>
      </c>
      <c r="AA25" s="87">
        <v>0</v>
      </c>
      <c r="AB25" s="88">
        <f t="shared" si="3"/>
        <v>0</v>
      </c>
      <c r="AC25" s="87">
        <v>13000000</v>
      </c>
      <c r="AD25" s="88">
        <f>+AC25/$AE$43</f>
        <v>0.61743099301029547</v>
      </c>
      <c r="AE25" s="87">
        <f t="shared" si="4"/>
        <v>13000000</v>
      </c>
      <c r="AF25" s="88">
        <f t="shared" si="5"/>
        <v>0.61743099301029547</v>
      </c>
      <c r="AG25" s="87">
        <v>0</v>
      </c>
      <c r="AH25" s="88">
        <f t="shared" si="1"/>
        <v>0</v>
      </c>
      <c r="AI25" s="52" t="e">
        <f t="shared" si="6"/>
        <v>#VALUE!</v>
      </c>
      <c r="AJ25" s="49"/>
      <c r="AK25" s="49"/>
      <c r="AL25" s="49"/>
      <c r="AM25" s="49"/>
      <c r="AN25" s="49"/>
      <c r="AO25" s="49"/>
      <c r="AP25" s="49"/>
      <c r="AQ25" s="49"/>
      <c r="AR25" s="49"/>
      <c r="AS25" s="49"/>
      <c r="AT25" s="49"/>
      <c r="AU25" s="49"/>
      <c r="AV25" s="49"/>
      <c r="AW25" s="49"/>
      <c r="AX25" s="49"/>
    </row>
    <row r="26" spans="1:50" s="46" customFormat="1" hidden="1" x14ac:dyDescent="0.25">
      <c r="A26" s="70"/>
      <c r="B26" s="75" t="str">
        <f>IFERROR(INDEX(ModuleIdList,MATCH(0,INDEX(COUNTIF(B$15:B25,ModuleIdList),0,0),0)),"")</f>
        <v/>
      </c>
      <c r="C26" s="41" t="str">
        <f>IFERROR(INDEX('[1]Data Sheet'!$E$2:$E$26,MATCH(B26,'[1]Data Sheet'!$D$2:$D$26,0)),"")</f>
        <v/>
      </c>
      <c r="D26" s="71" t="e">
        <f>IF(SUMIF('[1]Detailed Budget'!$D$5:$D$1005,$B26,'[1]Detailed Budget'!$AA$5:$AA$1005)&gt;0,SUMIF('[1]Detailed Budget'!$D$5:$D$1005,$B26,'[1]Detailed Budget'!$AA$5:$AA$1005),"")</f>
        <v>#VALUE!</v>
      </c>
      <c r="E26" s="71" t="e">
        <f>IF(SUMIF('[1]Detailed Budget'!$D$5:$D$1005,$B26,'[1]Detailed Budget'!$AC$5:$AC$1005)&gt;0,SUMIF('[1]Detailed Budget'!$D$5:$D$1005,$B26,'[1]Detailed Budget'!$AC$5:$AC$1005),"")</f>
        <v>#VALUE!</v>
      </c>
      <c r="F26" s="71" t="e">
        <f>IF(SUMIF('[1]Detailed Budget'!$D$5:$D$1005,$B26,'[1]Detailed Budget'!$AE$5:$AE$1005)&gt;0,SUMIF('[1]Detailed Budget'!$D$5:$D$1005,$B26,'[1]Detailed Budget'!$AE$5:$AE$1005),"")</f>
        <v>#VALUE!</v>
      </c>
      <c r="G26" s="71" t="e">
        <f>IF(SUMIF('[1]Detailed Budget'!$D$5:$D$1005,$B26,'[1]Detailed Budget'!$AG$5:$AG$1005)&gt;0,SUMIF('[1]Detailed Budget'!$D$5:$D$1005,$B26,'[1]Detailed Budget'!$AG$5:$AG$1005),"")</f>
        <v>#VALUE!</v>
      </c>
      <c r="H26" s="72" t="e">
        <f>IF(SUMIF('[1]Detailed Budget'!$D$5:$D$1005,$B26,'[1]Detailed Budget'!$AI$5:$AI$1005)&gt;0,SUMIF('[1]Detailed Budget'!$D$5:$D$1005,$B26,'[1]Detailed Budget'!$AI$5:$AI$1005),"")</f>
        <v>#VALUE!</v>
      </c>
      <c r="I26" s="71" t="e">
        <f>IF(SUMIF('[1]Detailed Budget'!$D$5:$D$1005,$B26,'[1]Detailed Budget'!$AN$5:$AN$1005)&gt;0,SUMIF('[1]Detailed Budget'!$D$5:$D$1005,$B26,'[1]Detailed Budget'!$AN$5:$AN$1005),"")</f>
        <v>#VALUE!</v>
      </c>
      <c r="J26" s="71" t="e">
        <f>IF(SUMIF('[1]Detailed Budget'!$D$5:$D$1005,$B26,'[1]Detailed Budget'!$AP$5:$AP$1005)&gt;0,SUMIF('[1]Detailed Budget'!$D$5:$D$1005,$B26,'[1]Detailed Budget'!$AP$5:$AP$1005),"")</f>
        <v>#VALUE!</v>
      </c>
      <c r="K26" s="71" t="e">
        <f>IF(SUMIF('[1]Detailed Budget'!$D$5:$D$1005,$B26,'[1]Detailed Budget'!$AR$5:$AR$1005)&gt;0,SUMIF('[1]Detailed Budget'!$D$5:$D$1005,$B26,'[1]Detailed Budget'!$AR$5:$AR$1005),"")</f>
        <v>#VALUE!</v>
      </c>
      <c r="L26" s="71" t="e">
        <f>IF(SUMIF('[1]Detailed Budget'!$D$5:$D$1005,$B26,'[1]Detailed Budget'!$AT$5:$AT$1005)&gt;0,SUMIF('[1]Detailed Budget'!$D$5:$D$1005,$B26,'[1]Detailed Budget'!$AT$5:$AT$1005),"")</f>
        <v>#VALUE!</v>
      </c>
      <c r="M26" s="72" t="e">
        <f>IF(SUMIF('[1]Detailed Budget'!$D$5:$D$1005,$B26,'[1]Detailed Budget'!$AV$5:$AV$1005)&gt;0,SUMIF('[1]Detailed Budget'!$D$5:$D$1005,$B26,'[1]Detailed Budget'!$AV$5:$AV$1005),"")</f>
        <v>#VALUE!</v>
      </c>
      <c r="N26" s="71" t="e">
        <f>IF(SUMIF('[1]Detailed Budget'!$D$5:$D$1005,$B26,'[1]Detailed Budget'!$BA$5:$BA$1005)&gt;0,SUMIF('[1]Detailed Budget'!$D$5:$D$1005,$B26,'[1]Detailed Budget'!$BA$5:$BA$1005),"")</f>
        <v>#VALUE!</v>
      </c>
      <c r="O26" s="71" t="e">
        <f>IF(SUMIF('[1]Detailed Budget'!$D$5:$D$1005,$B26,'[1]Detailed Budget'!$BC$5:$BC$1005)&gt;0,SUMIF('[1]Detailed Budget'!$D$5:$D$1005,$B26,'[1]Detailed Budget'!$BC$5:$BC$1005),"")</f>
        <v>#VALUE!</v>
      </c>
      <c r="P26" s="71" t="e">
        <f>IF(SUMIF('[1]Detailed Budget'!$D$5:$D$1005,$B26,'[1]Detailed Budget'!$BE$5:$BE$1005)&gt;0,SUMIF('[1]Detailed Budget'!$D$5:$D$1005,$B26,'[1]Detailed Budget'!$BE$5:$BE$1005),"")</f>
        <v>#VALUE!</v>
      </c>
      <c r="Q26" s="71" t="e">
        <f>IF(SUMIF('[1]Detailed Budget'!$D$5:$D$1005,$B26,'[1]Detailed Budget'!$BG$5:$BG$1005)&gt;0,SUMIF('[1]Detailed Budget'!$D$5:$D$1005,$B26,'[1]Detailed Budget'!$BG$5:$BG$1005),"")</f>
        <v>#VALUE!</v>
      </c>
      <c r="R26" s="72" t="e">
        <f>IF(SUMIF('[1]Detailed Budget'!$D$5:$D$1005,$B26,'[1]Detailed Budget'!$BI$5:$BI$1005)&gt;0,SUMIF('[1]Detailed Budget'!$D$5:$D$1005,$B26,'[1]Detailed Budget'!$BI$5:$BI$1005),"")</f>
        <v>#VALUE!</v>
      </c>
      <c r="S26" s="71" t="e">
        <f>IF(SUMIF('[1]Detailed Budget'!$D$5:$D$1005,$B26,'[1]Detailed Budget'!$BN$5:$BN$1005)&gt;0,SUMIF('[1]Detailed Budget'!$D$5:$D$1005,$B26,'[1]Detailed Budget'!$BN$5:$BN$1005),"")</f>
        <v>#VALUE!</v>
      </c>
      <c r="T26" s="71" t="e">
        <f>IF(SUMIF('[1]Detailed Budget'!$D$5:$D$1005,$B26,'[1]Detailed Budget'!$BP$5:$BP$1005)&gt;0,SUMIF('[1]Detailed Budget'!$D$5:$D$1005,$B26,'[1]Detailed Budget'!$BP$5:$BP$1005),"")</f>
        <v>#VALUE!</v>
      </c>
      <c r="U26" s="71" t="e">
        <f>IF(SUMIF('[1]Detailed Budget'!$D$5:$D$1005,$B26,'[1]Detailed Budget'!$BR$5:$BR$1005)&gt;0,SUMIF('[1]Detailed Budget'!$D$5:$D$1005,$B26,'[1]Detailed Budget'!$BR$5:$BR$1005),"")</f>
        <v>#VALUE!</v>
      </c>
      <c r="V26" s="71" t="e">
        <f>IF(SUMIF('[1]Detailed Budget'!$D$5:$D$1005,$B26,'[1]Detailed Budget'!$BT$5:$BT$1005)&gt;0,SUMIF('[1]Detailed Budget'!$D$5:$D$1005,$B26,'[1]Detailed Budget'!$BT$5:$BT$1005),"")</f>
        <v>#VALUE!</v>
      </c>
      <c r="W26" s="72" t="e">
        <f>IF(SUMIF('[1]Detailed Budget'!$D$5:$D$1005,$B26,'[1]Detailed Budget'!$BV$5:$BV$1005)&gt;0,SUMIF('[1]Detailed Budget'!$D$5:$D$1005,$B26,'[1]Detailed Budget'!$BV$5:$BV$1005),"")</f>
        <v>#VALUE!</v>
      </c>
      <c r="X26" s="71" t="e">
        <f t="shared" si="2"/>
        <v>#VALUE!</v>
      </c>
      <c r="Y26" s="86" t="str">
        <f t="shared" si="0"/>
        <v/>
      </c>
      <c r="Z26" s="49"/>
      <c r="AA26" s="87"/>
      <c r="AB26" s="87"/>
      <c r="AC26" s="87"/>
      <c r="AD26" s="87"/>
      <c r="AE26" s="87">
        <f t="shared" si="4"/>
        <v>0</v>
      </c>
      <c r="AF26" s="87"/>
      <c r="AG26" s="87"/>
      <c r="AH26" s="87"/>
      <c r="AI26" s="49"/>
      <c r="AJ26" s="49"/>
      <c r="AK26" s="49"/>
      <c r="AL26" s="49"/>
      <c r="AM26" s="49"/>
      <c r="AN26" s="49"/>
      <c r="AO26" s="49"/>
      <c r="AP26" s="49"/>
      <c r="AQ26" s="49"/>
      <c r="AR26" s="49"/>
      <c r="AS26" s="49"/>
      <c r="AT26" s="49"/>
      <c r="AU26" s="49"/>
      <c r="AV26" s="49"/>
      <c r="AW26" s="49"/>
      <c r="AX26" s="49"/>
    </row>
    <row r="27" spans="1:50" s="46" customFormat="1" hidden="1" x14ac:dyDescent="0.25">
      <c r="A27" s="70"/>
      <c r="B27" s="75" t="str">
        <f>IFERROR(INDEX(ModuleIdList,MATCH(0,INDEX(COUNTIF(B$15:B26,ModuleIdList),0,0),0)),"")</f>
        <v/>
      </c>
      <c r="C27" s="41" t="str">
        <f>IFERROR(INDEX('[1]Data Sheet'!$E$2:$E$26,MATCH(B27,'[1]Data Sheet'!$D$2:$D$26,0)),"")</f>
        <v/>
      </c>
      <c r="D27" s="71" t="e">
        <f>IF(SUMIF('[1]Detailed Budget'!$D$5:$D$1005,$B27,'[1]Detailed Budget'!$AA$5:$AA$1005)&gt;0,SUMIF('[1]Detailed Budget'!$D$5:$D$1005,$B27,'[1]Detailed Budget'!$AA$5:$AA$1005),"")</f>
        <v>#VALUE!</v>
      </c>
      <c r="E27" s="71" t="e">
        <f>IF(SUMIF('[1]Detailed Budget'!$D$5:$D$1005,$B27,'[1]Detailed Budget'!$AC$5:$AC$1005)&gt;0,SUMIF('[1]Detailed Budget'!$D$5:$D$1005,$B27,'[1]Detailed Budget'!$AC$5:$AC$1005),"")</f>
        <v>#VALUE!</v>
      </c>
      <c r="F27" s="71" t="e">
        <f>IF(SUMIF('[1]Detailed Budget'!$D$5:$D$1005,$B27,'[1]Detailed Budget'!$AE$5:$AE$1005)&gt;0,SUMIF('[1]Detailed Budget'!$D$5:$D$1005,$B27,'[1]Detailed Budget'!$AE$5:$AE$1005),"")</f>
        <v>#VALUE!</v>
      </c>
      <c r="G27" s="71" t="e">
        <f>IF(SUMIF('[1]Detailed Budget'!$D$5:$D$1005,$B27,'[1]Detailed Budget'!$AG$5:$AG$1005)&gt;0,SUMIF('[1]Detailed Budget'!$D$5:$D$1005,$B27,'[1]Detailed Budget'!$AG$5:$AG$1005),"")</f>
        <v>#VALUE!</v>
      </c>
      <c r="H27" s="72" t="e">
        <f>IF(SUMIF('[1]Detailed Budget'!$D$5:$D$1005,$B27,'[1]Detailed Budget'!$AI$5:$AI$1005)&gt;0,SUMIF('[1]Detailed Budget'!$D$5:$D$1005,$B27,'[1]Detailed Budget'!$AI$5:$AI$1005),"")</f>
        <v>#VALUE!</v>
      </c>
      <c r="I27" s="71" t="e">
        <f>IF(SUMIF('[1]Detailed Budget'!$D$5:$D$1005,$B27,'[1]Detailed Budget'!$AN$5:$AN$1005)&gt;0,SUMIF('[1]Detailed Budget'!$D$5:$D$1005,$B27,'[1]Detailed Budget'!$AN$5:$AN$1005),"")</f>
        <v>#VALUE!</v>
      </c>
      <c r="J27" s="71" t="e">
        <f>IF(SUMIF('[1]Detailed Budget'!$D$5:$D$1005,$B27,'[1]Detailed Budget'!$AP$5:$AP$1005)&gt;0,SUMIF('[1]Detailed Budget'!$D$5:$D$1005,$B27,'[1]Detailed Budget'!$AP$5:$AP$1005),"")</f>
        <v>#VALUE!</v>
      </c>
      <c r="K27" s="71" t="e">
        <f>IF(SUMIF('[1]Detailed Budget'!$D$5:$D$1005,$B27,'[1]Detailed Budget'!$AR$5:$AR$1005)&gt;0,SUMIF('[1]Detailed Budget'!$D$5:$D$1005,$B27,'[1]Detailed Budget'!$AR$5:$AR$1005),"")</f>
        <v>#VALUE!</v>
      </c>
      <c r="L27" s="71" t="e">
        <f>IF(SUMIF('[1]Detailed Budget'!$D$5:$D$1005,$B27,'[1]Detailed Budget'!$AT$5:$AT$1005)&gt;0,SUMIF('[1]Detailed Budget'!$D$5:$D$1005,$B27,'[1]Detailed Budget'!$AT$5:$AT$1005),"")</f>
        <v>#VALUE!</v>
      </c>
      <c r="M27" s="72" t="e">
        <f>IF(SUMIF('[1]Detailed Budget'!$D$5:$D$1005,$B27,'[1]Detailed Budget'!$AV$5:$AV$1005)&gt;0,SUMIF('[1]Detailed Budget'!$D$5:$D$1005,$B27,'[1]Detailed Budget'!$AV$5:$AV$1005),"")</f>
        <v>#VALUE!</v>
      </c>
      <c r="N27" s="71" t="e">
        <f>IF(SUMIF('[1]Detailed Budget'!$D$5:$D$1005,$B27,'[1]Detailed Budget'!$BA$5:$BA$1005)&gt;0,SUMIF('[1]Detailed Budget'!$D$5:$D$1005,$B27,'[1]Detailed Budget'!$BA$5:$BA$1005),"")</f>
        <v>#VALUE!</v>
      </c>
      <c r="O27" s="71" t="e">
        <f>IF(SUMIF('[1]Detailed Budget'!$D$5:$D$1005,$B27,'[1]Detailed Budget'!$BC$5:$BC$1005)&gt;0,SUMIF('[1]Detailed Budget'!$D$5:$D$1005,$B27,'[1]Detailed Budget'!$BC$5:$BC$1005),"")</f>
        <v>#VALUE!</v>
      </c>
      <c r="P27" s="71" t="e">
        <f>IF(SUMIF('[1]Detailed Budget'!$D$5:$D$1005,$B27,'[1]Detailed Budget'!$BE$5:$BE$1005)&gt;0,SUMIF('[1]Detailed Budget'!$D$5:$D$1005,$B27,'[1]Detailed Budget'!$BE$5:$BE$1005),"")</f>
        <v>#VALUE!</v>
      </c>
      <c r="Q27" s="71" t="e">
        <f>IF(SUMIF('[1]Detailed Budget'!$D$5:$D$1005,$B27,'[1]Detailed Budget'!$BG$5:$BG$1005)&gt;0,SUMIF('[1]Detailed Budget'!$D$5:$D$1005,$B27,'[1]Detailed Budget'!$BG$5:$BG$1005),"")</f>
        <v>#VALUE!</v>
      </c>
      <c r="R27" s="72" t="e">
        <f>IF(SUMIF('[1]Detailed Budget'!$D$5:$D$1005,$B27,'[1]Detailed Budget'!$BI$5:$BI$1005)&gt;0,SUMIF('[1]Detailed Budget'!$D$5:$D$1005,$B27,'[1]Detailed Budget'!$BI$5:$BI$1005),"")</f>
        <v>#VALUE!</v>
      </c>
      <c r="S27" s="71" t="e">
        <f>IF(SUMIF('[1]Detailed Budget'!$D$5:$D$1005,$B27,'[1]Detailed Budget'!$BN$5:$BN$1005)&gt;0,SUMIF('[1]Detailed Budget'!$D$5:$D$1005,$B27,'[1]Detailed Budget'!$BN$5:$BN$1005),"")</f>
        <v>#VALUE!</v>
      </c>
      <c r="T27" s="71" t="e">
        <f>IF(SUMIF('[1]Detailed Budget'!$D$5:$D$1005,$B27,'[1]Detailed Budget'!$BP$5:$BP$1005)&gt;0,SUMIF('[1]Detailed Budget'!$D$5:$D$1005,$B27,'[1]Detailed Budget'!$BP$5:$BP$1005),"")</f>
        <v>#VALUE!</v>
      </c>
      <c r="U27" s="71" t="e">
        <f>IF(SUMIF('[1]Detailed Budget'!$D$5:$D$1005,$B27,'[1]Detailed Budget'!$BR$5:$BR$1005)&gt;0,SUMIF('[1]Detailed Budget'!$D$5:$D$1005,$B27,'[1]Detailed Budget'!$BR$5:$BR$1005),"")</f>
        <v>#VALUE!</v>
      </c>
      <c r="V27" s="71" t="e">
        <f>IF(SUMIF('[1]Detailed Budget'!$D$5:$D$1005,$B27,'[1]Detailed Budget'!$BT$5:$BT$1005)&gt;0,SUMIF('[1]Detailed Budget'!$D$5:$D$1005,$B27,'[1]Detailed Budget'!$BT$5:$BT$1005),"")</f>
        <v>#VALUE!</v>
      </c>
      <c r="W27" s="72" t="e">
        <f>IF(SUMIF('[1]Detailed Budget'!$D$5:$D$1005,$B27,'[1]Detailed Budget'!$BV$5:$BV$1005)&gt;0,SUMIF('[1]Detailed Budget'!$D$5:$D$1005,$B27,'[1]Detailed Budget'!$BV$5:$BV$1005),"")</f>
        <v>#VALUE!</v>
      </c>
      <c r="X27" s="71" t="e">
        <f t="shared" si="2"/>
        <v>#VALUE!</v>
      </c>
      <c r="Y27" s="86" t="str">
        <f t="shared" si="0"/>
        <v/>
      </c>
      <c r="Z27" s="49"/>
      <c r="AA27" s="87"/>
      <c r="AB27" s="87"/>
      <c r="AC27" s="87"/>
      <c r="AD27" s="87"/>
      <c r="AE27" s="87">
        <f t="shared" si="4"/>
        <v>0</v>
      </c>
      <c r="AF27" s="87"/>
      <c r="AG27" s="87"/>
      <c r="AH27" s="87"/>
      <c r="AI27" s="49"/>
      <c r="AJ27" s="49"/>
      <c r="AK27" s="49"/>
      <c r="AL27" s="49"/>
      <c r="AM27" s="49"/>
      <c r="AN27" s="49"/>
      <c r="AO27" s="49"/>
      <c r="AP27" s="49"/>
      <c r="AQ27" s="49"/>
      <c r="AR27" s="49"/>
      <c r="AS27" s="49"/>
      <c r="AT27" s="49"/>
      <c r="AU27" s="49"/>
      <c r="AV27" s="49"/>
      <c r="AW27" s="49"/>
      <c r="AX27" s="49"/>
    </row>
    <row r="28" spans="1:50" s="46" customFormat="1" hidden="1" x14ac:dyDescent="0.25">
      <c r="A28" s="70"/>
      <c r="B28" s="75" t="str">
        <f>IFERROR(INDEX(ModuleIdList,MATCH(0,INDEX(COUNTIF(B$15:B27,ModuleIdList),0,0),0)),"")</f>
        <v/>
      </c>
      <c r="C28" s="41" t="str">
        <f>IFERROR(INDEX('[1]Data Sheet'!$E$2:$E$26,MATCH(B28,'[1]Data Sheet'!$D$2:$D$26,0)),"")</f>
        <v/>
      </c>
      <c r="D28" s="71" t="e">
        <f>IF(SUMIF('[1]Detailed Budget'!$D$5:$D$1005,$B28,'[1]Detailed Budget'!$AA$5:$AA$1005)&gt;0,SUMIF('[1]Detailed Budget'!$D$5:$D$1005,$B28,'[1]Detailed Budget'!$AA$5:$AA$1005),"")</f>
        <v>#VALUE!</v>
      </c>
      <c r="E28" s="71" t="e">
        <f>IF(SUMIF('[1]Detailed Budget'!$D$5:$D$1005,$B28,'[1]Detailed Budget'!$AC$5:$AC$1005)&gt;0,SUMIF('[1]Detailed Budget'!$D$5:$D$1005,$B28,'[1]Detailed Budget'!$AC$5:$AC$1005),"")</f>
        <v>#VALUE!</v>
      </c>
      <c r="F28" s="71" t="e">
        <f>IF(SUMIF('[1]Detailed Budget'!$D$5:$D$1005,$B28,'[1]Detailed Budget'!$AE$5:$AE$1005)&gt;0,SUMIF('[1]Detailed Budget'!$D$5:$D$1005,$B28,'[1]Detailed Budget'!$AE$5:$AE$1005),"")</f>
        <v>#VALUE!</v>
      </c>
      <c r="G28" s="71" t="e">
        <f>IF(SUMIF('[1]Detailed Budget'!$D$5:$D$1005,$B28,'[1]Detailed Budget'!$AG$5:$AG$1005)&gt;0,SUMIF('[1]Detailed Budget'!$D$5:$D$1005,$B28,'[1]Detailed Budget'!$AG$5:$AG$1005),"")</f>
        <v>#VALUE!</v>
      </c>
      <c r="H28" s="72" t="e">
        <f>IF(SUMIF('[1]Detailed Budget'!$D$5:$D$1005,$B28,'[1]Detailed Budget'!$AI$5:$AI$1005)&gt;0,SUMIF('[1]Detailed Budget'!$D$5:$D$1005,$B28,'[1]Detailed Budget'!$AI$5:$AI$1005),"")</f>
        <v>#VALUE!</v>
      </c>
      <c r="I28" s="71" t="e">
        <f>IF(SUMIF('[1]Detailed Budget'!$D$5:$D$1005,$B28,'[1]Detailed Budget'!$AN$5:$AN$1005)&gt;0,SUMIF('[1]Detailed Budget'!$D$5:$D$1005,$B28,'[1]Detailed Budget'!$AN$5:$AN$1005),"")</f>
        <v>#VALUE!</v>
      </c>
      <c r="J28" s="71" t="e">
        <f>IF(SUMIF('[1]Detailed Budget'!$D$5:$D$1005,$B28,'[1]Detailed Budget'!$AP$5:$AP$1005)&gt;0,SUMIF('[1]Detailed Budget'!$D$5:$D$1005,$B28,'[1]Detailed Budget'!$AP$5:$AP$1005),"")</f>
        <v>#VALUE!</v>
      </c>
      <c r="K28" s="71" t="e">
        <f>IF(SUMIF('[1]Detailed Budget'!$D$5:$D$1005,$B28,'[1]Detailed Budget'!$AR$5:$AR$1005)&gt;0,SUMIF('[1]Detailed Budget'!$D$5:$D$1005,$B28,'[1]Detailed Budget'!$AR$5:$AR$1005),"")</f>
        <v>#VALUE!</v>
      </c>
      <c r="L28" s="71" t="e">
        <f>IF(SUMIF('[1]Detailed Budget'!$D$5:$D$1005,$B28,'[1]Detailed Budget'!$AT$5:$AT$1005)&gt;0,SUMIF('[1]Detailed Budget'!$D$5:$D$1005,$B28,'[1]Detailed Budget'!$AT$5:$AT$1005),"")</f>
        <v>#VALUE!</v>
      </c>
      <c r="M28" s="72" t="e">
        <f>IF(SUMIF('[1]Detailed Budget'!$D$5:$D$1005,$B28,'[1]Detailed Budget'!$AV$5:$AV$1005)&gt;0,SUMIF('[1]Detailed Budget'!$D$5:$D$1005,$B28,'[1]Detailed Budget'!$AV$5:$AV$1005),"")</f>
        <v>#VALUE!</v>
      </c>
      <c r="N28" s="71" t="e">
        <f>IF(SUMIF('[1]Detailed Budget'!$D$5:$D$1005,$B28,'[1]Detailed Budget'!$BA$5:$BA$1005)&gt;0,SUMIF('[1]Detailed Budget'!$D$5:$D$1005,$B28,'[1]Detailed Budget'!$BA$5:$BA$1005),"")</f>
        <v>#VALUE!</v>
      </c>
      <c r="O28" s="71" t="e">
        <f>IF(SUMIF('[1]Detailed Budget'!$D$5:$D$1005,$B28,'[1]Detailed Budget'!$BC$5:$BC$1005)&gt;0,SUMIF('[1]Detailed Budget'!$D$5:$D$1005,$B28,'[1]Detailed Budget'!$BC$5:$BC$1005),"")</f>
        <v>#VALUE!</v>
      </c>
      <c r="P28" s="71" t="e">
        <f>IF(SUMIF('[1]Detailed Budget'!$D$5:$D$1005,$B28,'[1]Detailed Budget'!$BE$5:$BE$1005)&gt;0,SUMIF('[1]Detailed Budget'!$D$5:$D$1005,$B28,'[1]Detailed Budget'!$BE$5:$BE$1005),"")</f>
        <v>#VALUE!</v>
      </c>
      <c r="Q28" s="71" t="e">
        <f>IF(SUMIF('[1]Detailed Budget'!$D$5:$D$1005,$B28,'[1]Detailed Budget'!$BG$5:$BG$1005)&gt;0,SUMIF('[1]Detailed Budget'!$D$5:$D$1005,$B28,'[1]Detailed Budget'!$BG$5:$BG$1005),"")</f>
        <v>#VALUE!</v>
      </c>
      <c r="R28" s="72" t="e">
        <f>IF(SUMIF('[1]Detailed Budget'!$D$5:$D$1005,$B28,'[1]Detailed Budget'!$BI$5:$BI$1005)&gt;0,SUMIF('[1]Detailed Budget'!$D$5:$D$1005,$B28,'[1]Detailed Budget'!$BI$5:$BI$1005),"")</f>
        <v>#VALUE!</v>
      </c>
      <c r="S28" s="71" t="e">
        <f>IF(SUMIF('[1]Detailed Budget'!$D$5:$D$1005,$B28,'[1]Detailed Budget'!$BN$5:$BN$1005)&gt;0,SUMIF('[1]Detailed Budget'!$D$5:$D$1005,$B28,'[1]Detailed Budget'!$BN$5:$BN$1005),"")</f>
        <v>#VALUE!</v>
      </c>
      <c r="T28" s="71" t="e">
        <f>IF(SUMIF('[1]Detailed Budget'!$D$5:$D$1005,$B28,'[1]Detailed Budget'!$BP$5:$BP$1005)&gt;0,SUMIF('[1]Detailed Budget'!$D$5:$D$1005,$B28,'[1]Detailed Budget'!$BP$5:$BP$1005),"")</f>
        <v>#VALUE!</v>
      </c>
      <c r="U28" s="71" t="e">
        <f>IF(SUMIF('[1]Detailed Budget'!$D$5:$D$1005,$B28,'[1]Detailed Budget'!$BR$5:$BR$1005)&gt;0,SUMIF('[1]Detailed Budget'!$D$5:$D$1005,$B28,'[1]Detailed Budget'!$BR$5:$BR$1005),"")</f>
        <v>#VALUE!</v>
      </c>
      <c r="V28" s="71" t="e">
        <f>IF(SUMIF('[1]Detailed Budget'!$D$5:$D$1005,$B28,'[1]Detailed Budget'!$BT$5:$BT$1005)&gt;0,SUMIF('[1]Detailed Budget'!$D$5:$D$1005,$B28,'[1]Detailed Budget'!$BT$5:$BT$1005),"")</f>
        <v>#VALUE!</v>
      </c>
      <c r="W28" s="72" t="e">
        <f>IF(SUMIF('[1]Detailed Budget'!$D$5:$D$1005,$B28,'[1]Detailed Budget'!$BV$5:$BV$1005)&gt;0,SUMIF('[1]Detailed Budget'!$D$5:$D$1005,$B28,'[1]Detailed Budget'!$BV$5:$BV$1005),"")</f>
        <v>#VALUE!</v>
      </c>
      <c r="X28" s="71" t="e">
        <f t="shared" si="2"/>
        <v>#VALUE!</v>
      </c>
      <c r="Y28" s="86" t="str">
        <f t="shared" si="0"/>
        <v/>
      </c>
      <c r="Z28" s="49"/>
      <c r="AA28" s="87"/>
      <c r="AB28" s="87"/>
      <c r="AC28" s="87"/>
      <c r="AD28" s="87"/>
      <c r="AE28" s="87">
        <f t="shared" si="4"/>
        <v>0</v>
      </c>
      <c r="AF28" s="87"/>
      <c r="AG28" s="87"/>
      <c r="AH28" s="87"/>
      <c r="AI28" s="49"/>
      <c r="AJ28" s="49"/>
      <c r="AK28" s="49"/>
      <c r="AL28" s="49"/>
      <c r="AM28" s="49"/>
      <c r="AN28" s="49"/>
      <c r="AO28" s="49"/>
      <c r="AP28" s="49"/>
      <c r="AQ28" s="49"/>
      <c r="AR28" s="49"/>
      <c r="AS28" s="49"/>
      <c r="AT28" s="49"/>
      <c r="AU28" s="49"/>
      <c r="AV28" s="49"/>
      <c r="AW28" s="49"/>
      <c r="AX28" s="49"/>
    </row>
    <row r="29" spans="1:50" s="46" customFormat="1" hidden="1" x14ac:dyDescent="0.25">
      <c r="A29" s="70"/>
      <c r="B29" s="75" t="str">
        <f>IFERROR(INDEX(ModuleIdList,MATCH(0,INDEX(COUNTIF(B$15:B28,ModuleIdList),0,0),0)),"")</f>
        <v/>
      </c>
      <c r="C29" s="41" t="str">
        <f>IFERROR(INDEX('[1]Data Sheet'!$E$2:$E$26,MATCH(B29,'[1]Data Sheet'!$D$2:$D$26,0)),"")</f>
        <v/>
      </c>
      <c r="D29" s="71" t="e">
        <f>IF(SUMIF('[1]Detailed Budget'!$D$5:$D$1005,$B29,'[1]Detailed Budget'!$AA$5:$AA$1005)&gt;0,SUMIF('[1]Detailed Budget'!$D$5:$D$1005,$B29,'[1]Detailed Budget'!$AA$5:$AA$1005),"")</f>
        <v>#VALUE!</v>
      </c>
      <c r="E29" s="71" t="e">
        <f>IF(SUMIF('[1]Detailed Budget'!$D$5:$D$1005,$B29,'[1]Detailed Budget'!$AC$5:$AC$1005)&gt;0,SUMIF('[1]Detailed Budget'!$D$5:$D$1005,$B29,'[1]Detailed Budget'!$AC$5:$AC$1005),"")</f>
        <v>#VALUE!</v>
      </c>
      <c r="F29" s="71" t="e">
        <f>IF(SUMIF('[1]Detailed Budget'!$D$5:$D$1005,$B29,'[1]Detailed Budget'!$AE$5:$AE$1005)&gt;0,SUMIF('[1]Detailed Budget'!$D$5:$D$1005,$B29,'[1]Detailed Budget'!$AE$5:$AE$1005),"")</f>
        <v>#VALUE!</v>
      </c>
      <c r="G29" s="71" t="e">
        <f>IF(SUMIF('[1]Detailed Budget'!$D$5:$D$1005,$B29,'[1]Detailed Budget'!$AG$5:$AG$1005)&gt;0,SUMIF('[1]Detailed Budget'!$D$5:$D$1005,$B29,'[1]Detailed Budget'!$AG$5:$AG$1005),"")</f>
        <v>#VALUE!</v>
      </c>
      <c r="H29" s="72" t="e">
        <f>IF(SUMIF('[1]Detailed Budget'!$D$5:$D$1005,$B29,'[1]Detailed Budget'!$AI$5:$AI$1005)&gt;0,SUMIF('[1]Detailed Budget'!$D$5:$D$1005,$B29,'[1]Detailed Budget'!$AI$5:$AI$1005),"")</f>
        <v>#VALUE!</v>
      </c>
      <c r="I29" s="71" t="e">
        <f>IF(SUMIF('[1]Detailed Budget'!$D$5:$D$1005,$B29,'[1]Detailed Budget'!$AN$5:$AN$1005)&gt;0,SUMIF('[1]Detailed Budget'!$D$5:$D$1005,$B29,'[1]Detailed Budget'!$AN$5:$AN$1005),"")</f>
        <v>#VALUE!</v>
      </c>
      <c r="J29" s="71" t="e">
        <f>IF(SUMIF('[1]Detailed Budget'!$D$5:$D$1005,$B29,'[1]Detailed Budget'!$AP$5:$AP$1005)&gt;0,SUMIF('[1]Detailed Budget'!$D$5:$D$1005,$B29,'[1]Detailed Budget'!$AP$5:$AP$1005),"")</f>
        <v>#VALUE!</v>
      </c>
      <c r="K29" s="71" t="e">
        <f>IF(SUMIF('[1]Detailed Budget'!$D$5:$D$1005,$B29,'[1]Detailed Budget'!$AR$5:$AR$1005)&gt;0,SUMIF('[1]Detailed Budget'!$D$5:$D$1005,$B29,'[1]Detailed Budget'!$AR$5:$AR$1005),"")</f>
        <v>#VALUE!</v>
      </c>
      <c r="L29" s="71" t="e">
        <f>IF(SUMIF('[1]Detailed Budget'!$D$5:$D$1005,$B29,'[1]Detailed Budget'!$AT$5:$AT$1005)&gt;0,SUMIF('[1]Detailed Budget'!$D$5:$D$1005,$B29,'[1]Detailed Budget'!$AT$5:$AT$1005),"")</f>
        <v>#VALUE!</v>
      </c>
      <c r="M29" s="72" t="e">
        <f>IF(SUMIF('[1]Detailed Budget'!$D$5:$D$1005,$B29,'[1]Detailed Budget'!$AV$5:$AV$1005)&gt;0,SUMIF('[1]Detailed Budget'!$D$5:$D$1005,$B29,'[1]Detailed Budget'!$AV$5:$AV$1005),"")</f>
        <v>#VALUE!</v>
      </c>
      <c r="N29" s="71" t="e">
        <f>IF(SUMIF('[1]Detailed Budget'!$D$5:$D$1005,$B29,'[1]Detailed Budget'!$BA$5:$BA$1005)&gt;0,SUMIF('[1]Detailed Budget'!$D$5:$D$1005,$B29,'[1]Detailed Budget'!$BA$5:$BA$1005),"")</f>
        <v>#VALUE!</v>
      </c>
      <c r="O29" s="71" t="e">
        <f>IF(SUMIF('[1]Detailed Budget'!$D$5:$D$1005,$B29,'[1]Detailed Budget'!$BC$5:$BC$1005)&gt;0,SUMIF('[1]Detailed Budget'!$D$5:$D$1005,$B29,'[1]Detailed Budget'!$BC$5:$BC$1005),"")</f>
        <v>#VALUE!</v>
      </c>
      <c r="P29" s="71" t="e">
        <f>IF(SUMIF('[1]Detailed Budget'!$D$5:$D$1005,$B29,'[1]Detailed Budget'!$BE$5:$BE$1005)&gt;0,SUMIF('[1]Detailed Budget'!$D$5:$D$1005,$B29,'[1]Detailed Budget'!$BE$5:$BE$1005),"")</f>
        <v>#VALUE!</v>
      </c>
      <c r="Q29" s="71" t="e">
        <f>IF(SUMIF('[1]Detailed Budget'!$D$5:$D$1005,$B29,'[1]Detailed Budget'!$BG$5:$BG$1005)&gt;0,SUMIF('[1]Detailed Budget'!$D$5:$D$1005,$B29,'[1]Detailed Budget'!$BG$5:$BG$1005),"")</f>
        <v>#VALUE!</v>
      </c>
      <c r="R29" s="72" t="e">
        <f>IF(SUMIF('[1]Detailed Budget'!$D$5:$D$1005,$B29,'[1]Detailed Budget'!$BI$5:$BI$1005)&gt;0,SUMIF('[1]Detailed Budget'!$D$5:$D$1005,$B29,'[1]Detailed Budget'!$BI$5:$BI$1005),"")</f>
        <v>#VALUE!</v>
      </c>
      <c r="S29" s="71" t="e">
        <f>IF(SUMIF('[1]Detailed Budget'!$D$5:$D$1005,$B29,'[1]Detailed Budget'!$BN$5:$BN$1005)&gt;0,SUMIF('[1]Detailed Budget'!$D$5:$D$1005,$B29,'[1]Detailed Budget'!$BN$5:$BN$1005),"")</f>
        <v>#VALUE!</v>
      </c>
      <c r="T29" s="71" t="e">
        <f>IF(SUMIF('[1]Detailed Budget'!$D$5:$D$1005,$B29,'[1]Detailed Budget'!$BP$5:$BP$1005)&gt;0,SUMIF('[1]Detailed Budget'!$D$5:$D$1005,$B29,'[1]Detailed Budget'!$BP$5:$BP$1005),"")</f>
        <v>#VALUE!</v>
      </c>
      <c r="U29" s="71" t="e">
        <f>IF(SUMIF('[1]Detailed Budget'!$D$5:$D$1005,$B29,'[1]Detailed Budget'!$BR$5:$BR$1005)&gt;0,SUMIF('[1]Detailed Budget'!$D$5:$D$1005,$B29,'[1]Detailed Budget'!$BR$5:$BR$1005),"")</f>
        <v>#VALUE!</v>
      </c>
      <c r="V29" s="71" t="e">
        <f>IF(SUMIF('[1]Detailed Budget'!$D$5:$D$1005,$B29,'[1]Detailed Budget'!$BT$5:$BT$1005)&gt;0,SUMIF('[1]Detailed Budget'!$D$5:$D$1005,$B29,'[1]Detailed Budget'!$BT$5:$BT$1005),"")</f>
        <v>#VALUE!</v>
      </c>
      <c r="W29" s="72" t="e">
        <f>IF(SUMIF('[1]Detailed Budget'!$D$5:$D$1005,$B29,'[1]Detailed Budget'!$BV$5:$BV$1005)&gt;0,SUMIF('[1]Detailed Budget'!$D$5:$D$1005,$B29,'[1]Detailed Budget'!$BV$5:$BV$1005),"")</f>
        <v>#VALUE!</v>
      </c>
      <c r="X29" s="71" t="e">
        <f t="shared" si="2"/>
        <v>#VALUE!</v>
      </c>
      <c r="Y29" s="86" t="str">
        <f t="shared" si="0"/>
        <v/>
      </c>
      <c r="Z29" s="49"/>
      <c r="AA29" s="87"/>
      <c r="AB29" s="87"/>
      <c r="AC29" s="87"/>
      <c r="AD29" s="87"/>
      <c r="AE29" s="87">
        <f t="shared" si="4"/>
        <v>0</v>
      </c>
      <c r="AF29" s="87"/>
      <c r="AG29" s="87"/>
      <c r="AH29" s="87"/>
      <c r="AI29" s="49"/>
      <c r="AJ29" s="49"/>
      <c r="AK29" s="49"/>
      <c r="AL29" s="49"/>
      <c r="AM29" s="49"/>
      <c r="AN29" s="49"/>
      <c r="AO29" s="49"/>
      <c r="AP29" s="49"/>
      <c r="AQ29" s="49"/>
      <c r="AR29" s="49"/>
      <c r="AS29" s="49"/>
      <c r="AT29" s="49"/>
      <c r="AU29" s="49"/>
      <c r="AV29" s="49"/>
      <c r="AW29" s="49"/>
      <c r="AX29" s="49"/>
    </row>
    <row r="30" spans="1:50" s="46" customFormat="1" hidden="1" x14ac:dyDescent="0.25">
      <c r="A30" s="70"/>
      <c r="B30" s="75" t="str">
        <f>IFERROR(INDEX(ModuleIdList,MATCH(0,INDEX(COUNTIF(B$15:B29,ModuleIdList),0,0),0)),"")</f>
        <v/>
      </c>
      <c r="C30" s="41" t="str">
        <f>IFERROR(INDEX('[1]Data Sheet'!$E$2:$E$26,MATCH(B30,'[1]Data Sheet'!$D$2:$D$26,0)),"")</f>
        <v/>
      </c>
      <c r="D30" s="71" t="e">
        <f>IF(SUMIF('[1]Detailed Budget'!$D$5:$D$1005,$B30,'[1]Detailed Budget'!$AA$5:$AA$1005)&gt;0,SUMIF('[1]Detailed Budget'!$D$5:$D$1005,$B30,'[1]Detailed Budget'!$AA$5:$AA$1005),"")</f>
        <v>#VALUE!</v>
      </c>
      <c r="E30" s="71" t="e">
        <f>IF(SUMIF('[1]Detailed Budget'!$D$5:$D$1005,$B30,'[1]Detailed Budget'!$AC$5:$AC$1005)&gt;0,SUMIF('[1]Detailed Budget'!$D$5:$D$1005,$B30,'[1]Detailed Budget'!$AC$5:$AC$1005),"")</f>
        <v>#VALUE!</v>
      </c>
      <c r="F30" s="71" t="e">
        <f>IF(SUMIF('[1]Detailed Budget'!$D$5:$D$1005,$B30,'[1]Detailed Budget'!$AE$5:$AE$1005)&gt;0,SUMIF('[1]Detailed Budget'!$D$5:$D$1005,$B30,'[1]Detailed Budget'!$AE$5:$AE$1005),"")</f>
        <v>#VALUE!</v>
      </c>
      <c r="G30" s="71" t="e">
        <f>IF(SUMIF('[1]Detailed Budget'!$D$5:$D$1005,$B30,'[1]Detailed Budget'!$AG$5:$AG$1005)&gt;0,SUMIF('[1]Detailed Budget'!$D$5:$D$1005,$B30,'[1]Detailed Budget'!$AG$5:$AG$1005),"")</f>
        <v>#VALUE!</v>
      </c>
      <c r="H30" s="72" t="e">
        <f>IF(SUMIF('[1]Detailed Budget'!$D$5:$D$1005,$B30,'[1]Detailed Budget'!$AI$5:$AI$1005)&gt;0,SUMIF('[1]Detailed Budget'!$D$5:$D$1005,$B30,'[1]Detailed Budget'!$AI$5:$AI$1005),"")</f>
        <v>#VALUE!</v>
      </c>
      <c r="I30" s="71" t="e">
        <f>IF(SUMIF('[1]Detailed Budget'!$D$5:$D$1005,$B30,'[1]Detailed Budget'!$AN$5:$AN$1005)&gt;0,SUMIF('[1]Detailed Budget'!$D$5:$D$1005,$B30,'[1]Detailed Budget'!$AN$5:$AN$1005),"")</f>
        <v>#VALUE!</v>
      </c>
      <c r="J30" s="71" t="e">
        <f>IF(SUMIF('[1]Detailed Budget'!$D$5:$D$1005,$B30,'[1]Detailed Budget'!$AP$5:$AP$1005)&gt;0,SUMIF('[1]Detailed Budget'!$D$5:$D$1005,$B30,'[1]Detailed Budget'!$AP$5:$AP$1005),"")</f>
        <v>#VALUE!</v>
      </c>
      <c r="K30" s="71" t="e">
        <f>IF(SUMIF('[1]Detailed Budget'!$D$5:$D$1005,$B30,'[1]Detailed Budget'!$AR$5:$AR$1005)&gt;0,SUMIF('[1]Detailed Budget'!$D$5:$D$1005,$B30,'[1]Detailed Budget'!$AR$5:$AR$1005),"")</f>
        <v>#VALUE!</v>
      </c>
      <c r="L30" s="71" t="e">
        <f>IF(SUMIF('[1]Detailed Budget'!$D$5:$D$1005,$B30,'[1]Detailed Budget'!$AT$5:$AT$1005)&gt;0,SUMIF('[1]Detailed Budget'!$D$5:$D$1005,$B30,'[1]Detailed Budget'!$AT$5:$AT$1005),"")</f>
        <v>#VALUE!</v>
      </c>
      <c r="M30" s="72" t="e">
        <f>IF(SUMIF('[1]Detailed Budget'!$D$5:$D$1005,$B30,'[1]Detailed Budget'!$AV$5:$AV$1005)&gt;0,SUMIF('[1]Detailed Budget'!$D$5:$D$1005,$B30,'[1]Detailed Budget'!$AV$5:$AV$1005),"")</f>
        <v>#VALUE!</v>
      </c>
      <c r="N30" s="71" t="e">
        <f>IF(SUMIF('[1]Detailed Budget'!$D$5:$D$1005,$B30,'[1]Detailed Budget'!$BA$5:$BA$1005)&gt;0,SUMIF('[1]Detailed Budget'!$D$5:$D$1005,$B30,'[1]Detailed Budget'!$BA$5:$BA$1005),"")</f>
        <v>#VALUE!</v>
      </c>
      <c r="O30" s="71" t="e">
        <f>IF(SUMIF('[1]Detailed Budget'!$D$5:$D$1005,$B30,'[1]Detailed Budget'!$BC$5:$BC$1005)&gt;0,SUMIF('[1]Detailed Budget'!$D$5:$D$1005,$B30,'[1]Detailed Budget'!$BC$5:$BC$1005),"")</f>
        <v>#VALUE!</v>
      </c>
      <c r="P30" s="71" t="e">
        <f>IF(SUMIF('[1]Detailed Budget'!$D$5:$D$1005,$B30,'[1]Detailed Budget'!$BE$5:$BE$1005)&gt;0,SUMIF('[1]Detailed Budget'!$D$5:$D$1005,$B30,'[1]Detailed Budget'!$BE$5:$BE$1005),"")</f>
        <v>#VALUE!</v>
      </c>
      <c r="Q30" s="71" t="e">
        <f>IF(SUMIF('[1]Detailed Budget'!$D$5:$D$1005,$B30,'[1]Detailed Budget'!$BG$5:$BG$1005)&gt;0,SUMIF('[1]Detailed Budget'!$D$5:$D$1005,$B30,'[1]Detailed Budget'!$BG$5:$BG$1005),"")</f>
        <v>#VALUE!</v>
      </c>
      <c r="R30" s="72" t="e">
        <f>IF(SUMIF('[1]Detailed Budget'!$D$5:$D$1005,$B30,'[1]Detailed Budget'!$BI$5:$BI$1005)&gt;0,SUMIF('[1]Detailed Budget'!$D$5:$D$1005,$B30,'[1]Detailed Budget'!$BI$5:$BI$1005),"")</f>
        <v>#VALUE!</v>
      </c>
      <c r="S30" s="71" t="e">
        <f>IF(SUMIF('[1]Detailed Budget'!$D$5:$D$1005,$B30,'[1]Detailed Budget'!$BN$5:$BN$1005)&gt;0,SUMIF('[1]Detailed Budget'!$D$5:$D$1005,$B30,'[1]Detailed Budget'!$BN$5:$BN$1005),"")</f>
        <v>#VALUE!</v>
      </c>
      <c r="T30" s="71" t="e">
        <f>IF(SUMIF('[1]Detailed Budget'!$D$5:$D$1005,$B30,'[1]Detailed Budget'!$BP$5:$BP$1005)&gt;0,SUMIF('[1]Detailed Budget'!$D$5:$D$1005,$B30,'[1]Detailed Budget'!$BP$5:$BP$1005),"")</f>
        <v>#VALUE!</v>
      </c>
      <c r="U30" s="71" t="e">
        <f>IF(SUMIF('[1]Detailed Budget'!$D$5:$D$1005,$B30,'[1]Detailed Budget'!$BR$5:$BR$1005)&gt;0,SUMIF('[1]Detailed Budget'!$D$5:$D$1005,$B30,'[1]Detailed Budget'!$BR$5:$BR$1005),"")</f>
        <v>#VALUE!</v>
      </c>
      <c r="V30" s="71" t="e">
        <f>IF(SUMIF('[1]Detailed Budget'!$D$5:$D$1005,$B30,'[1]Detailed Budget'!$BT$5:$BT$1005)&gt;0,SUMIF('[1]Detailed Budget'!$D$5:$D$1005,$B30,'[1]Detailed Budget'!$BT$5:$BT$1005),"")</f>
        <v>#VALUE!</v>
      </c>
      <c r="W30" s="72" t="e">
        <f>IF(SUMIF('[1]Detailed Budget'!$D$5:$D$1005,$B30,'[1]Detailed Budget'!$BV$5:$BV$1005)&gt;0,SUMIF('[1]Detailed Budget'!$D$5:$D$1005,$B30,'[1]Detailed Budget'!$BV$5:$BV$1005),"")</f>
        <v>#VALUE!</v>
      </c>
      <c r="X30" s="71" t="e">
        <f t="shared" si="2"/>
        <v>#VALUE!</v>
      </c>
      <c r="Y30" s="86" t="str">
        <f t="shared" si="0"/>
        <v/>
      </c>
      <c r="Z30" s="49"/>
      <c r="AA30" s="87"/>
      <c r="AB30" s="87"/>
      <c r="AC30" s="87"/>
      <c r="AD30" s="87"/>
      <c r="AE30" s="87">
        <f t="shared" si="4"/>
        <v>0</v>
      </c>
      <c r="AF30" s="87"/>
      <c r="AG30" s="87"/>
      <c r="AH30" s="87"/>
      <c r="AI30" s="49"/>
      <c r="AJ30" s="49"/>
      <c r="AK30" s="49"/>
      <c r="AL30" s="49"/>
      <c r="AM30" s="49"/>
      <c r="AN30" s="49"/>
      <c r="AO30" s="49"/>
      <c r="AP30" s="49"/>
      <c r="AQ30" s="49"/>
      <c r="AR30" s="49"/>
      <c r="AS30" s="49"/>
      <c r="AT30" s="49"/>
      <c r="AU30" s="49"/>
      <c r="AV30" s="49"/>
      <c r="AW30" s="49"/>
      <c r="AX30" s="49"/>
    </row>
    <row r="31" spans="1:50" s="46" customFormat="1" hidden="1" x14ac:dyDescent="0.25">
      <c r="A31" s="70"/>
      <c r="B31" s="75" t="str">
        <f>IFERROR(INDEX(ModuleIdList,MATCH(0,INDEX(COUNTIF(B$15:B30,ModuleIdList),0,0),0)),"")</f>
        <v/>
      </c>
      <c r="C31" s="41" t="str">
        <f>IFERROR(INDEX('[1]Data Sheet'!$E$2:$E$26,MATCH(B31,'[1]Data Sheet'!$D$2:$D$26,0)),"")</f>
        <v/>
      </c>
      <c r="D31" s="71" t="e">
        <f>IF(SUMIF('[1]Detailed Budget'!$D$5:$D$1005,$B31,'[1]Detailed Budget'!$AA$5:$AA$1005)&gt;0,SUMIF('[1]Detailed Budget'!$D$5:$D$1005,$B31,'[1]Detailed Budget'!$AA$5:$AA$1005),"")</f>
        <v>#VALUE!</v>
      </c>
      <c r="E31" s="71" t="e">
        <f>IF(SUMIF('[1]Detailed Budget'!$D$5:$D$1005,$B31,'[1]Detailed Budget'!$AC$5:$AC$1005)&gt;0,SUMIF('[1]Detailed Budget'!$D$5:$D$1005,$B31,'[1]Detailed Budget'!$AC$5:$AC$1005),"")</f>
        <v>#VALUE!</v>
      </c>
      <c r="F31" s="71" t="e">
        <f>IF(SUMIF('[1]Detailed Budget'!$D$5:$D$1005,$B31,'[1]Detailed Budget'!$AE$5:$AE$1005)&gt;0,SUMIF('[1]Detailed Budget'!$D$5:$D$1005,$B31,'[1]Detailed Budget'!$AE$5:$AE$1005),"")</f>
        <v>#VALUE!</v>
      </c>
      <c r="G31" s="71" t="e">
        <f>IF(SUMIF('[1]Detailed Budget'!$D$5:$D$1005,$B31,'[1]Detailed Budget'!$AG$5:$AG$1005)&gt;0,SUMIF('[1]Detailed Budget'!$D$5:$D$1005,$B31,'[1]Detailed Budget'!$AG$5:$AG$1005),"")</f>
        <v>#VALUE!</v>
      </c>
      <c r="H31" s="72" t="e">
        <f>IF(SUMIF('[1]Detailed Budget'!$D$5:$D$1005,$B31,'[1]Detailed Budget'!$AI$5:$AI$1005)&gt;0,SUMIF('[1]Detailed Budget'!$D$5:$D$1005,$B31,'[1]Detailed Budget'!$AI$5:$AI$1005),"")</f>
        <v>#VALUE!</v>
      </c>
      <c r="I31" s="71" t="e">
        <f>IF(SUMIF('[1]Detailed Budget'!$D$5:$D$1005,$B31,'[1]Detailed Budget'!$AN$5:$AN$1005)&gt;0,SUMIF('[1]Detailed Budget'!$D$5:$D$1005,$B31,'[1]Detailed Budget'!$AN$5:$AN$1005),"")</f>
        <v>#VALUE!</v>
      </c>
      <c r="J31" s="71" t="e">
        <f>IF(SUMIF('[1]Detailed Budget'!$D$5:$D$1005,$B31,'[1]Detailed Budget'!$AP$5:$AP$1005)&gt;0,SUMIF('[1]Detailed Budget'!$D$5:$D$1005,$B31,'[1]Detailed Budget'!$AP$5:$AP$1005),"")</f>
        <v>#VALUE!</v>
      </c>
      <c r="K31" s="71" t="e">
        <f>IF(SUMIF('[1]Detailed Budget'!$D$5:$D$1005,$B31,'[1]Detailed Budget'!$AR$5:$AR$1005)&gt;0,SUMIF('[1]Detailed Budget'!$D$5:$D$1005,$B31,'[1]Detailed Budget'!$AR$5:$AR$1005),"")</f>
        <v>#VALUE!</v>
      </c>
      <c r="L31" s="71" t="e">
        <f>IF(SUMIF('[1]Detailed Budget'!$D$5:$D$1005,$B31,'[1]Detailed Budget'!$AT$5:$AT$1005)&gt;0,SUMIF('[1]Detailed Budget'!$D$5:$D$1005,$B31,'[1]Detailed Budget'!$AT$5:$AT$1005),"")</f>
        <v>#VALUE!</v>
      </c>
      <c r="M31" s="72" t="e">
        <f>IF(SUMIF('[1]Detailed Budget'!$D$5:$D$1005,$B31,'[1]Detailed Budget'!$AV$5:$AV$1005)&gt;0,SUMIF('[1]Detailed Budget'!$D$5:$D$1005,$B31,'[1]Detailed Budget'!$AV$5:$AV$1005),"")</f>
        <v>#VALUE!</v>
      </c>
      <c r="N31" s="71" t="e">
        <f>IF(SUMIF('[1]Detailed Budget'!$D$5:$D$1005,$B31,'[1]Detailed Budget'!$BA$5:$BA$1005)&gt;0,SUMIF('[1]Detailed Budget'!$D$5:$D$1005,$B31,'[1]Detailed Budget'!$BA$5:$BA$1005),"")</f>
        <v>#VALUE!</v>
      </c>
      <c r="O31" s="71" t="e">
        <f>IF(SUMIF('[1]Detailed Budget'!$D$5:$D$1005,$B31,'[1]Detailed Budget'!$BC$5:$BC$1005)&gt;0,SUMIF('[1]Detailed Budget'!$D$5:$D$1005,$B31,'[1]Detailed Budget'!$BC$5:$BC$1005),"")</f>
        <v>#VALUE!</v>
      </c>
      <c r="P31" s="71" t="e">
        <f>IF(SUMIF('[1]Detailed Budget'!$D$5:$D$1005,$B31,'[1]Detailed Budget'!$BE$5:$BE$1005)&gt;0,SUMIF('[1]Detailed Budget'!$D$5:$D$1005,$B31,'[1]Detailed Budget'!$BE$5:$BE$1005),"")</f>
        <v>#VALUE!</v>
      </c>
      <c r="Q31" s="71" t="e">
        <f>IF(SUMIF('[1]Detailed Budget'!$D$5:$D$1005,$B31,'[1]Detailed Budget'!$BG$5:$BG$1005)&gt;0,SUMIF('[1]Detailed Budget'!$D$5:$D$1005,$B31,'[1]Detailed Budget'!$BG$5:$BG$1005),"")</f>
        <v>#VALUE!</v>
      </c>
      <c r="R31" s="72" t="e">
        <f>IF(SUMIF('[1]Detailed Budget'!$D$5:$D$1005,$B31,'[1]Detailed Budget'!$BI$5:$BI$1005)&gt;0,SUMIF('[1]Detailed Budget'!$D$5:$D$1005,$B31,'[1]Detailed Budget'!$BI$5:$BI$1005),"")</f>
        <v>#VALUE!</v>
      </c>
      <c r="S31" s="71" t="e">
        <f>IF(SUMIF('[1]Detailed Budget'!$D$5:$D$1005,$B31,'[1]Detailed Budget'!$BN$5:$BN$1005)&gt;0,SUMIF('[1]Detailed Budget'!$D$5:$D$1005,$B31,'[1]Detailed Budget'!$BN$5:$BN$1005),"")</f>
        <v>#VALUE!</v>
      </c>
      <c r="T31" s="71" t="e">
        <f>IF(SUMIF('[1]Detailed Budget'!$D$5:$D$1005,$B31,'[1]Detailed Budget'!$BP$5:$BP$1005)&gt;0,SUMIF('[1]Detailed Budget'!$D$5:$D$1005,$B31,'[1]Detailed Budget'!$BP$5:$BP$1005),"")</f>
        <v>#VALUE!</v>
      </c>
      <c r="U31" s="71" t="e">
        <f>IF(SUMIF('[1]Detailed Budget'!$D$5:$D$1005,$B31,'[1]Detailed Budget'!$BR$5:$BR$1005)&gt;0,SUMIF('[1]Detailed Budget'!$D$5:$D$1005,$B31,'[1]Detailed Budget'!$BR$5:$BR$1005),"")</f>
        <v>#VALUE!</v>
      </c>
      <c r="V31" s="71" t="e">
        <f>IF(SUMIF('[1]Detailed Budget'!$D$5:$D$1005,$B31,'[1]Detailed Budget'!$BT$5:$BT$1005)&gt;0,SUMIF('[1]Detailed Budget'!$D$5:$D$1005,$B31,'[1]Detailed Budget'!$BT$5:$BT$1005),"")</f>
        <v>#VALUE!</v>
      </c>
      <c r="W31" s="72" t="e">
        <f>IF(SUMIF('[1]Detailed Budget'!$D$5:$D$1005,$B31,'[1]Detailed Budget'!$BV$5:$BV$1005)&gt;0,SUMIF('[1]Detailed Budget'!$D$5:$D$1005,$B31,'[1]Detailed Budget'!$BV$5:$BV$1005),"")</f>
        <v>#VALUE!</v>
      </c>
      <c r="X31" s="71" t="e">
        <f t="shared" si="2"/>
        <v>#VALUE!</v>
      </c>
      <c r="Y31" s="86" t="str">
        <f t="shared" si="0"/>
        <v/>
      </c>
      <c r="Z31" s="49"/>
      <c r="AA31" s="87"/>
      <c r="AB31" s="87"/>
      <c r="AC31" s="87"/>
      <c r="AD31" s="87"/>
      <c r="AE31" s="87">
        <f t="shared" si="4"/>
        <v>0</v>
      </c>
      <c r="AF31" s="87"/>
      <c r="AG31" s="87"/>
      <c r="AH31" s="87"/>
      <c r="AI31" s="49"/>
      <c r="AJ31" s="49"/>
      <c r="AK31" s="49"/>
      <c r="AL31" s="49"/>
      <c r="AM31" s="49"/>
      <c r="AN31" s="49"/>
      <c r="AO31" s="49"/>
      <c r="AP31" s="49"/>
      <c r="AQ31" s="49"/>
      <c r="AR31" s="49"/>
      <c r="AS31" s="49"/>
      <c r="AT31" s="49"/>
      <c r="AU31" s="49"/>
      <c r="AV31" s="49"/>
      <c r="AW31" s="49"/>
      <c r="AX31" s="49"/>
    </row>
    <row r="32" spans="1:50" s="46" customFormat="1" hidden="1" x14ac:dyDescent="0.25">
      <c r="A32" s="70"/>
      <c r="B32" s="75" t="str">
        <f>IFERROR(INDEX(ModuleIdList,MATCH(0,INDEX(COUNTIF(B$15:B31,ModuleIdList),0,0),0)),"")</f>
        <v/>
      </c>
      <c r="C32" s="41" t="str">
        <f>IFERROR(INDEX('[1]Data Sheet'!$E$2:$E$26,MATCH(B32,'[1]Data Sheet'!$D$2:$D$26,0)),"")</f>
        <v/>
      </c>
      <c r="D32" s="71" t="e">
        <f>IF(SUMIF('[1]Detailed Budget'!$D$5:$D$1005,$B32,'[1]Detailed Budget'!$AA$5:$AA$1005)&gt;0,SUMIF('[1]Detailed Budget'!$D$5:$D$1005,$B32,'[1]Detailed Budget'!$AA$5:$AA$1005),"")</f>
        <v>#VALUE!</v>
      </c>
      <c r="E32" s="71" t="e">
        <f>IF(SUMIF('[1]Detailed Budget'!$D$5:$D$1005,$B32,'[1]Detailed Budget'!$AC$5:$AC$1005)&gt;0,SUMIF('[1]Detailed Budget'!$D$5:$D$1005,$B32,'[1]Detailed Budget'!$AC$5:$AC$1005),"")</f>
        <v>#VALUE!</v>
      </c>
      <c r="F32" s="71" t="e">
        <f>IF(SUMIF('[1]Detailed Budget'!$D$5:$D$1005,$B32,'[1]Detailed Budget'!$AE$5:$AE$1005)&gt;0,SUMIF('[1]Detailed Budget'!$D$5:$D$1005,$B32,'[1]Detailed Budget'!$AE$5:$AE$1005),"")</f>
        <v>#VALUE!</v>
      </c>
      <c r="G32" s="71" t="e">
        <f>IF(SUMIF('[1]Detailed Budget'!$D$5:$D$1005,$B32,'[1]Detailed Budget'!$AG$5:$AG$1005)&gt;0,SUMIF('[1]Detailed Budget'!$D$5:$D$1005,$B32,'[1]Detailed Budget'!$AG$5:$AG$1005),"")</f>
        <v>#VALUE!</v>
      </c>
      <c r="H32" s="72" t="e">
        <f>IF(SUMIF('[1]Detailed Budget'!$D$5:$D$1005,$B32,'[1]Detailed Budget'!$AI$5:$AI$1005)&gt;0,SUMIF('[1]Detailed Budget'!$D$5:$D$1005,$B32,'[1]Detailed Budget'!$AI$5:$AI$1005),"")</f>
        <v>#VALUE!</v>
      </c>
      <c r="I32" s="71" t="e">
        <f>IF(SUMIF('[1]Detailed Budget'!$D$5:$D$1005,$B32,'[1]Detailed Budget'!$AN$5:$AN$1005)&gt;0,SUMIF('[1]Detailed Budget'!$D$5:$D$1005,$B32,'[1]Detailed Budget'!$AN$5:$AN$1005),"")</f>
        <v>#VALUE!</v>
      </c>
      <c r="J32" s="71" t="e">
        <f>IF(SUMIF('[1]Detailed Budget'!$D$5:$D$1005,$B32,'[1]Detailed Budget'!$AP$5:$AP$1005)&gt;0,SUMIF('[1]Detailed Budget'!$D$5:$D$1005,$B32,'[1]Detailed Budget'!$AP$5:$AP$1005),"")</f>
        <v>#VALUE!</v>
      </c>
      <c r="K32" s="71" t="e">
        <f>IF(SUMIF('[1]Detailed Budget'!$D$5:$D$1005,$B32,'[1]Detailed Budget'!$AR$5:$AR$1005)&gt;0,SUMIF('[1]Detailed Budget'!$D$5:$D$1005,$B32,'[1]Detailed Budget'!$AR$5:$AR$1005),"")</f>
        <v>#VALUE!</v>
      </c>
      <c r="L32" s="71" t="e">
        <f>IF(SUMIF('[1]Detailed Budget'!$D$5:$D$1005,$B32,'[1]Detailed Budget'!$AT$5:$AT$1005)&gt;0,SUMIF('[1]Detailed Budget'!$D$5:$D$1005,$B32,'[1]Detailed Budget'!$AT$5:$AT$1005),"")</f>
        <v>#VALUE!</v>
      </c>
      <c r="M32" s="72" t="e">
        <f>IF(SUMIF('[1]Detailed Budget'!$D$5:$D$1005,$B32,'[1]Detailed Budget'!$AV$5:$AV$1005)&gt;0,SUMIF('[1]Detailed Budget'!$D$5:$D$1005,$B32,'[1]Detailed Budget'!$AV$5:$AV$1005),"")</f>
        <v>#VALUE!</v>
      </c>
      <c r="N32" s="71" t="e">
        <f>IF(SUMIF('[1]Detailed Budget'!$D$5:$D$1005,$B32,'[1]Detailed Budget'!$BA$5:$BA$1005)&gt;0,SUMIF('[1]Detailed Budget'!$D$5:$D$1005,$B32,'[1]Detailed Budget'!$BA$5:$BA$1005),"")</f>
        <v>#VALUE!</v>
      </c>
      <c r="O32" s="71" t="e">
        <f>IF(SUMIF('[1]Detailed Budget'!$D$5:$D$1005,$B32,'[1]Detailed Budget'!$BC$5:$BC$1005)&gt;0,SUMIF('[1]Detailed Budget'!$D$5:$D$1005,$B32,'[1]Detailed Budget'!$BC$5:$BC$1005),"")</f>
        <v>#VALUE!</v>
      </c>
      <c r="P32" s="71" t="e">
        <f>IF(SUMIF('[1]Detailed Budget'!$D$5:$D$1005,$B32,'[1]Detailed Budget'!$BE$5:$BE$1005)&gt;0,SUMIF('[1]Detailed Budget'!$D$5:$D$1005,$B32,'[1]Detailed Budget'!$BE$5:$BE$1005),"")</f>
        <v>#VALUE!</v>
      </c>
      <c r="Q32" s="71" t="e">
        <f>IF(SUMIF('[1]Detailed Budget'!$D$5:$D$1005,$B32,'[1]Detailed Budget'!$BG$5:$BG$1005)&gt;0,SUMIF('[1]Detailed Budget'!$D$5:$D$1005,$B32,'[1]Detailed Budget'!$BG$5:$BG$1005),"")</f>
        <v>#VALUE!</v>
      </c>
      <c r="R32" s="72" t="e">
        <f>IF(SUMIF('[1]Detailed Budget'!$D$5:$D$1005,$B32,'[1]Detailed Budget'!$BI$5:$BI$1005)&gt;0,SUMIF('[1]Detailed Budget'!$D$5:$D$1005,$B32,'[1]Detailed Budget'!$BI$5:$BI$1005),"")</f>
        <v>#VALUE!</v>
      </c>
      <c r="S32" s="71" t="e">
        <f>IF(SUMIF('[1]Detailed Budget'!$D$5:$D$1005,$B32,'[1]Detailed Budget'!$BN$5:$BN$1005)&gt;0,SUMIF('[1]Detailed Budget'!$D$5:$D$1005,$B32,'[1]Detailed Budget'!$BN$5:$BN$1005),"")</f>
        <v>#VALUE!</v>
      </c>
      <c r="T32" s="71" t="e">
        <f>IF(SUMIF('[1]Detailed Budget'!$D$5:$D$1005,$B32,'[1]Detailed Budget'!$BP$5:$BP$1005)&gt;0,SUMIF('[1]Detailed Budget'!$D$5:$D$1005,$B32,'[1]Detailed Budget'!$BP$5:$BP$1005),"")</f>
        <v>#VALUE!</v>
      </c>
      <c r="U32" s="71" t="e">
        <f>IF(SUMIF('[1]Detailed Budget'!$D$5:$D$1005,$B32,'[1]Detailed Budget'!$BR$5:$BR$1005)&gt;0,SUMIF('[1]Detailed Budget'!$D$5:$D$1005,$B32,'[1]Detailed Budget'!$BR$5:$BR$1005),"")</f>
        <v>#VALUE!</v>
      </c>
      <c r="V32" s="71" t="e">
        <f>IF(SUMIF('[1]Detailed Budget'!$D$5:$D$1005,$B32,'[1]Detailed Budget'!$BT$5:$BT$1005)&gt;0,SUMIF('[1]Detailed Budget'!$D$5:$D$1005,$B32,'[1]Detailed Budget'!$BT$5:$BT$1005),"")</f>
        <v>#VALUE!</v>
      </c>
      <c r="W32" s="72" t="e">
        <f>IF(SUMIF('[1]Detailed Budget'!$D$5:$D$1005,$B32,'[1]Detailed Budget'!$BV$5:$BV$1005)&gt;0,SUMIF('[1]Detailed Budget'!$D$5:$D$1005,$B32,'[1]Detailed Budget'!$BV$5:$BV$1005),"")</f>
        <v>#VALUE!</v>
      </c>
      <c r="X32" s="71" t="e">
        <f t="shared" si="2"/>
        <v>#VALUE!</v>
      </c>
      <c r="Y32" s="86"/>
      <c r="Z32" s="49"/>
      <c r="AA32" s="87"/>
      <c r="AB32" s="87"/>
      <c r="AC32" s="87"/>
      <c r="AD32" s="87"/>
      <c r="AE32" s="87">
        <f t="shared" si="4"/>
        <v>0</v>
      </c>
      <c r="AF32" s="87"/>
      <c r="AG32" s="87"/>
      <c r="AH32" s="87"/>
      <c r="AI32" s="49"/>
      <c r="AJ32" s="49"/>
      <c r="AK32" s="49"/>
      <c r="AL32" s="49"/>
      <c r="AM32" s="49"/>
      <c r="AN32" s="49"/>
      <c r="AO32" s="49"/>
      <c r="AP32" s="49"/>
      <c r="AQ32" s="49"/>
      <c r="AR32" s="49"/>
      <c r="AS32" s="49"/>
      <c r="AT32" s="49"/>
      <c r="AU32" s="49"/>
      <c r="AV32" s="49"/>
      <c r="AW32" s="49"/>
      <c r="AX32" s="49"/>
    </row>
    <row r="33" spans="1:50" s="46" customFormat="1" hidden="1" x14ac:dyDescent="0.25">
      <c r="A33" s="70"/>
      <c r="B33" s="75" t="str">
        <f>IFERROR(INDEX(ModuleIdList,MATCH(0,INDEX(COUNTIF(B$15:B32,ModuleIdList),0,0),0)),"")</f>
        <v/>
      </c>
      <c r="C33" s="41" t="str">
        <f>IFERROR(INDEX('[1]Data Sheet'!$E$2:$E$26,MATCH(B33,'[1]Data Sheet'!$D$2:$D$26,0)),"")</f>
        <v/>
      </c>
      <c r="D33" s="71" t="e">
        <f>IF(SUMIF('[1]Detailed Budget'!$D$5:$D$1005,$B33,'[1]Detailed Budget'!$AA$5:$AA$1005)&gt;0,SUMIF('[1]Detailed Budget'!$D$5:$D$1005,$B33,'[1]Detailed Budget'!$AA$5:$AA$1005),"")</f>
        <v>#VALUE!</v>
      </c>
      <c r="E33" s="71" t="e">
        <f>IF(SUMIF('[1]Detailed Budget'!$D$5:$D$1005,$B33,'[1]Detailed Budget'!$AC$5:$AC$1005)&gt;0,SUMIF('[1]Detailed Budget'!$D$5:$D$1005,$B33,'[1]Detailed Budget'!$AC$5:$AC$1005),"")</f>
        <v>#VALUE!</v>
      </c>
      <c r="F33" s="71" t="e">
        <f>IF(SUMIF('[1]Detailed Budget'!$D$5:$D$1005,$B33,'[1]Detailed Budget'!$AE$5:$AE$1005)&gt;0,SUMIF('[1]Detailed Budget'!$D$5:$D$1005,$B33,'[1]Detailed Budget'!$AE$5:$AE$1005),"")</f>
        <v>#VALUE!</v>
      </c>
      <c r="G33" s="71" t="e">
        <f>IF(SUMIF('[1]Detailed Budget'!$D$5:$D$1005,$B33,'[1]Detailed Budget'!$AG$5:$AG$1005)&gt;0,SUMIF('[1]Detailed Budget'!$D$5:$D$1005,$B33,'[1]Detailed Budget'!$AG$5:$AG$1005),"")</f>
        <v>#VALUE!</v>
      </c>
      <c r="H33" s="72" t="e">
        <f>IF(SUMIF('[1]Detailed Budget'!$D$5:$D$1005,$B33,'[1]Detailed Budget'!$AI$5:$AI$1005)&gt;0,SUMIF('[1]Detailed Budget'!$D$5:$D$1005,$B33,'[1]Detailed Budget'!$AI$5:$AI$1005),"")</f>
        <v>#VALUE!</v>
      </c>
      <c r="I33" s="71" t="e">
        <f>IF(SUMIF('[1]Detailed Budget'!$D$5:$D$1005,$B33,'[1]Detailed Budget'!$AN$5:$AN$1005)&gt;0,SUMIF('[1]Detailed Budget'!$D$5:$D$1005,$B33,'[1]Detailed Budget'!$AN$5:$AN$1005),"")</f>
        <v>#VALUE!</v>
      </c>
      <c r="J33" s="71" t="e">
        <f>IF(SUMIF('[1]Detailed Budget'!$D$5:$D$1005,$B33,'[1]Detailed Budget'!$AP$5:$AP$1005)&gt;0,SUMIF('[1]Detailed Budget'!$D$5:$D$1005,$B33,'[1]Detailed Budget'!$AP$5:$AP$1005),"")</f>
        <v>#VALUE!</v>
      </c>
      <c r="K33" s="71" t="e">
        <f>IF(SUMIF('[1]Detailed Budget'!$D$5:$D$1005,$B33,'[1]Detailed Budget'!$AR$5:$AR$1005)&gt;0,SUMIF('[1]Detailed Budget'!$D$5:$D$1005,$B33,'[1]Detailed Budget'!$AR$5:$AR$1005),"")</f>
        <v>#VALUE!</v>
      </c>
      <c r="L33" s="71" t="e">
        <f>IF(SUMIF('[1]Detailed Budget'!$D$5:$D$1005,$B33,'[1]Detailed Budget'!$AT$5:$AT$1005)&gt;0,SUMIF('[1]Detailed Budget'!$D$5:$D$1005,$B33,'[1]Detailed Budget'!$AT$5:$AT$1005),"")</f>
        <v>#VALUE!</v>
      </c>
      <c r="M33" s="72" t="e">
        <f>IF(SUMIF('[1]Detailed Budget'!$D$5:$D$1005,$B33,'[1]Detailed Budget'!$AV$5:$AV$1005)&gt;0,SUMIF('[1]Detailed Budget'!$D$5:$D$1005,$B33,'[1]Detailed Budget'!$AV$5:$AV$1005),"")</f>
        <v>#VALUE!</v>
      </c>
      <c r="N33" s="71" t="e">
        <f>IF(SUMIF('[1]Detailed Budget'!$D$5:$D$1005,$B33,'[1]Detailed Budget'!$BA$5:$BA$1005)&gt;0,SUMIF('[1]Detailed Budget'!$D$5:$D$1005,$B33,'[1]Detailed Budget'!$BA$5:$BA$1005),"")</f>
        <v>#VALUE!</v>
      </c>
      <c r="O33" s="71" t="e">
        <f>IF(SUMIF('[1]Detailed Budget'!$D$5:$D$1005,$B33,'[1]Detailed Budget'!$BC$5:$BC$1005)&gt;0,SUMIF('[1]Detailed Budget'!$D$5:$D$1005,$B33,'[1]Detailed Budget'!$BC$5:$BC$1005),"")</f>
        <v>#VALUE!</v>
      </c>
      <c r="P33" s="71" t="e">
        <f>IF(SUMIF('[1]Detailed Budget'!$D$5:$D$1005,$B33,'[1]Detailed Budget'!$BE$5:$BE$1005)&gt;0,SUMIF('[1]Detailed Budget'!$D$5:$D$1005,$B33,'[1]Detailed Budget'!$BE$5:$BE$1005),"")</f>
        <v>#VALUE!</v>
      </c>
      <c r="Q33" s="71" t="e">
        <f>IF(SUMIF('[1]Detailed Budget'!$D$5:$D$1005,$B33,'[1]Detailed Budget'!$BG$5:$BG$1005)&gt;0,SUMIF('[1]Detailed Budget'!$D$5:$D$1005,$B33,'[1]Detailed Budget'!$BG$5:$BG$1005),"")</f>
        <v>#VALUE!</v>
      </c>
      <c r="R33" s="72" t="e">
        <f>IF(SUMIF('[1]Detailed Budget'!$D$5:$D$1005,$B33,'[1]Detailed Budget'!$BI$5:$BI$1005)&gt;0,SUMIF('[1]Detailed Budget'!$D$5:$D$1005,$B33,'[1]Detailed Budget'!$BI$5:$BI$1005),"")</f>
        <v>#VALUE!</v>
      </c>
      <c r="S33" s="71" t="e">
        <f>IF(SUMIF('[1]Detailed Budget'!$D$5:$D$1005,$B33,'[1]Detailed Budget'!$BN$5:$BN$1005)&gt;0,SUMIF('[1]Detailed Budget'!$D$5:$D$1005,$B33,'[1]Detailed Budget'!$BN$5:$BN$1005),"")</f>
        <v>#VALUE!</v>
      </c>
      <c r="T33" s="71" t="e">
        <f>IF(SUMIF('[1]Detailed Budget'!$D$5:$D$1005,$B33,'[1]Detailed Budget'!$BP$5:$BP$1005)&gt;0,SUMIF('[1]Detailed Budget'!$D$5:$D$1005,$B33,'[1]Detailed Budget'!$BP$5:$BP$1005),"")</f>
        <v>#VALUE!</v>
      </c>
      <c r="U33" s="71" t="e">
        <f>IF(SUMIF('[1]Detailed Budget'!$D$5:$D$1005,$B33,'[1]Detailed Budget'!$BR$5:$BR$1005)&gt;0,SUMIF('[1]Detailed Budget'!$D$5:$D$1005,$B33,'[1]Detailed Budget'!$BR$5:$BR$1005),"")</f>
        <v>#VALUE!</v>
      </c>
      <c r="V33" s="71" t="e">
        <f>IF(SUMIF('[1]Detailed Budget'!$D$5:$D$1005,$B33,'[1]Detailed Budget'!$BT$5:$BT$1005)&gt;0,SUMIF('[1]Detailed Budget'!$D$5:$D$1005,$B33,'[1]Detailed Budget'!$BT$5:$BT$1005),"")</f>
        <v>#VALUE!</v>
      </c>
      <c r="W33" s="72" t="e">
        <f>IF(SUMIF('[1]Detailed Budget'!$D$5:$D$1005,$B33,'[1]Detailed Budget'!$BV$5:$BV$1005)&gt;0,SUMIF('[1]Detailed Budget'!$D$5:$D$1005,$B33,'[1]Detailed Budget'!$BV$5:$BV$1005),"")</f>
        <v>#VALUE!</v>
      </c>
      <c r="X33" s="71" t="e">
        <f t="shared" si="2"/>
        <v>#VALUE!</v>
      </c>
      <c r="Y33" s="86"/>
      <c r="Z33" s="49"/>
      <c r="AA33" s="87"/>
      <c r="AB33" s="87"/>
      <c r="AC33" s="87"/>
      <c r="AD33" s="87"/>
      <c r="AE33" s="87">
        <f t="shared" si="4"/>
        <v>0</v>
      </c>
      <c r="AF33" s="87"/>
      <c r="AG33" s="87"/>
      <c r="AH33" s="87"/>
      <c r="AI33" s="49"/>
      <c r="AJ33" s="49"/>
      <c r="AK33" s="49"/>
      <c r="AL33" s="49"/>
      <c r="AM33" s="49"/>
      <c r="AN33" s="49"/>
      <c r="AO33" s="49"/>
      <c r="AP33" s="49"/>
      <c r="AQ33" s="49"/>
      <c r="AR33" s="49"/>
      <c r="AS33" s="49"/>
      <c r="AT33" s="49"/>
      <c r="AU33" s="49"/>
      <c r="AV33" s="49"/>
      <c r="AW33" s="49"/>
      <c r="AX33" s="49"/>
    </row>
    <row r="34" spans="1:50" s="46" customFormat="1" hidden="1" x14ac:dyDescent="0.25">
      <c r="A34" s="70"/>
      <c r="B34" s="75" t="str">
        <f>IFERROR(INDEX(ModuleIdList,MATCH(0,INDEX(COUNTIF(B$15:B33,ModuleIdList),0,0),0)),"")</f>
        <v/>
      </c>
      <c r="C34" s="41" t="str">
        <f>IFERROR(INDEX('[1]Data Sheet'!$E$2:$E$26,MATCH(B34,'[1]Data Sheet'!$D$2:$D$26,0)),"")</f>
        <v/>
      </c>
      <c r="D34" s="71" t="e">
        <f>IF(SUMIF('[1]Detailed Budget'!$D$5:$D$1005,$B34,'[1]Detailed Budget'!$AA$5:$AA$1005)&gt;0,SUMIF('[1]Detailed Budget'!$D$5:$D$1005,$B34,'[1]Detailed Budget'!$AA$5:$AA$1005),"")</f>
        <v>#VALUE!</v>
      </c>
      <c r="E34" s="71" t="e">
        <f>IF(SUMIF('[1]Detailed Budget'!$D$5:$D$1005,$B34,'[1]Detailed Budget'!$AC$5:$AC$1005)&gt;0,SUMIF('[1]Detailed Budget'!$D$5:$D$1005,$B34,'[1]Detailed Budget'!$AC$5:$AC$1005),"")</f>
        <v>#VALUE!</v>
      </c>
      <c r="F34" s="71" t="e">
        <f>IF(SUMIF('[1]Detailed Budget'!$D$5:$D$1005,$B34,'[1]Detailed Budget'!$AE$5:$AE$1005)&gt;0,SUMIF('[1]Detailed Budget'!$D$5:$D$1005,$B34,'[1]Detailed Budget'!$AE$5:$AE$1005),"")</f>
        <v>#VALUE!</v>
      </c>
      <c r="G34" s="71" t="e">
        <f>IF(SUMIF('[1]Detailed Budget'!$D$5:$D$1005,$B34,'[1]Detailed Budget'!$AG$5:$AG$1005)&gt;0,SUMIF('[1]Detailed Budget'!$D$5:$D$1005,$B34,'[1]Detailed Budget'!$AG$5:$AG$1005),"")</f>
        <v>#VALUE!</v>
      </c>
      <c r="H34" s="72" t="e">
        <f>IF(SUMIF('[1]Detailed Budget'!$D$5:$D$1005,$B34,'[1]Detailed Budget'!$AI$5:$AI$1005)&gt;0,SUMIF('[1]Detailed Budget'!$D$5:$D$1005,$B34,'[1]Detailed Budget'!$AI$5:$AI$1005),"")</f>
        <v>#VALUE!</v>
      </c>
      <c r="I34" s="71" t="e">
        <f>IF(SUMIF('[1]Detailed Budget'!$D$5:$D$1005,$B34,'[1]Detailed Budget'!$AN$5:$AN$1005)&gt;0,SUMIF('[1]Detailed Budget'!$D$5:$D$1005,$B34,'[1]Detailed Budget'!$AN$5:$AN$1005),"")</f>
        <v>#VALUE!</v>
      </c>
      <c r="J34" s="71" t="e">
        <f>IF(SUMIF('[1]Detailed Budget'!$D$5:$D$1005,$B34,'[1]Detailed Budget'!$AP$5:$AP$1005)&gt;0,SUMIF('[1]Detailed Budget'!$D$5:$D$1005,$B34,'[1]Detailed Budget'!$AP$5:$AP$1005),"")</f>
        <v>#VALUE!</v>
      </c>
      <c r="K34" s="71" t="e">
        <f>IF(SUMIF('[1]Detailed Budget'!$D$5:$D$1005,$B34,'[1]Detailed Budget'!$AR$5:$AR$1005)&gt;0,SUMIF('[1]Detailed Budget'!$D$5:$D$1005,$B34,'[1]Detailed Budget'!$AR$5:$AR$1005),"")</f>
        <v>#VALUE!</v>
      </c>
      <c r="L34" s="71" t="e">
        <f>IF(SUMIF('[1]Detailed Budget'!$D$5:$D$1005,$B34,'[1]Detailed Budget'!$AT$5:$AT$1005)&gt;0,SUMIF('[1]Detailed Budget'!$D$5:$D$1005,$B34,'[1]Detailed Budget'!$AT$5:$AT$1005),"")</f>
        <v>#VALUE!</v>
      </c>
      <c r="M34" s="72" t="e">
        <f>IF(SUMIF('[1]Detailed Budget'!$D$5:$D$1005,$B34,'[1]Detailed Budget'!$AV$5:$AV$1005)&gt;0,SUMIF('[1]Detailed Budget'!$D$5:$D$1005,$B34,'[1]Detailed Budget'!$AV$5:$AV$1005),"")</f>
        <v>#VALUE!</v>
      </c>
      <c r="N34" s="71" t="e">
        <f>IF(SUMIF('[1]Detailed Budget'!$D$5:$D$1005,$B34,'[1]Detailed Budget'!$BA$5:$BA$1005)&gt;0,SUMIF('[1]Detailed Budget'!$D$5:$D$1005,$B34,'[1]Detailed Budget'!$BA$5:$BA$1005),"")</f>
        <v>#VALUE!</v>
      </c>
      <c r="O34" s="71" t="e">
        <f>IF(SUMIF('[1]Detailed Budget'!$D$5:$D$1005,$B34,'[1]Detailed Budget'!$BC$5:$BC$1005)&gt;0,SUMIF('[1]Detailed Budget'!$D$5:$D$1005,$B34,'[1]Detailed Budget'!$BC$5:$BC$1005),"")</f>
        <v>#VALUE!</v>
      </c>
      <c r="P34" s="71" t="e">
        <f>IF(SUMIF('[1]Detailed Budget'!$D$5:$D$1005,$B34,'[1]Detailed Budget'!$BE$5:$BE$1005)&gt;0,SUMIF('[1]Detailed Budget'!$D$5:$D$1005,$B34,'[1]Detailed Budget'!$BE$5:$BE$1005),"")</f>
        <v>#VALUE!</v>
      </c>
      <c r="Q34" s="71" t="e">
        <f>IF(SUMIF('[1]Detailed Budget'!$D$5:$D$1005,$B34,'[1]Detailed Budget'!$BG$5:$BG$1005)&gt;0,SUMIF('[1]Detailed Budget'!$D$5:$D$1005,$B34,'[1]Detailed Budget'!$BG$5:$BG$1005),"")</f>
        <v>#VALUE!</v>
      </c>
      <c r="R34" s="72" t="e">
        <f>IF(SUMIF('[1]Detailed Budget'!$D$5:$D$1005,$B34,'[1]Detailed Budget'!$BI$5:$BI$1005)&gt;0,SUMIF('[1]Detailed Budget'!$D$5:$D$1005,$B34,'[1]Detailed Budget'!$BI$5:$BI$1005),"")</f>
        <v>#VALUE!</v>
      </c>
      <c r="S34" s="71" t="e">
        <f>IF(SUMIF('[1]Detailed Budget'!$D$5:$D$1005,$B34,'[1]Detailed Budget'!$BN$5:$BN$1005)&gt;0,SUMIF('[1]Detailed Budget'!$D$5:$D$1005,$B34,'[1]Detailed Budget'!$BN$5:$BN$1005),"")</f>
        <v>#VALUE!</v>
      </c>
      <c r="T34" s="71" t="e">
        <f>IF(SUMIF('[1]Detailed Budget'!$D$5:$D$1005,$B34,'[1]Detailed Budget'!$BP$5:$BP$1005)&gt;0,SUMIF('[1]Detailed Budget'!$D$5:$D$1005,$B34,'[1]Detailed Budget'!$BP$5:$BP$1005),"")</f>
        <v>#VALUE!</v>
      </c>
      <c r="U34" s="71" t="e">
        <f>IF(SUMIF('[1]Detailed Budget'!$D$5:$D$1005,$B34,'[1]Detailed Budget'!$BR$5:$BR$1005)&gt;0,SUMIF('[1]Detailed Budget'!$D$5:$D$1005,$B34,'[1]Detailed Budget'!$BR$5:$BR$1005),"")</f>
        <v>#VALUE!</v>
      </c>
      <c r="V34" s="71" t="e">
        <f>IF(SUMIF('[1]Detailed Budget'!$D$5:$D$1005,$B34,'[1]Detailed Budget'!$BT$5:$BT$1005)&gt;0,SUMIF('[1]Detailed Budget'!$D$5:$D$1005,$B34,'[1]Detailed Budget'!$BT$5:$BT$1005),"")</f>
        <v>#VALUE!</v>
      </c>
      <c r="W34" s="72" t="e">
        <f>IF(SUMIF('[1]Detailed Budget'!$D$5:$D$1005,$B34,'[1]Detailed Budget'!$BV$5:$BV$1005)&gt;0,SUMIF('[1]Detailed Budget'!$D$5:$D$1005,$B34,'[1]Detailed Budget'!$BV$5:$BV$1005),"")</f>
        <v>#VALUE!</v>
      </c>
      <c r="X34" s="71" t="e">
        <f t="shared" si="2"/>
        <v>#VALUE!</v>
      </c>
      <c r="Y34" s="86"/>
      <c r="Z34" s="49"/>
      <c r="AA34" s="87"/>
      <c r="AB34" s="87"/>
      <c r="AC34" s="87"/>
      <c r="AD34" s="87"/>
      <c r="AE34" s="87">
        <f t="shared" si="4"/>
        <v>0</v>
      </c>
      <c r="AF34" s="87"/>
      <c r="AG34" s="87"/>
      <c r="AH34" s="87"/>
      <c r="AI34" s="49"/>
      <c r="AJ34" s="49"/>
      <c r="AK34" s="49"/>
      <c r="AL34" s="49"/>
      <c r="AM34" s="49"/>
      <c r="AN34" s="49"/>
      <c r="AO34" s="49"/>
      <c r="AP34" s="49"/>
      <c r="AQ34" s="49"/>
      <c r="AR34" s="49"/>
      <c r="AS34" s="49"/>
      <c r="AT34" s="49"/>
      <c r="AU34" s="49"/>
      <c r="AV34" s="49"/>
      <c r="AW34" s="49"/>
      <c r="AX34" s="49"/>
    </row>
    <row r="35" spans="1:50" s="46" customFormat="1" hidden="1" x14ac:dyDescent="0.25">
      <c r="A35" s="70"/>
      <c r="B35" s="75" t="str">
        <f>IFERROR(INDEX(ModuleIdList,MATCH(0,INDEX(COUNTIF(B$15:B34,ModuleIdList),0,0),0)),"")</f>
        <v/>
      </c>
      <c r="C35" s="41" t="str">
        <f>IFERROR(INDEX('[1]Data Sheet'!$E$2:$E$26,MATCH(B35,'[1]Data Sheet'!$D$2:$D$26,0)),"")</f>
        <v/>
      </c>
      <c r="D35" s="71" t="e">
        <f>IF(SUMIF('[1]Detailed Budget'!$D$5:$D$1005,$B35,'[1]Detailed Budget'!$AA$5:$AA$1005)&gt;0,SUMIF('[1]Detailed Budget'!$D$5:$D$1005,$B35,'[1]Detailed Budget'!$AA$5:$AA$1005),"")</f>
        <v>#VALUE!</v>
      </c>
      <c r="E35" s="71" t="e">
        <f>IF(SUMIF('[1]Detailed Budget'!$D$5:$D$1005,$B35,'[1]Detailed Budget'!$AC$5:$AC$1005)&gt;0,SUMIF('[1]Detailed Budget'!$D$5:$D$1005,$B35,'[1]Detailed Budget'!$AC$5:$AC$1005),"")</f>
        <v>#VALUE!</v>
      </c>
      <c r="F35" s="71" t="e">
        <f>IF(SUMIF('[1]Detailed Budget'!$D$5:$D$1005,$B35,'[1]Detailed Budget'!$AE$5:$AE$1005)&gt;0,SUMIF('[1]Detailed Budget'!$D$5:$D$1005,$B35,'[1]Detailed Budget'!$AE$5:$AE$1005),"")</f>
        <v>#VALUE!</v>
      </c>
      <c r="G35" s="71" t="e">
        <f>IF(SUMIF('[1]Detailed Budget'!$D$5:$D$1005,$B35,'[1]Detailed Budget'!$AG$5:$AG$1005)&gt;0,SUMIF('[1]Detailed Budget'!$D$5:$D$1005,$B35,'[1]Detailed Budget'!$AG$5:$AG$1005),"")</f>
        <v>#VALUE!</v>
      </c>
      <c r="H35" s="72" t="e">
        <f>IF(SUMIF('[1]Detailed Budget'!$D$5:$D$1005,$B35,'[1]Detailed Budget'!$AI$5:$AI$1005)&gt;0,SUMIF('[1]Detailed Budget'!$D$5:$D$1005,$B35,'[1]Detailed Budget'!$AI$5:$AI$1005),"")</f>
        <v>#VALUE!</v>
      </c>
      <c r="I35" s="71" t="e">
        <f>IF(SUMIF('[1]Detailed Budget'!$D$5:$D$1005,$B35,'[1]Detailed Budget'!$AN$5:$AN$1005)&gt;0,SUMIF('[1]Detailed Budget'!$D$5:$D$1005,$B35,'[1]Detailed Budget'!$AN$5:$AN$1005),"")</f>
        <v>#VALUE!</v>
      </c>
      <c r="J35" s="71" t="e">
        <f>IF(SUMIF('[1]Detailed Budget'!$D$5:$D$1005,$B35,'[1]Detailed Budget'!$AP$5:$AP$1005)&gt;0,SUMIF('[1]Detailed Budget'!$D$5:$D$1005,$B35,'[1]Detailed Budget'!$AP$5:$AP$1005),"")</f>
        <v>#VALUE!</v>
      </c>
      <c r="K35" s="71" t="e">
        <f>IF(SUMIF('[1]Detailed Budget'!$D$5:$D$1005,$B35,'[1]Detailed Budget'!$AR$5:$AR$1005)&gt;0,SUMIF('[1]Detailed Budget'!$D$5:$D$1005,$B35,'[1]Detailed Budget'!$AR$5:$AR$1005),"")</f>
        <v>#VALUE!</v>
      </c>
      <c r="L35" s="71" t="e">
        <f>IF(SUMIF('[1]Detailed Budget'!$D$5:$D$1005,$B35,'[1]Detailed Budget'!$AT$5:$AT$1005)&gt;0,SUMIF('[1]Detailed Budget'!$D$5:$D$1005,$B35,'[1]Detailed Budget'!$AT$5:$AT$1005),"")</f>
        <v>#VALUE!</v>
      </c>
      <c r="M35" s="72" t="e">
        <f>IF(SUMIF('[1]Detailed Budget'!$D$5:$D$1005,$B35,'[1]Detailed Budget'!$AV$5:$AV$1005)&gt;0,SUMIF('[1]Detailed Budget'!$D$5:$D$1005,$B35,'[1]Detailed Budget'!$AV$5:$AV$1005),"")</f>
        <v>#VALUE!</v>
      </c>
      <c r="N35" s="71" t="e">
        <f>IF(SUMIF('[1]Detailed Budget'!$D$5:$D$1005,$B35,'[1]Detailed Budget'!$BA$5:$BA$1005)&gt;0,SUMIF('[1]Detailed Budget'!$D$5:$D$1005,$B35,'[1]Detailed Budget'!$BA$5:$BA$1005),"")</f>
        <v>#VALUE!</v>
      </c>
      <c r="O35" s="71" t="e">
        <f>IF(SUMIF('[1]Detailed Budget'!$D$5:$D$1005,$B35,'[1]Detailed Budget'!$BC$5:$BC$1005)&gt;0,SUMIF('[1]Detailed Budget'!$D$5:$D$1005,$B35,'[1]Detailed Budget'!$BC$5:$BC$1005),"")</f>
        <v>#VALUE!</v>
      </c>
      <c r="P35" s="71" t="e">
        <f>IF(SUMIF('[1]Detailed Budget'!$D$5:$D$1005,$B35,'[1]Detailed Budget'!$BE$5:$BE$1005)&gt;0,SUMIF('[1]Detailed Budget'!$D$5:$D$1005,$B35,'[1]Detailed Budget'!$BE$5:$BE$1005),"")</f>
        <v>#VALUE!</v>
      </c>
      <c r="Q35" s="71" t="e">
        <f>IF(SUMIF('[1]Detailed Budget'!$D$5:$D$1005,$B35,'[1]Detailed Budget'!$BG$5:$BG$1005)&gt;0,SUMIF('[1]Detailed Budget'!$D$5:$D$1005,$B35,'[1]Detailed Budget'!$BG$5:$BG$1005),"")</f>
        <v>#VALUE!</v>
      </c>
      <c r="R35" s="72" t="e">
        <f>IF(SUMIF('[1]Detailed Budget'!$D$5:$D$1005,$B35,'[1]Detailed Budget'!$BI$5:$BI$1005)&gt;0,SUMIF('[1]Detailed Budget'!$D$5:$D$1005,$B35,'[1]Detailed Budget'!$BI$5:$BI$1005),"")</f>
        <v>#VALUE!</v>
      </c>
      <c r="S35" s="71" t="e">
        <f>IF(SUMIF('[1]Detailed Budget'!$D$5:$D$1005,$B35,'[1]Detailed Budget'!$BN$5:$BN$1005)&gt;0,SUMIF('[1]Detailed Budget'!$D$5:$D$1005,$B35,'[1]Detailed Budget'!$BN$5:$BN$1005),"")</f>
        <v>#VALUE!</v>
      </c>
      <c r="T35" s="71" t="e">
        <f>IF(SUMIF('[1]Detailed Budget'!$D$5:$D$1005,$B35,'[1]Detailed Budget'!$BP$5:$BP$1005)&gt;0,SUMIF('[1]Detailed Budget'!$D$5:$D$1005,$B35,'[1]Detailed Budget'!$BP$5:$BP$1005),"")</f>
        <v>#VALUE!</v>
      </c>
      <c r="U35" s="71" t="e">
        <f>IF(SUMIF('[1]Detailed Budget'!$D$5:$D$1005,$B35,'[1]Detailed Budget'!$BR$5:$BR$1005)&gt;0,SUMIF('[1]Detailed Budget'!$D$5:$D$1005,$B35,'[1]Detailed Budget'!$BR$5:$BR$1005),"")</f>
        <v>#VALUE!</v>
      </c>
      <c r="V35" s="71" t="e">
        <f>IF(SUMIF('[1]Detailed Budget'!$D$5:$D$1005,$B35,'[1]Detailed Budget'!$BT$5:$BT$1005)&gt;0,SUMIF('[1]Detailed Budget'!$D$5:$D$1005,$B35,'[1]Detailed Budget'!$BT$5:$BT$1005),"")</f>
        <v>#VALUE!</v>
      </c>
      <c r="W35" s="72" t="e">
        <f>IF(SUMIF('[1]Detailed Budget'!$D$5:$D$1005,$B35,'[1]Detailed Budget'!$BV$5:$BV$1005)&gt;0,SUMIF('[1]Detailed Budget'!$D$5:$D$1005,$B35,'[1]Detailed Budget'!$BV$5:$BV$1005),"")</f>
        <v>#VALUE!</v>
      </c>
      <c r="X35" s="71" t="e">
        <f t="shared" si="2"/>
        <v>#VALUE!</v>
      </c>
      <c r="Y35" s="86"/>
      <c r="Z35" s="49"/>
      <c r="AA35" s="87"/>
      <c r="AB35" s="87"/>
      <c r="AC35" s="87"/>
      <c r="AD35" s="87"/>
      <c r="AE35" s="87">
        <f t="shared" si="4"/>
        <v>0</v>
      </c>
      <c r="AF35" s="87"/>
      <c r="AG35" s="87"/>
      <c r="AH35" s="87"/>
      <c r="AI35" s="49"/>
      <c r="AJ35" s="49"/>
      <c r="AK35" s="49"/>
      <c r="AL35" s="49"/>
      <c r="AM35" s="49"/>
      <c r="AN35" s="49"/>
      <c r="AO35" s="49"/>
      <c r="AP35" s="49"/>
      <c r="AQ35" s="49"/>
      <c r="AR35" s="49"/>
      <c r="AS35" s="49"/>
      <c r="AT35" s="49"/>
      <c r="AU35" s="49"/>
      <c r="AV35" s="49"/>
      <c r="AW35" s="49"/>
      <c r="AX35" s="49"/>
    </row>
    <row r="36" spans="1:50" s="46" customFormat="1" hidden="1" x14ac:dyDescent="0.25">
      <c r="A36" s="70"/>
      <c r="B36" s="75" t="str">
        <f>IFERROR(INDEX(ModuleIdList,MATCH(0,INDEX(COUNTIF(B$15:B35,ModuleIdList),0,0),0)),"")</f>
        <v/>
      </c>
      <c r="C36" s="41" t="str">
        <f>IFERROR(INDEX('[1]Data Sheet'!$E$2:$E$26,MATCH(B36,'[1]Data Sheet'!$D$2:$D$26,0)),"")</f>
        <v/>
      </c>
      <c r="D36" s="71" t="e">
        <f>IF(SUMIF('[1]Detailed Budget'!$D$5:$D$1005,$B36,'[1]Detailed Budget'!$AA$5:$AA$1005)&gt;0,SUMIF('[1]Detailed Budget'!$D$5:$D$1005,$B36,'[1]Detailed Budget'!$AA$5:$AA$1005),"")</f>
        <v>#VALUE!</v>
      </c>
      <c r="E36" s="71" t="e">
        <f>IF(SUMIF('[1]Detailed Budget'!$D$5:$D$1005,$B36,'[1]Detailed Budget'!$AC$5:$AC$1005)&gt;0,SUMIF('[1]Detailed Budget'!$D$5:$D$1005,$B36,'[1]Detailed Budget'!$AC$5:$AC$1005),"")</f>
        <v>#VALUE!</v>
      </c>
      <c r="F36" s="71" t="e">
        <f>IF(SUMIF('[1]Detailed Budget'!$D$5:$D$1005,$B36,'[1]Detailed Budget'!$AE$5:$AE$1005)&gt;0,SUMIF('[1]Detailed Budget'!$D$5:$D$1005,$B36,'[1]Detailed Budget'!$AE$5:$AE$1005),"")</f>
        <v>#VALUE!</v>
      </c>
      <c r="G36" s="71" t="e">
        <f>IF(SUMIF('[1]Detailed Budget'!$D$5:$D$1005,$B36,'[1]Detailed Budget'!$AG$5:$AG$1005)&gt;0,SUMIF('[1]Detailed Budget'!$D$5:$D$1005,$B36,'[1]Detailed Budget'!$AG$5:$AG$1005),"")</f>
        <v>#VALUE!</v>
      </c>
      <c r="H36" s="72" t="e">
        <f>IF(SUMIF('[1]Detailed Budget'!$D$5:$D$1005,$B36,'[1]Detailed Budget'!$AI$5:$AI$1005)&gt;0,SUMIF('[1]Detailed Budget'!$D$5:$D$1005,$B36,'[1]Detailed Budget'!$AI$5:$AI$1005),"")</f>
        <v>#VALUE!</v>
      </c>
      <c r="I36" s="71" t="e">
        <f>IF(SUMIF('[1]Detailed Budget'!$D$5:$D$1005,$B36,'[1]Detailed Budget'!$AN$5:$AN$1005)&gt;0,SUMIF('[1]Detailed Budget'!$D$5:$D$1005,$B36,'[1]Detailed Budget'!$AN$5:$AN$1005),"")</f>
        <v>#VALUE!</v>
      </c>
      <c r="J36" s="71" t="e">
        <f>IF(SUMIF('[1]Detailed Budget'!$D$5:$D$1005,$B36,'[1]Detailed Budget'!$AP$5:$AP$1005)&gt;0,SUMIF('[1]Detailed Budget'!$D$5:$D$1005,$B36,'[1]Detailed Budget'!$AP$5:$AP$1005),"")</f>
        <v>#VALUE!</v>
      </c>
      <c r="K36" s="71" t="e">
        <f>IF(SUMIF('[1]Detailed Budget'!$D$5:$D$1005,$B36,'[1]Detailed Budget'!$AR$5:$AR$1005)&gt;0,SUMIF('[1]Detailed Budget'!$D$5:$D$1005,$B36,'[1]Detailed Budget'!$AR$5:$AR$1005),"")</f>
        <v>#VALUE!</v>
      </c>
      <c r="L36" s="71" t="e">
        <f>IF(SUMIF('[1]Detailed Budget'!$D$5:$D$1005,$B36,'[1]Detailed Budget'!$AT$5:$AT$1005)&gt;0,SUMIF('[1]Detailed Budget'!$D$5:$D$1005,$B36,'[1]Detailed Budget'!$AT$5:$AT$1005),"")</f>
        <v>#VALUE!</v>
      </c>
      <c r="M36" s="72" t="e">
        <f>IF(SUMIF('[1]Detailed Budget'!$D$5:$D$1005,$B36,'[1]Detailed Budget'!$AV$5:$AV$1005)&gt;0,SUMIF('[1]Detailed Budget'!$D$5:$D$1005,$B36,'[1]Detailed Budget'!$AV$5:$AV$1005),"")</f>
        <v>#VALUE!</v>
      </c>
      <c r="N36" s="71" t="e">
        <f>IF(SUMIF('[1]Detailed Budget'!$D$5:$D$1005,$B36,'[1]Detailed Budget'!$BA$5:$BA$1005)&gt;0,SUMIF('[1]Detailed Budget'!$D$5:$D$1005,$B36,'[1]Detailed Budget'!$BA$5:$BA$1005),"")</f>
        <v>#VALUE!</v>
      </c>
      <c r="O36" s="71" t="e">
        <f>IF(SUMIF('[1]Detailed Budget'!$D$5:$D$1005,$B36,'[1]Detailed Budget'!$BC$5:$BC$1005)&gt;0,SUMIF('[1]Detailed Budget'!$D$5:$D$1005,$B36,'[1]Detailed Budget'!$BC$5:$BC$1005),"")</f>
        <v>#VALUE!</v>
      </c>
      <c r="P36" s="71" t="e">
        <f>IF(SUMIF('[1]Detailed Budget'!$D$5:$D$1005,$B36,'[1]Detailed Budget'!$BE$5:$BE$1005)&gt;0,SUMIF('[1]Detailed Budget'!$D$5:$D$1005,$B36,'[1]Detailed Budget'!$BE$5:$BE$1005),"")</f>
        <v>#VALUE!</v>
      </c>
      <c r="Q36" s="71" t="e">
        <f>IF(SUMIF('[1]Detailed Budget'!$D$5:$D$1005,$B36,'[1]Detailed Budget'!$BG$5:$BG$1005)&gt;0,SUMIF('[1]Detailed Budget'!$D$5:$D$1005,$B36,'[1]Detailed Budget'!$BG$5:$BG$1005),"")</f>
        <v>#VALUE!</v>
      </c>
      <c r="R36" s="72" t="e">
        <f>IF(SUMIF('[1]Detailed Budget'!$D$5:$D$1005,$B36,'[1]Detailed Budget'!$BI$5:$BI$1005)&gt;0,SUMIF('[1]Detailed Budget'!$D$5:$D$1005,$B36,'[1]Detailed Budget'!$BI$5:$BI$1005),"")</f>
        <v>#VALUE!</v>
      </c>
      <c r="S36" s="71" t="e">
        <f>IF(SUMIF('[1]Detailed Budget'!$D$5:$D$1005,$B36,'[1]Detailed Budget'!$BN$5:$BN$1005)&gt;0,SUMIF('[1]Detailed Budget'!$D$5:$D$1005,$B36,'[1]Detailed Budget'!$BN$5:$BN$1005),"")</f>
        <v>#VALUE!</v>
      </c>
      <c r="T36" s="71" t="e">
        <f>IF(SUMIF('[1]Detailed Budget'!$D$5:$D$1005,$B36,'[1]Detailed Budget'!$BP$5:$BP$1005)&gt;0,SUMIF('[1]Detailed Budget'!$D$5:$D$1005,$B36,'[1]Detailed Budget'!$BP$5:$BP$1005),"")</f>
        <v>#VALUE!</v>
      </c>
      <c r="U36" s="71" t="e">
        <f>IF(SUMIF('[1]Detailed Budget'!$D$5:$D$1005,$B36,'[1]Detailed Budget'!$BR$5:$BR$1005)&gt;0,SUMIF('[1]Detailed Budget'!$D$5:$D$1005,$B36,'[1]Detailed Budget'!$BR$5:$BR$1005),"")</f>
        <v>#VALUE!</v>
      </c>
      <c r="V36" s="71" t="e">
        <f>IF(SUMIF('[1]Detailed Budget'!$D$5:$D$1005,$B36,'[1]Detailed Budget'!$BT$5:$BT$1005)&gt;0,SUMIF('[1]Detailed Budget'!$D$5:$D$1005,$B36,'[1]Detailed Budget'!$BT$5:$BT$1005),"")</f>
        <v>#VALUE!</v>
      </c>
      <c r="W36" s="72" t="e">
        <f>IF(SUMIF('[1]Detailed Budget'!$D$5:$D$1005,$B36,'[1]Detailed Budget'!$BV$5:$BV$1005)&gt;0,SUMIF('[1]Detailed Budget'!$D$5:$D$1005,$B36,'[1]Detailed Budget'!$BV$5:$BV$1005),"")</f>
        <v>#VALUE!</v>
      </c>
      <c r="X36" s="71" t="e">
        <f t="shared" si="2"/>
        <v>#VALUE!</v>
      </c>
      <c r="Y36" s="86"/>
      <c r="Z36" s="49"/>
      <c r="AA36" s="87"/>
      <c r="AB36" s="87"/>
      <c r="AC36" s="87"/>
      <c r="AD36" s="87"/>
      <c r="AE36" s="87">
        <f t="shared" si="4"/>
        <v>0</v>
      </c>
      <c r="AF36" s="87"/>
      <c r="AG36" s="87"/>
      <c r="AH36" s="87"/>
      <c r="AI36" s="49"/>
      <c r="AJ36" s="49"/>
      <c r="AK36" s="49"/>
      <c r="AL36" s="49"/>
      <c r="AM36" s="49"/>
      <c r="AN36" s="49"/>
      <c r="AO36" s="49"/>
      <c r="AP36" s="49"/>
      <c r="AQ36" s="49"/>
      <c r="AR36" s="49"/>
      <c r="AS36" s="49"/>
      <c r="AT36" s="49"/>
      <c r="AU36" s="49"/>
      <c r="AV36" s="49"/>
      <c r="AW36" s="49"/>
      <c r="AX36" s="49"/>
    </row>
    <row r="37" spans="1:50" s="46" customFormat="1" hidden="1" x14ac:dyDescent="0.25">
      <c r="A37" s="70"/>
      <c r="B37" s="75" t="str">
        <f>IFERROR(INDEX(ModuleIdList,MATCH(0,INDEX(COUNTIF(B$15:B36,ModuleIdList),0,0),0)),"")</f>
        <v/>
      </c>
      <c r="C37" s="41" t="str">
        <f>IFERROR(INDEX('[1]Data Sheet'!$E$2:$E$26,MATCH(B37,'[1]Data Sheet'!$D$2:$D$26,0)),"")</f>
        <v/>
      </c>
      <c r="D37" s="71" t="e">
        <f>IF(SUMIF('[1]Detailed Budget'!$D$5:$D$1005,$B37,'[1]Detailed Budget'!$AA$5:$AA$1005)&gt;0,SUMIF('[1]Detailed Budget'!$D$5:$D$1005,$B37,'[1]Detailed Budget'!$AA$5:$AA$1005),"")</f>
        <v>#VALUE!</v>
      </c>
      <c r="E37" s="71" t="e">
        <f>IF(SUMIF('[1]Detailed Budget'!$D$5:$D$1005,$B37,'[1]Detailed Budget'!$AC$5:$AC$1005)&gt;0,SUMIF('[1]Detailed Budget'!$D$5:$D$1005,$B37,'[1]Detailed Budget'!$AC$5:$AC$1005),"")</f>
        <v>#VALUE!</v>
      </c>
      <c r="F37" s="71" t="e">
        <f>IF(SUMIF('[1]Detailed Budget'!$D$5:$D$1005,$B37,'[1]Detailed Budget'!$AE$5:$AE$1005)&gt;0,SUMIF('[1]Detailed Budget'!$D$5:$D$1005,$B37,'[1]Detailed Budget'!$AE$5:$AE$1005),"")</f>
        <v>#VALUE!</v>
      </c>
      <c r="G37" s="71" t="e">
        <f>IF(SUMIF('[1]Detailed Budget'!$D$5:$D$1005,$B37,'[1]Detailed Budget'!$AG$5:$AG$1005)&gt;0,SUMIF('[1]Detailed Budget'!$D$5:$D$1005,$B37,'[1]Detailed Budget'!$AG$5:$AG$1005),"")</f>
        <v>#VALUE!</v>
      </c>
      <c r="H37" s="72" t="e">
        <f>IF(SUMIF('[1]Detailed Budget'!$D$5:$D$1005,$B37,'[1]Detailed Budget'!$AI$5:$AI$1005)&gt;0,SUMIF('[1]Detailed Budget'!$D$5:$D$1005,$B37,'[1]Detailed Budget'!$AI$5:$AI$1005),"")</f>
        <v>#VALUE!</v>
      </c>
      <c r="I37" s="71" t="e">
        <f>IF(SUMIF('[1]Detailed Budget'!$D$5:$D$1005,$B37,'[1]Detailed Budget'!$AN$5:$AN$1005)&gt;0,SUMIF('[1]Detailed Budget'!$D$5:$D$1005,$B37,'[1]Detailed Budget'!$AN$5:$AN$1005),"")</f>
        <v>#VALUE!</v>
      </c>
      <c r="J37" s="71" t="e">
        <f>IF(SUMIF('[1]Detailed Budget'!$D$5:$D$1005,$B37,'[1]Detailed Budget'!$AP$5:$AP$1005)&gt;0,SUMIF('[1]Detailed Budget'!$D$5:$D$1005,$B37,'[1]Detailed Budget'!$AP$5:$AP$1005),"")</f>
        <v>#VALUE!</v>
      </c>
      <c r="K37" s="71" t="e">
        <f>IF(SUMIF('[1]Detailed Budget'!$D$5:$D$1005,$B37,'[1]Detailed Budget'!$AR$5:$AR$1005)&gt;0,SUMIF('[1]Detailed Budget'!$D$5:$D$1005,$B37,'[1]Detailed Budget'!$AR$5:$AR$1005),"")</f>
        <v>#VALUE!</v>
      </c>
      <c r="L37" s="71" t="e">
        <f>IF(SUMIF('[1]Detailed Budget'!$D$5:$D$1005,$B37,'[1]Detailed Budget'!$AT$5:$AT$1005)&gt;0,SUMIF('[1]Detailed Budget'!$D$5:$D$1005,$B37,'[1]Detailed Budget'!$AT$5:$AT$1005),"")</f>
        <v>#VALUE!</v>
      </c>
      <c r="M37" s="72" t="e">
        <f>IF(SUMIF('[1]Detailed Budget'!$D$5:$D$1005,$B37,'[1]Detailed Budget'!$AV$5:$AV$1005)&gt;0,SUMIF('[1]Detailed Budget'!$D$5:$D$1005,$B37,'[1]Detailed Budget'!$AV$5:$AV$1005),"")</f>
        <v>#VALUE!</v>
      </c>
      <c r="N37" s="71" t="e">
        <f>IF(SUMIF('[1]Detailed Budget'!$D$5:$D$1005,$B37,'[1]Detailed Budget'!$BA$5:$BA$1005)&gt;0,SUMIF('[1]Detailed Budget'!$D$5:$D$1005,$B37,'[1]Detailed Budget'!$BA$5:$BA$1005),"")</f>
        <v>#VALUE!</v>
      </c>
      <c r="O37" s="71" t="e">
        <f>IF(SUMIF('[1]Detailed Budget'!$D$5:$D$1005,$B37,'[1]Detailed Budget'!$BC$5:$BC$1005)&gt;0,SUMIF('[1]Detailed Budget'!$D$5:$D$1005,$B37,'[1]Detailed Budget'!$BC$5:$BC$1005),"")</f>
        <v>#VALUE!</v>
      </c>
      <c r="P37" s="71" t="e">
        <f>IF(SUMIF('[1]Detailed Budget'!$D$5:$D$1005,$B37,'[1]Detailed Budget'!$BE$5:$BE$1005)&gt;0,SUMIF('[1]Detailed Budget'!$D$5:$D$1005,$B37,'[1]Detailed Budget'!$BE$5:$BE$1005),"")</f>
        <v>#VALUE!</v>
      </c>
      <c r="Q37" s="71" t="e">
        <f>IF(SUMIF('[1]Detailed Budget'!$D$5:$D$1005,$B37,'[1]Detailed Budget'!$BG$5:$BG$1005)&gt;0,SUMIF('[1]Detailed Budget'!$D$5:$D$1005,$B37,'[1]Detailed Budget'!$BG$5:$BG$1005),"")</f>
        <v>#VALUE!</v>
      </c>
      <c r="R37" s="72" t="e">
        <f>IF(SUMIF('[1]Detailed Budget'!$D$5:$D$1005,$B37,'[1]Detailed Budget'!$BI$5:$BI$1005)&gt;0,SUMIF('[1]Detailed Budget'!$D$5:$D$1005,$B37,'[1]Detailed Budget'!$BI$5:$BI$1005),"")</f>
        <v>#VALUE!</v>
      </c>
      <c r="S37" s="71" t="e">
        <f>IF(SUMIF('[1]Detailed Budget'!$D$5:$D$1005,$B37,'[1]Detailed Budget'!$BN$5:$BN$1005)&gt;0,SUMIF('[1]Detailed Budget'!$D$5:$D$1005,$B37,'[1]Detailed Budget'!$BN$5:$BN$1005),"")</f>
        <v>#VALUE!</v>
      </c>
      <c r="T37" s="71" t="e">
        <f>IF(SUMIF('[1]Detailed Budget'!$D$5:$D$1005,$B37,'[1]Detailed Budget'!$BP$5:$BP$1005)&gt;0,SUMIF('[1]Detailed Budget'!$D$5:$D$1005,$B37,'[1]Detailed Budget'!$BP$5:$BP$1005),"")</f>
        <v>#VALUE!</v>
      </c>
      <c r="U37" s="71" t="e">
        <f>IF(SUMIF('[1]Detailed Budget'!$D$5:$D$1005,$B37,'[1]Detailed Budget'!$BR$5:$BR$1005)&gt;0,SUMIF('[1]Detailed Budget'!$D$5:$D$1005,$B37,'[1]Detailed Budget'!$BR$5:$BR$1005),"")</f>
        <v>#VALUE!</v>
      </c>
      <c r="V37" s="71" t="e">
        <f>IF(SUMIF('[1]Detailed Budget'!$D$5:$D$1005,$B37,'[1]Detailed Budget'!$BT$5:$BT$1005)&gt;0,SUMIF('[1]Detailed Budget'!$D$5:$D$1005,$B37,'[1]Detailed Budget'!$BT$5:$BT$1005),"")</f>
        <v>#VALUE!</v>
      </c>
      <c r="W37" s="72" t="e">
        <f>IF(SUMIF('[1]Detailed Budget'!$D$5:$D$1005,$B37,'[1]Detailed Budget'!$BV$5:$BV$1005)&gt;0,SUMIF('[1]Detailed Budget'!$D$5:$D$1005,$B37,'[1]Detailed Budget'!$BV$5:$BV$1005),"")</f>
        <v>#VALUE!</v>
      </c>
      <c r="X37" s="71" t="e">
        <f t="shared" si="2"/>
        <v>#VALUE!</v>
      </c>
      <c r="Y37" s="86"/>
      <c r="Z37" s="49"/>
      <c r="AA37" s="87"/>
      <c r="AB37" s="87"/>
      <c r="AC37" s="87"/>
      <c r="AD37" s="87"/>
      <c r="AE37" s="87">
        <f t="shared" si="4"/>
        <v>0</v>
      </c>
      <c r="AF37" s="87"/>
      <c r="AG37" s="87"/>
      <c r="AH37" s="87"/>
      <c r="AI37" s="49"/>
      <c r="AJ37" s="49"/>
      <c r="AK37" s="49"/>
      <c r="AL37" s="49"/>
      <c r="AM37" s="49"/>
      <c r="AN37" s="49"/>
      <c r="AO37" s="49"/>
      <c r="AP37" s="49"/>
      <c r="AQ37" s="49"/>
      <c r="AR37" s="49"/>
      <c r="AS37" s="49"/>
      <c r="AT37" s="49"/>
      <c r="AU37" s="49"/>
      <c r="AV37" s="49"/>
      <c r="AW37" s="49"/>
      <c r="AX37" s="49"/>
    </row>
    <row r="38" spans="1:50" s="46" customFormat="1" hidden="1" x14ac:dyDescent="0.25">
      <c r="A38" s="70"/>
      <c r="B38" s="75" t="str">
        <f>IFERROR(INDEX(ModuleIdList,MATCH(0,INDEX(COUNTIF(B$15:B37,ModuleIdList),0,0),0)),"")</f>
        <v/>
      </c>
      <c r="C38" s="41" t="str">
        <f>IFERROR(INDEX('[1]Data Sheet'!$E$2:$E$26,MATCH(B38,'[1]Data Sheet'!$D$2:$D$26,0)),"")</f>
        <v/>
      </c>
      <c r="D38" s="71" t="e">
        <f>IF(SUMIF('[1]Detailed Budget'!$D$5:$D$1005,$B38,'[1]Detailed Budget'!$AA$5:$AA$1005)&gt;0,SUMIF('[1]Detailed Budget'!$D$5:$D$1005,$B38,'[1]Detailed Budget'!$AA$5:$AA$1005),"")</f>
        <v>#VALUE!</v>
      </c>
      <c r="E38" s="71" t="e">
        <f>IF(SUMIF('[1]Detailed Budget'!$D$5:$D$1005,$B38,'[1]Detailed Budget'!$AC$5:$AC$1005)&gt;0,SUMIF('[1]Detailed Budget'!$D$5:$D$1005,$B38,'[1]Detailed Budget'!$AC$5:$AC$1005),"")</f>
        <v>#VALUE!</v>
      </c>
      <c r="F38" s="71" t="e">
        <f>IF(SUMIF('[1]Detailed Budget'!$D$5:$D$1005,$B38,'[1]Detailed Budget'!$AE$5:$AE$1005)&gt;0,SUMIF('[1]Detailed Budget'!$D$5:$D$1005,$B38,'[1]Detailed Budget'!$AE$5:$AE$1005),"")</f>
        <v>#VALUE!</v>
      </c>
      <c r="G38" s="71" t="e">
        <f>IF(SUMIF('[1]Detailed Budget'!$D$5:$D$1005,$B38,'[1]Detailed Budget'!$AG$5:$AG$1005)&gt;0,SUMIF('[1]Detailed Budget'!$D$5:$D$1005,$B38,'[1]Detailed Budget'!$AG$5:$AG$1005),"")</f>
        <v>#VALUE!</v>
      </c>
      <c r="H38" s="72" t="e">
        <f>IF(SUMIF('[1]Detailed Budget'!$D$5:$D$1005,$B38,'[1]Detailed Budget'!$AI$5:$AI$1005)&gt;0,SUMIF('[1]Detailed Budget'!$D$5:$D$1005,$B38,'[1]Detailed Budget'!$AI$5:$AI$1005),"")</f>
        <v>#VALUE!</v>
      </c>
      <c r="I38" s="71" t="e">
        <f>IF(SUMIF('[1]Detailed Budget'!$D$5:$D$1005,$B38,'[1]Detailed Budget'!$AN$5:$AN$1005)&gt;0,SUMIF('[1]Detailed Budget'!$D$5:$D$1005,$B38,'[1]Detailed Budget'!$AN$5:$AN$1005),"")</f>
        <v>#VALUE!</v>
      </c>
      <c r="J38" s="71" t="e">
        <f>IF(SUMIF('[1]Detailed Budget'!$D$5:$D$1005,$B38,'[1]Detailed Budget'!$AP$5:$AP$1005)&gt;0,SUMIF('[1]Detailed Budget'!$D$5:$D$1005,$B38,'[1]Detailed Budget'!$AP$5:$AP$1005),"")</f>
        <v>#VALUE!</v>
      </c>
      <c r="K38" s="71" t="e">
        <f>IF(SUMIF('[1]Detailed Budget'!$D$5:$D$1005,$B38,'[1]Detailed Budget'!$AR$5:$AR$1005)&gt;0,SUMIF('[1]Detailed Budget'!$D$5:$D$1005,$B38,'[1]Detailed Budget'!$AR$5:$AR$1005),"")</f>
        <v>#VALUE!</v>
      </c>
      <c r="L38" s="71" t="e">
        <f>IF(SUMIF('[1]Detailed Budget'!$D$5:$D$1005,$B38,'[1]Detailed Budget'!$AT$5:$AT$1005)&gt;0,SUMIF('[1]Detailed Budget'!$D$5:$D$1005,$B38,'[1]Detailed Budget'!$AT$5:$AT$1005),"")</f>
        <v>#VALUE!</v>
      </c>
      <c r="M38" s="72" t="e">
        <f>IF(SUMIF('[1]Detailed Budget'!$D$5:$D$1005,$B38,'[1]Detailed Budget'!$AV$5:$AV$1005)&gt;0,SUMIF('[1]Detailed Budget'!$D$5:$D$1005,$B38,'[1]Detailed Budget'!$AV$5:$AV$1005),"")</f>
        <v>#VALUE!</v>
      </c>
      <c r="N38" s="71" t="e">
        <f>IF(SUMIF('[1]Detailed Budget'!$D$5:$D$1005,$B38,'[1]Detailed Budget'!$BA$5:$BA$1005)&gt;0,SUMIF('[1]Detailed Budget'!$D$5:$D$1005,$B38,'[1]Detailed Budget'!$BA$5:$BA$1005),"")</f>
        <v>#VALUE!</v>
      </c>
      <c r="O38" s="71" t="e">
        <f>IF(SUMIF('[1]Detailed Budget'!$D$5:$D$1005,$B38,'[1]Detailed Budget'!$BC$5:$BC$1005)&gt;0,SUMIF('[1]Detailed Budget'!$D$5:$D$1005,$B38,'[1]Detailed Budget'!$BC$5:$BC$1005),"")</f>
        <v>#VALUE!</v>
      </c>
      <c r="P38" s="71" t="e">
        <f>IF(SUMIF('[1]Detailed Budget'!$D$5:$D$1005,$B38,'[1]Detailed Budget'!$BE$5:$BE$1005)&gt;0,SUMIF('[1]Detailed Budget'!$D$5:$D$1005,$B38,'[1]Detailed Budget'!$BE$5:$BE$1005),"")</f>
        <v>#VALUE!</v>
      </c>
      <c r="Q38" s="71" t="e">
        <f>IF(SUMIF('[1]Detailed Budget'!$D$5:$D$1005,$B38,'[1]Detailed Budget'!$BG$5:$BG$1005)&gt;0,SUMIF('[1]Detailed Budget'!$D$5:$D$1005,$B38,'[1]Detailed Budget'!$BG$5:$BG$1005),"")</f>
        <v>#VALUE!</v>
      </c>
      <c r="R38" s="72" t="e">
        <f>IF(SUMIF('[1]Detailed Budget'!$D$5:$D$1005,$B38,'[1]Detailed Budget'!$BI$5:$BI$1005)&gt;0,SUMIF('[1]Detailed Budget'!$D$5:$D$1005,$B38,'[1]Detailed Budget'!$BI$5:$BI$1005),"")</f>
        <v>#VALUE!</v>
      </c>
      <c r="S38" s="71" t="e">
        <f>IF(SUMIF('[1]Detailed Budget'!$D$5:$D$1005,$B38,'[1]Detailed Budget'!$BN$5:$BN$1005)&gt;0,SUMIF('[1]Detailed Budget'!$D$5:$D$1005,$B38,'[1]Detailed Budget'!$BN$5:$BN$1005),"")</f>
        <v>#VALUE!</v>
      </c>
      <c r="T38" s="71" t="e">
        <f>IF(SUMIF('[1]Detailed Budget'!$D$5:$D$1005,$B38,'[1]Detailed Budget'!$BP$5:$BP$1005)&gt;0,SUMIF('[1]Detailed Budget'!$D$5:$D$1005,$B38,'[1]Detailed Budget'!$BP$5:$BP$1005),"")</f>
        <v>#VALUE!</v>
      </c>
      <c r="U38" s="71" t="e">
        <f>IF(SUMIF('[1]Detailed Budget'!$D$5:$D$1005,$B38,'[1]Detailed Budget'!$BR$5:$BR$1005)&gt;0,SUMIF('[1]Detailed Budget'!$D$5:$D$1005,$B38,'[1]Detailed Budget'!$BR$5:$BR$1005),"")</f>
        <v>#VALUE!</v>
      </c>
      <c r="V38" s="71" t="e">
        <f>IF(SUMIF('[1]Detailed Budget'!$D$5:$D$1005,$B38,'[1]Detailed Budget'!$BT$5:$BT$1005)&gt;0,SUMIF('[1]Detailed Budget'!$D$5:$D$1005,$B38,'[1]Detailed Budget'!$BT$5:$BT$1005),"")</f>
        <v>#VALUE!</v>
      </c>
      <c r="W38" s="72" t="e">
        <f>IF(SUMIF('[1]Detailed Budget'!$D$5:$D$1005,$B38,'[1]Detailed Budget'!$BV$5:$BV$1005)&gt;0,SUMIF('[1]Detailed Budget'!$D$5:$D$1005,$B38,'[1]Detailed Budget'!$BV$5:$BV$1005),"")</f>
        <v>#VALUE!</v>
      </c>
      <c r="X38" s="71" t="e">
        <f t="shared" si="2"/>
        <v>#VALUE!</v>
      </c>
      <c r="Y38" s="86"/>
      <c r="Z38" s="49"/>
      <c r="AA38" s="87"/>
      <c r="AB38" s="87"/>
      <c r="AC38" s="87"/>
      <c r="AD38" s="87"/>
      <c r="AE38" s="87">
        <f t="shared" si="4"/>
        <v>0</v>
      </c>
      <c r="AF38" s="87"/>
      <c r="AG38" s="87"/>
      <c r="AH38" s="87"/>
      <c r="AI38" s="49"/>
      <c r="AJ38" s="49"/>
      <c r="AK38" s="49"/>
      <c r="AL38" s="49"/>
      <c r="AM38" s="49"/>
      <c r="AN38" s="49"/>
      <c r="AO38" s="49"/>
      <c r="AP38" s="49"/>
      <c r="AQ38" s="49"/>
      <c r="AR38" s="49"/>
      <c r="AS38" s="49"/>
      <c r="AT38" s="49"/>
      <c r="AU38" s="49"/>
      <c r="AV38" s="49"/>
      <c r="AW38" s="49"/>
      <c r="AX38" s="49"/>
    </row>
    <row r="39" spans="1:50" s="46" customFormat="1" hidden="1" x14ac:dyDescent="0.25">
      <c r="A39" s="70"/>
      <c r="B39" s="75" t="str">
        <f>IFERROR(INDEX(ModuleIdList,MATCH(0,INDEX(COUNTIF(B$15:B38,ModuleIdList),0,0),0)),"")</f>
        <v/>
      </c>
      <c r="C39" s="41" t="str">
        <f>IFERROR(INDEX('[1]Data Sheet'!$E$2:$E$26,MATCH(B39,'[1]Data Sheet'!$D$2:$D$26,0)),"")</f>
        <v/>
      </c>
      <c r="D39" s="71" t="e">
        <f>IF(SUMIF('[1]Detailed Budget'!$D$5:$D$1005,$B39,'[1]Detailed Budget'!$AA$5:$AA$1005)&gt;0,SUMIF('[1]Detailed Budget'!$D$5:$D$1005,$B39,'[1]Detailed Budget'!$AA$5:$AA$1005),"")</f>
        <v>#VALUE!</v>
      </c>
      <c r="E39" s="71" t="e">
        <f>IF(SUMIF('[1]Detailed Budget'!$D$5:$D$1005,$B39,'[1]Detailed Budget'!$AC$5:$AC$1005)&gt;0,SUMIF('[1]Detailed Budget'!$D$5:$D$1005,$B39,'[1]Detailed Budget'!$AC$5:$AC$1005),"")</f>
        <v>#VALUE!</v>
      </c>
      <c r="F39" s="71" t="e">
        <f>IF(SUMIF('[1]Detailed Budget'!$D$5:$D$1005,$B39,'[1]Detailed Budget'!$AE$5:$AE$1005)&gt;0,SUMIF('[1]Detailed Budget'!$D$5:$D$1005,$B39,'[1]Detailed Budget'!$AE$5:$AE$1005),"")</f>
        <v>#VALUE!</v>
      </c>
      <c r="G39" s="71" t="e">
        <f>IF(SUMIF('[1]Detailed Budget'!$D$5:$D$1005,$B39,'[1]Detailed Budget'!$AG$5:$AG$1005)&gt;0,SUMIF('[1]Detailed Budget'!$D$5:$D$1005,$B39,'[1]Detailed Budget'!$AG$5:$AG$1005),"")</f>
        <v>#VALUE!</v>
      </c>
      <c r="H39" s="72" t="e">
        <f>IF(SUMIF('[1]Detailed Budget'!$D$5:$D$1005,$B39,'[1]Detailed Budget'!$AI$5:$AI$1005)&gt;0,SUMIF('[1]Detailed Budget'!$D$5:$D$1005,$B39,'[1]Detailed Budget'!$AI$5:$AI$1005),"")</f>
        <v>#VALUE!</v>
      </c>
      <c r="I39" s="71" t="e">
        <f>IF(SUMIF('[1]Detailed Budget'!$D$5:$D$1005,$B39,'[1]Detailed Budget'!$AN$5:$AN$1005)&gt;0,SUMIF('[1]Detailed Budget'!$D$5:$D$1005,$B39,'[1]Detailed Budget'!$AN$5:$AN$1005),"")</f>
        <v>#VALUE!</v>
      </c>
      <c r="J39" s="71" t="e">
        <f>IF(SUMIF('[1]Detailed Budget'!$D$5:$D$1005,$B39,'[1]Detailed Budget'!$AP$5:$AP$1005)&gt;0,SUMIF('[1]Detailed Budget'!$D$5:$D$1005,$B39,'[1]Detailed Budget'!$AP$5:$AP$1005),"")</f>
        <v>#VALUE!</v>
      </c>
      <c r="K39" s="71" t="e">
        <f>IF(SUMIF('[1]Detailed Budget'!$D$5:$D$1005,$B39,'[1]Detailed Budget'!$AR$5:$AR$1005)&gt;0,SUMIF('[1]Detailed Budget'!$D$5:$D$1005,$B39,'[1]Detailed Budget'!$AR$5:$AR$1005),"")</f>
        <v>#VALUE!</v>
      </c>
      <c r="L39" s="71" t="e">
        <f>IF(SUMIF('[1]Detailed Budget'!$D$5:$D$1005,$B39,'[1]Detailed Budget'!$AT$5:$AT$1005)&gt;0,SUMIF('[1]Detailed Budget'!$D$5:$D$1005,$B39,'[1]Detailed Budget'!$AT$5:$AT$1005),"")</f>
        <v>#VALUE!</v>
      </c>
      <c r="M39" s="72" t="e">
        <f>IF(SUMIF('[1]Detailed Budget'!$D$5:$D$1005,$B39,'[1]Detailed Budget'!$AV$5:$AV$1005)&gt;0,SUMIF('[1]Detailed Budget'!$D$5:$D$1005,$B39,'[1]Detailed Budget'!$AV$5:$AV$1005),"")</f>
        <v>#VALUE!</v>
      </c>
      <c r="N39" s="71" t="e">
        <f>IF(SUMIF('[1]Detailed Budget'!$D$5:$D$1005,$B39,'[1]Detailed Budget'!$BA$5:$BA$1005)&gt;0,SUMIF('[1]Detailed Budget'!$D$5:$D$1005,$B39,'[1]Detailed Budget'!$BA$5:$BA$1005),"")</f>
        <v>#VALUE!</v>
      </c>
      <c r="O39" s="71" t="e">
        <f>IF(SUMIF('[1]Detailed Budget'!$D$5:$D$1005,$B39,'[1]Detailed Budget'!$BC$5:$BC$1005)&gt;0,SUMIF('[1]Detailed Budget'!$D$5:$D$1005,$B39,'[1]Detailed Budget'!$BC$5:$BC$1005),"")</f>
        <v>#VALUE!</v>
      </c>
      <c r="P39" s="71" t="e">
        <f>IF(SUMIF('[1]Detailed Budget'!$D$5:$D$1005,$B39,'[1]Detailed Budget'!$BE$5:$BE$1005)&gt;0,SUMIF('[1]Detailed Budget'!$D$5:$D$1005,$B39,'[1]Detailed Budget'!$BE$5:$BE$1005),"")</f>
        <v>#VALUE!</v>
      </c>
      <c r="Q39" s="71" t="e">
        <f>IF(SUMIF('[1]Detailed Budget'!$D$5:$D$1005,$B39,'[1]Detailed Budget'!$BG$5:$BG$1005)&gt;0,SUMIF('[1]Detailed Budget'!$D$5:$D$1005,$B39,'[1]Detailed Budget'!$BG$5:$BG$1005),"")</f>
        <v>#VALUE!</v>
      </c>
      <c r="R39" s="72" t="e">
        <f>IF(SUMIF('[1]Detailed Budget'!$D$5:$D$1005,$B39,'[1]Detailed Budget'!$BI$5:$BI$1005)&gt;0,SUMIF('[1]Detailed Budget'!$D$5:$D$1005,$B39,'[1]Detailed Budget'!$BI$5:$BI$1005),"")</f>
        <v>#VALUE!</v>
      </c>
      <c r="S39" s="71" t="e">
        <f>IF(SUMIF('[1]Detailed Budget'!$D$5:$D$1005,$B39,'[1]Detailed Budget'!$BN$5:$BN$1005)&gt;0,SUMIF('[1]Detailed Budget'!$D$5:$D$1005,$B39,'[1]Detailed Budget'!$BN$5:$BN$1005),"")</f>
        <v>#VALUE!</v>
      </c>
      <c r="T39" s="71" t="e">
        <f>IF(SUMIF('[1]Detailed Budget'!$D$5:$D$1005,$B39,'[1]Detailed Budget'!$BP$5:$BP$1005)&gt;0,SUMIF('[1]Detailed Budget'!$D$5:$D$1005,$B39,'[1]Detailed Budget'!$BP$5:$BP$1005),"")</f>
        <v>#VALUE!</v>
      </c>
      <c r="U39" s="71" t="e">
        <f>IF(SUMIF('[1]Detailed Budget'!$D$5:$D$1005,$B39,'[1]Detailed Budget'!$BR$5:$BR$1005)&gt;0,SUMIF('[1]Detailed Budget'!$D$5:$D$1005,$B39,'[1]Detailed Budget'!$BR$5:$BR$1005),"")</f>
        <v>#VALUE!</v>
      </c>
      <c r="V39" s="71" t="e">
        <f>IF(SUMIF('[1]Detailed Budget'!$D$5:$D$1005,$B39,'[1]Detailed Budget'!$BT$5:$BT$1005)&gt;0,SUMIF('[1]Detailed Budget'!$D$5:$D$1005,$B39,'[1]Detailed Budget'!$BT$5:$BT$1005),"")</f>
        <v>#VALUE!</v>
      </c>
      <c r="W39" s="72" t="e">
        <f>IF(SUMIF('[1]Detailed Budget'!$D$5:$D$1005,$B39,'[1]Detailed Budget'!$BV$5:$BV$1005)&gt;0,SUMIF('[1]Detailed Budget'!$D$5:$D$1005,$B39,'[1]Detailed Budget'!$BV$5:$BV$1005),"")</f>
        <v>#VALUE!</v>
      </c>
      <c r="X39" s="71" t="e">
        <f t="shared" si="2"/>
        <v>#VALUE!</v>
      </c>
      <c r="Y39" s="86"/>
      <c r="Z39" s="49"/>
      <c r="AA39" s="87"/>
      <c r="AB39" s="87"/>
      <c r="AC39" s="87"/>
      <c r="AD39" s="87"/>
      <c r="AE39" s="87">
        <f t="shared" si="4"/>
        <v>0</v>
      </c>
      <c r="AF39" s="87"/>
      <c r="AG39" s="87"/>
      <c r="AH39" s="87"/>
      <c r="AI39" s="49"/>
      <c r="AJ39" s="49"/>
      <c r="AK39" s="49"/>
      <c r="AL39" s="49"/>
      <c r="AM39" s="49"/>
      <c r="AN39" s="49"/>
      <c r="AO39" s="49"/>
      <c r="AP39" s="49"/>
      <c r="AQ39" s="49"/>
      <c r="AR39" s="49"/>
      <c r="AS39" s="49"/>
      <c r="AT39" s="49"/>
      <c r="AU39" s="49"/>
      <c r="AV39" s="49"/>
      <c r="AW39" s="49"/>
      <c r="AX39" s="49"/>
    </row>
    <row r="40" spans="1:50" s="46" customFormat="1" hidden="1" x14ac:dyDescent="0.25">
      <c r="A40" s="70"/>
      <c r="B40" s="75" t="str">
        <f>IFERROR(INDEX(ModuleIdList,MATCH(0,INDEX(COUNTIF(B$15:B39,ModuleIdList),0,0),0)),"")</f>
        <v/>
      </c>
      <c r="C40" s="41" t="str">
        <f>IFERROR(INDEX('[1]Data Sheet'!$E$2:$E$26,MATCH(B40,'[1]Data Sheet'!$D$2:$D$26,0)),"")</f>
        <v/>
      </c>
      <c r="D40" s="71" t="e">
        <f>IF(SUMIF('[1]Detailed Budget'!$D$5:$D$1005,$B40,'[1]Detailed Budget'!$AA$5:$AA$1005)&gt;0,SUMIF('[1]Detailed Budget'!$D$5:$D$1005,$B40,'[1]Detailed Budget'!$AA$5:$AA$1005),"")</f>
        <v>#VALUE!</v>
      </c>
      <c r="E40" s="71" t="e">
        <f>IF(SUMIF('[1]Detailed Budget'!$D$5:$D$1005,$B40,'[1]Detailed Budget'!$AC$5:$AC$1005)&gt;0,SUMIF('[1]Detailed Budget'!$D$5:$D$1005,$B40,'[1]Detailed Budget'!$AC$5:$AC$1005),"")</f>
        <v>#VALUE!</v>
      </c>
      <c r="F40" s="71" t="e">
        <f>IF(SUMIF('[1]Detailed Budget'!$D$5:$D$1005,$B40,'[1]Detailed Budget'!$AE$5:$AE$1005)&gt;0,SUMIF('[1]Detailed Budget'!$D$5:$D$1005,$B40,'[1]Detailed Budget'!$AE$5:$AE$1005),"")</f>
        <v>#VALUE!</v>
      </c>
      <c r="G40" s="71" t="e">
        <f>IF(SUMIF('[1]Detailed Budget'!$D$5:$D$1005,$B40,'[1]Detailed Budget'!$AG$5:$AG$1005)&gt;0,SUMIF('[1]Detailed Budget'!$D$5:$D$1005,$B40,'[1]Detailed Budget'!$AG$5:$AG$1005),"")</f>
        <v>#VALUE!</v>
      </c>
      <c r="H40" s="72" t="e">
        <f>IF(SUMIF('[1]Detailed Budget'!$D$5:$D$1005,$B40,'[1]Detailed Budget'!$AI$5:$AI$1005)&gt;0,SUMIF('[1]Detailed Budget'!$D$5:$D$1005,$B40,'[1]Detailed Budget'!$AI$5:$AI$1005),"")</f>
        <v>#VALUE!</v>
      </c>
      <c r="I40" s="71" t="e">
        <f>IF(SUMIF('[1]Detailed Budget'!$D$5:$D$1005,$B40,'[1]Detailed Budget'!$AN$5:$AN$1005)&gt;0,SUMIF('[1]Detailed Budget'!$D$5:$D$1005,$B40,'[1]Detailed Budget'!$AN$5:$AN$1005),"")</f>
        <v>#VALUE!</v>
      </c>
      <c r="J40" s="71" t="e">
        <f>IF(SUMIF('[1]Detailed Budget'!$D$5:$D$1005,$B40,'[1]Detailed Budget'!$AP$5:$AP$1005)&gt;0,SUMIF('[1]Detailed Budget'!$D$5:$D$1005,$B40,'[1]Detailed Budget'!$AP$5:$AP$1005),"")</f>
        <v>#VALUE!</v>
      </c>
      <c r="K40" s="71" t="e">
        <f>IF(SUMIF('[1]Detailed Budget'!$D$5:$D$1005,$B40,'[1]Detailed Budget'!$AR$5:$AR$1005)&gt;0,SUMIF('[1]Detailed Budget'!$D$5:$D$1005,$B40,'[1]Detailed Budget'!$AR$5:$AR$1005),"")</f>
        <v>#VALUE!</v>
      </c>
      <c r="L40" s="71" t="e">
        <f>IF(SUMIF('[1]Detailed Budget'!$D$5:$D$1005,$B40,'[1]Detailed Budget'!$AT$5:$AT$1005)&gt;0,SUMIF('[1]Detailed Budget'!$D$5:$D$1005,$B40,'[1]Detailed Budget'!$AT$5:$AT$1005),"")</f>
        <v>#VALUE!</v>
      </c>
      <c r="M40" s="72" t="e">
        <f>IF(SUMIF('[1]Detailed Budget'!$D$5:$D$1005,$B40,'[1]Detailed Budget'!$AV$5:$AV$1005)&gt;0,SUMIF('[1]Detailed Budget'!$D$5:$D$1005,$B40,'[1]Detailed Budget'!$AV$5:$AV$1005),"")</f>
        <v>#VALUE!</v>
      </c>
      <c r="N40" s="71" t="e">
        <f>IF(SUMIF('[1]Detailed Budget'!$D$5:$D$1005,$B40,'[1]Detailed Budget'!$BA$5:$BA$1005)&gt;0,SUMIF('[1]Detailed Budget'!$D$5:$D$1005,$B40,'[1]Detailed Budget'!$BA$5:$BA$1005),"")</f>
        <v>#VALUE!</v>
      </c>
      <c r="O40" s="71" t="e">
        <f>IF(SUMIF('[1]Detailed Budget'!$D$5:$D$1005,$B40,'[1]Detailed Budget'!$BC$5:$BC$1005)&gt;0,SUMIF('[1]Detailed Budget'!$D$5:$D$1005,$B40,'[1]Detailed Budget'!$BC$5:$BC$1005),"")</f>
        <v>#VALUE!</v>
      </c>
      <c r="P40" s="71" t="e">
        <f>IF(SUMIF('[1]Detailed Budget'!$D$5:$D$1005,$B40,'[1]Detailed Budget'!$BE$5:$BE$1005)&gt;0,SUMIF('[1]Detailed Budget'!$D$5:$D$1005,$B40,'[1]Detailed Budget'!$BE$5:$BE$1005),"")</f>
        <v>#VALUE!</v>
      </c>
      <c r="Q40" s="71" t="e">
        <f>IF(SUMIF('[1]Detailed Budget'!$D$5:$D$1005,$B40,'[1]Detailed Budget'!$BG$5:$BG$1005)&gt;0,SUMIF('[1]Detailed Budget'!$D$5:$D$1005,$B40,'[1]Detailed Budget'!$BG$5:$BG$1005),"")</f>
        <v>#VALUE!</v>
      </c>
      <c r="R40" s="72" t="e">
        <f>IF(SUMIF('[1]Detailed Budget'!$D$5:$D$1005,$B40,'[1]Detailed Budget'!$BI$5:$BI$1005)&gt;0,SUMIF('[1]Detailed Budget'!$D$5:$D$1005,$B40,'[1]Detailed Budget'!$BI$5:$BI$1005),"")</f>
        <v>#VALUE!</v>
      </c>
      <c r="S40" s="71" t="e">
        <f>IF(SUMIF('[1]Detailed Budget'!$D$5:$D$1005,$B40,'[1]Detailed Budget'!$BN$5:$BN$1005)&gt;0,SUMIF('[1]Detailed Budget'!$D$5:$D$1005,$B40,'[1]Detailed Budget'!$BN$5:$BN$1005),"")</f>
        <v>#VALUE!</v>
      </c>
      <c r="T40" s="71" t="e">
        <f>IF(SUMIF('[1]Detailed Budget'!$D$5:$D$1005,$B40,'[1]Detailed Budget'!$BP$5:$BP$1005)&gt;0,SUMIF('[1]Detailed Budget'!$D$5:$D$1005,$B40,'[1]Detailed Budget'!$BP$5:$BP$1005),"")</f>
        <v>#VALUE!</v>
      </c>
      <c r="U40" s="71" t="e">
        <f>IF(SUMIF('[1]Detailed Budget'!$D$5:$D$1005,$B40,'[1]Detailed Budget'!$BR$5:$BR$1005)&gt;0,SUMIF('[1]Detailed Budget'!$D$5:$D$1005,$B40,'[1]Detailed Budget'!$BR$5:$BR$1005),"")</f>
        <v>#VALUE!</v>
      </c>
      <c r="V40" s="71" t="e">
        <f>IF(SUMIF('[1]Detailed Budget'!$D$5:$D$1005,$B40,'[1]Detailed Budget'!$BT$5:$BT$1005)&gt;0,SUMIF('[1]Detailed Budget'!$D$5:$D$1005,$B40,'[1]Detailed Budget'!$BT$5:$BT$1005),"")</f>
        <v>#VALUE!</v>
      </c>
      <c r="W40" s="72" t="e">
        <f>IF(SUMIF('[1]Detailed Budget'!$D$5:$D$1005,$B40,'[1]Detailed Budget'!$BV$5:$BV$1005)&gt;0,SUMIF('[1]Detailed Budget'!$D$5:$D$1005,$B40,'[1]Detailed Budget'!$BV$5:$BV$1005),"")</f>
        <v>#VALUE!</v>
      </c>
      <c r="X40" s="71" t="e">
        <f t="shared" si="2"/>
        <v>#VALUE!</v>
      </c>
      <c r="Y40" s="86"/>
      <c r="Z40" s="49"/>
      <c r="AA40" s="87"/>
      <c r="AB40" s="87"/>
      <c r="AC40" s="87"/>
      <c r="AD40" s="87"/>
      <c r="AE40" s="87">
        <f t="shared" si="4"/>
        <v>0</v>
      </c>
      <c r="AF40" s="87"/>
      <c r="AG40" s="87"/>
      <c r="AH40" s="87"/>
      <c r="AI40" s="49"/>
      <c r="AJ40" s="49"/>
      <c r="AK40" s="49"/>
      <c r="AL40" s="49"/>
      <c r="AM40" s="49"/>
      <c r="AN40" s="49"/>
      <c r="AO40" s="49"/>
      <c r="AP40" s="49"/>
      <c r="AQ40" s="49"/>
      <c r="AR40" s="49"/>
      <c r="AS40" s="49"/>
      <c r="AT40" s="49"/>
      <c r="AU40" s="49"/>
      <c r="AV40" s="49"/>
      <c r="AW40" s="49"/>
      <c r="AX40" s="49"/>
    </row>
    <row r="41" spans="1:50" s="46" customFormat="1" hidden="1" x14ac:dyDescent="0.25">
      <c r="A41" s="70"/>
      <c r="B41" s="75" t="str">
        <f>IFERROR(INDEX(ModuleIdList,MATCH(0,INDEX(COUNTIF(B$15:B40,ModuleIdList),0,0),0)),"")</f>
        <v/>
      </c>
      <c r="C41" s="41" t="str">
        <f>IFERROR(INDEX('[1]Data Sheet'!$E$2:$E$26,MATCH(B41,'[1]Data Sheet'!$D$2:$D$26,0)),"")</f>
        <v/>
      </c>
      <c r="D41" s="71" t="e">
        <f>IF(SUMIF('[1]Detailed Budget'!$D$5:$D$1005,$B41,'[1]Detailed Budget'!$AA$5:$AA$1005)&gt;0,SUMIF('[1]Detailed Budget'!$D$5:$D$1005,$B41,'[1]Detailed Budget'!$AA$5:$AA$1005),"")</f>
        <v>#VALUE!</v>
      </c>
      <c r="E41" s="71" t="e">
        <f>IF(SUMIF('[1]Detailed Budget'!$D$5:$D$1005,$B41,'[1]Detailed Budget'!$AC$5:$AC$1005)&gt;0,SUMIF('[1]Detailed Budget'!$D$5:$D$1005,$B41,'[1]Detailed Budget'!$AC$5:$AC$1005),"")</f>
        <v>#VALUE!</v>
      </c>
      <c r="F41" s="71" t="e">
        <f>IF(SUMIF('[1]Detailed Budget'!$D$5:$D$1005,$B41,'[1]Detailed Budget'!$AE$5:$AE$1005)&gt;0,SUMIF('[1]Detailed Budget'!$D$5:$D$1005,$B41,'[1]Detailed Budget'!$AE$5:$AE$1005),"")</f>
        <v>#VALUE!</v>
      </c>
      <c r="G41" s="71" t="e">
        <f>IF(SUMIF('[1]Detailed Budget'!$D$5:$D$1005,$B41,'[1]Detailed Budget'!$AG$5:$AG$1005)&gt;0,SUMIF('[1]Detailed Budget'!$D$5:$D$1005,$B41,'[1]Detailed Budget'!$AG$5:$AG$1005),"")</f>
        <v>#VALUE!</v>
      </c>
      <c r="H41" s="72" t="e">
        <f>IF(SUMIF('[1]Detailed Budget'!$D$5:$D$1005,$B41,'[1]Detailed Budget'!$AI$5:$AI$1005)&gt;0,SUMIF('[1]Detailed Budget'!$D$5:$D$1005,$B41,'[1]Detailed Budget'!$AI$5:$AI$1005),"")</f>
        <v>#VALUE!</v>
      </c>
      <c r="I41" s="71" t="e">
        <f>IF(SUMIF('[1]Detailed Budget'!$D$5:$D$1005,$B41,'[1]Detailed Budget'!$AN$5:$AN$1005)&gt;0,SUMIF('[1]Detailed Budget'!$D$5:$D$1005,$B41,'[1]Detailed Budget'!$AN$5:$AN$1005),"")</f>
        <v>#VALUE!</v>
      </c>
      <c r="J41" s="71" t="e">
        <f>IF(SUMIF('[1]Detailed Budget'!$D$5:$D$1005,$B41,'[1]Detailed Budget'!$AP$5:$AP$1005)&gt;0,SUMIF('[1]Detailed Budget'!$D$5:$D$1005,$B41,'[1]Detailed Budget'!$AP$5:$AP$1005),"")</f>
        <v>#VALUE!</v>
      </c>
      <c r="K41" s="71" t="e">
        <f>IF(SUMIF('[1]Detailed Budget'!$D$5:$D$1005,$B41,'[1]Detailed Budget'!$AR$5:$AR$1005)&gt;0,SUMIF('[1]Detailed Budget'!$D$5:$D$1005,$B41,'[1]Detailed Budget'!$AR$5:$AR$1005),"")</f>
        <v>#VALUE!</v>
      </c>
      <c r="L41" s="71" t="e">
        <f>IF(SUMIF('[1]Detailed Budget'!$D$5:$D$1005,$B41,'[1]Detailed Budget'!$AT$5:$AT$1005)&gt;0,SUMIF('[1]Detailed Budget'!$D$5:$D$1005,$B41,'[1]Detailed Budget'!$AT$5:$AT$1005),"")</f>
        <v>#VALUE!</v>
      </c>
      <c r="M41" s="72" t="e">
        <f>IF(SUMIF('[1]Detailed Budget'!$D$5:$D$1005,$B41,'[1]Detailed Budget'!$AV$5:$AV$1005)&gt;0,SUMIF('[1]Detailed Budget'!$D$5:$D$1005,$B41,'[1]Detailed Budget'!$AV$5:$AV$1005),"")</f>
        <v>#VALUE!</v>
      </c>
      <c r="N41" s="71" t="e">
        <f>IF(SUMIF('[1]Detailed Budget'!$D$5:$D$1005,$B41,'[1]Detailed Budget'!$BA$5:$BA$1005)&gt;0,SUMIF('[1]Detailed Budget'!$D$5:$D$1005,$B41,'[1]Detailed Budget'!$BA$5:$BA$1005),"")</f>
        <v>#VALUE!</v>
      </c>
      <c r="O41" s="71" t="e">
        <f>IF(SUMIF('[1]Detailed Budget'!$D$5:$D$1005,$B41,'[1]Detailed Budget'!$BC$5:$BC$1005)&gt;0,SUMIF('[1]Detailed Budget'!$D$5:$D$1005,$B41,'[1]Detailed Budget'!$BC$5:$BC$1005),"")</f>
        <v>#VALUE!</v>
      </c>
      <c r="P41" s="71" t="e">
        <f>IF(SUMIF('[1]Detailed Budget'!$D$5:$D$1005,$B41,'[1]Detailed Budget'!$BE$5:$BE$1005)&gt;0,SUMIF('[1]Detailed Budget'!$D$5:$D$1005,$B41,'[1]Detailed Budget'!$BE$5:$BE$1005),"")</f>
        <v>#VALUE!</v>
      </c>
      <c r="Q41" s="71" t="e">
        <f>IF(SUMIF('[1]Detailed Budget'!$D$5:$D$1005,$B41,'[1]Detailed Budget'!$BG$5:$BG$1005)&gt;0,SUMIF('[1]Detailed Budget'!$D$5:$D$1005,$B41,'[1]Detailed Budget'!$BG$5:$BG$1005),"")</f>
        <v>#VALUE!</v>
      </c>
      <c r="R41" s="72" t="e">
        <f>IF(SUMIF('[1]Detailed Budget'!$D$5:$D$1005,$B41,'[1]Detailed Budget'!$BI$5:$BI$1005)&gt;0,SUMIF('[1]Detailed Budget'!$D$5:$D$1005,$B41,'[1]Detailed Budget'!$BI$5:$BI$1005),"")</f>
        <v>#VALUE!</v>
      </c>
      <c r="S41" s="71" t="e">
        <f>IF(SUMIF('[1]Detailed Budget'!$D$5:$D$1005,$B41,'[1]Detailed Budget'!$BN$5:$BN$1005)&gt;0,SUMIF('[1]Detailed Budget'!$D$5:$D$1005,$B41,'[1]Detailed Budget'!$BN$5:$BN$1005),"")</f>
        <v>#VALUE!</v>
      </c>
      <c r="T41" s="71" t="e">
        <f>IF(SUMIF('[1]Detailed Budget'!$D$5:$D$1005,$B41,'[1]Detailed Budget'!$BP$5:$BP$1005)&gt;0,SUMIF('[1]Detailed Budget'!$D$5:$D$1005,$B41,'[1]Detailed Budget'!$BP$5:$BP$1005),"")</f>
        <v>#VALUE!</v>
      </c>
      <c r="U41" s="71" t="e">
        <f>IF(SUMIF('[1]Detailed Budget'!$D$5:$D$1005,$B41,'[1]Detailed Budget'!$BR$5:$BR$1005)&gt;0,SUMIF('[1]Detailed Budget'!$D$5:$D$1005,$B41,'[1]Detailed Budget'!$BR$5:$BR$1005),"")</f>
        <v>#VALUE!</v>
      </c>
      <c r="V41" s="71" t="e">
        <f>IF(SUMIF('[1]Detailed Budget'!$D$5:$D$1005,$B41,'[1]Detailed Budget'!$BT$5:$BT$1005)&gt;0,SUMIF('[1]Detailed Budget'!$D$5:$D$1005,$B41,'[1]Detailed Budget'!$BT$5:$BT$1005),"")</f>
        <v>#VALUE!</v>
      </c>
      <c r="W41" s="72" t="e">
        <f>IF(SUMIF('[1]Detailed Budget'!$D$5:$D$1005,$B41,'[1]Detailed Budget'!$BV$5:$BV$1005)&gt;0,SUMIF('[1]Detailed Budget'!$D$5:$D$1005,$B41,'[1]Detailed Budget'!$BV$5:$BV$1005),"")</f>
        <v>#VALUE!</v>
      </c>
      <c r="X41" s="71" t="e">
        <f t="shared" si="2"/>
        <v>#VALUE!</v>
      </c>
      <c r="Y41" s="86"/>
      <c r="Z41" s="49"/>
      <c r="AA41" s="87"/>
      <c r="AB41" s="87"/>
      <c r="AC41" s="87"/>
      <c r="AD41" s="87"/>
      <c r="AE41" s="87">
        <f t="shared" si="4"/>
        <v>0</v>
      </c>
      <c r="AF41" s="87"/>
      <c r="AG41" s="87"/>
      <c r="AH41" s="87"/>
      <c r="AI41" s="49"/>
      <c r="AJ41" s="49"/>
      <c r="AK41" s="49"/>
      <c r="AL41" s="49"/>
      <c r="AM41" s="49"/>
      <c r="AN41" s="49"/>
      <c r="AO41" s="49"/>
      <c r="AP41" s="49"/>
      <c r="AQ41" s="49"/>
      <c r="AR41" s="49"/>
      <c r="AS41" s="49"/>
      <c r="AT41" s="49"/>
      <c r="AU41" s="49"/>
      <c r="AV41" s="49"/>
      <c r="AW41" s="49"/>
      <c r="AX41" s="49"/>
    </row>
    <row r="42" spans="1:50" s="46" customFormat="1" hidden="1" x14ac:dyDescent="0.25">
      <c r="A42" s="70"/>
      <c r="B42" s="75" t="str">
        <f>IFERROR(INDEX(ModuleIdList,MATCH(0,INDEX(COUNTIF(B$15:B41,ModuleIdList),0,0),0)),"")</f>
        <v/>
      </c>
      <c r="C42" s="41" t="str">
        <f>IFERROR(INDEX('[1]Data Sheet'!$E$2:$E$26,MATCH(B42,'[1]Data Sheet'!$D$2:$D$26,0)),"")</f>
        <v/>
      </c>
      <c r="D42" s="71" t="e">
        <f>IF(SUMIF('[1]Detailed Budget'!$D$5:$D$1005,$B42,'[1]Detailed Budget'!$AA$5:$AA$1005)&gt;0,SUMIF('[1]Detailed Budget'!$D$5:$D$1005,$B42,'[1]Detailed Budget'!$AA$5:$AA$1005),"")</f>
        <v>#VALUE!</v>
      </c>
      <c r="E42" s="71" t="e">
        <f>IF(SUMIF('[1]Detailed Budget'!$D$5:$D$1005,$B42,'[1]Detailed Budget'!$AC$5:$AC$1005)&gt;0,SUMIF('[1]Detailed Budget'!$D$5:$D$1005,$B42,'[1]Detailed Budget'!$AC$5:$AC$1005),"")</f>
        <v>#VALUE!</v>
      </c>
      <c r="F42" s="71" t="e">
        <f>IF(SUMIF('[1]Detailed Budget'!$D$5:$D$1005,$B42,'[1]Detailed Budget'!$AE$5:$AE$1005)&gt;0,SUMIF('[1]Detailed Budget'!$D$5:$D$1005,$B42,'[1]Detailed Budget'!$AE$5:$AE$1005),"")</f>
        <v>#VALUE!</v>
      </c>
      <c r="G42" s="71" t="e">
        <f>IF(SUMIF('[1]Detailed Budget'!$D$5:$D$1005,$B42,'[1]Detailed Budget'!$AG$5:$AG$1005)&gt;0,SUMIF('[1]Detailed Budget'!$D$5:$D$1005,$B42,'[1]Detailed Budget'!$AG$5:$AG$1005),"")</f>
        <v>#VALUE!</v>
      </c>
      <c r="H42" s="72" t="e">
        <f>IF(SUMIF('[1]Detailed Budget'!$D$5:$D$1005,$B42,'[1]Detailed Budget'!$AI$5:$AI$1005)&gt;0,SUMIF('[1]Detailed Budget'!$D$5:$D$1005,$B42,'[1]Detailed Budget'!$AI$5:$AI$1005),"")</f>
        <v>#VALUE!</v>
      </c>
      <c r="I42" s="71" t="e">
        <f>IF(SUMIF('[1]Detailed Budget'!$D$5:$D$1005,$B42,'[1]Detailed Budget'!$AN$5:$AN$1005)&gt;0,SUMIF('[1]Detailed Budget'!$D$5:$D$1005,$B42,'[1]Detailed Budget'!$AN$5:$AN$1005),"")</f>
        <v>#VALUE!</v>
      </c>
      <c r="J42" s="71" t="e">
        <f>IF(SUMIF('[1]Detailed Budget'!$D$5:$D$1005,$B42,'[1]Detailed Budget'!$AP$5:$AP$1005)&gt;0,SUMIF('[1]Detailed Budget'!$D$5:$D$1005,$B42,'[1]Detailed Budget'!$AP$5:$AP$1005),"")</f>
        <v>#VALUE!</v>
      </c>
      <c r="K42" s="71" t="e">
        <f>IF(SUMIF('[1]Detailed Budget'!$D$5:$D$1005,$B42,'[1]Detailed Budget'!$AR$5:$AR$1005)&gt;0,SUMIF('[1]Detailed Budget'!$D$5:$D$1005,$B42,'[1]Detailed Budget'!$AR$5:$AR$1005),"")</f>
        <v>#VALUE!</v>
      </c>
      <c r="L42" s="71" t="e">
        <f>IF(SUMIF('[1]Detailed Budget'!$D$5:$D$1005,$B42,'[1]Detailed Budget'!$AT$5:$AT$1005)&gt;0,SUMIF('[1]Detailed Budget'!$D$5:$D$1005,$B42,'[1]Detailed Budget'!$AT$5:$AT$1005),"")</f>
        <v>#VALUE!</v>
      </c>
      <c r="M42" s="72" t="e">
        <f>IF(SUMIF('[1]Detailed Budget'!$D$5:$D$1005,$B42,'[1]Detailed Budget'!$AV$5:$AV$1005)&gt;0,SUMIF('[1]Detailed Budget'!$D$5:$D$1005,$B42,'[1]Detailed Budget'!$AV$5:$AV$1005),"")</f>
        <v>#VALUE!</v>
      </c>
      <c r="N42" s="71" t="e">
        <f>IF(SUMIF('[1]Detailed Budget'!$D$5:$D$1005,$B42,'[1]Detailed Budget'!$BA$5:$BA$1005)&gt;0,SUMIF('[1]Detailed Budget'!$D$5:$D$1005,$B42,'[1]Detailed Budget'!$BA$5:$BA$1005),"")</f>
        <v>#VALUE!</v>
      </c>
      <c r="O42" s="71" t="e">
        <f>IF(SUMIF('[1]Detailed Budget'!$D$5:$D$1005,$B42,'[1]Detailed Budget'!$BC$5:$BC$1005)&gt;0,SUMIF('[1]Detailed Budget'!$D$5:$D$1005,$B42,'[1]Detailed Budget'!$BC$5:$BC$1005),"")</f>
        <v>#VALUE!</v>
      </c>
      <c r="P42" s="71" t="e">
        <f>IF(SUMIF('[1]Detailed Budget'!$D$5:$D$1005,$B42,'[1]Detailed Budget'!$BE$5:$BE$1005)&gt;0,SUMIF('[1]Detailed Budget'!$D$5:$D$1005,$B42,'[1]Detailed Budget'!$BE$5:$BE$1005),"")</f>
        <v>#VALUE!</v>
      </c>
      <c r="Q42" s="71" t="e">
        <f>IF(SUMIF('[1]Detailed Budget'!$D$5:$D$1005,$B42,'[1]Detailed Budget'!$BG$5:$BG$1005)&gt;0,SUMIF('[1]Detailed Budget'!$D$5:$D$1005,$B42,'[1]Detailed Budget'!$BG$5:$BG$1005),"")</f>
        <v>#VALUE!</v>
      </c>
      <c r="R42" s="72" t="e">
        <f>IF(SUMIF('[1]Detailed Budget'!$D$5:$D$1005,$B42,'[1]Detailed Budget'!$BI$5:$BI$1005)&gt;0,SUMIF('[1]Detailed Budget'!$D$5:$D$1005,$B42,'[1]Detailed Budget'!$BI$5:$BI$1005),"")</f>
        <v>#VALUE!</v>
      </c>
      <c r="S42" s="71" t="e">
        <f>IF(SUMIF('[1]Detailed Budget'!$D$5:$D$1005,$B42,'[1]Detailed Budget'!$BN$5:$BN$1005)&gt;0,SUMIF('[1]Detailed Budget'!$D$5:$D$1005,$B42,'[1]Detailed Budget'!$BN$5:$BN$1005),"")</f>
        <v>#VALUE!</v>
      </c>
      <c r="T42" s="71" t="e">
        <f>IF(SUMIF('[1]Detailed Budget'!$D$5:$D$1005,$B42,'[1]Detailed Budget'!$BP$5:$BP$1005)&gt;0,SUMIF('[1]Detailed Budget'!$D$5:$D$1005,$B42,'[1]Detailed Budget'!$BP$5:$BP$1005),"")</f>
        <v>#VALUE!</v>
      </c>
      <c r="U42" s="71" t="e">
        <f>IF(SUMIF('[1]Detailed Budget'!$D$5:$D$1005,$B42,'[1]Detailed Budget'!$BR$5:$BR$1005)&gt;0,SUMIF('[1]Detailed Budget'!$D$5:$D$1005,$B42,'[1]Detailed Budget'!$BR$5:$BR$1005),"")</f>
        <v>#VALUE!</v>
      </c>
      <c r="V42" s="71" t="e">
        <f>IF(SUMIF('[1]Detailed Budget'!$D$5:$D$1005,$B42,'[1]Detailed Budget'!$BT$5:$BT$1005)&gt;0,SUMIF('[1]Detailed Budget'!$D$5:$D$1005,$B42,'[1]Detailed Budget'!$BT$5:$BT$1005),"")</f>
        <v>#VALUE!</v>
      </c>
      <c r="W42" s="72" t="e">
        <f>IF(SUMIF('[1]Detailed Budget'!$D$5:$D$1005,$B42,'[1]Detailed Budget'!$BV$5:$BV$1005)&gt;0,SUMIF('[1]Detailed Budget'!$D$5:$D$1005,$B42,'[1]Detailed Budget'!$BV$5:$BV$1005),"")</f>
        <v>#VALUE!</v>
      </c>
      <c r="X42" s="71" t="e">
        <f t="shared" si="2"/>
        <v>#VALUE!</v>
      </c>
      <c r="Y42" s="86" t="str">
        <f>IFERROR($X42/$X$43,"")</f>
        <v/>
      </c>
      <c r="Z42" s="49"/>
      <c r="AA42" s="87"/>
      <c r="AB42" s="87"/>
      <c r="AC42" s="87"/>
      <c r="AD42" s="87"/>
      <c r="AE42" s="87">
        <f t="shared" si="4"/>
        <v>0</v>
      </c>
      <c r="AF42" s="87"/>
      <c r="AG42" s="87"/>
      <c r="AH42" s="87"/>
      <c r="AI42" s="49"/>
      <c r="AJ42" s="49"/>
      <c r="AK42" s="49"/>
      <c r="AL42" s="49"/>
      <c r="AM42" s="49"/>
      <c r="AN42" s="49"/>
      <c r="AO42" s="49"/>
      <c r="AP42" s="49"/>
      <c r="AQ42" s="49"/>
      <c r="AR42" s="49"/>
      <c r="AS42" s="49"/>
      <c r="AT42" s="49"/>
      <c r="AU42" s="49"/>
      <c r="AV42" s="49"/>
      <c r="AW42" s="49"/>
      <c r="AX42" s="49"/>
    </row>
    <row r="43" spans="1:50" s="75" customFormat="1" hidden="1" x14ac:dyDescent="0.25">
      <c r="C43" s="89" t="str">
        <f>[1]Translations!A$174</f>
        <v>Total</v>
      </c>
      <c r="D43" s="90" t="e">
        <f>IF(SUM(D16:D42)&gt;0,SUM(D16:D42),"")</f>
        <v>#VALUE!</v>
      </c>
      <c r="E43" s="90" t="e">
        <f t="shared" ref="E43:W43" si="7">IF(SUM(E16:E42)&gt;0,SUM(E16:E42),"")</f>
        <v>#VALUE!</v>
      </c>
      <c r="F43" s="90" t="e">
        <f t="shared" si="7"/>
        <v>#VALUE!</v>
      </c>
      <c r="G43" s="90" t="e">
        <f t="shared" si="7"/>
        <v>#VALUE!</v>
      </c>
      <c r="H43" s="78" t="e">
        <f t="shared" si="7"/>
        <v>#VALUE!</v>
      </c>
      <c r="I43" s="90" t="e">
        <f t="shared" si="7"/>
        <v>#VALUE!</v>
      </c>
      <c r="J43" s="90" t="e">
        <f t="shared" si="7"/>
        <v>#VALUE!</v>
      </c>
      <c r="K43" s="90" t="e">
        <f t="shared" si="7"/>
        <v>#VALUE!</v>
      </c>
      <c r="L43" s="90" t="e">
        <f t="shared" si="7"/>
        <v>#VALUE!</v>
      </c>
      <c r="M43" s="78" t="e">
        <f t="shared" si="7"/>
        <v>#VALUE!</v>
      </c>
      <c r="N43" s="90" t="e">
        <f t="shared" si="7"/>
        <v>#VALUE!</v>
      </c>
      <c r="O43" s="90" t="e">
        <f t="shared" si="7"/>
        <v>#VALUE!</v>
      </c>
      <c r="P43" s="90" t="e">
        <f t="shared" si="7"/>
        <v>#VALUE!</v>
      </c>
      <c r="Q43" s="90" t="e">
        <f t="shared" si="7"/>
        <v>#VALUE!</v>
      </c>
      <c r="R43" s="78" t="e">
        <f t="shared" si="7"/>
        <v>#VALUE!</v>
      </c>
      <c r="S43" s="90" t="e">
        <f t="shared" si="7"/>
        <v>#VALUE!</v>
      </c>
      <c r="T43" s="90" t="e">
        <f t="shared" si="7"/>
        <v>#VALUE!</v>
      </c>
      <c r="U43" s="90" t="e">
        <f t="shared" si="7"/>
        <v>#VALUE!</v>
      </c>
      <c r="V43" s="90" t="e">
        <f t="shared" si="7"/>
        <v>#VALUE!</v>
      </c>
      <c r="W43" s="78" t="e">
        <f t="shared" si="7"/>
        <v>#VALUE!</v>
      </c>
      <c r="X43" s="90" t="e">
        <f t="shared" si="2"/>
        <v>#VALUE!</v>
      </c>
      <c r="Y43" s="86" t="str">
        <f>IFERROR($X43/$X$43,"")</f>
        <v/>
      </c>
      <c r="Z43" s="91">
        <f>+SUM(Z16:Z25)</f>
        <v>27481817.058160745</v>
      </c>
      <c r="AA43" s="92">
        <f t="shared" ref="AA43:AH43" si="8">SUM(AA16:AA25)</f>
        <v>8054984.5200000005</v>
      </c>
      <c r="AB43" s="88">
        <f t="shared" si="8"/>
        <v>1</v>
      </c>
      <c r="AC43" s="92">
        <f t="shared" si="8"/>
        <v>13000000</v>
      </c>
      <c r="AD43" s="88">
        <f t="shared" si="8"/>
        <v>0.61743099301029547</v>
      </c>
      <c r="AE43" s="92">
        <f t="shared" si="8"/>
        <v>21054984.52</v>
      </c>
      <c r="AF43" s="88">
        <f t="shared" si="8"/>
        <v>1</v>
      </c>
      <c r="AG43" s="92">
        <f t="shared" si="8"/>
        <v>6426831.7700000005</v>
      </c>
      <c r="AH43" s="88">
        <f t="shared" si="8"/>
        <v>1</v>
      </c>
      <c r="AI43" s="91" t="e">
        <f>+X43-Z43</f>
        <v>#VALUE!</v>
      </c>
      <c r="AJ43" s="74"/>
      <c r="AK43" s="74"/>
      <c r="AL43" s="74"/>
      <c r="AM43" s="74"/>
      <c r="AN43" s="74"/>
      <c r="AO43" s="74"/>
      <c r="AP43" s="74"/>
      <c r="AQ43" s="74"/>
      <c r="AR43" s="74"/>
      <c r="AS43" s="74"/>
      <c r="AT43" s="74"/>
      <c r="AU43" s="74"/>
      <c r="AV43" s="74"/>
      <c r="AW43" s="74"/>
      <c r="AX43" s="74"/>
    </row>
    <row r="44" spans="1:50" s="46" customFormat="1" hidden="1" x14ac:dyDescent="0.25">
      <c r="D44" s="48"/>
      <c r="E44" s="48"/>
      <c r="F44" s="48"/>
      <c r="G44" s="48"/>
      <c r="H44" s="48"/>
      <c r="I44" s="48"/>
      <c r="J44" s="48"/>
      <c r="K44" s="48"/>
      <c r="L44" s="48"/>
      <c r="M44" s="48"/>
      <c r="N44" s="48"/>
      <c r="O44" s="48"/>
      <c r="P44" s="48"/>
      <c r="Q44" s="48"/>
      <c r="R44" s="48"/>
      <c r="S44" s="48"/>
      <c r="T44" s="48"/>
      <c r="U44" s="48"/>
      <c r="V44" s="48"/>
      <c r="W44" s="48"/>
      <c r="X44" s="48"/>
      <c r="Z44" s="52" t="e">
        <f>+X43-Z43</f>
        <v>#VALUE!</v>
      </c>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row>
    <row r="45" spans="1:50" s="46" customFormat="1" x14ac:dyDescent="0.25">
      <c r="D45" s="48"/>
      <c r="E45" s="48"/>
      <c r="F45" s="48"/>
      <c r="G45" s="48"/>
      <c r="H45" s="48"/>
      <c r="I45" s="48"/>
      <c r="J45" s="48"/>
      <c r="K45" s="48"/>
      <c r="L45" s="48"/>
      <c r="M45" s="48"/>
      <c r="N45" s="48"/>
      <c r="O45" s="48"/>
      <c r="P45" s="48"/>
      <c r="Q45" s="48"/>
      <c r="R45" s="48"/>
      <c r="S45" s="48"/>
      <c r="T45" s="48"/>
      <c r="U45" s="48"/>
      <c r="V45" s="48"/>
      <c r="W45" s="48"/>
      <c r="X45" s="48"/>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row>
    <row r="46" spans="1:50" s="75" customFormat="1" ht="13.8" x14ac:dyDescent="0.25">
      <c r="B46" s="75" t="s">
        <v>108</v>
      </c>
      <c r="C46" s="83" t="str">
        <f>[6]Translations!A$145</f>
        <v>By Cost Grouping</v>
      </c>
      <c r="D46" s="84" t="s">
        <v>81</v>
      </c>
      <c r="E46" s="84" t="s">
        <v>82</v>
      </c>
      <c r="F46" s="84" t="s">
        <v>83</v>
      </c>
      <c r="G46" s="84" t="s">
        <v>84</v>
      </c>
      <c r="H46" s="84" t="str">
        <f>[6]Translations!A$160</f>
        <v>Year 1</v>
      </c>
      <c r="I46" s="84" t="s">
        <v>85</v>
      </c>
      <c r="J46" s="84" t="s">
        <v>86</v>
      </c>
      <c r="K46" s="84" t="s">
        <v>87</v>
      </c>
      <c r="L46" s="84" t="s">
        <v>88</v>
      </c>
      <c r="M46" s="84" t="str">
        <f>[6]Translations!$A$161</f>
        <v>Year 2</v>
      </c>
      <c r="N46" s="84" t="s">
        <v>89</v>
      </c>
      <c r="O46" s="84" t="s">
        <v>90</v>
      </c>
      <c r="P46" s="84" t="s">
        <v>91</v>
      </c>
      <c r="Q46" s="84" t="s">
        <v>92</v>
      </c>
      <c r="R46" s="84" t="str">
        <f>[6]Translations!$A$162</f>
        <v>Year 3</v>
      </c>
      <c r="S46" s="84" t="s">
        <v>93</v>
      </c>
      <c r="T46" s="84" t="s">
        <v>94</v>
      </c>
      <c r="U46" s="84" t="s">
        <v>95</v>
      </c>
      <c r="V46" s="84" t="s">
        <v>96</v>
      </c>
      <c r="W46" s="84" t="str">
        <f>[6]Translations!A163</f>
        <v>Year 4</v>
      </c>
      <c r="X46" s="84" t="str">
        <f>[6]Translations!$A$174</f>
        <v>Total</v>
      </c>
      <c r="Y46" s="84" t="s">
        <v>97</v>
      </c>
      <c r="Z46" s="74"/>
      <c r="AA46" s="85" t="s">
        <v>105</v>
      </c>
      <c r="AB46" s="85" t="s">
        <v>97</v>
      </c>
      <c r="AC46" s="85" t="s">
        <v>106</v>
      </c>
      <c r="AD46" s="85" t="s">
        <v>97</v>
      </c>
      <c r="AE46" s="85" t="s">
        <v>77</v>
      </c>
      <c r="AF46" s="85" t="s">
        <v>97</v>
      </c>
      <c r="AG46" s="85" t="s">
        <v>107</v>
      </c>
      <c r="AH46" s="85" t="s">
        <v>97</v>
      </c>
      <c r="AI46" s="96" t="s">
        <v>109</v>
      </c>
      <c r="AJ46" s="96" t="s">
        <v>97</v>
      </c>
      <c r="AK46" s="69"/>
      <c r="AL46" s="96" t="s">
        <v>110</v>
      </c>
      <c r="AM46" s="96" t="s">
        <v>97</v>
      </c>
      <c r="AN46" s="69"/>
      <c r="AO46" s="96" t="s">
        <v>111</v>
      </c>
      <c r="AP46" s="96" t="s">
        <v>97</v>
      </c>
      <c r="AQ46" s="69"/>
      <c r="AR46" s="96" t="s">
        <v>112</v>
      </c>
      <c r="AS46" s="96" t="s">
        <v>97</v>
      </c>
      <c r="AT46" s="96" t="s">
        <v>135</v>
      </c>
      <c r="AU46" s="74"/>
      <c r="AV46" s="74"/>
      <c r="AW46" s="74"/>
      <c r="AX46" s="74"/>
    </row>
    <row r="47" spans="1:50" s="46" customFormat="1" x14ac:dyDescent="0.25">
      <c r="B47" s="93">
        <v>1</v>
      </c>
      <c r="C47" s="94" t="str">
        <f>IFERROR(INDEX(CONCATENATE('[1]Data Sheet'!$D$198:$D$275,".",'[1]Data Sheet'!$I$198:$I$275," ",'[1]Data Sheet'!$H$198:$H$275),MATCH(B47,'[1]Data Sheet'!$D$198:$D$275,0)),"")</f>
        <v>1.0 Human Resources (HR)</v>
      </c>
      <c r="D47" s="71" t="e">
        <f>IF(SUMIF('[1]Detailed Budget'!$U$5:$U$1005,$B47,'[1]Detailed Budget'!$AA$5:$AA$1005)&gt;0,SUMIF('[1]Detailed Budget'!$U$5:$U$1005,$B47,'[1]Detailed Budget'!$AA$5:$AA$1005),"")</f>
        <v>#VALUE!</v>
      </c>
      <c r="E47" s="71" t="e">
        <f>IF(SUMIF('[1]Detailed Budget'!$U$5:$U$1005,$B47,'[1]Detailed Budget'!$AC$5:$AC$1005)&gt;0,SUMIF('[1]Detailed Budget'!$U$5:$U$1005,$B47,'[1]Detailed Budget'!$AC$5:$AC$1005),"")</f>
        <v>#VALUE!</v>
      </c>
      <c r="F47" s="71" t="e">
        <f>IF(SUMIF('[1]Detailed Budget'!$U$5:$U$1005,$B47,'[1]Detailed Budget'!$AE$5:$AE$1005)&gt;0,SUMIF('[1]Detailed Budget'!$U$5:$U$1005,$B47,'[1]Detailed Budget'!$AE$5:$AE$1005),"")</f>
        <v>#VALUE!</v>
      </c>
      <c r="G47" s="71" t="e">
        <f>IF(SUMIF('[1]Detailed Budget'!$U$5:$U$1005,$B47,'[1]Detailed Budget'!$AG$5:$AG$1005)&gt;0,SUMIF('[1]Detailed Budget'!$U$5:$U$1005,$B47,'[1]Detailed Budget'!$AG$5:$AG$1005),"")</f>
        <v>#VALUE!</v>
      </c>
      <c r="H47" s="72" t="e">
        <f>IF(SUMIF('[1]Detailed Budget'!$U$5:$U$1005,$B47,'[1]Detailed Budget'!$AI$5:$AI$1005)&gt;0,SUMIF('[1]Detailed Budget'!$U$5:$U$1005,$B47,'[1]Detailed Budget'!$AI$5:$AI$1005),"")</f>
        <v>#VALUE!</v>
      </c>
      <c r="I47" s="71" t="e">
        <f>IF(SUMIF('[1]Detailed Budget'!$U$5:$U$1005,$B47,'[1]Detailed Budget'!$AN$5:$AN$1005)&gt;0,SUMIF('[1]Detailed Budget'!$U$5:$U$1005,$B47,'[1]Detailed Budget'!$AN$5:$AN$1005),"")</f>
        <v>#VALUE!</v>
      </c>
      <c r="J47" s="71" t="e">
        <f>IF(SUMIF('[1]Detailed Budget'!$U$5:$U$1005,$B47,'[1]Detailed Budget'!$AP$5:$AP$1005)&gt;0,SUMIF('[1]Detailed Budget'!$U$5:$U$1005,$B47,'[1]Detailed Budget'!$AP$5:$AP$1005),"")</f>
        <v>#VALUE!</v>
      </c>
      <c r="K47" s="71" t="e">
        <f>IF(SUMIF('[1]Detailed Budget'!$U$5:$U$1005,$B47,'[1]Detailed Budget'!$AR$5:$AR$1005)&gt;0,SUMIF('[1]Detailed Budget'!$U$5:$U$1005,$B47,'[1]Detailed Budget'!$AR$5:$AR$1005),"")</f>
        <v>#VALUE!</v>
      </c>
      <c r="L47" s="71" t="e">
        <f>IF(SUMIF('[1]Detailed Budget'!$U$5:$U$1005,$B47,'[1]Detailed Budget'!$AT$5:$AT$1005)&gt;0,SUMIF('[1]Detailed Budget'!$U$5:$U$1005,$B47,'[1]Detailed Budget'!$AT$5:$AT$1005),"")</f>
        <v>#VALUE!</v>
      </c>
      <c r="M47" s="72" t="e">
        <f>IF(SUMIF('[1]Detailed Budget'!$U$5:$U$1005,$B47,'[1]Detailed Budget'!$AV$5:$AV$1005)&gt;0,SUMIF('[1]Detailed Budget'!$U$5:$U$1005,$B47,'[1]Detailed Budget'!$AV$5:$AV$1005),"")</f>
        <v>#VALUE!</v>
      </c>
      <c r="N47" s="71" t="e">
        <f>IF(SUMIF('[1]Detailed Budget'!$U$5:$U$1005,$B47,'[1]Detailed Budget'!$BA$5:$BA$1005)&gt;0,SUMIF('[1]Detailed Budget'!$U$5:$U$1005,$B47,'[1]Detailed Budget'!$BA$5:$BA$1005),"")</f>
        <v>#VALUE!</v>
      </c>
      <c r="O47" s="71" t="e">
        <f>IF(SUMIF('[1]Detailed Budget'!$U$5:$U$1005,$B47,'[1]Detailed Budget'!$BC$5:$BC$1005)&gt;0,SUMIF('[1]Detailed Budget'!$U$5:$U$1005,$B47,'[1]Detailed Budget'!$BC$5:$BC$1005),"")</f>
        <v>#VALUE!</v>
      </c>
      <c r="P47" s="71" t="e">
        <f>IF(SUMIF('[1]Detailed Budget'!$U$5:$U$1005,$B47,'[1]Detailed Budget'!$BE$5:$BE$1005)&gt;0,SUMIF('[1]Detailed Budget'!$U$5:$U$1005,$B47,'[1]Detailed Budget'!$BE$5:$BE$1005),"")</f>
        <v>#VALUE!</v>
      </c>
      <c r="Q47" s="71" t="e">
        <f>IF(SUMIF('[1]Detailed Budget'!$U$5:$U$1005,$B47,'[1]Detailed Budget'!$BG$5:$BG$1005)&gt;0,SUMIF('[1]Detailed Budget'!$U$5:$U$1005,$B47,'[1]Detailed Budget'!$BG$5:$BG$1005),"")</f>
        <v>#VALUE!</v>
      </c>
      <c r="R47" s="72" t="e">
        <f>IF(SUMIF('[1]Detailed Budget'!$U$5:$U$1005,$B47,'[1]Detailed Budget'!$BI$5:$BI$1005)&gt;0,SUMIF('[1]Detailed Budget'!$U$5:$U$1005,$B47,'[1]Detailed Budget'!$BI$5:$BI$1005),"")</f>
        <v>#VALUE!</v>
      </c>
      <c r="S47" s="71" t="e">
        <f>IF(SUMIF('[1]Detailed Budget'!$U$5:$U$1005,$B47,'[1]Detailed Budget'!$BN$5:$BN$1005)&gt;0,SUMIF('[1]Detailed Budget'!$U$5:$U$1005,$B47,'[1]Detailed Budget'!$BN$5:$BN$1005),"")</f>
        <v>#VALUE!</v>
      </c>
      <c r="T47" s="71" t="e">
        <f>IF(SUMIF('[1]Detailed Budget'!$U$5:$U$1005,$B47,'[1]Detailed Budget'!$BP$5:$BP$1005)&gt;0,SUMIF('[1]Detailed Budget'!$U$5:$U$1005,$B47,'[1]Detailed Budget'!$BP$5:$BP$1005),"")</f>
        <v>#VALUE!</v>
      </c>
      <c r="U47" s="71" t="e">
        <f>IF(SUMIF('[1]Detailed Budget'!$U$5:$U$1005,$B47,'[1]Detailed Budget'!$BR$5:$BR$1005)&gt;0,SUMIF('[1]Detailed Budget'!$U$5:$U$1005,$B47,'[1]Detailed Budget'!$BR$5:$BR$1005),"")</f>
        <v>#VALUE!</v>
      </c>
      <c r="V47" s="71" t="e">
        <f>IF(SUMIF('[1]Detailed Budget'!$U$5:$U$1005,$B47,'[1]Detailed Budget'!$BT$5:$BT$1005)&gt;0,SUMIF('[1]Detailed Budget'!$U$5:$U$1005,$B47,'[1]Detailed Budget'!$BT$5:$BT$1005),"")</f>
        <v>#VALUE!</v>
      </c>
      <c r="W47" s="72" t="e">
        <f>IF(SUMIF('[1]Detailed Budget'!$U$5:$U$1005,$B47,'[1]Detailed Budget'!$BV$5:$BV$1005)&gt;0,SUMIF('[1]Detailed Budget'!$U$5:$U$1005,$B47,'[1]Detailed Budget'!$BV$5:$BV$1005),"")</f>
        <v>#VALUE!</v>
      </c>
      <c r="X47" s="71" t="e">
        <f>IF(SUM(H47,M47,R47,W47)&gt;0,SUM(H47,M47,R47,W47),"")</f>
        <v>#VALUE!</v>
      </c>
      <c r="Y47" s="86" t="str">
        <f>IFERROR($X47/$X$61,"")</f>
        <v/>
      </c>
      <c r="Z47" s="49"/>
      <c r="AA47" s="87" t="e">
        <f>+'[1]Assumptions HR'!#REF!</f>
        <v>#REF!</v>
      </c>
      <c r="AB47" s="88" t="e">
        <f>+AA47/$AA$43</f>
        <v>#REF!</v>
      </c>
      <c r="AC47" s="87" t="e">
        <f>+'[1]Assumptions HR'!#REF!</f>
        <v>#REF!</v>
      </c>
      <c r="AD47" s="88" t="e">
        <f t="shared" ref="AD47:AD55" si="9">+AC47/$AG$43</f>
        <v>#REF!</v>
      </c>
      <c r="AE47" s="87" t="e">
        <f>+AA47+AC47</f>
        <v>#REF!</v>
      </c>
      <c r="AF47" s="88" t="e">
        <f t="shared" ref="AF47:AF55" si="10">+AE47/$AG$43</f>
        <v>#REF!</v>
      </c>
      <c r="AG47" s="87">
        <v>4034541.71</v>
      </c>
      <c r="AH47" s="88">
        <f t="shared" ref="AH47:AH57" si="11">+AG47/$AG$43</f>
        <v>0.62776525889987622</v>
      </c>
      <c r="AI47" s="87">
        <f>+'Budget Revision Form 14082019'!T41</f>
        <v>0</v>
      </c>
      <c r="AJ47" s="97" t="e">
        <f>+AI47/X47</f>
        <v>#VALUE!</v>
      </c>
      <c r="AK47" s="49"/>
      <c r="AL47" s="87"/>
      <c r="AM47" s="97" t="e">
        <f>+AL47/X47</f>
        <v>#VALUE!</v>
      </c>
      <c r="AN47" s="49"/>
      <c r="AO47" s="87"/>
      <c r="AP47" s="97"/>
      <c r="AQ47" s="49"/>
      <c r="AR47" s="87"/>
      <c r="AS47" s="97"/>
      <c r="AT47" s="87"/>
      <c r="AU47" s="49"/>
      <c r="AV47" s="49"/>
      <c r="AW47" s="49"/>
      <c r="AX47" s="49"/>
    </row>
    <row r="48" spans="1:50" s="46" customFormat="1" x14ac:dyDescent="0.25">
      <c r="B48" s="93">
        <v>2</v>
      </c>
      <c r="C48" s="94" t="str">
        <f>IFERROR(INDEX(CONCATENATE('[1]Data Sheet'!$D$198:$D$275,".",'[1]Data Sheet'!$I$198:$I$275," ",'[1]Data Sheet'!$H$198:$H$275),MATCH(B48,'[1]Data Sheet'!$D$198:$D$275,0)),"")</f>
        <v>2.0 Travel related costs (TRC)</v>
      </c>
      <c r="D48" s="71" t="e">
        <f>IF(SUMIF('[1]Detailed Budget'!$U$5:$U$1005,$B48,'[1]Detailed Budget'!$AA$5:$AA$1005)&gt;0,SUMIF('[1]Detailed Budget'!$U$5:$U$1005,$B48,'[1]Detailed Budget'!$AA$5:$AA$1005),"")</f>
        <v>#VALUE!</v>
      </c>
      <c r="E48" s="71" t="e">
        <f>IF(SUMIF('[1]Detailed Budget'!$U$5:$U$1005,$B48,'[1]Detailed Budget'!$AC$5:$AC$1005)&gt;0,SUMIF('[1]Detailed Budget'!$U$5:$U$1005,$B48,'[1]Detailed Budget'!$AC$5:$AC$1005),"")</f>
        <v>#VALUE!</v>
      </c>
      <c r="F48" s="71" t="e">
        <f>IF(SUMIF('[1]Detailed Budget'!$U$5:$U$1005,$B48,'[1]Detailed Budget'!$AE$5:$AE$1005)&gt;0,SUMIF('[1]Detailed Budget'!$U$5:$U$1005,$B48,'[1]Detailed Budget'!$AE$5:$AE$1005),"")</f>
        <v>#VALUE!</v>
      </c>
      <c r="G48" s="71" t="e">
        <f>IF(SUMIF('[1]Detailed Budget'!$U$5:$U$1005,$B48,'[1]Detailed Budget'!$AG$5:$AG$1005)&gt;0,SUMIF('[1]Detailed Budget'!$U$5:$U$1005,$B48,'[1]Detailed Budget'!$AG$5:$AG$1005),"")</f>
        <v>#VALUE!</v>
      </c>
      <c r="H48" s="72" t="e">
        <f>IF(SUMIF('[1]Detailed Budget'!$U$5:$U$1005,$B48,'[1]Detailed Budget'!$AI$5:$AI$1005)&gt;0,SUMIF('[1]Detailed Budget'!$U$5:$U$1005,$B48,'[1]Detailed Budget'!$AI$5:$AI$1005),"")</f>
        <v>#VALUE!</v>
      </c>
      <c r="I48" s="71" t="e">
        <f>IF(SUMIF('[1]Detailed Budget'!$U$5:$U$1005,$B48,'[1]Detailed Budget'!$AN$5:$AN$1005)&gt;0,SUMIF('[1]Detailed Budget'!$U$5:$U$1005,$B48,'[1]Detailed Budget'!$AN$5:$AN$1005),"")</f>
        <v>#VALUE!</v>
      </c>
      <c r="J48" s="71" t="e">
        <f>IF(SUMIF('[1]Detailed Budget'!$U$5:$U$1005,$B48,'[1]Detailed Budget'!$AP$5:$AP$1005)&gt;0,SUMIF('[1]Detailed Budget'!$U$5:$U$1005,$B48,'[1]Detailed Budget'!$AP$5:$AP$1005),"")</f>
        <v>#VALUE!</v>
      </c>
      <c r="K48" s="71" t="e">
        <f>IF(SUMIF('[1]Detailed Budget'!$U$5:$U$1005,$B48,'[1]Detailed Budget'!$AR$5:$AR$1005)&gt;0,SUMIF('[1]Detailed Budget'!$U$5:$U$1005,$B48,'[1]Detailed Budget'!$AR$5:$AR$1005),"")</f>
        <v>#VALUE!</v>
      </c>
      <c r="L48" s="71" t="e">
        <f>IF(SUMIF('[1]Detailed Budget'!$U$5:$U$1005,$B48,'[1]Detailed Budget'!$AT$5:$AT$1005)&gt;0,SUMIF('[1]Detailed Budget'!$U$5:$U$1005,$B48,'[1]Detailed Budget'!$AT$5:$AT$1005),"")</f>
        <v>#VALUE!</v>
      </c>
      <c r="M48" s="72" t="e">
        <f>IF(SUMIF('[1]Detailed Budget'!$U$5:$U$1005,$B48,'[1]Detailed Budget'!$AV$5:$AV$1005)&gt;0,SUMIF('[1]Detailed Budget'!$U$5:$U$1005,$B48,'[1]Detailed Budget'!$AV$5:$AV$1005),"")</f>
        <v>#VALUE!</v>
      </c>
      <c r="N48" s="71" t="e">
        <f>IF(SUMIF('[1]Detailed Budget'!$U$5:$U$1005,$B48,'[1]Detailed Budget'!$BA$5:$BA$1005)&gt;0,SUMIF('[1]Detailed Budget'!$U$5:$U$1005,$B48,'[1]Detailed Budget'!$BA$5:$BA$1005),"")</f>
        <v>#VALUE!</v>
      </c>
      <c r="O48" s="71" t="e">
        <f>IF(SUMIF('[1]Detailed Budget'!$U$5:$U$1005,$B48,'[1]Detailed Budget'!$BC$5:$BC$1005)&gt;0,SUMIF('[1]Detailed Budget'!$U$5:$U$1005,$B48,'[1]Detailed Budget'!$BC$5:$BC$1005),"")</f>
        <v>#VALUE!</v>
      </c>
      <c r="P48" s="71" t="e">
        <f>IF(SUMIF('[1]Detailed Budget'!$U$5:$U$1005,$B48,'[1]Detailed Budget'!$BE$5:$BE$1005)&gt;0,SUMIF('[1]Detailed Budget'!$U$5:$U$1005,$B48,'[1]Detailed Budget'!$BE$5:$BE$1005),"")</f>
        <v>#VALUE!</v>
      </c>
      <c r="Q48" s="71" t="e">
        <f>IF(SUMIF('[1]Detailed Budget'!$U$5:$U$1005,$B48,'[1]Detailed Budget'!$BG$5:$BG$1005)&gt;0,SUMIF('[1]Detailed Budget'!$U$5:$U$1005,$B48,'[1]Detailed Budget'!$BG$5:$BG$1005),"")</f>
        <v>#VALUE!</v>
      </c>
      <c r="R48" s="72" t="e">
        <f>IF(SUMIF('[1]Detailed Budget'!$U$5:$U$1005,$B48,'[1]Detailed Budget'!$BI$5:$BI$1005)&gt;0,SUMIF('[1]Detailed Budget'!$U$5:$U$1005,$B48,'[1]Detailed Budget'!$BI$5:$BI$1005),"")</f>
        <v>#VALUE!</v>
      </c>
      <c r="S48" s="71" t="e">
        <f>IF(SUMIF('[1]Detailed Budget'!$U$5:$U$1005,$B48,'[1]Detailed Budget'!$BN$5:$BN$1005)&gt;0,SUMIF('[1]Detailed Budget'!$U$5:$U$1005,$B48,'[1]Detailed Budget'!$BN$5:$BN$1005),"")</f>
        <v>#VALUE!</v>
      </c>
      <c r="T48" s="71" t="e">
        <f>IF(SUMIF('[1]Detailed Budget'!$U$5:$U$1005,$B48,'[1]Detailed Budget'!$BP$5:$BP$1005)&gt;0,SUMIF('[1]Detailed Budget'!$U$5:$U$1005,$B48,'[1]Detailed Budget'!$BP$5:$BP$1005),"")</f>
        <v>#VALUE!</v>
      </c>
      <c r="U48" s="71" t="e">
        <f>IF(SUMIF('[1]Detailed Budget'!$U$5:$U$1005,$B48,'[1]Detailed Budget'!$BR$5:$BR$1005)&gt;0,SUMIF('[1]Detailed Budget'!$U$5:$U$1005,$B48,'[1]Detailed Budget'!$BR$5:$BR$1005),"")</f>
        <v>#VALUE!</v>
      </c>
      <c r="V48" s="71" t="e">
        <f>IF(SUMIF('[1]Detailed Budget'!$U$5:$U$1005,$B48,'[1]Detailed Budget'!$BT$5:$BT$1005)&gt;0,SUMIF('[1]Detailed Budget'!$U$5:$U$1005,$B48,'[1]Detailed Budget'!$BT$5:$BT$1005),"")</f>
        <v>#VALUE!</v>
      </c>
      <c r="W48" s="72" t="e">
        <f>IF(SUMIF('[1]Detailed Budget'!$U$5:$U$1005,$B48,'[1]Detailed Budget'!$BV$5:$BV$1005)&gt;0,SUMIF('[1]Detailed Budget'!$U$5:$U$1005,$B48,'[1]Detailed Budget'!$BV$5:$BV$1005),"")</f>
        <v>#VALUE!</v>
      </c>
      <c r="X48" s="71" t="e">
        <f t="shared" ref="X48:X61" si="12">IF(SUM(H48,M48,R48,W48)&gt;0,SUM(H48,M48,R48,W48),"")</f>
        <v>#VALUE!</v>
      </c>
      <c r="Y48" s="86" t="str">
        <f t="shared" ref="Y48:Y61" si="13">IFERROR($X48/$X$61,"")</f>
        <v/>
      </c>
      <c r="Z48" s="49"/>
      <c r="AA48" s="87">
        <v>596000</v>
      </c>
      <c r="AB48" s="88">
        <f t="shared" ref="AB48:AB57" si="14">+AA48/$AA$43</f>
        <v>7.399145194136264E-2</v>
      </c>
      <c r="AC48" s="87"/>
      <c r="AD48" s="88">
        <f t="shared" si="9"/>
        <v>0</v>
      </c>
      <c r="AE48" s="87">
        <f t="shared" ref="AE48:AE58" si="15">+AA48+AC48</f>
        <v>596000</v>
      </c>
      <c r="AF48" s="88">
        <f t="shared" si="10"/>
        <v>9.2736206785758127E-2</v>
      </c>
      <c r="AG48" s="87">
        <v>865786.76</v>
      </c>
      <c r="AH48" s="88">
        <f t="shared" si="11"/>
        <v>0.13471439598612675</v>
      </c>
      <c r="AI48" s="87">
        <f>+'Budget Revision Form 14082019'!J14</f>
        <v>8157.86</v>
      </c>
      <c r="AJ48" s="97" t="e">
        <f t="shared" ref="AJ48:AJ57" si="16">+AI48/X48</f>
        <v>#VALUE!</v>
      </c>
      <c r="AK48" s="49"/>
      <c r="AL48" s="87"/>
      <c r="AM48" s="97" t="e">
        <f t="shared" ref="AM48:AM57" si="17">+AL48/X48</f>
        <v>#VALUE!</v>
      </c>
      <c r="AN48" s="49"/>
      <c r="AO48" s="87"/>
      <c r="AP48" s="97">
        <f>+AO48/AF48</f>
        <v>0</v>
      </c>
      <c r="AQ48" s="49"/>
      <c r="AR48" s="87">
        <v>8158</v>
      </c>
      <c r="AS48" s="97" t="e">
        <f>+AR48/X48</f>
        <v>#VALUE!</v>
      </c>
      <c r="AT48" s="87" t="s">
        <v>136</v>
      </c>
      <c r="AU48" s="49"/>
      <c r="AV48" s="49"/>
      <c r="AW48" s="49"/>
      <c r="AX48" s="49"/>
    </row>
    <row r="49" spans="2:50" s="46" customFormat="1" ht="26.4" x14ac:dyDescent="0.25">
      <c r="B49" s="93">
        <v>3</v>
      </c>
      <c r="C49" s="94" t="str">
        <f>IFERROR(INDEX(CONCATENATE('[1]Data Sheet'!$D$198:$D$275,".",'[1]Data Sheet'!$I$198:$I$275," ",'[1]Data Sheet'!$H$198:$H$275),MATCH(B49,'[1]Data Sheet'!$D$198:$D$275,0)),"")</f>
        <v>3.0 External Professional services (EPS)</v>
      </c>
      <c r="D49" s="71" t="e">
        <f>IF(SUMIF('[1]Detailed Budget'!$U$5:$U$1005,$B49,'[1]Detailed Budget'!$AA$5:$AA$1005)&gt;0,SUMIF('[1]Detailed Budget'!$U$5:$U$1005,$B49,'[1]Detailed Budget'!$AA$5:$AA$1005),"")</f>
        <v>#VALUE!</v>
      </c>
      <c r="E49" s="71" t="e">
        <f>IF(SUMIF('[1]Detailed Budget'!$U$5:$U$1005,$B49,'[1]Detailed Budget'!$AC$5:$AC$1005)&gt;0,SUMIF('[1]Detailed Budget'!$U$5:$U$1005,$B49,'[1]Detailed Budget'!$AC$5:$AC$1005),"")</f>
        <v>#VALUE!</v>
      </c>
      <c r="F49" s="71" t="e">
        <f>IF(SUMIF('[1]Detailed Budget'!$U$5:$U$1005,$B49,'[1]Detailed Budget'!$AE$5:$AE$1005)&gt;0,SUMIF('[1]Detailed Budget'!$U$5:$U$1005,$B49,'[1]Detailed Budget'!$AE$5:$AE$1005),"")</f>
        <v>#VALUE!</v>
      </c>
      <c r="G49" s="71" t="e">
        <f>IF(SUMIF('[1]Detailed Budget'!$U$5:$U$1005,$B49,'[1]Detailed Budget'!$AG$5:$AG$1005)&gt;0,SUMIF('[1]Detailed Budget'!$U$5:$U$1005,$B49,'[1]Detailed Budget'!$AG$5:$AG$1005),"")</f>
        <v>#VALUE!</v>
      </c>
      <c r="H49" s="72" t="e">
        <f>IF(SUMIF('[1]Detailed Budget'!$U$5:$U$1005,$B49,'[1]Detailed Budget'!$AI$5:$AI$1005)&gt;0,SUMIF('[1]Detailed Budget'!$U$5:$U$1005,$B49,'[1]Detailed Budget'!$AI$5:$AI$1005),"")</f>
        <v>#VALUE!</v>
      </c>
      <c r="I49" s="71" t="e">
        <f>IF(SUMIF('[1]Detailed Budget'!$U$5:$U$1005,$B49,'[1]Detailed Budget'!$AN$5:$AN$1005)&gt;0,SUMIF('[1]Detailed Budget'!$U$5:$U$1005,$B49,'[1]Detailed Budget'!$AN$5:$AN$1005),"")</f>
        <v>#VALUE!</v>
      </c>
      <c r="J49" s="71" t="e">
        <f>IF(SUMIF('[1]Detailed Budget'!$U$5:$U$1005,$B49,'[1]Detailed Budget'!$AP$5:$AP$1005)&gt;0,SUMIF('[1]Detailed Budget'!$U$5:$U$1005,$B49,'[1]Detailed Budget'!$AP$5:$AP$1005),"")</f>
        <v>#VALUE!</v>
      </c>
      <c r="K49" s="71" t="e">
        <f>IF(SUMIF('[1]Detailed Budget'!$U$5:$U$1005,$B49,'[1]Detailed Budget'!$AR$5:$AR$1005)&gt;0,SUMIF('[1]Detailed Budget'!$U$5:$U$1005,$B49,'[1]Detailed Budget'!$AR$5:$AR$1005),"")</f>
        <v>#VALUE!</v>
      </c>
      <c r="L49" s="71" t="e">
        <f>IF(SUMIF('[1]Detailed Budget'!$U$5:$U$1005,$B49,'[1]Detailed Budget'!$AT$5:$AT$1005)&gt;0,SUMIF('[1]Detailed Budget'!$U$5:$U$1005,$B49,'[1]Detailed Budget'!$AT$5:$AT$1005),"")</f>
        <v>#VALUE!</v>
      </c>
      <c r="M49" s="72" t="e">
        <f>IF(SUMIF('[1]Detailed Budget'!$U$5:$U$1005,$B49,'[1]Detailed Budget'!$AV$5:$AV$1005)&gt;0,SUMIF('[1]Detailed Budget'!$U$5:$U$1005,$B49,'[1]Detailed Budget'!$AV$5:$AV$1005),"")</f>
        <v>#VALUE!</v>
      </c>
      <c r="N49" s="71" t="e">
        <f>IF(SUMIF('[1]Detailed Budget'!$U$5:$U$1005,$B49,'[1]Detailed Budget'!$BA$5:$BA$1005)&gt;0,SUMIF('[1]Detailed Budget'!$U$5:$U$1005,$B49,'[1]Detailed Budget'!$BA$5:$BA$1005),"")</f>
        <v>#VALUE!</v>
      </c>
      <c r="O49" s="71" t="e">
        <f>IF(SUMIF('[1]Detailed Budget'!$U$5:$U$1005,$B49,'[1]Detailed Budget'!$BC$5:$BC$1005)&gt;0,SUMIF('[1]Detailed Budget'!$U$5:$U$1005,$B49,'[1]Detailed Budget'!$BC$5:$BC$1005),"")</f>
        <v>#VALUE!</v>
      </c>
      <c r="P49" s="71" t="e">
        <f>IF(SUMIF('[1]Detailed Budget'!$U$5:$U$1005,$B49,'[1]Detailed Budget'!$BE$5:$BE$1005)&gt;0,SUMIF('[1]Detailed Budget'!$U$5:$U$1005,$B49,'[1]Detailed Budget'!$BE$5:$BE$1005),"")</f>
        <v>#VALUE!</v>
      </c>
      <c r="Q49" s="71" t="e">
        <f>IF(SUMIF('[1]Detailed Budget'!$U$5:$U$1005,$B49,'[1]Detailed Budget'!$BG$5:$BG$1005)&gt;0,SUMIF('[1]Detailed Budget'!$U$5:$U$1005,$B49,'[1]Detailed Budget'!$BG$5:$BG$1005),"")</f>
        <v>#VALUE!</v>
      </c>
      <c r="R49" s="72" t="e">
        <f>IF(SUMIF('[1]Detailed Budget'!$U$5:$U$1005,$B49,'[1]Detailed Budget'!$BI$5:$BI$1005)&gt;0,SUMIF('[1]Detailed Budget'!$U$5:$U$1005,$B49,'[1]Detailed Budget'!$BI$5:$BI$1005),"")</f>
        <v>#VALUE!</v>
      </c>
      <c r="S49" s="71" t="e">
        <f>IF(SUMIF('[1]Detailed Budget'!$U$5:$U$1005,$B49,'[1]Detailed Budget'!$BN$5:$BN$1005)&gt;0,SUMIF('[1]Detailed Budget'!$U$5:$U$1005,$B49,'[1]Detailed Budget'!$BN$5:$BN$1005),"")</f>
        <v>#VALUE!</v>
      </c>
      <c r="T49" s="71" t="e">
        <f>IF(SUMIF('[1]Detailed Budget'!$U$5:$U$1005,$B49,'[1]Detailed Budget'!$BP$5:$BP$1005)&gt;0,SUMIF('[1]Detailed Budget'!$U$5:$U$1005,$B49,'[1]Detailed Budget'!$BP$5:$BP$1005),"")</f>
        <v>#VALUE!</v>
      </c>
      <c r="U49" s="71" t="e">
        <f>IF(SUMIF('[1]Detailed Budget'!$U$5:$U$1005,$B49,'[1]Detailed Budget'!$BR$5:$BR$1005)&gt;0,SUMIF('[1]Detailed Budget'!$U$5:$U$1005,$B49,'[1]Detailed Budget'!$BR$5:$BR$1005),"")</f>
        <v>#VALUE!</v>
      </c>
      <c r="V49" s="71" t="e">
        <f>IF(SUMIF('[1]Detailed Budget'!$U$5:$U$1005,$B49,'[1]Detailed Budget'!$BT$5:$BT$1005)&gt;0,SUMIF('[1]Detailed Budget'!$U$5:$U$1005,$B49,'[1]Detailed Budget'!$BT$5:$BT$1005),"")</f>
        <v>#VALUE!</v>
      </c>
      <c r="W49" s="72" t="e">
        <f>IF(SUMIF('[1]Detailed Budget'!$U$5:$U$1005,$B49,'[1]Detailed Budget'!$BV$5:$BV$1005)&gt;0,SUMIF('[1]Detailed Budget'!$U$5:$U$1005,$B49,'[1]Detailed Budget'!$BV$5:$BV$1005),"")</f>
        <v>#VALUE!</v>
      </c>
      <c r="X49" s="71" t="e">
        <f t="shared" si="12"/>
        <v>#VALUE!</v>
      </c>
      <c r="Y49" s="86" t="str">
        <f t="shared" si="13"/>
        <v/>
      </c>
      <c r="Z49" s="49"/>
      <c r="AA49" s="87">
        <v>23901</v>
      </c>
      <c r="AB49" s="88">
        <f t="shared" si="14"/>
        <v>2.9672310282726649E-3</v>
      </c>
      <c r="AC49" s="87"/>
      <c r="AD49" s="88">
        <f t="shared" si="9"/>
        <v>0</v>
      </c>
      <c r="AE49" s="87">
        <f t="shared" si="15"/>
        <v>23901</v>
      </c>
      <c r="AF49" s="88">
        <f t="shared" si="10"/>
        <v>3.7189397288362501E-3</v>
      </c>
      <c r="AG49" s="87">
        <v>16275</v>
      </c>
      <c r="AH49" s="88">
        <f t="shared" si="11"/>
        <v>2.5323519554332442E-3</v>
      </c>
      <c r="AI49" s="87">
        <f>+'Budget Revision Form 14082019'!J15+'Budget Revision Form 14082019'!J16</f>
        <v>7274</v>
      </c>
      <c r="AJ49" s="97" t="e">
        <f t="shared" si="16"/>
        <v>#VALUE!</v>
      </c>
      <c r="AK49" s="49"/>
      <c r="AL49" s="87"/>
      <c r="AM49" s="97" t="e">
        <f t="shared" si="17"/>
        <v>#VALUE!</v>
      </c>
      <c r="AN49" s="49"/>
      <c r="AO49" s="87"/>
      <c r="AP49" s="97"/>
      <c r="AQ49" s="49"/>
      <c r="AR49" s="87">
        <v>7274</v>
      </c>
      <c r="AS49" s="97" t="e">
        <f>+AR49/X49</f>
        <v>#VALUE!</v>
      </c>
      <c r="AT49" s="87" t="s">
        <v>136</v>
      </c>
      <c r="AU49" s="49"/>
      <c r="AV49" s="49"/>
      <c r="AW49" s="49"/>
      <c r="AX49" s="49"/>
    </row>
    <row r="50" spans="2:50" s="46" customFormat="1" ht="26.4" x14ac:dyDescent="0.25">
      <c r="B50" s="93">
        <v>4</v>
      </c>
      <c r="C50" s="94" t="str">
        <f>IFERROR(INDEX(CONCATENATE('[1]Data Sheet'!$D$198:$D$275,".",'[1]Data Sheet'!$I$198:$I$275," ",'[1]Data Sheet'!$H$198:$H$275),MATCH(B50,'[1]Data Sheet'!$D$198:$D$275,0)),"")</f>
        <v>4.0 Health Products - Pharmaceutical Products (HPPP)</v>
      </c>
      <c r="D50" s="71" t="e">
        <f>IF(SUMIF('[1]Detailed Budget'!$U$5:$U$1005,$B50,'[1]Detailed Budget'!$AA$5:$AA$1005)&gt;0,SUMIF('[1]Detailed Budget'!$U$5:$U$1005,$B50,'[1]Detailed Budget'!$AA$5:$AA$1005),"")</f>
        <v>#VALUE!</v>
      </c>
      <c r="E50" s="71" t="e">
        <f>IF(SUMIF('[1]Detailed Budget'!$U$5:$U$1005,$B50,'[1]Detailed Budget'!$AC$5:$AC$1005)&gt;0,SUMIF('[1]Detailed Budget'!$U$5:$U$1005,$B50,'[1]Detailed Budget'!$AC$5:$AC$1005),"")</f>
        <v>#VALUE!</v>
      </c>
      <c r="F50" s="71" t="e">
        <f>IF(SUMIF('[1]Detailed Budget'!$U$5:$U$1005,$B50,'[1]Detailed Budget'!$AE$5:$AE$1005)&gt;0,SUMIF('[1]Detailed Budget'!$U$5:$U$1005,$B50,'[1]Detailed Budget'!$AE$5:$AE$1005),"")</f>
        <v>#VALUE!</v>
      </c>
      <c r="G50" s="71" t="e">
        <f>IF(SUMIF('[1]Detailed Budget'!$U$5:$U$1005,$B50,'[1]Detailed Budget'!$AG$5:$AG$1005)&gt;0,SUMIF('[1]Detailed Budget'!$U$5:$U$1005,$B50,'[1]Detailed Budget'!$AG$5:$AG$1005),"")</f>
        <v>#VALUE!</v>
      </c>
      <c r="H50" s="72" t="e">
        <f>IF(SUMIF('[1]Detailed Budget'!$U$5:$U$1005,$B50,'[1]Detailed Budget'!$AI$5:$AI$1005)&gt;0,SUMIF('[1]Detailed Budget'!$U$5:$U$1005,$B50,'[1]Detailed Budget'!$AI$5:$AI$1005),"")</f>
        <v>#VALUE!</v>
      </c>
      <c r="I50" s="71" t="e">
        <f>IF(SUMIF('[1]Detailed Budget'!$U$5:$U$1005,$B50,'[1]Detailed Budget'!$AN$5:$AN$1005)&gt;0,SUMIF('[1]Detailed Budget'!$U$5:$U$1005,$B50,'[1]Detailed Budget'!$AN$5:$AN$1005),"")</f>
        <v>#VALUE!</v>
      </c>
      <c r="J50" s="71" t="e">
        <f>IF(SUMIF('[1]Detailed Budget'!$U$5:$U$1005,$B50,'[1]Detailed Budget'!$AP$5:$AP$1005)&gt;0,SUMIF('[1]Detailed Budget'!$U$5:$U$1005,$B50,'[1]Detailed Budget'!$AP$5:$AP$1005),"")</f>
        <v>#VALUE!</v>
      </c>
      <c r="K50" s="71" t="e">
        <f>IF(SUMIF('[1]Detailed Budget'!$U$5:$U$1005,$B50,'[1]Detailed Budget'!$AR$5:$AR$1005)&gt;0,SUMIF('[1]Detailed Budget'!$U$5:$U$1005,$B50,'[1]Detailed Budget'!$AR$5:$AR$1005),"")</f>
        <v>#VALUE!</v>
      </c>
      <c r="L50" s="71" t="e">
        <f>IF(SUMIF('[1]Detailed Budget'!$U$5:$U$1005,$B50,'[1]Detailed Budget'!$AT$5:$AT$1005)&gt;0,SUMIF('[1]Detailed Budget'!$U$5:$U$1005,$B50,'[1]Detailed Budget'!$AT$5:$AT$1005),"")</f>
        <v>#VALUE!</v>
      </c>
      <c r="M50" s="72" t="e">
        <f>IF(SUMIF('[1]Detailed Budget'!$U$5:$U$1005,$B50,'[1]Detailed Budget'!$AV$5:$AV$1005)&gt;0,SUMIF('[1]Detailed Budget'!$U$5:$U$1005,$B50,'[1]Detailed Budget'!$AV$5:$AV$1005),"")</f>
        <v>#VALUE!</v>
      </c>
      <c r="N50" s="71" t="e">
        <f>IF(SUMIF('[1]Detailed Budget'!$U$5:$U$1005,$B50,'[1]Detailed Budget'!$BA$5:$BA$1005)&gt;0,SUMIF('[1]Detailed Budget'!$U$5:$U$1005,$B50,'[1]Detailed Budget'!$BA$5:$BA$1005),"")</f>
        <v>#VALUE!</v>
      </c>
      <c r="O50" s="71" t="e">
        <f>IF(SUMIF('[1]Detailed Budget'!$U$5:$U$1005,$B50,'[1]Detailed Budget'!$BC$5:$BC$1005)&gt;0,SUMIF('[1]Detailed Budget'!$U$5:$U$1005,$B50,'[1]Detailed Budget'!$BC$5:$BC$1005),"")</f>
        <v>#VALUE!</v>
      </c>
      <c r="P50" s="71" t="e">
        <f>IF(SUMIF('[1]Detailed Budget'!$U$5:$U$1005,$B50,'[1]Detailed Budget'!$BE$5:$BE$1005)&gt;0,SUMIF('[1]Detailed Budget'!$U$5:$U$1005,$B50,'[1]Detailed Budget'!$BE$5:$BE$1005),"")</f>
        <v>#VALUE!</v>
      </c>
      <c r="Q50" s="71" t="e">
        <f>IF(SUMIF('[1]Detailed Budget'!$U$5:$U$1005,$B50,'[1]Detailed Budget'!$BG$5:$BG$1005)&gt;0,SUMIF('[1]Detailed Budget'!$U$5:$U$1005,$B50,'[1]Detailed Budget'!$BG$5:$BG$1005),"")</f>
        <v>#VALUE!</v>
      </c>
      <c r="R50" s="72" t="e">
        <f>IF(SUMIF('[1]Detailed Budget'!$U$5:$U$1005,$B50,'[1]Detailed Budget'!$BI$5:$BI$1005)&gt;0,SUMIF('[1]Detailed Budget'!$U$5:$U$1005,$B50,'[1]Detailed Budget'!$BI$5:$BI$1005),"")</f>
        <v>#VALUE!</v>
      </c>
      <c r="S50" s="71" t="e">
        <f>IF(SUMIF('[1]Detailed Budget'!$U$5:$U$1005,$B50,'[1]Detailed Budget'!$BN$5:$BN$1005)&gt;0,SUMIF('[1]Detailed Budget'!$U$5:$U$1005,$B50,'[1]Detailed Budget'!$BN$5:$BN$1005),"")</f>
        <v>#VALUE!</v>
      </c>
      <c r="T50" s="71" t="e">
        <f>IF(SUMIF('[1]Detailed Budget'!$U$5:$U$1005,$B50,'[1]Detailed Budget'!$BP$5:$BP$1005)&gt;0,SUMIF('[1]Detailed Budget'!$U$5:$U$1005,$B50,'[1]Detailed Budget'!$BP$5:$BP$1005),"")</f>
        <v>#VALUE!</v>
      </c>
      <c r="U50" s="71" t="e">
        <f>IF(SUMIF('[1]Detailed Budget'!$U$5:$U$1005,$B50,'[1]Detailed Budget'!$BR$5:$BR$1005)&gt;0,SUMIF('[1]Detailed Budget'!$U$5:$U$1005,$B50,'[1]Detailed Budget'!$BR$5:$BR$1005),"")</f>
        <v>#VALUE!</v>
      </c>
      <c r="V50" s="71" t="e">
        <f>IF(SUMIF('[1]Detailed Budget'!$U$5:$U$1005,$B50,'[1]Detailed Budget'!$BT$5:$BT$1005)&gt;0,SUMIF('[1]Detailed Budget'!$U$5:$U$1005,$B50,'[1]Detailed Budget'!$BT$5:$BT$1005),"")</f>
        <v>#VALUE!</v>
      </c>
      <c r="W50" s="72" t="e">
        <f>IF(SUMIF('[1]Detailed Budget'!$U$5:$U$1005,$B50,'[1]Detailed Budget'!$BV$5:$BV$1005)&gt;0,SUMIF('[1]Detailed Budget'!$U$5:$U$1005,$B50,'[1]Detailed Budget'!$BV$5:$BV$1005),"")</f>
        <v>#VALUE!</v>
      </c>
      <c r="X50" s="71" t="e">
        <f t="shared" si="12"/>
        <v>#VALUE!</v>
      </c>
      <c r="Y50" s="86" t="str">
        <f t="shared" si="13"/>
        <v/>
      </c>
      <c r="Z50" s="49"/>
      <c r="AA50" s="87">
        <v>692046.6</v>
      </c>
      <c r="AB50" s="88">
        <f t="shared" si="14"/>
        <v>8.5915323397790955E-2</v>
      </c>
      <c r="AC50" s="87"/>
      <c r="AD50" s="88">
        <f t="shared" si="9"/>
        <v>0</v>
      </c>
      <c r="AE50" s="87">
        <f t="shared" si="15"/>
        <v>692046.6</v>
      </c>
      <c r="AF50" s="88">
        <f t="shared" si="10"/>
        <v>0.10768083322647792</v>
      </c>
      <c r="AG50" s="87">
        <v>0</v>
      </c>
      <c r="AH50" s="88">
        <f t="shared" si="11"/>
        <v>0</v>
      </c>
      <c r="AI50" s="87"/>
      <c r="AJ50" s="97" t="e">
        <f t="shared" si="16"/>
        <v>#VALUE!</v>
      </c>
      <c r="AK50" s="49"/>
      <c r="AL50" s="87">
        <f>+'Budget Revision Form 14082019'!U13</f>
        <v>13425</v>
      </c>
      <c r="AM50" s="97" t="e">
        <f t="shared" si="17"/>
        <v>#VALUE!</v>
      </c>
      <c r="AN50" s="49"/>
      <c r="AO50" s="87">
        <v>13425</v>
      </c>
      <c r="AP50" s="97" t="e">
        <f>+AO50/X50</f>
        <v>#VALUE!</v>
      </c>
      <c r="AQ50" s="49"/>
      <c r="AR50" s="87"/>
      <c r="AS50" s="97"/>
      <c r="AT50" s="87" t="s">
        <v>137</v>
      </c>
      <c r="AU50" s="49"/>
      <c r="AV50" s="49"/>
      <c r="AW50" s="49"/>
      <c r="AX50" s="49"/>
    </row>
    <row r="51" spans="2:50" s="46" customFormat="1" ht="26.4" x14ac:dyDescent="0.25">
      <c r="B51" s="93">
        <v>5</v>
      </c>
      <c r="C51" s="94" t="str">
        <f>IFERROR(INDEX(CONCATENATE('[1]Data Sheet'!$D$198:$D$275,".",'[1]Data Sheet'!$I$198:$I$275," ",'[1]Data Sheet'!$H$198:$H$275),MATCH(B51,'[1]Data Sheet'!$D$198:$D$275,0)),"")</f>
        <v>5.0 Health Products - Non-Pharmaceuticals (HPNP)</v>
      </c>
      <c r="D51" s="71" t="e">
        <f>IF(SUMIF('[1]Detailed Budget'!$U$5:$U$1005,$B51,'[1]Detailed Budget'!$AA$5:$AA$1005)&gt;0,SUMIF('[1]Detailed Budget'!$U$5:$U$1005,$B51,'[1]Detailed Budget'!$AA$5:$AA$1005),"")</f>
        <v>#VALUE!</v>
      </c>
      <c r="E51" s="71" t="e">
        <f>IF(SUMIF('[1]Detailed Budget'!$U$5:$U$1005,$B51,'[1]Detailed Budget'!$AC$5:$AC$1005)&gt;0,SUMIF('[1]Detailed Budget'!$U$5:$U$1005,$B51,'[1]Detailed Budget'!$AC$5:$AC$1005),"")</f>
        <v>#VALUE!</v>
      </c>
      <c r="F51" s="71" t="e">
        <f>IF(SUMIF('[1]Detailed Budget'!$U$5:$U$1005,$B51,'[1]Detailed Budget'!$AE$5:$AE$1005)&gt;0,SUMIF('[1]Detailed Budget'!$U$5:$U$1005,$B51,'[1]Detailed Budget'!$AE$5:$AE$1005),"")</f>
        <v>#VALUE!</v>
      </c>
      <c r="G51" s="71" t="e">
        <f>IF(SUMIF('[1]Detailed Budget'!$U$5:$U$1005,$B51,'[1]Detailed Budget'!$AG$5:$AG$1005)&gt;0,SUMIF('[1]Detailed Budget'!$U$5:$U$1005,$B51,'[1]Detailed Budget'!$AG$5:$AG$1005),"")</f>
        <v>#VALUE!</v>
      </c>
      <c r="H51" s="72" t="e">
        <f>IF(SUMIF('[1]Detailed Budget'!$U$5:$U$1005,$B51,'[1]Detailed Budget'!$AI$5:$AI$1005)&gt;0,SUMIF('[1]Detailed Budget'!$U$5:$U$1005,$B51,'[1]Detailed Budget'!$AI$5:$AI$1005),"")</f>
        <v>#VALUE!</v>
      </c>
      <c r="I51" s="71" t="e">
        <f>IF(SUMIF('[1]Detailed Budget'!$U$5:$U$1005,$B51,'[1]Detailed Budget'!$AN$5:$AN$1005)&gt;0,SUMIF('[1]Detailed Budget'!$U$5:$U$1005,$B51,'[1]Detailed Budget'!$AN$5:$AN$1005),"")</f>
        <v>#VALUE!</v>
      </c>
      <c r="J51" s="71" t="e">
        <f>IF(SUMIF('[1]Detailed Budget'!$U$5:$U$1005,$B51,'[1]Detailed Budget'!$AP$5:$AP$1005)&gt;0,SUMIF('[1]Detailed Budget'!$U$5:$U$1005,$B51,'[1]Detailed Budget'!$AP$5:$AP$1005),"")</f>
        <v>#VALUE!</v>
      </c>
      <c r="K51" s="71" t="e">
        <f>IF(SUMIF('[1]Detailed Budget'!$U$5:$U$1005,$B51,'[1]Detailed Budget'!$AR$5:$AR$1005)&gt;0,SUMIF('[1]Detailed Budget'!$U$5:$U$1005,$B51,'[1]Detailed Budget'!$AR$5:$AR$1005),"")</f>
        <v>#VALUE!</v>
      </c>
      <c r="L51" s="71" t="e">
        <f>IF(SUMIF('[1]Detailed Budget'!$U$5:$U$1005,$B51,'[1]Detailed Budget'!$AT$5:$AT$1005)&gt;0,SUMIF('[1]Detailed Budget'!$U$5:$U$1005,$B51,'[1]Detailed Budget'!$AT$5:$AT$1005),"")</f>
        <v>#VALUE!</v>
      </c>
      <c r="M51" s="72" t="e">
        <f>IF(SUMIF('[1]Detailed Budget'!$U$5:$U$1005,$B51,'[1]Detailed Budget'!$AV$5:$AV$1005)&gt;0,SUMIF('[1]Detailed Budget'!$U$5:$U$1005,$B51,'[1]Detailed Budget'!$AV$5:$AV$1005),"")</f>
        <v>#VALUE!</v>
      </c>
      <c r="N51" s="71" t="e">
        <f>IF(SUMIF('[1]Detailed Budget'!$U$5:$U$1005,$B51,'[1]Detailed Budget'!$BA$5:$BA$1005)&gt;0,SUMIF('[1]Detailed Budget'!$U$5:$U$1005,$B51,'[1]Detailed Budget'!$BA$5:$BA$1005),"")</f>
        <v>#VALUE!</v>
      </c>
      <c r="O51" s="71" t="e">
        <f>IF(SUMIF('[1]Detailed Budget'!$U$5:$U$1005,$B51,'[1]Detailed Budget'!$BC$5:$BC$1005)&gt;0,SUMIF('[1]Detailed Budget'!$U$5:$U$1005,$B51,'[1]Detailed Budget'!$BC$5:$BC$1005),"")</f>
        <v>#VALUE!</v>
      </c>
      <c r="P51" s="71" t="e">
        <f>IF(SUMIF('[1]Detailed Budget'!$U$5:$U$1005,$B51,'[1]Detailed Budget'!$BE$5:$BE$1005)&gt;0,SUMIF('[1]Detailed Budget'!$U$5:$U$1005,$B51,'[1]Detailed Budget'!$BE$5:$BE$1005),"")</f>
        <v>#VALUE!</v>
      </c>
      <c r="Q51" s="71" t="e">
        <f>IF(SUMIF('[1]Detailed Budget'!$U$5:$U$1005,$B51,'[1]Detailed Budget'!$BG$5:$BG$1005)&gt;0,SUMIF('[1]Detailed Budget'!$U$5:$U$1005,$B51,'[1]Detailed Budget'!$BG$5:$BG$1005),"")</f>
        <v>#VALUE!</v>
      </c>
      <c r="R51" s="72" t="e">
        <f>IF(SUMIF('[1]Detailed Budget'!$U$5:$U$1005,$B51,'[1]Detailed Budget'!$BI$5:$BI$1005)&gt;0,SUMIF('[1]Detailed Budget'!$U$5:$U$1005,$B51,'[1]Detailed Budget'!$BI$5:$BI$1005),"")</f>
        <v>#VALUE!</v>
      </c>
      <c r="S51" s="71" t="e">
        <f>IF(SUMIF('[1]Detailed Budget'!$U$5:$U$1005,$B51,'[1]Detailed Budget'!$BN$5:$BN$1005)&gt;0,SUMIF('[1]Detailed Budget'!$U$5:$U$1005,$B51,'[1]Detailed Budget'!$BN$5:$BN$1005),"")</f>
        <v>#VALUE!</v>
      </c>
      <c r="T51" s="71" t="e">
        <f>IF(SUMIF('[1]Detailed Budget'!$U$5:$U$1005,$B51,'[1]Detailed Budget'!$BP$5:$BP$1005)&gt;0,SUMIF('[1]Detailed Budget'!$U$5:$U$1005,$B51,'[1]Detailed Budget'!$BP$5:$BP$1005),"")</f>
        <v>#VALUE!</v>
      </c>
      <c r="U51" s="71" t="e">
        <f>IF(SUMIF('[1]Detailed Budget'!$U$5:$U$1005,$B51,'[1]Detailed Budget'!$BR$5:$BR$1005)&gt;0,SUMIF('[1]Detailed Budget'!$U$5:$U$1005,$B51,'[1]Detailed Budget'!$BR$5:$BR$1005),"")</f>
        <v>#VALUE!</v>
      </c>
      <c r="V51" s="71" t="e">
        <f>IF(SUMIF('[1]Detailed Budget'!$U$5:$U$1005,$B51,'[1]Detailed Budget'!$BT$5:$BT$1005)&gt;0,SUMIF('[1]Detailed Budget'!$U$5:$U$1005,$B51,'[1]Detailed Budget'!$BT$5:$BT$1005),"")</f>
        <v>#VALUE!</v>
      </c>
      <c r="W51" s="72" t="e">
        <f>IF(SUMIF('[1]Detailed Budget'!$U$5:$U$1005,$B51,'[1]Detailed Budget'!$BV$5:$BV$1005)&gt;0,SUMIF('[1]Detailed Budget'!$U$5:$U$1005,$B51,'[1]Detailed Budget'!$BV$5:$BV$1005),"")</f>
        <v>#VALUE!</v>
      </c>
      <c r="X51" s="71" t="e">
        <f t="shared" si="12"/>
        <v>#VALUE!</v>
      </c>
      <c r="Y51" s="86" t="str">
        <f t="shared" si="13"/>
        <v/>
      </c>
      <c r="Z51" s="49"/>
      <c r="AA51" s="87">
        <v>5586452.9699999997</v>
      </c>
      <c r="AB51" s="88">
        <f t="shared" si="14"/>
        <v>0.6935398765980495</v>
      </c>
      <c r="AC51" s="87"/>
      <c r="AD51" s="88">
        <f t="shared" si="9"/>
        <v>0</v>
      </c>
      <c r="AE51" s="87">
        <f t="shared" si="15"/>
        <v>5586452.9699999997</v>
      </c>
      <c r="AF51" s="88">
        <f t="shared" si="10"/>
        <v>0.86923902319602797</v>
      </c>
      <c r="AG51" s="87">
        <v>70236.05</v>
      </c>
      <c r="AH51" s="88">
        <f t="shared" si="11"/>
        <v>1.0928565195662496E-2</v>
      </c>
      <c r="AI51" s="87">
        <f>+'Budget Revision Form 14082019'!J11+'Budget Revision Form 14082019'!J12+'Budget Revision Form 14082019'!J13</f>
        <v>5251.4699999999993</v>
      </c>
      <c r="AJ51" s="97" t="e">
        <f t="shared" si="16"/>
        <v>#VALUE!</v>
      </c>
      <c r="AK51" s="49"/>
      <c r="AL51" s="87">
        <f>+'Budget Revision Form 14082019'!U11</f>
        <v>4900</v>
      </c>
      <c r="AM51" s="97" t="e">
        <f t="shared" si="17"/>
        <v>#VALUE!</v>
      </c>
      <c r="AN51" s="49"/>
      <c r="AO51" s="87"/>
      <c r="AP51" s="97"/>
      <c r="AQ51" s="49"/>
      <c r="AR51" s="87">
        <f>+AI51-AL51</f>
        <v>351.46999999999935</v>
      </c>
      <c r="AS51" s="97" t="e">
        <f>+AR51/X51</f>
        <v>#VALUE!</v>
      </c>
      <c r="AT51" s="87" t="s">
        <v>136</v>
      </c>
      <c r="AU51" s="49"/>
      <c r="AV51" s="49"/>
      <c r="AW51" s="49"/>
      <c r="AX51" s="49"/>
    </row>
    <row r="52" spans="2:50" s="46" customFormat="1" ht="26.4" x14ac:dyDescent="0.25">
      <c r="B52" s="93">
        <v>6</v>
      </c>
      <c r="C52" s="94" t="str">
        <f>IFERROR(INDEX(CONCATENATE('[1]Data Sheet'!$D$198:$D$275,".",'[1]Data Sheet'!$I$198:$I$275," ",'[1]Data Sheet'!$H$198:$H$275),MATCH(B52,'[1]Data Sheet'!$D$198:$D$275,0)),"")</f>
        <v>6.0 Health Products - Equipment (HPE)</v>
      </c>
      <c r="D52" s="71" t="e">
        <f>IF(SUMIF('[1]Detailed Budget'!$U$5:$U$1005,$B52,'[1]Detailed Budget'!$AA$5:$AA$1005)&gt;0,SUMIF('[1]Detailed Budget'!$U$5:$U$1005,$B52,'[1]Detailed Budget'!$AA$5:$AA$1005),"")</f>
        <v>#VALUE!</v>
      </c>
      <c r="E52" s="71" t="e">
        <f>IF(SUMIF('[1]Detailed Budget'!$U$5:$U$1005,$B52,'[1]Detailed Budget'!$AC$5:$AC$1005)&gt;0,SUMIF('[1]Detailed Budget'!$U$5:$U$1005,$B52,'[1]Detailed Budget'!$AC$5:$AC$1005),"")</f>
        <v>#VALUE!</v>
      </c>
      <c r="F52" s="71" t="e">
        <f>IF(SUMIF('[1]Detailed Budget'!$U$5:$U$1005,$B52,'[1]Detailed Budget'!$AE$5:$AE$1005)&gt;0,SUMIF('[1]Detailed Budget'!$U$5:$U$1005,$B52,'[1]Detailed Budget'!$AE$5:$AE$1005),"")</f>
        <v>#VALUE!</v>
      </c>
      <c r="G52" s="71" t="e">
        <f>IF(SUMIF('[1]Detailed Budget'!$U$5:$U$1005,$B52,'[1]Detailed Budget'!$AG$5:$AG$1005)&gt;0,SUMIF('[1]Detailed Budget'!$U$5:$U$1005,$B52,'[1]Detailed Budget'!$AG$5:$AG$1005),"")</f>
        <v>#VALUE!</v>
      </c>
      <c r="H52" s="72" t="e">
        <f>IF(SUMIF('[1]Detailed Budget'!$U$5:$U$1005,$B52,'[1]Detailed Budget'!$AI$5:$AI$1005)&gt;0,SUMIF('[1]Detailed Budget'!$U$5:$U$1005,$B52,'[1]Detailed Budget'!$AI$5:$AI$1005),"")</f>
        <v>#VALUE!</v>
      </c>
      <c r="I52" s="71" t="e">
        <f>IF(SUMIF('[1]Detailed Budget'!$U$5:$U$1005,$B52,'[1]Detailed Budget'!$AN$5:$AN$1005)&gt;0,SUMIF('[1]Detailed Budget'!$U$5:$U$1005,$B52,'[1]Detailed Budget'!$AN$5:$AN$1005),"")</f>
        <v>#VALUE!</v>
      </c>
      <c r="J52" s="71" t="e">
        <f>IF(SUMIF('[1]Detailed Budget'!$U$5:$U$1005,$B52,'[1]Detailed Budget'!$AP$5:$AP$1005)&gt;0,SUMIF('[1]Detailed Budget'!$U$5:$U$1005,$B52,'[1]Detailed Budget'!$AP$5:$AP$1005),"")</f>
        <v>#VALUE!</v>
      </c>
      <c r="K52" s="71" t="e">
        <f>IF(SUMIF('[1]Detailed Budget'!$U$5:$U$1005,$B52,'[1]Detailed Budget'!$AR$5:$AR$1005)&gt;0,SUMIF('[1]Detailed Budget'!$U$5:$U$1005,$B52,'[1]Detailed Budget'!$AR$5:$AR$1005),"")</f>
        <v>#VALUE!</v>
      </c>
      <c r="L52" s="71" t="e">
        <f>IF(SUMIF('[1]Detailed Budget'!$U$5:$U$1005,$B52,'[1]Detailed Budget'!$AT$5:$AT$1005)&gt;0,SUMIF('[1]Detailed Budget'!$U$5:$U$1005,$B52,'[1]Detailed Budget'!$AT$5:$AT$1005),"")</f>
        <v>#VALUE!</v>
      </c>
      <c r="M52" s="72" t="e">
        <f>IF(SUMIF('[1]Detailed Budget'!$U$5:$U$1005,$B52,'[1]Detailed Budget'!$AV$5:$AV$1005)&gt;0,SUMIF('[1]Detailed Budget'!$U$5:$U$1005,$B52,'[1]Detailed Budget'!$AV$5:$AV$1005),"")</f>
        <v>#VALUE!</v>
      </c>
      <c r="N52" s="71" t="e">
        <f>IF(SUMIF('[1]Detailed Budget'!$U$5:$U$1005,$B52,'[1]Detailed Budget'!$BA$5:$BA$1005)&gt;0,SUMIF('[1]Detailed Budget'!$U$5:$U$1005,$B52,'[1]Detailed Budget'!$BA$5:$BA$1005),"")</f>
        <v>#VALUE!</v>
      </c>
      <c r="O52" s="71" t="e">
        <f>IF(SUMIF('[1]Detailed Budget'!$U$5:$U$1005,$B52,'[1]Detailed Budget'!$BC$5:$BC$1005)&gt;0,SUMIF('[1]Detailed Budget'!$U$5:$U$1005,$B52,'[1]Detailed Budget'!$BC$5:$BC$1005),"")</f>
        <v>#VALUE!</v>
      </c>
      <c r="P52" s="71" t="e">
        <f>IF(SUMIF('[1]Detailed Budget'!$U$5:$U$1005,$B52,'[1]Detailed Budget'!$BE$5:$BE$1005)&gt;0,SUMIF('[1]Detailed Budget'!$U$5:$U$1005,$B52,'[1]Detailed Budget'!$BE$5:$BE$1005),"")</f>
        <v>#VALUE!</v>
      </c>
      <c r="Q52" s="71" t="e">
        <f>IF(SUMIF('[1]Detailed Budget'!$U$5:$U$1005,$B52,'[1]Detailed Budget'!$BG$5:$BG$1005)&gt;0,SUMIF('[1]Detailed Budget'!$U$5:$U$1005,$B52,'[1]Detailed Budget'!$BG$5:$BG$1005),"")</f>
        <v>#VALUE!</v>
      </c>
      <c r="R52" s="72" t="e">
        <f>IF(SUMIF('[1]Detailed Budget'!$U$5:$U$1005,$B52,'[1]Detailed Budget'!$BI$5:$BI$1005)&gt;0,SUMIF('[1]Detailed Budget'!$U$5:$U$1005,$B52,'[1]Detailed Budget'!$BI$5:$BI$1005),"")</f>
        <v>#VALUE!</v>
      </c>
      <c r="S52" s="71" t="e">
        <f>IF(SUMIF('[1]Detailed Budget'!$U$5:$U$1005,$B52,'[1]Detailed Budget'!$BN$5:$BN$1005)&gt;0,SUMIF('[1]Detailed Budget'!$U$5:$U$1005,$B52,'[1]Detailed Budget'!$BN$5:$BN$1005),"")</f>
        <v>#VALUE!</v>
      </c>
      <c r="T52" s="71" t="e">
        <f>IF(SUMIF('[1]Detailed Budget'!$U$5:$U$1005,$B52,'[1]Detailed Budget'!$BP$5:$BP$1005)&gt;0,SUMIF('[1]Detailed Budget'!$U$5:$U$1005,$B52,'[1]Detailed Budget'!$BP$5:$BP$1005),"")</f>
        <v>#VALUE!</v>
      </c>
      <c r="U52" s="71" t="e">
        <f>IF(SUMIF('[1]Detailed Budget'!$U$5:$U$1005,$B52,'[1]Detailed Budget'!$BR$5:$BR$1005)&gt;0,SUMIF('[1]Detailed Budget'!$U$5:$U$1005,$B52,'[1]Detailed Budget'!$BR$5:$BR$1005),"")</f>
        <v>#VALUE!</v>
      </c>
      <c r="V52" s="71" t="e">
        <f>IF(SUMIF('[1]Detailed Budget'!$U$5:$U$1005,$B52,'[1]Detailed Budget'!$BT$5:$BT$1005)&gt;0,SUMIF('[1]Detailed Budget'!$U$5:$U$1005,$B52,'[1]Detailed Budget'!$BT$5:$BT$1005),"")</f>
        <v>#VALUE!</v>
      </c>
      <c r="W52" s="72" t="e">
        <f>IF(SUMIF('[1]Detailed Budget'!$U$5:$U$1005,$B52,'[1]Detailed Budget'!$BV$5:$BV$1005)&gt;0,SUMIF('[1]Detailed Budget'!$U$5:$U$1005,$B52,'[1]Detailed Budget'!$BV$5:$BV$1005),"")</f>
        <v>#VALUE!</v>
      </c>
      <c r="X52" s="71" t="e">
        <f t="shared" si="12"/>
        <v>#VALUE!</v>
      </c>
      <c r="Y52" s="86" t="str">
        <f t="shared" si="13"/>
        <v/>
      </c>
      <c r="Z52" s="49"/>
      <c r="AA52" s="87">
        <v>0</v>
      </c>
      <c r="AB52" s="88">
        <f t="shared" si="14"/>
        <v>0</v>
      </c>
      <c r="AC52" s="87">
        <v>1533799.45</v>
      </c>
      <c r="AD52" s="88">
        <f t="shared" si="9"/>
        <v>0.23865560899845989</v>
      </c>
      <c r="AE52" s="87">
        <f t="shared" si="15"/>
        <v>1533799.45</v>
      </c>
      <c r="AF52" s="88">
        <f t="shared" si="10"/>
        <v>0.23865560899845989</v>
      </c>
      <c r="AG52" s="87">
        <v>0</v>
      </c>
      <c r="AH52" s="88">
        <f t="shared" si="11"/>
        <v>0</v>
      </c>
      <c r="AI52" s="87"/>
      <c r="AJ52" s="97"/>
      <c r="AK52" s="49"/>
      <c r="AL52" s="87"/>
      <c r="AM52" s="97"/>
      <c r="AN52" s="49"/>
      <c r="AO52" s="87"/>
      <c r="AP52" s="97"/>
      <c r="AQ52" s="49"/>
      <c r="AR52" s="87"/>
      <c r="AS52" s="97"/>
      <c r="AT52" s="87"/>
      <c r="AU52" s="49"/>
      <c r="AV52" s="49"/>
      <c r="AW52" s="49"/>
      <c r="AX52" s="49"/>
    </row>
    <row r="53" spans="2:50" s="46" customFormat="1" ht="26.4" x14ac:dyDescent="0.25">
      <c r="B53" s="93">
        <v>7</v>
      </c>
      <c r="C53" s="94" t="str">
        <f>IFERROR(INDEX(CONCATENATE('[1]Data Sheet'!$D$198:$D$275,".",'[1]Data Sheet'!$I$198:$I$275," ",'[1]Data Sheet'!$H$198:$H$275),MATCH(B53,'[1]Data Sheet'!$D$198:$D$275,0)),"")</f>
        <v>7.0 Procurement and Supply-Chain Management costs (PSM)</v>
      </c>
      <c r="D53" s="71" t="e">
        <f>IF(SUMIF('[1]Detailed Budget'!$U$5:$U$1005,$B53,'[1]Detailed Budget'!$AA$5:$AA$1005)&gt;0,SUMIF('[1]Detailed Budget'!$U$5:$U$1005,$B53,'[1]Detailed Budget'!$AA$5:$AA$1005),"")</f>
        <v>#VALUE!</v>
      </c>
      <c r="E53" s="71" t="e">
        <f>IF(SUMIF('[1]Detailed Budget'!$U$5:$U$1005,$B53,'[1]Detailed Budget'!$AC$5:$AC$1005)&gt;0,SUMIF('[1]Detailed Budget'!$U$5:$U$1005,$B53,'[1]Detailed Budget'!$AC$5:$AC$1005),"")</f>
        <v>#VALUE!</v>
      </c>
      <c r="F53" s="71" t="e">
        <f>IF(SUMIF('[1]Detailed Budget'!$U$5:$U$1005,$B53,'[1]Detailed Budget'!$AE$5:$AE$1005)&gt;0,SUMIF('[1]Detailed Budget'!$U$5:$U$1005,$B53,'[1]Detailed Budget'!$AE$5:$AE$1005),"")</f>
        <v>#VALUE!</v>
      </c>
      <c r="G53" s="71" t="e">
        <f>IF(SUMIF('[1]Detailed Budget'!$U$5:$U$1005,$B53,'[1]Detailed Budget'!$AG$5:$AG$1005)&gt;0,SUMIF('[1]Detailed Budget'!$U$5:$U$1005,$B53,'[1]Detailed Budget'!$AG$5:$AG$1005),"")</f>
        <v>#VALUE!</v>
      </c>
      <c r="H53" s="72" t="e">
        <f>IF(SUMIF('[1]Detailed Budget'!$U$5:$U$1005,$B53,'[1]Detailed Budget'!$AI$5:$AI$1005)&gt;0,SUMIF('[1]Detailed Budget'!$U$5:$U$1005,$B53,'[1]Detailed Budget'!$AI$5:$AI$1005),"")</f>
        <v>#VALUE!</v>
      </c>
      <c r="I53" s="71" t="e">
        <f>IF(SUMIF('[1]Detailed Budget'!$U$5:$U$1005,$B53,'[1]Detailed Budget'!$AN$5:$AN$1005)&gt;0,SUMIF('[1]Detailed Budget'!$U$5:$U$1005,$B53,'[1]Detailed Budget'!$AN$5:$AN$1005),"")</f>
        <v>#VALUE!</v>
      </c>
      <c r="J53" s="71" t="e">
        <f>IF(SUMIF('[1]Detailed Budget'!$U$5:$U$1005,$B53,'[1]Detailed Budget'!$AP$5:$AP$1005)&gt;0,SUMIF('[1]Detailed Budget'!$U$5:$U$1005,$B53,'[1]Detailed Budget'!$AP$5:$AP$1005),"")</f>
        <v>#VALUE!</v>
      </c>
      <c r="K53" s="71" t="e">
        <f>IF(SUMIF('[1]Detailed Budget'!$U$5:$U$1005,$B53,'[1]Detailed Budget'!$AR$5:$AR$1005)&gt;0,SUMIF('[1]Detailed Budget'!$U$5:$U$1005,$B53,'[1]Detailed Budget'!$AR$5:$AR$1005),"")</f>
        <v>#VALUE!</v>
      </c>
      <c r="L53" s="71" t="e">
        <f>IF(SUMIF('[1]Detailed Budget'!$U$5:$U$1005,$B53,'[1]Detailed Budget'!$AT$5:$AT$1005)&gt;0,SUMIF('[1]Detailed Budget'!$U$5:$U$1005,$B53,'[1]Detailed Budget'!$AT$5:$AT$1005),"")</f>
        <v>#VALUE!</v>
      </c>
      <c r="M53" s="72" t="e">
        <f>IF(SUMIF('[1]Detailed Budget'!$U$5:$U$1005,$B53,'[1]Detailed Budget'!$AV$5:$AV$1005)&gt;0,SUMIF('[1]Detailed Budget'!$U$5:$U$1005,$B53,'[1]Detailed Budget'!$AV$5:$AV$1005),"")</f>
        <v>#VALUE!</v>
      </c>
      <c r="N53" s="71" t="e">
        <f>IF(SUMIF('[1]Detailed Budget'!$U$5:$U$1005,$B53,'[1]Detailed Budget'!$BA$5:$BA$1005)&gt;0,SUMIF('[1]Detailed Budget'!$U$5:$U$1005,$B53,'[1]Detailed Budget'!$BA$5:$BA$1005),"")</f>
        <v>#VALUE!</v>
      </c>
      <c r="O53" s="71" t="e">
        <f>IF(SUMIF('[1]Detailed Budget'!$U$5:$U$1005,$B53,'[1]Detailed Budget'!$BC$5:$BC$1005)&gt;0,SUMIF('[1]Detailed Budget'!$U$5:$U$1005,$B53,'[1]Detailed Budget'!$BC$5:$BC$1005),"")</f>
        <v>#VALUE!</v>
      </c>
      <c r="P53" s="71" t="e">
        <f>IF(SUMIF('[1]Detailed Budget'!$U$5:$U$1005,$B53,'[1]Detailed Budget'!$BE$5:$BE$1005)&gt;0,SUMIF('[1]Detailed Budget'!$U$5:$U$1005,$B53,'[1]Detailed Budget'!$BE$5:$BE$1005),"")</f>
        <v>#VALUE!</v>
      </c>
      <c r="Q53" s="71" t="e">
        <f>IF(SUMIF('[1]Detailed Budget'!$U$5:$U$1005,$B53,'[1]Detailed Budget'!$BG$5:$BG$1005)&gt;0,SUMIF('[1]Detailed Budget'!$U$5:$U$1005,$B53,'[1]Detailed Budget'!$BG$5:$BG$1005),"")</f>
        <v>#VALUE!</v>
      </c>
      <c r="R53" s="72" t="e">
        <f>IF(SUMIF('[1]Detailed Budget'!$U$5:$U$1005,$B53,'[1]Detailed Budget'!$BI$5:$BI$1005)&gt;0,SUMIF('[1]Detailed Budget'!$U$5:$U$1005,$B53,'[1]Detailed Budget'!$BI$5:$BI$1005),"")</f>
        <v>#VALUE!</v>
      </c>
      <c r="S53" s="71" t="e">
        <f>IF(SUMIF('[1]Detailed Budget'!$U$5:$U$1005,$B53,'[1]Detailed Budget'!$BN$5:$BN$1005)&gt;0,SUMIF('[1]Detailed Budget'!$U$5:$U$1005,$B53,'[1]Detailed Budget'!$BN$5:$BN$1005),"")</f>
        <v>#VALUE!</v>
      </c>
      <c r="T53" s="71" t="e">
        <f>IF(SUMIF('[1]Detailed Budget'!$U$5:$U$1005,$B53,'[1]Detailed Budget'!$BP$5:$BP$1005)&gt;0,SUMIF('[1]Detailed Budget'!$U$5:$U$1005,$B53,'[1]Detailed Budget'!$BP$5:$BP$1005),"")</f>
        <v>#VALUE!</v>
      </c>
      <c r="U53" s="71" t="e">
        <f>IF(SUMIF('[1]Detailed Budget'!$U$5:$U$1005,$B53,'[1]Detailed Budget'!$BR$5:$BR$1005)&gt;0,SUMIF('[1]Detailed Budget'!$U$5:$U$1005,$B53,'[1]Detailed Budget'!$BR$5:$BR$1005),"")</f>
        <v>#VALUE!</v>
      </c>
      <c r="V53" s="71" t="e">
        <f>IF(SUMIF('[1]Detailed Budget'!$U$5:$U$1005,$B53,'[1]Detailed Budget'!$BT$5:$BT$1005)&gt;0,SUMIF('[1]Detailed Budget'!$U$5:$U$1005,$B53,'[1]Detailed Budget'!$BT$5:$BT$1005),"")</f>
        <v>#VALUE!</v>
      </c>
      <c r="W53" s="72" t="e">
        <f>IF(SUMIF('[1]Detailed Budget'!$U$5:$U$1005,$B53,'[1]Detailed Budget'!$BV$5:$BV$1005)&gt;0,SUMIF('[1]Detailed Budget'!$U$5:$U$1005,$B53,'[1]Detailed Budget'!$BV$5:$BV$1005),"")</f>
        <v>#VALUE!</v>
      </c>
      <c r="X53" s="71" t="e">
        <f t="shared" si="12"/>
        <v>#VALUE!</v>
      </c>
      <c r="Y53" s="86" t="str">
        <f t="shared" si="13"/>
        <v/>
      </c>
      <c r="Z53" s="49"/>
      <c r="AA53" s="87">
        <v>0</v>
      </c>
      <c r="AB53" s="88">
        <f t="shared" si="14"/>
        <v>0</v>
      </c>
      <c r="AC53" s="87">
        <v>1200000</v>
      </c>
      <c r="AD53" s="88">
        <f t="shared" si="9"/>
        <v>0.18671719487065397</v>
      </c>
      <c r="AE53" s="87">
        <f t="shared" si="15"/>
        <v>1200000</v>
      </c>
      <c r="AF53" s="88">
        <f t="shared" si="10"/>
        <v>0.18671719487065397</v>
      </c>
      <c r="AG53" s="87">
        <v>114840</v>
      </c>
      <c r="AH53" s="88">
        <f t="shared" si="11"/>
        <v>1.7868835549121585E-2</v>
      </c>
      <c r="AI53" s="87"/>
      <c r="AJ53" s="97" t="e">
        <f t="shared" si="16"/>
        <v>#VALUE!</v>
      </c>
      <c r="AK53" s="49"/>
      <c r="AL53" s="87"/>
      <c r="AM53" s="97" t="e">
        <f t="shared" si="17"/>
        <v>#VALUE!</v>
      </c>
      <c r="AN53" s="49"/>
      <c r="AO53" s="87"/>
      <c r="AP53" s="97"/>
      <c r="AQ53" s="49"/>
      <c r="AR53" s="87"/>
      <c r="AS53" s="97"/>
      <c r="AT53" s="87"/>
      <c r="AU53" s="49"/>
      <c r="AV53" s="49"/>
      <c r="AW53" s="49"/>
      <c r="AX53" s="49"/>
    </row>
    <row r="54" spans="2:50" s="46" customFormat="1" x14ac:dyDescent="0.25">
      <c r="B54" s="93">
        <v>8</v>
      </c>
      <c r="C54" s="94" t="str">
        <f>IFERROR(INDEX(CONCATENATE('[1]Data Sheet'!$D$198:$D$275,".",'[1]Data Sheet'!$I$198:$I$275," ",'[1]Data Sheet'!$H$198:$H$275),MATCH(B54,'[1]Data Sheet'!$D$198:$D$275,0)),"")</f>
        <v>8.0 Infrastructure (INF)</v>
      </c>
      <c r="D54" s="71" t="e">
        <f>IF(SUMIF('[1]Detailed Budget'!$U$5:$U$1005,$B54,'[1]Detailed Budget'!$AA$5:$AA$1005)&gt;0,SUMIF('[1]Detailed Budget'!$U$5:$U$1005,$B54,'[1]Detailed Budget'!$AA$5:$AA$1005),"")</f>
        <v>#VALUE!</v>
      </c>
      <c r="E54" s="71" t="e">
        <f>IF(SUMIF('[1]Detailed Budget'!$U$5:$U$1005,$B54,'[1]Detailed Budget'!$AC$5:$AC$1005)&gt;0,SUMIF('[1]Detailed Budget'!$U$5:$U$1005,$B54,'[1]Detailed Budget'!$AC$5:$AC$1005),"")</f>
        <v>#VALUE!</v>
      </c>
      <c r="F54" s="71" t="e">
        <f>IF(SUMIF('[1]Detailed Budget'!$U$5:$U$1005,$B54,'[1]Detailed Budget'!$AE$5:$AE$1005)&gt;0,SUMIF('[1]Detailed Budget'!$U$5:$U$1005,$B54,'[1]Detailed Budget'!$AE$5:$AE$1005),"")</f>
        <v>#VALUE!</v>
      </c>
      <c r="G54" s="71" t="e">
        <f>IF(SUMIF('[1]Detailed Budget'!$U$5:$U$1005,$B54,'[1]Detailed Budget'!$AG$5:$AG$1005)&gt;0,SUMIF('[1]Detailed Budget'!$U$5:$U$1005,$B54,'[1]Detailed Budget'!$AG$5:$AG$1005),"")</f>
        <v>#VALUE!</v>
      </c>
      <c r="H54" s="72" t="e">
        <f>IF(SUMIF('[1]Detailed Budget'!$U$5:$U$1005,$B54,'[1]Detailed Budget'!$AI$5:$AI$1005)&gt;0,SUMIF('[1]Detailed Budget'!$U$5:$U$1005,$B54,'[1]Detailed Budget'!$AI$5:$AI$1005),"")</f>
        <v>#VALUE!</v>
      </c>
      <c r="I54" s="71" t="e">
        <f>IF(SUMIF('[1]Detailed Budget'!$U$5:$U$1005,$B54,'[1]Detailed Budget'!$AN$5:$AN$1005)&gt;0,SUMIF('[1]Detailed Budget'!$U$5:$U$1005,$B54,'[1]Detailed Budget'!$AN$5:$AN$1005),"")</f>
        <v>#VALUE!</v>
      </c>
      <c r="J54" s="71" t="e">
        <f>IF(SUMIF('[1]Detailed Budget'!$U$5:$U$1005,$B54,'[1]Detailed Budget'!$AP$5:$AP$1005)&gt;0,SUMIF('[1]Detailed Budget'!$U$5:$U$1005,$B54,'[1]Detailed Budget'!$AP$5:$AP$1005),"")</f>
        <v>#VALUE!</v>
      </c>
      <c r="K54" s="71" t="e">
        <f>IF(SUMIF('[1]Detailed Budget'!$U$5:$U$1005,$B54,'[1]Detailed Budget'!$AR$5:$AR$1005)&gt;0,SUMIF('[1]Detailed Budget'!$U$5:$U$1005,$B54,'[1]Detailed Budget'!$AR$5:$AR$1005),"")</f>
        <v>#VALUE!</v>
      </c>
      <c r="L54" s="71" t="e">
        <f>IF(SUMIF('[1]Detailed Budget'!$U$5:$U$1005,$B54,'[1]Detailed Budget'!$AT$5:$AT$1005)&gt;0,SUMIF('[1]Detailed Budget'!$U$5:$U$1005,$B54,'[1]Detailed Budget'!$AT$5:$AT$1005),"")</f>
        <v>#VALUE!</v>
      </c>
      <c r="M54" s="72" t="e">
        <f>IF(SUMIF('[1]Detailed Budget'!$U$5:$U$1005,$B54,'[1]Detailed Budget'!$AV$5:$AV$1005)&gt;0,SUMIF('[1]Detailed Budget'!$U$5:$U$1005,$B54,'[1]Detailed Budget'!$AV$5:$AV$1005),"")</f>
        <v>#VALUE!</v>
      </c>
      <c r="N54" s="71" t="e">
        <f>IF(SUMIF('[1]Detailed Budget'!$U$5:$U$1005,$B54,'[1]Detailed Budget'!$BA$5:$BA$1005)&gt;0,SUMIF('[1]Detailed Budget'!$U$5:$U$1005,$B54,'[1]Detailed Budget'!$BA$5:$BA$1005),"")</f>
        <v>#VALUE!</v>
      </c>
      <c r="O54" s="71" t="e">
        <f>IF(SUMIF('[1]Detailed Budget'!$U$5:$U$1005,$B54,'[1]Detailed Budget'!$BC$5:$BC$1005)&gt;0,SUMIF('[1]Detailed Budget'!$U$5:$U$1005,$B54,'[1]Detailed Budget'!$BC$5:$BC$1005),"")</f>
        <v>#VALUE!</v>
      </c>
      <c r="P54" s="71" t="e">
        <f>IF(SUMIF('[1]Detailed Budget'!$U$5:$U$1005,$B54,'[1]Detailed Budget'!$BE$5:$BE$1005)&gt;0,SUMIF('[1]Detailed Budget'!$U$5:$U$1005,$B54,'[1]Detailed Budget'!$BE$5:$BE$1005),"")</f>
        <v>#VALUE!</v>
      </c>
      <c r="Q54" s="71" t="e">
        <f>IF(SUMIF('[1]Detailed Budget'!$U$5:$U$1005,$B54,'[1]Detailed Budget'!$BG$5:$BG$1005)&gt;0,SUMIF('[1]Detailed Budget'!$U$5:$U$1005,$B54,'[1]Detailed Budget'!$BG$5:$BG$1005),"")</f>
        <v>#VALUE!</v>
      </c>
      <c r="R54" s="72" t="e">
        <f>IF(SUMIF('[1]Detailed Budget'!$U$5:$U$1005,$B54,'[1]Detailed Budget'!$BI$5:$BI$1005)&gt;0,SUMIF('[1]Detailed Budget'!$U$5:$U$1005,$B54,'[1]Detailed Budget'!$BI$5:$BI$1005),"")</f>
        <v>#VALUE!</v>
      </c>
      <c r="S54" s="71" t="e">
        <f>IF(SUMIF('[1]Detailed Budget'!$U$5:$U$1005,$B54,'[1]Detailed Budget'!$BN$5:$BN$1005)&gt;0,SUMIF('[1]Detailed Budget'!$U$5:$U$1005,$B54,'[1]Detailed Budget'!$BN$5:$BN$1005),"")</f>
        <v>#VALUE!</v>
      </c>
      <c r="T54" s="71" t="e">
        <f>IF(SUMIF('[1]Detailed Budget'!$U$5:$U$1005,$B54,'[1]Detailed Budget'!$BP$5:$BP$1005)&gt;0,SUMIF('[1]Detailed Budget'!$U$5:$U$1005,$B54,'[1]Detailed Budget'!$BP$5:$BP$1005),"")</f>
        <v>#VALUE!</v>
      </c>
      <c r="U54" s="71" t="e">
        <f>IF(SUMIF('[1]Detailed Budget'!$U$5:$U$1005,$B54,'[1]Detailed Budget'!$BR$5:$BR$1005)&gt;0,SUMIF('[1]Detailed Budget'!$U$5:$U$1005,$B54,'[1]Detailed Budget'!$BR$5:$BR$1005),"")</f>
        <v>#VALUE!</v>
      </c>
      <c r="V54" s="71" t="e">
        <f>IF(SUMIF('[1]Detailed Budget'!$U$5:$U$1005,$B54,'[1]Detailed Budget'!$BT$5:$BT$1005)&gt;0,SUMIF('[1]Detailed Budget'!$U$5:$U$1005,$B54,'[1]Detailed Budget'!$BT$5:$BT$1005),"")</f>
        <v>#VALUE!</v>
      </c>
      <c r="W54" s="72" t="e">
        <f>IF(SUMIF('[1]Detailed Budget'!$U$5:$U$1005,$B54,'[1]Detailed Budget'!$BV$5:$BV$1005)&gt;0,SUMIF('[1]Detailed Budget'!$U$5:$U$1005,$B54,'[1]Detailed Budget'!$BV$5:$BV$1005),"")</f>
        <v>#VALUE!</v>
      </c>
      <c r="X54" s="71" t="e">
        <f t="shared" si="12"/>
        <v>#VALUE!</v>
      </c>
      <c r="Y54" s="86" t="str">
        <f t="shared" si="13"/>
        <v/>
      </c>
      <c r="Z54" s="49"/>
      <c r="AA54" s="87">
        <f>+'[1]Detailed Budget'!BY8</f>
        <v>192650</v>
      </c>
      <c r="AB54" s="88">
        <f t="shared" si="14"/>
        <v>2.3916867812925353E-2</v>
      </c>
      <c r="AC54" s="87">
        <f>+'[1]Detailed Budget'!BY48</f>
        <v>191322</v>
      </c>
      <c r="AD54" s="88">
        <f t="shared" si="9"/>
        <v>2.9769255964202716E-2</v>
      </c>
      <c r="AE54" s="87">
        <f t="shared" si="15"/>
        <v>383972</v>
      </c>
      <c r="AF54" s="88">
        <f t="shared" si="10"/>
        <v>5.9745145624062287E-2</v>
      </c>
      <c r="AG54" s="87">
        <v>0</v>
      </c>
      <c r="AH54" s="88">
        <f t="shared" si="11"/>
        <v>0</v>
      </c>
      <c r="AI54" s="87">
        <f>+'Budget Revision Form 14082019'!J17</f>
        <v>17961.009999999998</v>
      </c>
      <c r="AJ54" s="97" t="e">
        <f t="shared" si="16"/>
        <v>#VALUE!</v>
      </c>
      <c r="AK54" s="49"/>
      <c r="AL54" s="87">
        <f>+'Budget Revision Form 14082019'!U16</f>
        <v>26450</v>
      </c>
      <c r="AM54" s="97" t="e">
        <f t="shared" si="17"/>
        <v>#VALUE!</v>
      </c>
      <c r="AN54" s="49"/>
      <c r="AO54" s="87">
        <f>+AL54-AI54</f>
        <v>8488.9900000000016</v>
      </c>
      <c r="AP54" s="97" t="e">
        <f>+AO54/X54</f>
        <v>#VALUE!</v>
      </c>
      <c r="AQ54" s="49"/>
      <c r="AR54" s="87"/>
      <c r="AS54" s="97"/>
      <c r="AT54" s="87" t="s">
        <v>137</v>
      </c>
      <c r="AU54" s="49"/>
      <c r="AV54" s="49"/>
      <c r="AW54" s="49"/>
      <c r="AX54" s="49"/>
    </row>
    <row r="55" spans="2:50" s="46" customFormat="1" x14ac:dyDescent="0.25">
      <c r="B55" s="93">
        <v>9</v>
      </c>
      <c r="C55" s="94" t="str">
        <f>IFERROR(INDEX(CONCATENATE('[1]Data Sheet'!$D$198:$D$275,".",'[1]Data Sheet'!$I$198:$I$275," ",'[1]Data Sheet'!$H$198:$H$275),MATCH(B55,'[1]Data Sheet'!$D$198:$D$275,0)),"")</f>
        <v>9.0 Non-health equipment (NHP)</v>
      </c>
      <c r="D55" s="71" t="e">
        <f>IF(SUMIF('[1]Detailed Budget'!$U$5:$U$1005,$B55,'[1]Detailed Budget'!$AA$5:$AA$1005)&gt;0,SUMIF('[1]Detailed Budget'!$U$5:$U$1005,$B55,'[1]Detailed Budget'!$AA$5:$AA$1005),"")</f>
        <v>#VALUE!</v>
      </c>
      <c r="E55" s="71" t="e">
        <f>IF(SUMIF('[1]Detailed Budget'!$U$5:$U$1005,$B55,'[1]Detailed Budget'!$AC$5:$AC$1005)&gt;0,SUMIF('[1]Detailed Budget'!$U$5:$U$1005,$B55,'[1]Detailed Budget'!$AC$5:$AC$1005),"")</f>
        <v>#VALUE!</v>
      </c>
      <c r="F55" s="71" t="e">
        <f>IF(SUMIF('[1]Detailed Budget'!$U$5:$U$1005,$B55,'[1]Detailed Budget'!$AE$5:$AE$1005)&gt;0,SUMIF('[1]Detailed Budget'!$U$5:$U$1005,$B55,'[1]Detailed Budget'!$AE$5:$AE$1005),"")</f>
        <v>#VALUE!</v>
      </c>
      <c r="G55" s="71" t="e">
        <f>IF(SUMIF('[1]Detailed Budget'!$U$5:$U$1005,$B55,'[1]Detailed Budget'!$AG$5:$AG$1005)&gt;0,SUMIF('[1]Detailed Budget'!$U$5:$U$1005,$B55,'[1]Detailed Budget'!$AG$5:$AG$1005),"")</f>
        <v>#VALUE!</v>
      </c>
      <c r="H55" s="72" t="e">
        <f>IF(SUMIF('[1]Detailed Budget'!$U$5:$U$1005,$B55,'[1]Detailed Budget'!$AI$5:$AI$1005)&gt;0,SUMIF('[1]Detailed Budget'!$U$5:$U$1005,$B55,'[1]Detailed Budget'!$AI$5:$AI$1005),"")</f>
        <v>#VALUE!</v>
      </c>
      <c r="I55" s="71" t="e">
        <f>IF(SUMIF('[1]Detailed Budget'!$U$5:$U$1005,$B55,'[1]Detailed Budget'!$AN$5:$AN$1005)&gt;0,SUMIF('[1]Detailed Budget'!$U$5:$U$1005,$B55,'[1]Detailed Budget'!$AN$5:$AN$1005),"")</f>
        <v>#VALUE!</v>
      </c>
      <c r="J55" s="71" t="e">
        <f>IF(SUMIF('[1]Detailed Budget'!$U$5:$U$1005,$B55,'[1]Detailed Budget'!$AP$5:$AP$1005)&gt;0,SUMIF('[1]Detailed Budget'!$U$5:$U$1005,$B55,'[1]Detailed Budget'!$AP$5:$AP$1005),"")</f>
        <v>#VALUE!</v>
      </c>
      <c r="K55" s="71" t="e">
        <f>IF(SUMIF('[1]Detailed Budget'!$U$5:$U$1005,$B55,'[1]Detailed Budget'!$AR$5:$AR$1005)&gt;0,SUMIF('[1]Detailed Budget'!$U$5:$U$1005,$B55,'[1]Detailed Budget'!$AR$5:$AR$1005),"")</f>
        <v>#VALUE!</v>
      </c>
      <c r="L55" s="71" t="e">
        <f>IF(SUMIF('[1]Detailed Budget'!$U$5:$U$1005,$B55,'[1]Detailed Budget'!$AT$5:$AT$1005)&gt;0,SUMIF('[1]Detailed Budget'!$U$5:$U$1005,$B55,'[1]Detailed Budget'!$AT$5:$AT$1005),"")</f>
        <v>#VALUE!</v>
      </c>
      <c r="M55" s="72" t="e">
        <f>IF(SUMIF('[1]Detailed Budget'!$U$5:$U$1005,$B55,'[1]Detailed Budget'!$AV$5:$AV$1005)&gt;0,SUMIF('[1]Detailed Budget'!$U$5:$U$1005,$B55,'[1]Detailed Budget'!$AV$5:$AV$1005),"")</f>
        <v>#VALUE!</v>
      </c>
      <c r="N55" s="71" t="e">
        <f>IF(SUMIF('[1]Detailed Budget'!$U$5:$U$1005,$B55,'[1]Detailed Budget'!$BA$5:$BA$1005)&gt;0,SUMIF('[1]Detailed Budget'!$U$5:$U$1005,$B55,'[1]Detailed Budget'!$BA$5:$BA$1005),"")</f>
        <v>#VALUE!</v>
      </c>
      <c r="O55" s="71" t="e">
        <f>IF(SUMIF('[1]Detailed Budget'!$U$5:$U$1005,$B55,'[1]Detailed Budget'!$BC$5:$BC$1005)&gt;0,SUMIF('[1]Detailed Budget'!$U$5:$U$1005,$B55,'[1]Detailed Budget'!$BC$5:$BC$1005),"")</f>
        <v>#VALUE!</v>
      </c>
      <c r="P55" s="71" t="e">
        <f>IF(SUMIF('[1]Detailed Budget'!$U$5:$U$1005,$B55,'[1]Detailed Budget'!$BE$5:$BE$1005)&gt;0,SUMIF('[1]Detailed Budget'!$U$5:$U$1005,$B55,'[1]Detailed Budget'!$BE$5:$BE$1005),"")</f>
        <v>#VALUE!</v>
      </c>
      <c r="Q55" s="71" t="e">
        <f>IF(SUMIF('[1]Detailed Budget'!$U$5:$U$1005,$B55,'[1]Detailed Budget'!$BG$5:$BG$1005)&gt;0,SUMIF('[1]Detailed Budget'!$U$5:$U$1005,$B55,'[1]Detailed Budget'!$BG$5:$BG$1005),"")</f>
        <v>#VALUE!</v>
      </c>
      <c r="R55" s="72" t="e">
        <f>IF(SUMIF('[1]Detailed Budget'!$U$5:$U$1005,$B55,'[1]Detailed Budget'!$BI$5:$BI$1005)&gt;0,SUMIF('[1]Detailed Budget'!$U$5:$U$1005,$B55,'[1]Detailed Budget'!$BI$5:$BI$1005),"")</f>
        <v>#VALUE!</v>
      </c>
      <c r="S55" s="71" t="e">
        <f>IF(SUMIF('[1]Detailed Budget'!$U$5:$U$1005,$B55,'[1]Detailed Budget'!$BN$5:$BN$1005)&gt;0,SUMIF('[1]Detailed Budget'!$U$5:$U$1005,$B55,'[1]Detailed Budget'!$BN$5:$BN$1005),"")</f>
        <v>#VALUE!</v>
      </c>
      <c r="T55" s="71" t="e">
        <f>IF(SUMIF('[1]Detailed Budget'!$U$5:$U$1005,$B55,'[1]Detailed Budget'!$BP$5:$BP$1005)&gt;0,SUMIF('[1]Detailed Budget'!$U$5:$U$1005,$B55,'[1]Detailed Budget'!$BP$5:$BP$1005),"")</f>
        <v>#VALUE!</v>
      </c>
      <c r="U55" s="71" t="e">
        <f>IF(SUMIF('[1]Detailed Budget'!$U$5:$U$1005,$B55,'[1]Detailed Budget'!$BR$5:$BR$1005)&gt;0,SUMIF('[1]Detailed Budget'!$U$5:$U$1005,$B55,'[1]Detailed Budget'!$BR$5:$BR$1005),"")</f>
        <v>#VALUE!</v>
      </c>
      <c r="V55" s="71" t="e">
        <f>IF(SUMIF('[1]Detailed Budget'!$U$5:$U$1005,$B55,'[1]Detailed Budget'!$BT$5:$BT$1005)&gt;0,SUMIF('[1]Detailed Budget'!$U$5:$U$1005,$B55,'[1]Detailed Budget'!$BT$5:$BT$1005),"")</f>
        <v>#VALUE!</v>
      </c>
      <c r="W55" s="72" t="e">
        <f>IF(SUMIF('[1]Detailed Budget'!$U$5:$U$1005,$B55,'[1]Detailed Budget'!$BV$5:$BV$1005)&gt;0,SUMIF('[1]Detailed Budget'!$U$5:$U$1005,$B55,'[1]Detailed Budget'!$BV$5:$BV$1005),"")</f>
        <v>#VALUE!</v>
      </c>
      <c r="X55" s="71" t="e">
        <f t="shared" si="12"/>
        <v>#VALUE!</v>
      </c>
      <c r="Y55" s="86" t="str">
        <f t="shared" si="13"/>
        <v/>
      </c>
      <c r="Z55" s="49"/>
      <c r="AA55" s="87">
        <f>+'[1]Detailed Budget'!BY22</f>
        <v>112324</v>
      </c>
      <c r="AB55" s="88">
        <f t="shared" si="14"/>
        <v>1.3944657462855061E-2</v>
      </c>
      <c r="AC55" s="87">
        <f>+'[1]Detailed Budget'!BY49</f>
        <v>51684.758315190003</v>
      </c>
      <c r="AD55" s="88">
        <f t="shared" si="9"/>
        <v>8.0420275751499869E-3</v>
      </c>
      <c r="AE55" s="87">
        <f t="shared" si="15"/>
        <v>164008.75831519</v>
      </c>
      <c r="AF55" s="88">
        <f t="shared" si="10"/>
        <v>2.5519379405692766E-2</v>
      </c>
      <c r="AG55" s="87">
        <v>33315</v>
      </c>
      <c r="AH55" s="88">
        <f t="shared" si="11"/>
        <v>5.1837361225965306E-3</v>
      </c>
      <c r="AI55" s="87">
        <f>+'Budget Revision Form 14082019'!J18+'Budget Revision Form 14082019'!J20+'Budget Revision Form 14082019'!J22</f>
        <v>67135.03</v>
      </c>
      <c r="AJ55" s="97" t="e">
        <f t="shared" si="16"/>
        <v>#VALUE!</v>
      </c>
      <c r="AK55" s="49"/>
      <c r="AL55" s="87">
        <f>+'Budget Revision Form 14082019'!U20</f>
        <v>77405</v>
      </c>
      <c r="AM55" s="97" t="e">
        <f t="shared" si="17"/>
        <v>#VALUE!</v>
      </c>
      <c r="AN55" s="49"/>
      <c r="AO55" s="87">
        <f>+AL55-AI55</f>
        <v>10269.970000000001</v>
      </c>
      <c r="AP55" s="97" t="e">
        <f>+AO55/X55</f>
        <v>#VALUE!</v>
      </c>
      <c r="AQ55" s="49"/>
      <c r="AR55" s="87"/>
      <c r="AS55" s="97"/>
      <c r="AT55" s="87" t="s">
        <v>137</v>
      </c>
      <c r="AU55" s="49"/>
      <c r="AV55" s="49"/>
      <c r="AW55" s="49"/>
      <c r="AX55" s="49"/>
    </row>
    <row r="56" spans="2:50" s="46" customFormat="1" ht="26.4" x14ac:dyDescent="0.25">
      <c r="B56" s="93">
        <v>10</v>
      </c>
      <c r="C56" s="94" t="str">
        <f>IFERROR(INDEX(CONCATENATE('[1]Data Sheet'!$D$198:$D$275,".",'[1]Data Sheet'!$I$198:$I$275," ",'[1]Data Sheet'!$H$198:$H$275),MATCH(B56,'[1]Data Sheet'!$D$198:$D$275,0)),"")</f>
        <v>10.0 Communication Material and Publications (CMP)</v>
      </c>
      <c r="D56" s="71" t="e">
        <f>IF(SUMIF('[1]Detailed Budget'!$U$5:$U$1005,$B56,'[1]Detailed Budget'!$AA$5:$AA$1005)&gt;0,SUMIF('[1]Detailed Budget'!$U$5:$U$1005,$B56,'[1]Detailed Budget'!$AA$5:$AA$1005),"")</f>
        <v>#VALUE!</v>
      </c>
      <c r="E56" s="71" t="e">
        <f>IF(SUMIF('[1]Detailed Budget'!$U$5:$U$1005,$B56,'[1]Detailed Budget'!$AC$5:$AC$1005)&gt;0,SUMIF('[1]Detailed Budget'!$U$5:$U$1005,$B56,'[1]Detailed Budget'!$AC$5:$AC$1005),"")</f>
        <v>#VALUE!</v>
      </c>
      <c r="F56" s="71" t="e">
        <f>IF(SUMIF('[1]Detailed Budget'!$U$5:$U$1005,$B56,'[1]Detailed Budget'!$AE$5:$AE$1005)&gt;0,SUMIF('[1]Detailed Budget'!$U$5:$U$1005,$B56,'[1]Detailed Budget'!$AE$5:$AE$1005),"")</f>
        <v>#VALUE!</v>
      </c>
      <c r="G56" s="71" t="e">
        <f>IF(SUMIF('[1]Detailed Budget'!$U$5:$U$1005,$B56,'[1]Detailed Budget'!$AG$5:$AG$1005)&gt;0,SUMIF('[1]Detailed Budget'!$U$5:$U$1005,$B56,'[1]Detailed Budget'!$AG$5:$AG$1005),"")</f>
        <v>#VALUE!</v>
      </c>
      <c r="H56" s="72" t="e">
        <f>IF(SUMIF('[1]Detailed Budget'!$U$5:$U$1005,$B56,'[1]Detailed Budget'!$AI$5:$AI$1005)&gt;0,SUMIF('[1]Detailed Budget'!$U$5:$U$1005,$B56,'[1]Detailed Budget'!$AI$5:$AI$1005),"")</f>
        <v>#VALUE!</v>
      </c>
      <c r="I56" s="71" t="e">
        <f>IF(SUMIF('[1]Detailed Budget'!$U$5:$U$1005,$B56,'[1]Detailed Budget'!$AN$5:$AN$1005)&gt;0,SUMIF('[1]Detailed Budget'!$U$5:$U$1005,$B56,'[1]Detailed Budget'!$AN$5:$AN$1005),"")</f>
        <v>#VALUE!</v>
      </c>
      <c r="J56" s="71" t="e">
        <f>IF(SUMIF('[1]Detailed Budget'!$U$5:$U$1005,$B56,'[1]Detailed Budget'!$AP$5:$AP$1005)&gt;0,SUMIF('[1]Detailed Budget'!$U$5:$U$1005,$B56,'[1]Detailed Budget'!$AP$5:$AP$1005),"")</f>
        <v>#VALUE!</v>
      </c>
      <c r="K56" s="71" t="e">
        <f>IF(SUMIF('[1]Detailed Budget'!$U$5:$U$1005,$B56,'[1]Detailed Budget'!$AR$5:$AR$1005)&gt;0,SUMIF('[1]Detailed Budget'!$U$5:$U$1005,$B56,'[1]Detailed Budget'!$AR$5:$AR$1005),"")</f>
        <v>#VALUE!</v>
      </c>
      <c r="L56" s="71" t="e">
        <f>IF(SUMIF('[1]Detailed Budget'!$U$5:$U$1005,$B56,'[1]Detailed Budget'!$AT$5:$AT$1005)&gt;0,SUMIF('[1]Detailed Budget'!$U$5:$U$1005,$B56,'[1]Detailed Budget'!$AT$5:$AT$1005),"")</f>
        <v>#VALUE!</v>
      </c>
      <c r="M56" s="72" t="e">
        <f>IF(SUMIF('[1]Detailed Budget'!$U$5:$U$1005,$B56,'[1]Detailed Budget'!$AV$5:$AV$1005)&gt;0,SUMIF('[1]Detailed Budget'!$U$5:$U$1005,$B56,'[1]Detailed Budget'!$AV$5:$AV$1005),"")</f>
        <v>#VALUE!</v>
      </c>
      <c r="N56" s="71" t="e">
        <f>IF(SUMIF('[1]Detailed Budget'!$U$5:$U$1005,$B56,'[1]Detailed Budget'!$BA$5:$BA$1005)&gt;0,SUMIF('[1]Detailed Budget'!$U$5:$U$1005,$B56,'[1]Detailed Budget'!$BA$5:$BA$1005),"")</f>
        <v>#VALUE!</v>
      </c>
      <c r="O56" s="71" t="e">
        <f>IF(SUMIF('[1]Detailed Budget'!$U$5:$U$1005,$B56,'[1]Detailed Budget'!$BC$5:$BC$1005)&gt;0,SUMIF('[1]Detailed Budget'!$U$5:$U$1005,$B56,'[1]Detailed Budget'!$BC$5:$BC$1005),"")</f>
        <v>#VALUE!</v>
      </c>
      <c r="P56" s="71" t="e">
        <f>IF(SUMIF('[1]Detailed Budget'!$U$5:$U$1005,$B56,'[1]Detailed Budget'!$BE$5:$BE$1005)&gt;0,SUMIF('[1]Detailed Budget'!$U$5:$U$1005,$B56,'[1]Detailed Budget'!$BE$5:$BE$1005),"")</f>
        <v>#VALUE!</v>
      </c>
      <c r="Q56" s="71" t="e">
        <f>IF(SUMIF('[1]Detailed Budget'!$U$5:$U$1005,$B56,'[1]Detailed Budget'!$BG$5:$BG$1005)&gt;0,SUMIF('[1]Detailed Budget'!$U$5:$U$1005,$B56,'[1]Detailed Budget'!$BG$5:$BG$1005),"")</f>
        <v>#VALUE!</v>
      </c>
      <c r="R56" s="72" t="e">
        <f>IF(SUMIF('[1]Detailed Budget'!$U$5:$U$1005,$B56,'[1]Detailed Budget'!$BI$5:$BI$1005)&gt;0,SUMIF('[1]Detailed Budget'!$U$5:$U$1005,$B56,'[1]Detailed Budget'!$BI$5:$BI$1005),"")</f>
        <v>#VALUE!</v>
      </c>
      <c r="S56" s="71" t="e">
        <f>IF(SUMIF('[1]Detailed Budget'!$U$5:$U$1005,$B56,'[1]Detailed Budget'!$BN$5:$BN$1005)&gt;0,SUMIF('[1]Detailed Budget'!$U$5:$U$1005,$B56,'[1]Detailed Budget'!$BN$5:$BN$1005),"")</f>
        <v>#VALUE!</v>
      </c>
      <c r="T56" s="71" t="e">
        <f>IF(SUMIF('[1]Detailed Budget'!$U$5:$U$1005,$B56,'[1]Detailed Budget'!$BP$5:$BP$1005)&gt;0,SUMIF('[1]Detailed Budget'!$U$5:$U$1005,$B56,'[1]Detailed Budget'!$BP$5:$BP$1005),"")</f>
        <v>#VALUE!</v>
      </c>
      <c r="U56" s="71" t="e">
        <f>IF(SUMIF('[1]Detailed Budget'!$U$5:$U$1005,$B56,'[1]Detailed Budget'!$BR$5:$BR$1005)&gt;0,SUMIF('[1]Detailed Budget'!$U$5:$U$1005,$B56,'[1]Detailed Budget'!$BR$5:$BR$1005),"")</f>
        <v>#VALUE!</v>
      </c>
      <c r="V56" s="71" t="e">
        <f>IF(SUMIF('[1]Detailed Budget'!$U$5:$U$1005,$B56,'[1]Detailed Budget'!$BT$5:$BT$1005)&gt;0,SUMIF('[1]Detailed Budget'!$U$5:$U$1005,$B56,'[1]Detailed Budget'!$BT$5:$BT$1005),"")</f>
        <v>#VALUE!</v>
      </c>
      <c r="W56" s="72" t="e">
        <f>IF(SUMIF('[1]Detailed Budget'!$U$5:$U$1005,$B56,'[1]Detailed Budget'!$BV$5:$BV$1005)&gt;0,SUMIF('[1]Detailed Budget'!$U$5:$U$1005,$B56,'[1]Detailed Budget'!$BV$5:$BV$1005),"")</f>
        <v>#VALUE!</v>
      </c>
      <c r="X56" s="71" t="e">
        <f t="shared" si="12"/>
        <v>#VALUE!</v>
      </c>
      <c r="Y56" s="86" t="str">
        <f t="shared" si="13"/>
        <v/>
      </c>
      <c r="Z56" s="49"/>
      <c r="AA56" s="87">
        <v>0</v>
      </c>
      <c r="AB56" s="88">
        <f t="shared" si="14"/>
        <v>0</v>
      </c>
      <c r="AC56" s="87"/>
      <c r="AD56" s="88"/>
      <c r="AE56" s="87">
        <f t="shared" si="15"/>
        <v>0</v>
      </c>
      <c r="AF56" s="88"/>
      <c r="AG56" s="87">
        <v>140134.14000000001</v>
      </c>
      <c r="AH56" s="88">
        <f t="shared" si="11"/>
        <v>2.1804544605342924E-2</v>
      </c>
      <c r="AI56" s="87"/>
      <c r="AJ56" s="97"/>
      <c r="AK56" s="49"/>
      <c r="AL56" s="87"/>
      <c r="AM56" s="97" t="e">
        <f t="shared" si="17"/>
        <v>#VALUE!</v>
      </c>
      <c r="AN56" s="49"/>
      <c r="AO56" s="87"/>
      <c r="AP56" s="97"/>
      <c r="AQ56" s="49"/>
      <c r="AR56" s="87"/>
      <c r="AS56" s="97"/>
      <c r="AT56" s="87"/>
      <c r="AU56" s="49"/>
      <c r="AV56" s="49"/>
      <c r="AW56" s="49"/>
      <c r="AX56" s="49"/>
    </row>
    <row r="57" spans="2:50" s="46" customFormat="1" ht="26.4" x14ac:dyDescent="0.25">
      <c r="B57" s="93">
        <v>11</v>
      </c>
      <c r="C57" s="94" t="str">
        <f>IFERROR(INDEX(CONCATENATE('[1]Data Sheet'!$D$198:$D$275,".",'[1]Data Sheet'!$I$198:$I$275," ",'[1]Data Sheet'!$H$198:$H$275),MATCH(B57,'[1]Data Sheet'!$D$198:$D$275,0)),"")</f>
        <v>11.0 Programme Administration costs (PA)</v>
      </c>
      <c r="D57" s="71" t="e">
        <f>IF(SUMIF('[1]Detailed Budget'!$U$5:$U$1005,$B57,'[1]Detailed Budget'!$AA$5:$AA$1005)&gt;0,SUMIF('[1]Detailed Budget'!$U$5:$U$1005,$B57,'[1]Detailed Budget'!$AA$5:$AA$1005),"")</f>
        <v>#VALUE!</v>
      </c>
      <c r="E57" s="71" t="e">
        <f>IF(SUMIF('[1]Detailed Budget'!$U$5:$U$1005,$B57,'[1]Detailed Budget'!$AC$5:$AC$1005)&gt;0,SUMIF('[1]Detailed Budget'!$U$5:$U$1005,$B57,'[1]Detailed Budget'!$AC$5:$AC$1005),"")</f>
        <v>#VALUE!</v>
      </c>
      <c r="F57" s="71" t="e">
        <f>IF(SUMIF('[1]Detailed Budget'!$U$5:$U$1005,$B57,'[1]Detailed Budget'!$AE$5:$AE$1005)&gt;0,SUMIF('[1]Detailed Budget'!$U$5:$U$1005,$B57,'[1]Detailed Budget'!$AE$5:$AE$1005),"")</f>
        <v>#VALUE!</v>
      </c>
      <c r="G57" s="71" t="e">
        <f>IF(SUMIF('[1]Detailed Budget'!$U$5:$U$1005,$B57,'[1]Detailed Budget'!$AG$5:$AG$1005)&gt;0,SUMIF('[1]Detailed Budget'!$U$5:$U$1005,$B57,'[1]Detailed Budget'!$AG$5:$AG$1005),"")</f>
        <v>#VALUE!</v>
      </c>
      <c r="H57" s="72" t="e">
        <f>IF(SUMIF('[1]Detailed Budget'!$U$5:$U$1005,$B57,'[1]Detailed Budget'!$AI$5:$AI$1005)&gt;0,SUMIF('[1]Detailed Budget'!$U$5:$U$1005,$B57,'[1]Detailed Budget'!$AI$5:$AI$1005),"")</f>
        <v>#VALUE!</v>
      </c>
      <c r="I57" s="71" t="e">
        <f>IF(SUMIF('[1]Detailed Budget'!$U$5:$U$1005,$B57,'[1]Detailed Budget'!$AN$5:$AN$1005)&gt;0,SUMIF('[1]Detailed Budget'!$U$5:$U$1005,$B57,'[1]Detailed Budget'!$AN$5:$AN$1005),"")</f>
        <v>#VALUE!</v>
      </c>
      <c r="J57" s="71" t="e">
        <f>IF(SUMIF('[1]Detailed Budget'!$U$5:$U$1005,$B57,'[1]Detailed Budget'!$AP$5:$AP$1005)&gt;0,SUMIF('[1]Detailed Budget'!$U$5:$U$1005,$B57,'[1]Detailed Budget'!$AP$5:$AP$1005),"")</f>
        <v>#VALUE!</v>
      </c>
      <c r="K57" s="71" t="e">
        <f>IF(SUMIF('[1]Detailed Budget'!$U$5:$U$1005,$B57,'[1]Detailed Budget'!$AR$5:$AR$1005)&gt;0,SUMIF('[1]Detailed Budget'!$U$5:$U$1005,$B57,'[1]Detailed Budget'!$AR$5:$AR$1005),"")</f>
        <v>#VALUE!</v>
      </c>
      <c r="L57" s="71" t="e">
        <f>IF(SUMIF('[1]Detailed Budget'!$U$5:$U$1005,$B57,'[1]Detailed Budget'!$AT$5:$AT$1005)&gt;0,SUMIF('[1]Detailed Budget'!$U$5:$U$1005,$B57,'[1]Detailed Budget'!$AT$5:$AT$1005),"")</f>
        <v>#VALUE!</v>
      </c>
      <c r="M57" s="72" t="e">
        <f>IF(SUMIF('[1]Detailed Budget'!$U$5:$U$1005,$B57,'[1]Detailed Budget'!$AV$5:$AV$1005)&gt;0,SUMIF('[1]Detailed Budget'!$U$5:$U$1005,$B57,'[1]Detailed Budget'!$AV$5:$AV$1005),"")</f>
        <v>#VALUE!</v>
      </c>
      <c r="N57" s="71" t="e">
        <f>IF(SUMIF('[1]Detailed Budget'!$U$5:$U$1005,$B57,'[1]Detailed Budget'!$BA$5:$BA$1005)&gt;0,SUMIF('[1]Detailed Budget'!$U$5:$U$1005,$B57,'[1]Detailed Budget'!$BA$5:$BA$1005),"")</f>
        <v>#VALUE!</v>
      </c>
      <c r="O57" s="71" t="e">
        <f>IF(SUMIF('[1]Detailed Budget'!$U$5:$U$1005,$B57,'[1]Detailed Budget'!$BC$5:$BC$1005)&gt;0,SUMIF('[1]Detailed Budget'!$U$5:$U$1005,$B57,'[1]Detailed Budget'!$BC$5:$BC$1005),"")</f>
        <v>#VALUE!</v>
      </c>
      <c r="P57" s="71" t="e">
        <f>IF(SUMIF('[1]Detailed Budget'!$U$5:$U$1005,$B57,'[1]Detailed Budget'!$BE$5:$BE$1005)&gt;0,SUMIF('[1]Detailed Budget'!$U$5:$U$1005,$B57,'[1]Detailed Budget'!$BE$5:$BE$1005),"")</f>
        <v>#VALUE!</v>
      </c>
      <c r="Q57" s="71" t="e">
        <f>IF(SUMIF('[1]Detailed Budget'!$U$5:$U$1005,$B57,'[1]Detailed Budget'!$BG$5:$BG$1005)&gt;0,SUMIF('[1]Detailed Budget'!$U$5:$U$1005,$B57,'[1]Detailed Budget'!$BG$5:$BG$1005),"")</f>
        <v>#VALUE!</v>
      </c>
      <c r="R57" s="72" t="e">
        <f>IF(SUMIF('[1]Detailed Budget'!$U$5:$U$1005,$B57,'[1]Detailed Budget'!$BI$5:$BI$1005)&gt;0,SUMIF('[1]Detailed Budget'!$U$5:$U$1005,$B57,'[1]Detailed Budget'!$BI$5:$BI$1005),"")</f>
        <v>#VALUE!</v>
      </c>
      <c r="S57" s="71" t="e">
        <f>IF(SUMIF('[1]Detailed Budget'!$U$5:$U$1005,$B57,'[1]Detailed Budget'!$BN$5:$BN$1005)&gt;0,SUMIF('[1]Detailed Budget'!$U$5:$U$1005,$B57,'[1]Detailed Budget'!$BN$5:$BN$1005),"")</f>
        <v>#VALUE!</v>
      </c>
      <c r="T57" s="71" t="e">
        <f>IF(SUMIF('[1]Detailed Budget'!$U$5:$U$1005,$B57,'[1]Detailed Budget'!$BP$5:$BP$1005)&gt;0,SUMIF('[1]Detailed Budget'!$U$5:$U$1005,$B57,'[1]Detailed Budget'!$BP$5:$BP$1005),"")</f>
        <v>#VALUE!</v>
      </c>
      <c r="U57" s="71" t="e">
        <f>IF(SUMIF('[1]Detailed Budget'!$U$5:$U$1005,$B57,'[1]Detailed Budget'!$BR$5:$BR$1005)&gt;0,SUMIF('[1]Detailed Budget'!$U$5:$U$1005,$B57,'[1]Detailed Budget'!$BR$5:$BR$1005),"")</f>
        <v>#VALUE!</v>
      </c>
      <c r="V57" s="71" t="e">
        <f>IF(SUMIF('[1]Detailed Budget'!$U$5:$U$1005,$B57,'[1]Detailed Budget'!$BT$5:$BT$1005)&gt;0,SUMIF('[1]Detailed Budget'!$U$5:$U$1005,$B57,'[1]Detailed Budget'!$BT$5:$BT$1005),"")</f>
        <v>#VALUE!</v>
      </c>
      <c r="W57" s="72" t="e">
        <f>IF(SUMIF('[1]Detailed Budget'!$U$5:$U$1005,$B57,'[1]Detailed Budget'!$BV$5:$BV$1005)&gt;0,SUMIF('[1]Detailed Budget'!$U$5:$U$1005,$B57,'[1]Detailed Budget'!$BV$5:$BV$1005),"")</f>
        <v>#VALUE!</v>
      </c>
      <c r="X57" s="71" t="e">
        <f t="shared" si="12"/>
        <v>#VALUE!</v>
      </c>
      <c r="Y57" s="86" t="str">
        <f t="shared" si="13"/>
        <v/>
      </c>
      <c r="Z57" s="49"/>
      <c r="AA57" s="87">
        <f>+'[1]Detailed Budget'!BY24</f>
        <v>312600.12</v>
      </c>
      <c r="AB57" s="87">
        <f t="shared" si="14"/>
        <v>3.8808283147389586E-2</v>
      </c>
      <c r="AC57" s="87">
        <f>+'[1]Detailed Budget'!BY51</f>
        <v>236265</v>
      </c>
      <c r="AD57" s="88"/>
      <c r="AE57" s="87">
        <f t="shared" si="15"/>
        <v>548865.12</v>
      </c>
      <c r="AF57" s="88"/>
      <c r="AG57" s="87">
        <v>1151703.1200000001</v>
      </c>
      <c r="AH57" s="87">
        <f t="shared" si="11"/>
        <v>0.17920231324181682</v>
      </c>
      <c r="AI57" s="87">
        <f>+'Budget Revision Form 14082019'!J19+'Budget Revision Form 14082019'!J21</f>
        <v>44952.23</v>
      </c>
      <c r="AJ57" s="97" t="e">
        <f t="shared" si="16"/>
        <v>#VALUE!</v>
      </c>
      <c r="AK57" s="49"/>
      <c r="AL57" s="87">
        <f>+'Budget Revision Form 14082019'!U19</f>
        <v>28551.599999999999</v>
      </c>
      <c r="AM57" s="97" t="e">
        <f t="shared" si="17"/>
        <v>#VALUE!</v>
      </c>
      <c r="AN57" s="49"/>
      <c r="AO57" s="87"/>
      <c r="AP57" s="97"/>
      <c r="AQ57" s="49"/>
      <c r="AR57" s="87">
        <f>+AI57-AL57</f>
        <v>16400.630000000005</v>
      </c>
      <c r="AS57" s="97" t="e">
        <f>+AR57/X57</f>
        <v>#VALUE!</v>
      </c>
      <c r="AT57" s="87" t="s">
        <v>136</v>
      </c>
      <c r="AU57" s="49"/>
      <c r="AV57" s="49"/>
      <c r="AW57" s="49"/>
      <c r="AX57" s="49"/>
    </row>
    <row r="58" spans="2:50" s="46" customFormat="1" ht="26.4" x14ac:dyDescent="0.25">
      <c r="B58" s="93">
        <v>12</v>
      </c>
      <c r="C58" s="94" t="str">
        <f>IFERROR(INDEX(CONCATENATE('[1]Data Sheet'!$D$198:$D$275,".",'[1]Data Sheet'!$I$198:$I$275," ",'[1]Data Sheet'!$H$198:$H$275),MATCH(B58,'[1]Data Sheet'!$D$198:$D$275,0)),"")</f>
        <v>12.0 Living support to client/ target population (LSCTP)</v>
      </c>
      <c r="D58" s="71" t="e">
        <f>IF(SUMIF('[1]Detailed Budget'!$U$5:$U$1005,$B58,'[1]Detailed Budget'!$AA$5:$AA$1005)&gt;0,SUMIF('[1]Detailed Budget'!$U$5:$U$1005,$B58,'[1]Detailed Budget'!$AA$5:$AA$1005),"")</f>
        <v>#VALUE!</v>
      </c>
      <c r="E58" s="71" t="e">
        <f>IF(SUMIF('[1]Detailed Budget'!$U$5:$U$1005,$B58,'[1]Detailed Budget'!$AC$5:$AC$1005)&gt;0,SUMIF('[1]Detailed Budget'!$U$5:$U$1005,$B58,'[1]Detailed Budget'!$AC$5:$AC$1005),"")</f>
        <v>#VALUE!</v>
      </c>
      <c r="F58" s="71" t="e">
        <f>IF(SUMIF('[1]Detailed Budget'!$U$5:$U$1005,$B58,'[1]Detailed Budget'!$AE$5:$AE$1005)&gt;0,SUMIF('[1]Detailed Budget'!$U$5:$U$1005,$B58,'[1]Detailed Budget'!$AE$5:$AE$1005),"")</f>
        <v>#VALUE!</v>
      </c>
      <c r="G58" s="71" t="e">
        <f>IF(SUMIF('[1]Detailed Budget'!$U$5:$U$1005,$B58,'[1]Detailed Budget'!$AG$5:$AG$1005)&gt;0,SUMIF('[1]Detailed Budget'!$U$5:$U$1005,$B58,'[1]Detailed Budget'!$AG$5:$AG$1005),"")</f>
        <v>#VALUE!</v>
      </c>
      <c r="H58" s="72" t="e">
        <f>IF(SUMIF('[1]Detailed Budget'!$U$5:$U$1005,$B58,'[1]Detailed Budget'!$AI$5:$AI$1005)&gt;0,SUMIF('[1]Detailed Budget'!$U$5:$U$1005,$B58,'[1]Detailed Budget'!$AI$5:$AI$1005),"")</f>
        <v>#VALUE!</v>
      </c>
      <c r="I58" s="71" t="e">
        <f>IF(SUMIF('[1]Detailed Budget'!$U$5:$U$1005,$B58,'[1]Detailed Budget'!$AN$5:$AN$1005)&gt;0,SUMIF('[1]Detailed Budget'!$U$5:$U$1005,$B58,'[1]Detailed Budget'!$AN$5:$AN$1005),"")</f>
        <v>#VALUE!</v>
      </c>
      <c r="J58" s="71" t="e">
        <f>IF(SUMIF('[1]Detailed Budget'!$U$5:$U$1005,$B58,'[1]Detailed Budget'!$AP$5:$AP$1005)&gt;0,SUMIF('[1]Detailed Budget'!$U$5:$U$1005,$B58,'[1]Detailed Budget'!$AP$5:$AP$1005),"")</f>
        <v>#VALUE!</v>
      </c>
      <c r="K58" s="71" t="e">
        <f>IF(SUMIF('[1]Detailed Budget'!$U$5:$U$1005,$B58,'[1]Detailed Budget'!$AR$5:$AR$1005)&gt;0,SUMIF('[1]Detailed Budget'!$U$5:$U$1005,$B58,'[1]Detailed Budget'!$AR$5:$AR$1005),"")</f>
        <v>#VALUE!</v>
      </c>
      <c r="L58" s="71" t="e">
        <f>IF(SUMIF('[1]Detailed Budget'!$U$5:$U$1005,$B58,'[1]Detailed Budget'!$AT$5:$AT$1005)&gt;0,SUMIF('[1]Detailed Budget'!$U$5:$U$1005,$B58,'[1]Detailed Budget'!$AT$5:$AT$1005),"")</f>
        <v>#VALUE!</v>
      </c>
      <c r="M58" s="72" t="e">
        <f>IF(SUMIF('[1]Detailed Budget'!$U$5:$U$1005,$B58,'[1]Detailed Budget'!$AV$5:$AV$1005)&gt;0,SUMIF('[1]Detailed Budget'!$U$5:$U$1005,$B58,'[1]Detailed Budget'!$AV$5:$AV$1005),"")</f>
        <v>#VALUE!</v>
      </c>
      <c r="N58" s="71" t="e">
        <f>IF(SUMIF('[1]Detailed Budget'!$U$5:$U$1005,$B58,'[1]Detailed Budget'!$BA$5:$BA$1005)&gt;0,SUMIF('[1]Detailed Budget'!$U$5:$U$1005,$B58,'[1]Detailed Budget'!$BA$5:$BA$1005),"")</f>
        <v>#VALUE!</v>
      </c>
      <c r="O58" s="71" t="e">
        <f>IF(SUMIF('[1]Detailed Budget'!$U$5:$U$1005,$B58,'[1]Detailed Budget'!$BC$5:$BC$1005)&gt;0,SUMIF('[1]Detailed Budget'!$U$5:$U$1005,$B58,'[1]Detailed Budget'!$BC$5:$BC$1005),"")</f>
        <v>#VALUE!</v>
      </c>
      <c r="P58" s="71" t="e">
        <f>IF(SUMIF('[1]Detailed Budget'!$U$5:$U$1005,$B58,'[1]Detailed Budget'!$BE$5:$BE$1005)&gt;0,SUMIF('[1]Detailed Budget'!$U$5:$U$1005,$B58,'[1]Detailed Budget'!$BE$5:$BE$1005),"")</f>
        <v>#VALUE!</v>
      </c>
      <c r="Q58" s="71" t="e">
        <f>IF(SUMIF('[1]Detailed Budget'!$U$5:$U$1005,$B58,'[1]Detailed Budget'!$BG$5:$BG$1005)&gt;0,SUMIF('[1]Detailed Budget'!$U$5:$U$1005,$B58,'[1]Detailed Budget'!$BG$5:$BG$1005),"")</f>
        <v>#VALUE!</v>
      </c>
      <c r="R58" s="72" t="e">
        <f>IF(SUMIF('[1]Detailed Budget'!$U$5:$U$1005,$B58,'[1]Detailed Budget'!$BI$5:$BI$1005)&gt;0,SUMIF('[1]Detailed Budget'!$U$5:$U$1005,$B58,'[1]Detailed Budget'!$BI$5:$BI$1005),"")</f>
        <v>#VALUE!</v>
      </c>
      <c r="S58" s="71" t="e">
        <f>IF(SUMIF('[1]Detailed Budget'!$U$5:$U$1005,$B58,'[1]Detailed Budget'!$BN$5:$BN$1005)&gt;0,SUMIF('[1]Detailed Budget'!$U$5:$U$1005,$B58,'[1]Detailed Budget'!$BN$5:$BN$1005),"")</f>
        <v>#VALUE!</v>
      </c>
      <c r="T58" s="71" t="e">
        <f>IF(SUMIF('[1]Detailed Budget'!$U$5:$U$1005,$B58,'[1]Detailed Budget'!$BP$5:$BP$1005)&gt;0,SUMIF('[1]Detailed Budget'!$U$5:$U$1005,$B58,'[1]Detailed Budget'!$BP$5:$BP$1005),"")</f>
        <v>#VALUE!</v>
      </c>
      <c r="U58" s="71" t="e">
        <f>IF(SUMIF('[1]Detailed Budget'!$U$5:$U$1005,$B58,'[1]Detailed Budget'!$BR$5:$BR$1005)&gt;0,SUMIF('[1]Detailed Budget'!$U$5:$U$1005,$B58,'[1]Detailed Budget'!$BR$5:$BR$1005),"")</f>
        <v>#VALUE!</v>
      </c>
      <c r="V58" s="71" t="e">
        <f>IF(SUMIF('[1]Detailed Budget'!$U$5:$U$1005,$B58,'[1]Detailed Budget'!$BT$5:$BT$1005)&gt;0,SUMIF('[1]Detailed Budget'!$U$5:$U$1005,$B58,'[1]Detailed Budget'!$BT$5:$BT$1005),"")</f>
        <v>#VALUE!</v>
      </c>
      <c r="W58" s="72" t="e">
        <f>IF(SUMIF('[1]Detailed Budget'!$U$5:$U$1005,$B58,'[1]Detailed Budget'!$BV$5:$BV$1005)&gt;0,SUMIF('[1]Detailed Budget'!$U$5:$U$1005,$B58,'[1]Detailed Budget'!$BV$5:$BV$1005),"")</f>
        <v>#VALUE!</v>
      </c>
      <c r="X58" s="71" t="e">
        <f t="shared" si="12"/>
        <v>#VALUE!</v>
      </c>
      <c r="Y58" s="86" t="str">
        <f t="shared" si="13"/>
        <v/>
      </c>
      <c r="Z58" s="49"/>
      <c r="AA58" s="87"/>
      <c r="AB58" s="87"/>
      <c r="AC58" s="87"/>
      <c r="AD58" s="88"/>
      <c r="AE58" s="87">
        <f t="shared" si="15"/>
        <v>0</v>
      </c>
      <c r="AF58" s="88"/>
      <c r="AG58" s="87"/>
      <c r="AH58" s="87"/>
      <c r="AI58" s="87"/>
      <c r="AJ58" s="97"/>
      <c r="AK58" s="49"/>
      <c r="AL58" s="87"/>
      <c r="AM58" s="97"/>
      <c r="AN58" s="49"/>
      <c r="AO58" s="87"/>
      <c r="AP58" s="97"/>
      <c r="AQ58" s="49"/>
      <c r="AR58" s="87"/>
      <c r="AS58" s="97"/>
      <c r="AT58" s="87"/>
      <c r="AU58" s="49"/>
      <c r="AV58" s="49"/>
      <c r="AW58" s="49"/>
      <c r="AX58" s="49"/>
    </row>
    <row r="59" spans="2:50" s="46" customFormat="1" x14ac:dyDescent="0.25">
      <c r="B59" s="93">
        <v>13</v>
      </c>
      <c r="C59" s="94" t="str">
        <f>IFERROR(INDEX(CONCATENATE('[1]Data Sheet'!$D$198:$D$275,".",'[1]Data Sheet'!$I$198:$I$275," ",'[1]Data Sheet'!$H$198:$H$275),MATCH(B59,'[1]Data Sheet'!$D$198:$D$275,0)),"")</f>
        <v>13.1 Payment for Results</v>
      </c>
      <c r="D59" s="71" t="e">
        <f>IF(SUMIF('[1]Detailed Budget'!$U$5:$U$1005,$B59,'[1]Detailed Budget'!$AA$5:$AA$1005)&gt;0,SUMIF('[1]Detailed Budget'!$U$5:$U$1005,$B59,'[1]Detailed Budget'!$AA$5:$AA$1005),"")</f>
        <v>#VALUE!</v>
      </c>
      <c r="E59" s="71" t="e">
        <f>IF(SUMIF('[1]Detailed Budget'!$U$5:$U$1005,$B59,'[1]Detailed Budget'!$AC$5:$AC$1005)&gt;0,SUMIF('[1]Detailed Budget'!$U$5:$U$1005,$B59,'[1]Detailed Budget'!$AC$5:$AC$1005),"")</f>
        <v>#VALUE!</v>
      </c>
      <c r="F59" s="71" t="e">
        <f>IF(SUMIF('[1]Detailed Budget'!$U$5:$U$1005,$B59,'[1]Detailed Budget'!$AE$5:$AE$1005)&gt;0,SUMIF('[1]Detailed Budget'!$U$5:$U$1005,$B59,'[1]Detailed Budget'!$AE$5:$AE$1005),"")</f>
        <v>#VALUE!</v>
      </c>
      <c r="G59" s="71" t="e">
        <f>IF(SUMIF('[1]Detailed Budget'!$U$5:$U$1005,$B59,'[1]Detailed Budget'!$AG$5:$AG$1005)&gt;0,SUMIF('[1]Detailed Budget'!$U$5:$U$1005,$B59,'[1]Detailed Budget'!$AG$5:$AG$1005),"")</f>
        <v>#VALUE!</v>
      </c>
      <c r="H59" s="72" t="e">
        <f>IF(SUMIF('[1]Detailed Budget'!$U$5:$U$1005,$B59,'[1]Detailed Budget'!$AI$5:$AI$1005)&gt;0,SUMIF('[1]Detailed Budget'!$U$5:$U$1005,$B59,'[1]Detailed Budget'!$AI$5:$AI$1005),"")</f>
        <v>#VALUE!</v>
      </c>
      <c r="I59" s="71" t="e">
        <f>IF(SUMIF('[1]Detailed Budget'!$U$5:$U$1005,$B59,'[1]Detailed Budget'!$AN$5:$AN$1005)&gt;0,SUMIF('[1]Detailed Budget'!$U$5:$U$1005,$B59,'[1]Detailed Budget'!$AN$5:$AN$1005),"")</f>
        <v>#VALUE!</v>
      </c>
      <c r="J59" s="71" t="e">
        <f>IF(SUMIF('[1]Detailed Budget'!$U$5:$U$1005,$B59,'[1]Detailed Budget'!$AP$5:$AP$1005)&gt;0,SUMIF('[1]Detailed Budget'!$U$5:$U$1005,$B59,'[1]Detailed Budget'!$AP$5:$AP$1005),"")</f>
        <v>#VALUE!</v>
      </c>
      <c r="K59" s="71" t="e">
        <f>IF(SUMIF('[1]Detailed Budget'!$U$5:$U$1005,$B59,'[1]Detailed Budget'!$AR$5:$AR$1005)&gt;0,SUMIF('[1]Detailed Budget'!$U$5:$U$1005,$B59,'[1]Detailed Budget'!$AR$5:$AR$1005),"")</f>
        <v>#VALUE!</v>
      </c>
      <c r="L59" s="71" t="e">
        <f>IF(SUMIF('[1]Detailed Budget'!$U$5:$U$1005,$B59,'[1]Detailed Budget'!$AT$5:$AT$1005)&gt;0,SUMIF('[1]Detailed Budget'!$U$5:$U$1005,$B59,'[1]Detailed Budget'!$AT$5:$AT$1005),"")</f>
        <v>#VALUE!</v>
      </c>
      <c r="M59" s="72" t="e">
        <f>IF(SUMIF('[1]Detailed Budget'!$U$5:$U$1005,$B59,'[1]Detailed Budget'!$AV$5:$AV$1005)&gt;0,SUMIF('[1]Detailed Budget'!$U$5:$U$1005,$B59,'[1]Detailed Budget'!$AV$5:$AV$1005),"")</f>
        <v>#VALUE!</v>
      </c>
      <c r="N59" s="71" t="e">
        <f>IF(SUMIF('[1]Detailed Budget'!$U$5:$U$1005,$B59,'[1]Detailed Budget'!$BA$5:$BA$1005)&gt;0,SUMIF('[1]Detailed Budget'!$U$5:$U$1005,$B59,'[1]Detailed Budget'!$BA$5:$BA$1005),"")</f>
        <v>#VALUE!</v>
      </c>
      <c r="O59" s="71" t="e">
        <f>IF(SUMIF('[1]Detailed Budget'!$U$5:$U$1005,$B59,'[1]Detailed Budget'!$BC$5:$BC$1005)&gt;0,SUMIF('[1]Detailed Budget'!$U$5:$U$1005,$B59,'[1]Detailed Budget'!$BC$5:$BC$1005),"")</f>
        <v>#VALUE!</v>
      </c>
      <c r="P59" s="71" t="e">
        <f>IF(SUMIF('[1]Detailed Budget'!$U$5:$U$1005,$B59,'[1]Detailed Budget'!$BE$5:$BE$1005)&gt;0,SUMIF('[1]Detailed Budget'!$U$5:$U$1005,$B59,'[1]Detailed Budget'!$BE$5:$BE$1005),"")</f>
        <v>#VALUE!</v>
      </c>
      <c r="Q59" s="71" t="e">
        <f>IF(SUMIF('[1]Detailed Budget'!$U$5:$U$1005,$B59,'[1]Detailed Budget'!$BG$5:$BG$1005)&gt;0,SUMIF('[1]Detailed Budget'!$U$5:$U$1005,$B59,'[1]Detailed Budget'!$BG$5:$BG$1005),"")</f>
        <v>#VALUE!</v>
      </c>
      <c r="R59" s="72" t="e">
        <f>IF(SUMIF('[1]Detailed Budget'!$U$5:$U$1005,$B59,'[1]Detailed Budget'!$BI$5:$BI$1005)&gt;0,SUMIF('[1]Detailed Budget'!$U$5:$U$1005,$B59,'[1]Detailed Budget'!$BI$5:$BI$1005),"")</f>
        <v>#VALUE!</v>
      </c>
      <c r="S59" s="71" t="e">
        <f>IF(SUMIF('[1]Detailed Budget'!$U$5:$U$1005,$B59,'[1]Detailed Budget'!$BN$5:$BN$1005)&gt;0,SUMIF('[1]Detailed Budget'!$U$5:$U$1005,$B59,'[1]Detailed Budget'!$BN$5:$BN$1005),"")</f>
        <v>#VALUE!</v>
      </c>
      <c r="T59" s="71" t="e">
        <f>IF(SUMIF('[1]Detailed Budget'!$U$5:$U$1005,$B59,'[1]Detailed Budget'!$BP$5:$BP$1005)&gt;0,SUMIF('[1]Detailed Budget'!$U$5:$U$1005,$B59,'[1]Detailed Budget'!$BP$5:$BP$1005),"")</f>
        <v>#VALUE!</v>
      </c>
      <c r="U59" s="71" t="e">
        <f>IF(SUMIF('[1]Detailed Budget'!$U$5:$U$1005,$B59,'[1]Detailed Budget'!$BR$5:$BR$1005)&gt;0,SUMIF('[1]Detailed Budget'!$U$5:$U$1005,$B59,'[1]Detailed Budget'!$BR$5:$BR$1005),"")</f>
        <v>#VALUE!</v>
      </c>
      <c r="V59" s="71" t="e">
        <f>IF(SUMIF('[1]Detailed Budget'!$U$5:$U$1005,$B59,'[1]Detailed Budget'!$BT$5:$BT$1005)&gt;0,SUMIF('[1]Detailed Budget'!$U$5:$U$1005,$B59,'[1]Detailed Budget'!$BT$5:$BT$1005),"")</f>
        <v>#VALUE!</v>
      </c>
      <c r="W59" s="72" t="e">
        <f>IF(SUMIF('[1]Detailed Budget'!$U$5:$U$1005,$B59,'[1]Detailed Budget'!$BV$5:$BV$1005)&gt;0,SUMIF('[1]Detailed Budget'!$U$5:$U$1005,$B59,'[1]Detailed Budget'!$BV$5:$BV$1005),"")</f>
        <v>#VALUE!</v>
      </c>
      <c r="X59" s="71" t="e">
        <f t="shared" si="12"/>
        <v>#VALUE!</v>
      </c>
      <c r="Y59" s="86" t="str">
        <f t="shared" si="13"/>
        <v/>
      </c>
      <c r="Z59" s="49"/>
      <c r="AA59" s="87"/>
      <c r="AB59" s="87"/>
      <c r="AC59" s="87"/>
      <c r="AD59" s="88"/>
      <c r="AE59" s="87"/>
      <c r="AF59" s="88"/>
      <c r="AG59" s="87"/>
      <c r="AH59" s="87"/>
      <c r="AI59" s="87"/>
      <c r="AJ59" s="97"/>
      <c r="AK59" s="49"/>
      <c r="AL59" s="87"/>
      <c r="AM59" s="97"/>
      <c r="AN59" s="49"/>
      <c r="AO59" s="87"/>
      <c r="AP59" s="97"/>
      <c r="AQ59" s="49"/>
      <c r="AR59" s="87"/>
      <c r="AS59" s="97"/>
      <c r="AT59" s="87"/>
      <c r="AU59" s="49"/>
      <c r="AV59" s="49"/>
      <c r="AW59" s="49"/>
      <c r="AX59" s="49"/>
    </row>
    <row r="60" spans="2:50" s="46" customFormat="1" x14ac:dyDescent="0.25">
      <c r="C60" s="94" t="str">
        <f>IFERROR(INDEX(CONCATENATE('[1]Data Sheet'!$D$198:$D$275,".",'[1]Data Sheet'!$I$198:$I$275," ",'[1]Data Sheet'!$H$198:$H$275),MATCH(B60,'[1]Data Sheet'!$D$198:$D$275,0)),"")</f>
        <v/>
      </c>
      <c r="D60" s="71" t="e">
        <f>IF(SUMIF('[1]Detailed Budget'!$U$5:$U$1005,$B60,'[1]Detailed Budget'!$AA$5:$AA$1005)&gt;0,SUMIF('[1]Detailed Budget'!$U$5:$U$1005,$B60,'[1]Detailed Budget'!$AA$5:$AA$1005),"")</f>
        <v>#VALUE!</v>
      </c>
      <c r="E60" s="71" t="e">
        <f>IF(SUMIF('[1]Detailed Budget'!$U$5:$U$1005,$B60,'[1]Detailed Budget'!$AC$5:$AC$1005)&gt;0,SUMIF('[1]Detailed Budget'!$U$5:$U$1005,$B60,'[1]Detailed Budget'!$AC$5:$AC$1005),"")</f>
        <v>#VALUE!</v>
      </c>
      <c r="F60" s="71" t="e">
        <f>IF(SUMIF('[1]Detailed Budget'!$U$5:$U$1005,$B60,'[1]Detailed Budget'!$AE$5:$AE$1005)&gt;0,SUMIF('[1]Detailed Budget'!$U$5:$U$1005,$B60,'[1]Detailed Budget'!$AE$5:$AE$1005),"")</f>
        <v>#VALUE!</v>
      </c>
      <c r="G60" s="71" t="e">
        <f>IF(SUMIF('[1]Detailed Budget'!$U$5:$U$1005,$B60,'[1]Detailed Budget'!$AG$5:$AG$1005)&gt;0,SUMIF('[1]Detailed Budget'!$U$5:$U$1005,$B60,'[1]Detailed Budget'!$AG$5:$AG$1005),"")</f>
        <v>#VALUE!</v>
      </c>
      <c r="H60" s="72" t="e">
        <f>IF(SUMIF('[1]Detailed Budget'!$U$5:$U$1005,$B60,'[1]Detailed Budget'!$AI$5:$AI$1005)&gt;0,SUMIF('[1]Detailed Budget'!$U$5:$U$1005,$B60,'[1]Detailed Budget'!$AI$5:$AI$1005),"")</f>
        <v>#VALUE!</v>
      </c>
      <c r="I60" s="71" t="e">
        <f>IF(SUMIF('[1]Detailed Budget'!$U$5:$U$1005,$B60,'[1]Detailed Budget'!$AN$5:$AN$1005)&gt;0,SUMIF('[1]Detailed Budget'!$U$5:$U$1005,$B60,'[1]Detailed Budget'!$AN$5:$AN$1005),"")</f>
        <v>#VALUE!</v>
      </c>
      <c r="J60" s="71" t="e">
        <f>IF(SUMIF('[1]Detailed Budget'!$U$5:$U$1005,$B60,'[1]Detailed Budget'!$AP$5:$AP$1005)&gt;0,SUMIF('[1]Detailed Budget'!$U$5:$U$1005,$B60,'[1]Detailed Budget'!$AP$5:$AP$1005),"")</f>
        <v>#VALUE!</v>
      </c>
      <c r="K60" s="71" t="e">
        <f>IF(SUMIF('[1]Detailed Budget'!$U$5:$U$1005,$B60,'[1]Detailed Budget'!$AR$5:$AR$1005)&gt;0,SUMIF('[1]Detailed Budget'!$U$5:$U$1005,$B60,'[1]Detailed Budget'!$AR$5:$AR$1005),"")</f>
        <v>#VALUE!</v>
      </c>
      <c r="L60" s="71" t="e">
        <f>IF(SUMIF('[1]Detailed Budget'!$U$5:$U$1005,$B60,'[1]Detailed Budget'!$AT$5:$AT$1005)&gt;0,SUMIF('[1]Detailed Budget'!$U$5:$U$1005,$B60,'[1]Detailed Budget'!$AT$5:$AT$1005),"")</f>
        <v>#VALUE!</v>
      </c>
      <c r="M60" s="72" t="e">
        <f>IF(SUMIF('[1]Detailed Budget'!$U$5:$U$1005,$B60,'[1]Detailed Budget'!$AV$5:$AV$1005)&gt;0,SUMIF('[1]Detailed Budget'!$U$5:$U$1005,$B60,'[1]Detailed Budget'!$AV$5:$AV$1005),"")</f>
        <v>#VALUE!</v>
      </c>
      <c r="N60" s="71" t="e">
        <f>IF(SUMIF('[1]Detailed Budget'!$U$5:$U$1005,$B60,'[1]Detailed Budget'!$BA$5:$BA$1005)&gt;0,SUMIF('[1]Detailed Budget'!$U$5:$U$1005,$B60,'[1]Detailed Budget'!$BA$5:$BA$1005),"")</f>
        <v>#VALUE!</v>
      </c>
      <c r="O60" s="71" t="e">
        <f>IF(SUMIF('[1]Detailed Budget'!$U$5:$U$1005,$B60,'[1]Detailed Budget'!$BC$5:$BC$1005)&gt;0,SUMIF('[1]Detailed Budget'!$U$5:$U$1005,$B60,'[1]Detailed Budget'!$BC$5:$BC$1005),"")</f>
        <v>#VALUE!</v>
      </c>
      <c r="P60" s="71" t="e">
        <f>IF(SUMIF('[1]Detailed Budget'!$U$5:$U$1005,$B60,'[1]Detailed Budget'!$BE$5:$BE$1005)&gt;0,SUMIF('[1]Detailed Budget'!$U$5:$U$1005,$B60,'[1]Detailed Budget'!$BE$5:$BE$1005),"")</f>
        <v>#VALUE!</v>
      </c>
      <c r="Q60" s="71" t="e">
        <f>IF(SUMIF('[1]Detailed Budget'!$U$5:$U$1005,$B60,'[1]Detailed Budget'!$BG$5:$BG$1005)&gt;0,SUMIF('[1]Detailed Budget'!$U$5:$U$1005,$B60,'[1]Detailed Budget'!$BG$5:$BG$1005),"")</f>
        <v>#VALUE!</v>
      </c>
      <c r="R60" s="72" t="e">
        <f>IF(SUMIF('[1]Detailed Budget'!$U$5:$U$1005,$B60,'[1]Detailed Budget'!$BI$5:$BI$1005)&gt;0,SUMIF('[1]Detailed Budget'!$U$5:$U$1005,$B60,'[1]Detailed Budget'!$BI$5:$BI$1005),"")</f>
        <v>#VALUE!</v>
      </c>
      <c r="S60" s="71" t="e">
        <f>IF(SUMIF('[1]Detailed Budget'!$U$5:$U$1005,$B60,'[1]Detailed Budget'!$BN$5:$BN$1005)&gt;0,SUMIF('[1]Detailed Budget'!$U$5:$U$1005,$B60,'[1]Detailed Budget'!$BN$5:$BN$1005),"")</f>
        <v>#VALUE!</v>
      </c>
      <c r="T60" s="71" t="e">
        <f>IF(SUMIF('[1]Detailed Budget'!$U$5:$U$1005,$B60,'[1]Detailed Budget'!$BP$5:$BP$1005)&gt;0,SUMIF('[1]Detailed Budget'!$U$5:$U$1005,$B60,'[1]Detailed Budget'!$BP$5:$BP$1005),"")</f>
        <v>#VALUE!</v>
      </c>
      <c r="U60" s="71" t="e">
        <f>IF(SUMIF('[1]Detailed Budget'!$U$5:$U$1005,$B60,'[1]Detailed Budget'!$BR$5:$BR$1005)&gt;0,SUMIF('[1]Detailed Budget'!$U$5:$U$1005,$B60,'[1]Detailed Budget'!$BR$5:$BR$1005),"")</f>
        <v>#VALUE!</v>
      </c>
      <c r="V60" s="71" t="e">
        <f>IF(SUMIF('[1]Detailed Budget'!$U$5:$U$1005,$B60,'[1]Detailed Budget'!$BT$5:$BT$1005)&gt;0,SUMIF('[1]Detailed Budget'!$U$5:$U$1005,$B60,'[1]Detailed Budget'!$BT$5:$BT$1005),"")</f>
        <v>#VALUE!</v>
      </c>
      <c r="W60" s="72" t="e">
        <f>IF(SUMIF('[1]Detailed Budget'!$U$5:$U$1005,$B60,'[1]Detailed Budget'!$BV$5:$BV$1005)&gt;0,SUMIF('[1]Detailed Budget'!$U$5:$U$1005,$B60,'[1]Detailed Budget'!$BV$5:$BV$1005),"")</f>
        <v>#VALUE!</v>
      </c>
      <c r="X60" s="71" t="e">
        <f t="shared" si="12"/>
        <v>#VALUE!</v>
      </c>
      <c r="Y60" s="86" t="str">
        <f t="shared" si="13"/>
        <v/>
      </c>
      <c r="Z60" s="49"/>
      <c r="AA60" s="87"/>
      <c r="AB60" s="87"/>
      <c r="AC60" s="87"/>
      <c r="AD60" s="88"/>
      <c r="AE60" s="87"/>
      <c r="AF60" s="88"/>
      <c r="AG60" s="87"/>
      <c r="AH60" s="87"/>
      <c r="AI60" s="87"/>
      <c r="AJ60" s="97"/>
      <c r="AK60" s="49"/>
      <c r="AL60" s="87"/>
      <c r="AM60" s="97"/>
      <c r="AN60" s="49"/>
      <c r="AO60" s="87"/>
      <c r="AP60" s="97"/>
      <c r="AQ60" s="49"/>
      <c r="AR60" s="87"/>
      <c r="AS60" s="97"/>
      <c r="AT60" s="87"/>
      <c r="AU60" s="49"/>
      <c r="AV60" s="49"/>
      <c r="AW60" s="49"/>
      <c r="AX60" s="49"/>
    </row>
    <row r="61" spans="2:50" s="75" customFormat="1" x14ac:dyDescent="0.25">
      <c r="C61" s="90" t="str">
        <f>[1]Translations!A$174</f>
        <v>Total</v>
      </c>
      <c r="D61" s="90" t="e">
        <f t="shared" ref="D61:W61" si="18">IF(SUM(D47:D60)&gt;0,SUM(D47:D60),"")</f>
        <v>#VALUE!</v>
      </c>
      <c r="E61" s="90" t="e">
        <f t="shared" si="18"/>
        <v>#VALUE!</v>
      </c>
      <c r="F61" s="90" t="e">
        <f t="shared" si="18"/>
        <v>#VALUE!</v>
      </c>
      <c r="G61" s="90" t="e">
        <f t="shared" si="18"/>
        <v>#VALUE!</v>
      </c>
      <c r="H61" s="78" t="e">
        <f t="shared" si="18"/>
        <v>#VALUE!</v>
      </c>
      <c r="I61" s="90" t="e">
        <f t="shared" si="18"/>
        <v>#VALUE!</v>
      </c>
      <c r="J61" s="90" t="e">
        <f t="shared" si="18"/>
        <v>#VALUE!</v>
      </c>
      <c r="K61" s="90" t="e">
        <f t="shared" si="18"/>
        <v>#VALUE!</v>
      </c>
      <c r="L61" s="90" t="e">
        <f t="shared" si="18"/>
        <v>#VALUE!</v>
      </c>
      <c r="M61" s="78" t="e">
        <f t="shared" si="18"/>
        <v>#VALUE!</v>
      </c>
      <c r="N61" s="90" t="e">
        <f t="shared" si="18"/>
        <v>#VALUE!</v>
      </c>
      <c r="O61" s="90" t="e">
        <f t="shared" si="18"/>
        <v>#VALUE!</v>
      </c>
      <c r="P61" s="90" t="e">
        <f t="shared" si="18"/>
        <v>#VALUE!</v>
      </c>
      <c r="Q61" s="90" t="e">
        <f t="shared" si="18"/>
        <v>#VALUE!</v>
      </c>
      <c r="R61" s="78" t="e">
        <f t="shared" si="18"/>
        <v>#VALUE!</v>
      </c>
      <c r="S61" s="90" t="e">
        <f t="shared" si="18"/>
        <v>#VALUE!</v>
      </c>
      <c r="T61" s="90" t="e">
        <f t="shared" si="18"/>
        <v>#VALUE!</v>
      </c>
      <c r="U61" s="90" t="e">
        <f t="shared" si="18"/>
        <v>#VALUE!</v>
      </c>
      <c r="V61" s="90" t="e">
        <f t="shared" si="18"/>
        <v>#VALUE!</v>
      </c>
      <c r="W61" s="78" t="e">
        <f t="shared" si="18"/>
        <v>#VALUE!</v>
      </c>
      <c r="X61" s="90" t="e">
        <f t="shared" si="12"/>
        <v>#VALUE!</v>
      </c>
      <c r="Y61" s="86" t="str">
        <f t="shared" si="13"/>
        <v/>
      </c>
      <c r="Z61" s="74"/>
      <c r="AA61" s="92" t="e">
        <f>SUM(AA47:AA60)</f>
        <v>#REF!</v>
      </c>
      <c r="AB61" s="88">
        <f>SUM(AB34:AB43)</f>
        <v>1</v>
      </c>
      <c r="AC61" s="92" t="e">
        <f>SUM(AC47:AC60)</f>
        <v>#REF!</v>
      </c>
      <c r="AD61" s="88">
        <f>SUM(AD34:AD43)</f>
        <v>0.61743099301029547</v>
      </c>
      <c r="AE61" s="92" t="e">
        <f>SUM(AE47:AE60)</f>
        <v>#REF!</v>
      </c>
      <c r="AF61" s="88">
        <f>SUM(AF34:AF43)</f>
        <v>1</v>
      </c>
      <c r="AG61" s="92">
        <f>SUM(AG47:AG60)</f>
        <v>6426831.7799999993</v>
      </c>
      <c r="AH61" s="88">
        <f>SUM(AH34:AH43)</f>
        <v>1</v>
      </c>
      <c r="AI61" s="87">
        <f>+AI48+AI49+AI50+AI51+AI52+AI53+AI54+AI55+AI56+AI57++AI47</f>
        <v>150731.6</v>
      </c>
      <c r="AJ61" s="97" t="e">
        <f>+AJ48+AJ49+AJ50+AJ51+AJ52+AJ53+AJ54+AJ55+AJ56+AJ57++AJ47</f>
        <v>#VALUE!</v>
      </c>
      <c r="AK61" s="49"/>
      <c r="AL61" s="87">
        <f>+AL48+AL49+AL50+AL51+AL52+AL53+AL54+AL55+AL56+AL57++AL47</f>
        <v>150731.6</v>
      </c>
      <c r="AM61" s="97" t="e">
        <f>+AM48+AM49+AM50+AM51+AM52+AM53+AM54+AM55+AM56+AM57++AM47</f>
        <v>#VALUE!</v>
      </c>
      <c r="AN61" s="49"/>
      <c r="AO61" s="87">
        <f>+AO48+AO49+AO50+AO51+AO52+AO53+AO54+AO55+AO56+AO57++AO47</f>
        <v>32183.960000000003</v>
      </c>
      <c r="AP61" s="97" t="e">
        <f>+AP48+AP49+AP50+AP51+AP52+AP53+AP54+AP55+AP56+AP57++AP47</f>
        <v>#VALUE!</v>
      </c>
      <c r="AQ61" s="49"/>
      <c r="AR61" s="87">
        <f>+AR48+AR49+AR50+AR51+AR52+AR53+AR54+AR55+AR56+AR57++AR47</f>
        <v>32184.100000000006</v>
      </c>
      <c r="AS61" s="97" t="e">
        <f>+AS48+AS49+AS50+AS51+AS52+AS53+AS54+AS55+AS56+AS57++AS47</f>
        <v>#VALUE!</v>
      </c>
      <c r="AT61" s="87"/>
      <c r="AU61" s="74"/>
      <c r="AV61" s="74"/>
      <c r="AW61" s="74"/>
      <c r="AX61" s="74"/>
    </row>
    <row r="62" spans="2:50" s="46" customFormat="1" x14ac:dyDescent="0.25">
      <c r="D62" s="48"/>
      <c r="E62" s="48"/>
      <c r="F62" s="48"/>
      <c r="G62" s="48"/>
      <c r="H62" s="48"/>
      <c r="I62" s="48"/>
      <c r="J62" s="48"/>
      <c r="K62" s="48"/>
      <c r="L62" s="48"/>
      <c r="M62" s="48"/>
      <c r="N62" s="48"/>
      <c r="O62" s="48"/>
      <c r="P62" s="48"/>
      <c r="Q62" s="48"/>
      <c r="R62" s="48"/>
      <c r="S62" s="48"/>
      <c r="T62" s="48"/>
      <c r="U62" s="48"/>
      <c r="V62" s="48"/>
      <c r="W62" s="48"/>
      <c r="X62" s="48"/>
      <c r="Z62" s="49"/>
      <c r="AA62" s="52" t="e">
        <f>+AA43-AA61</f>
        <v>#REF!</v>
      </c>
      <c r="AB62" s="49"/>
      <c r="AC62" s="52" t="e">
        <f>+AC43-AC61</f>
        <v>#REF!</v>
      </c>
      <c r="AD62" s="49"/>
      <c r="AE62" s="52" t="e">
        <f>+AE43-AE61</f>
        <v>#REF!</v>
      </c>
      <c r="AF62" s="49"/>
      <c r="AG62" s="52">
        <f>+AG43-AG61</f>
        <v>-9.9999988451600075E-3</v>
      </c>
      <c r="AH62" s="49"/>
      <c r="AI62" s="49"/>
      <c r="AJ62" s="49"/>
      <c r="AK62" s="49"/>
      <c r="AL62" s="49"/>
      <c r="AM62" s="49"/>
      <c r="AN62" s="49"/>
      <c r="AO62" s="49"/>
      <c r="AP62" s="49"/>
      <c r="AQ62" s="49"/>
      <c r="AR62" s="49"/>
      <c r="AS62" s="49"/>
      <c r="AT62" s="49"/>
      <c r="AU62" s="49"/>
      <c r="AV62" s="49"/>
      <c r="AW62" s="49"/>
      <c r="AX62" s="49"/>
    </row>
    <row r="63" spans="2:50" s="46" customFormat="1" x14ac:dyDescent="0.25">
      <c r="D63" s="48"/>
      <c r="E63" s="48"/>
      <c r="F63" s="48"/>
      <c r="G63" s="48"/>
      <c r="H63" s="48"/>
      <c r="I63" s="48"/>
      <c r="J63" s="48"/>
      <c r="K63" s="48"/>
      <c r="L63" s="48"/>
      <c r="M63" s="48"/>
      <c r="N63" s="48"/>
      <c r="O63" s="48"/>
      <c r="P63" s="48"/>
      <c r="Q63" s="48"/>
      <c r="R63" s="48"/>
      <c r="S63" s="48"/>
      <c r="T63" s="48"/>
      <c r="U63" s="48"/>
      <c r="V63" s="48"/>
      <c r="W63" s="48"/>
      <c r="X63" s="48"/>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row>
    <row r="64" spans="2:50" s="75" customFormat="1" x14ac:dyDescent="0.25">
      <c r="B64" s="75" t="str">
        <f>""</f>
        <v/>
      </c>
      <c r="C64" s="83" t="str">
        <f>[6]Translations!A$168</f>
        <v>By Recipients</v>
      </c>
      <c r="D64" s="84" t="s">
        <v>81</v>
      </c>
      <c r="E64" s="84" t="s">
        <v>82</v>
      </c>
      <c r="F64" s="84" t="s">
        <v>83</v>
      </c>
      <c r="G64" s="84" t="s">
        <v>84</v>
      </c>
      <c r="H64" s="84" t="str">
        <f>[6]Translations!A$160</f>
        <v>Year 1</v>
      </c>
      <c r="I64" s="84" t="s">
        <v>85</v>
      </c>
      <c r="J64" s="84" t="s">
        <v>86</v>
      </c>
      <c r="K64" s="84" t="s">
        <v>87</v>
      </c>
      <c r="L64" s="84" t="s">
        <v>88</v>
      </c>
      <c r="M64" s="84" t="str">
        <f>[6]Translations!$A$161</f>
        <v>Year 2</v>
      </c>
      <c r="N64" s="84" t="s">
        <v>89</v>
      </c>
      <c r="O64" s="84" t="s">
        <v>90</v>
      </c>
      <c r="P64" s="84" t="s">
        <v>91</v>
      </c>
      <c r="Q64" s="84" t="s">
        <v>92</v>
      </c>
      <c r="R64" s="84" t="str">
        <f>[6]Translations!$A$162</f>
        <v>Year 3</v>
      </c>
      <c r="S64" s="84" t="s">
        <v>93</v>
      </c>
      <c r="T64" s="84" t="s">
        <v>94</v>
      </c>
      <c r="U64" s="84" t="s">
        <v>95</v>
      </c>
      <c r="V64" s="84" t="s">
        <v>96</v>
      </c>
      <c r="W64" s="84" t="str">
        <f>[6]Translations!A163</f>
        <v>Year 4</v>
      </c>
      <c r="X64" s="84" t="str">
        <f>[1]Translations!$A$174</f>
        <v>Total</v>
      </c>
      <c r="Y64" s="84" t="s">
        <v>97</v>
      </c>
      <c r="Z64" s="49"/>
      <c r="AA64" s="49"/>
      <c r="AB64" s="49"/>
      <c r="AC64" s="74"/>
      <c r="AD64" s="74"/>
      <c r="AE64" s="74"/>
      <c r="AF64" s="74"/>
      <c r="AG64" s="49"/>
      <c r="AH64" s="49"/>
      <c r="AI64" s="74"/>
      <c r="AJ64" s="74"/>
      <c r="AK64" s="74"/>
      <c r="AL64" s="74"/>
      <c r="AM64" s="74"/>
      <c r="AN64" s="74"/>
      <c r="AO64" s="74"/>
      <c r="AP64" s="74"/>
      <c r="AQ64" s="74"/>
      <c r="AR64" s="74"/>
      <c r="AS64" s="74"/>
      <c r="AT64" s="74"/>
      <c r="AU64" s="74"/>
      <c r="AV64" s="74"/>
      <c r="AW64" s="74"/>
      <c r="AX64" s="74"/>
    </row>
    <row r="65" spans="2:50" s="46" customFormat="1" ht="26.4" x14ac:dyDescent="0.25">
      <c r="B65" s="75" t="str">
        <f>IFERROR(INDEX(RecipientList,MATCH(0,INDEX(COUNTIF(B$64:B64,RecipientList),0,0),0)),"")</f>
        <v>Ministry of Health of the Republic of El Salvador</v>
      </c>
      <c r="C65" s="94" t="str">
        <f>B65</f>
        <v>Ministry of Health of the Republic of El Salvador</v>
      </c>
      <c r="D65" s="71" t="e">
        <f>IF(SUMIF('[1]Detailed Budget'!$M$5:$M$1005,$C65,'[1]Detailed Budget'!$AA$5:$AA$1005)&gt;0,SUMIF('[1]Detailed Budget'!$M$5:$M$1005,$C65,'[1]Detailed Budget'!$AA$5:$AA$1005),"")</f>
        <v>#VALUE!</v>
      </c>
      <c r="E65" s="71" t="e">
        <f>IF(SUMIF('[1]Detailed Budget'!$M$5:$M$1005,$C65,'[1]Detailed Budget'!$AC$5:$AC$1005)&gt;0,SUMIF('[1]Detailed Budget'!$M$5:$M$1005,$C65,'[1]Detailed Budget'!$AC$5:$AC$1005),"")</f>
        <v>#VALUE!</v>
      </c>
      <c r="F65" s="71" t="e">
        <f>IF(SUMIF('[1]Detailed Budget'!$M$5:$M$1005,$C65,'[1]Detailed Budget'!$AE$5:$AE$1005)&gt;0,SUMIF('[1]Detailed Budget'!$M$5:$M$1005,$C65,'[1]Detailed Budget'!$AE$5:$AE$1005),"")</f>
        <v>#VALUE!</v>
      </c>
      <c r="G65" s="71" t="e">
        <f>IF(SUMIF('[1]Detailed Budget'!$M$5:$M$1005,$C65,'[1]Detailed Budget'!$AG$5:$AG$1005)&gt;0,SUMIF('[1]Detailed Budget'!$M$5:$M$1005,$C65,'[1]Detailed Budget'!$AG$5:$AG$1005),"")</f>
        <v>#VALUE!</v>
      </c>
      <c r="H65" s="72" t="e">
        <f>IF(SUMIF('[1]Detailed Budget'!$M$5:$M$1005,$C65,'[1]Detailed Budget'!$AI$5:$AI$1005)&gt;0,SUMIF('[1]Detailed Budget'!$M$5:$M$1005,$C65,'[1]Detailed Budget'!$AI$5:$AI$1005),"")</f>
        <v>#VALUE!</v>
      </c>
      <c r="I65" s="71" t="e">
        <f>IF(SUMIF('[1]Detailed Budget'!$M$5:$M$1005,$C65,'[1]Detailed Budget'!$AN$5:$AN$1005)&gt;0,SUMIF('[1]Detailed Budget'!$M$5:$M$1005,$C65,'[1]Detailed Budget'!$AN$5:$AN$1005),"")</f>
        <v>#VALUE!</v>
      </c>
      <c r="J65" s="71" t="e">
        <f>IF(SUMIF('[1]Detailed Budget'!$M$5:$M$1005,$C65,'[1]Detailed Budget'!$AP$5:$AP$1005)&gt;0,SUMIF('[1]Detailed Budget'!$M$5:$M$1005,$C65,'[1]Detailed Budget'!$AP$5:$AP$1005),"")</f>
        <v>#VALUE!</v>
      </c>
      <c r="K65" s="71" t="e">
        <f>IF(SUMIF('[1]Detailed Budget'!$M$5:$M$1005,$C65,'[1]Detailed Budget'!$AR$5:$AR$1005)&gt;0,SUMIF('[1]Detailed Budget'!$M$5:$M$1005,$C65,'[1]Detailed Budget'!$AR$5:$AR$1005),"")</f>
        <v>#VALUE!</v>
      </c>
      <c r="L65" s="71" t="e">
        <f>IF(SUMIF('[1]Detailed Budget'!$M$5:$M$1005,$C65,'[1]Detailed Budget'!$AT$5:$AT$1005)&gt;0,SUMIF('[1]Detailed Budget'!$M$5:$M$1005,$C65,'[1]Detailed Budget'!$AT$5:$AT$1005),"")</f>
        <v>#VALUE!</v>
      </c>
      <c r="M65" s="72" t="e">
        <f>IF(SUMIF('[1]Detailed Budget'!$M$5:$M$1005,$C65,'[1]Detailed Budget'!$AV$5:$AV$1005)&gt;0,SUMIF('[1]Detailed Budget'!$M$5:$M$1005,$C65,'[1]Detailed Budget'!$AV$5:$AV$1005),"")</f>
        <v>#VALUE!</v>
      </c>
      <c r="N65" s="71" t="e">
        <f>IF(SUMIF('[1]Detailed Budget'!$M$5:$M$1005,$C65,'[1]Detailed Budget'!$BA$5:$BA$1005)&gt;0,SUMIF('[1]Detailed Budget'!$M$5:$M$1005,$C65,'[1]Detailed Budget'!$BA$5:$BA$1005),"")</f>
        <v>#VALUE!</v>
      </c>
      <c r="O65" s="71" t="e">
        <f>IF(SUMIF('[1]Detailed Budget'!$M$5:$M$1005,$C65,'[1]Detailed Budget'!$BC$5:$BC$1005)&gt;0,SUMIF('[1]Detailed Budget'!$M$5:$M$1005,$C65,'[1]Detailed Budget'!$BC$5:$BC$1005),"")</f>
        <v>#VALUE!</v>
      </c>
      <c r="P65" s="71" t="e">
        <f>IF(SUMIF('[1]Detailed Budget'!$M$5:$M$1005,$C65,'[1]Detailed Budget'!$BE$5:$BE$1005)&gt;0,SUMIF('[1]Detailed Budget'!$M$5:$M$1005,$C65,'[1]Detailed Budget'!$BE$5:$BE$1005),"")</f>
        <v>#VALUE!</v>
      </c>
      <c r="Q65" s="71" t="e">
        <f>IF(SUMIF('[1]Detailed Budget'!$M$5:$M$1005,$C65,'[1]Detailed Budget'!$BG$5:$BG$1005)&gt;0,SUMIF('[1]Detailed Budget'!$M$5:$M$1005,$C65,'[1]Detailed Budget'!$BG$5:$BG$1005),"")</f>
        <v>#VALUE!</v>
      </c>
      <c r="R65" s="72" t="e">
        <f>IF(SUMIF('[1]Detailed Budget'!$M$5:$M$1005,$C65,'[1]Detailed Budget'!$BI$5:$BI$1005)&gt;0,SUMIF('[1]Detailed Budget'!$M$5:$M$1005,$C65,'[1]Detailed Budget'!$BI$5:$BI$1005),"")</f>
        <v>#VALUE!</v>
      </c>
      <c r="S65" s="71" t="e">
        <f>IF(SUMIF('[1]Detailed Budget'!$M$5:$M$1005,$C65,'[1]Detailed Budget'!$BN$5:$BN$1005)&gt;0,SUMIF('[1]Detailed Budget'!$M$5:$M$1005,$C65,'[1]Detailed Budget'!$BN$5:$BN$1005),"")</f>
        <v>#VALUE!</v>
      </c>
      <c r="T65" s="71" t="e">
        <f>IF(SUMIF('[1]Detailed Budget'!$M$5:$M$1005,$C65,'[1]Detailed Budget'!$BP$5:$BP$1005)&gt;0,SUMIF('[1]Detailed Budget'!$M$5:$M$1005,$C65,'[1]Detailed Budget'!$BP$5:$BP$1005),"")</f>
        <v>#VALUE!</v>
      </c>
      <c r="U65" s="71" t="e">
        <f>IF(SUMIF('[1]Detailed Budget'!$M$5:$M$1005,$C65,'[1]Detailed Budget'!$BR$5:$BR$1005)&gt;0,SUMIF('[1]Detailed Budget'!$M$5:$M$1005,$C65,'[1]Detailed Budget'!$BR$5:$BR$1005),"")</f>
        <v>#VALUE!</v>
      </c>
      <c r="V65" s="71" t="e">
        <f>IF(SUMIF('[1]Detailed Budget'!$M$5:$M$1005,$C65,'[1]Detailed Budget'!$BT$5:$BT$1005)&gt;0,SUMIF('[1]Detailed Budget'!$M$5:$M$1005,$C65,'[1]Detailed Budget'!$BT$5:$BT$1005),"")</f>
        <v>#VALUE!</v>
      </c>
      <c r="W65" s="72" t="e">
        <f>IF(SUMIF('[1]Detailed Budget'!$M$5:$M$1005,$C65,'[1]Detailed Budget'!$BV$5:$BV$1005)&gt;0,SUMIF('[1]Detailed Budget'!$M$5:$M$1005,$C65,'[1]Detailed Budget'!$BV$5:$BV$1005),"")</f>
        <v>#VALUE!</v>
      </c>
      <c r="X65" s="71" t="e">
        <f>IF(SUM(H65,M65,R65,W65)&gt;0,SUM(H65,M65,R65,W65),"")</f>
        <v>#VALUE!</v>
      </c>
      <c r="Y65" s="86" t="str">
        <f>IFERROR($X65/$X$105,"")</f>
        <v/>
      </c>
      <c r="Z65" s="49"/>
      <c r="AA65" s="52"/>
      <c r="AB65" s="49"/>
      <c r="AC65" s="52"/>
      <c r="AD65" s="49"/>
      <c r="AE65" s="52"/>
      <c r="AF65" s="49"/>
      <c r="AG65" s="49"/>
      <c r="AH65" s="49"/>
      <c r="AI65" s="49"/>
      <c r="AJ65" s="49"/>
      <c r="AK65" s="49"/>
      <c r="AL65" s="49"/>
      <c r="AM65" s="49"/>
      <c r="AN65" s="49"/>
      <c r="AO65" s="52"/>
      <c r="AP65" s="49"/>
      <c r="AQ65" s="49"/>
      <c r="AR65" s="49"/>
      <c r="AS65" s="49"/>
      <c r="AT65" s="49"/>
      <c r="AU65" s="49"/>
      <c r="AV65" s="49"/>
      <c r="AW65" s="49"/>
      <c r="AX65" s="49"/>
    </row>
    <row r="66" spans="2:50" s="46" customFormat="1" x14ac:dyDescent="0.25">
      <c r="B66" s="75" t="str">
        <f>IFERROR(INDEX(RecipientList,MATCH(0,INDEX(COUNTIF(B$64:B65,RecipientList),0,0),0)),"")</f>
        <v>Plan International, Inc.</v>
      </c>
      <c r="C66" s="94" t="str">
        <f t="shared" ref="C66:C104" si="19">B66</f>
        <v>Plan International, Inc.</v>
      </c>
      <c r="D66" s="71" t="e">
        <f>IF(SUMIF('[1]Detailed Budget'!$M$5:$M$1005,$C66,'[1]Detailed Budget'!$AA$5:$AA$1005)&gt;0,SUMIF('[1]Detailed Budget'!$M$5:$M$1005,$C66,'[1]Detailed Budget'!$AA$5:$AA$1005),"")</f>
        <v>#VALUE!</v>
      </c>
      <c r="E66" s="71" t="e">
        <f>IF(SUMIF('[1]Detailed Budget'!$M$5:$M$1005,$C66,'[1]Detailed Budget'!$AC$5:$AC$1005)&gt;0,SUMIF('[1]Detailed Budget'!$M$5:$M$1005,$C66,'[1]Detailed Budget'!$AC$5:$AC$1005),"")</f>
        <v>#VALUE!</v>
      </c>
      <c r="F66" s="71" t="e">
        <f>IF(SUMIF('[1]Detailed Budget'!$M$5:$M$1005,$C66,'[1]Detailed Budget'!$AE$5:$AE$1005)&gt;0,SUMIF('[1]Detailed Budget'!$M$5:$M$1005,$C66,'[1]Detailed Budget'!$AE$5:$AE$1005),"")</f>
        <v>#VALUE!</v>
      </c>
      <c r="G66" s="71" t="e">
        <f>IF(SUMIF('[1]Detailed Budget'!$M$5:$M$1005,$C66,'[1]Detailed Budget'!$AG$5:$AG$1005)&gt;0,SUMIF('[1]Detailed Budget'!$M$5:$M$1005,$C66,'[1]Detailed Budget'!$AG$5:$AG$1005),"")</f>
        <v>#VALUE!</v>
      </c>
      <c r="H66" s="72" t="e">
        <f>IF(SUMIF('[1]Detailed Budget'!$M$5:$M$1005,$C66,'[1]Detailed Budget'!$AI$5:$AI$1005)&gt;0,SUMIF('[1]Detailed Budget'!$M$5:$M$1005,$C66,'[1]Detailed Budget'!$AI$5:$AI$1005),"")</f>
        <v>#VALUE!</v>
      </c>
      <c r="I66" s="71" t="e">
        <f>IF(SUMIF('[1]Detailed Budget'!$M$5:$M$1005,$C66,'[1]Detailed Budget'!$AN$5:$AN$1005)&gt;0,SUMIF('[1]Detailed Budget'!$M$5:$M$1005,$C66,'[1]Detailed Budget'!$AN$5:$AN$1005),"")</f>
        <v>#VALUE!</v>
      </c>
      <c r="J66" s="71" t="e">
        <f>IF(SUMIF('[1]Detailed Budget'!$M$5:$M$1005,$C66,'[1]Detailed Budget'!$AP$5:$AP$1005)&gt;0,SUMIF('[1]Detailed Budget'!$M$5:$M$1005,$C66,'[1]Detailed Budget'!$AP$5:$AP$1005),"")</f>
        <v>#VALUE!</v>
      </c>
      <c r="K66" s="71" t="e">
        <f>IF(SUMIF('[1]Detailed Budget'!$M$5:$M$1005,$C66,'[1]Detailed Budget'!$AR$5:$AR$1005)&gt;0,SUMIF('[1]Detailed Budget'!$M$5:$M$1005,$C66,'[1]Detailed Budget'!$AR$5:$AR$1005),"")</f>
        <v>#VALUE!</v>
      </c>
      <c r="L66" s="71" t="e">
        <f>IF(SUMIF('[1]Detailed Budget'!$M$5:$M$1005,$C66,'[1]Detailed Budget'!$AT$5:$AT$1005)&gt;0,SUMIF('[1]Detailed Budget'!$M$5:$M$1005,$C66,'[1]Detailed Budget'!$AT$5:$AT$1005),"")</f>
        <v>#VALUE!</v>
      </c>
      <c r="M66" s="72" t="e">
        <f>IF(SUMIF('[1]Detailed Budget'!$M$5:$M$1005,$C66,'[1]Detailed Budget'!$AV$5:$AV$1005)&gt;0,SUMIF('[1]Detailed Budget'!$M$5:$M$1005,$C66,'[1]Detailed Budget'!$AV$5:$AV$1005),"")</f>
        <v>#VALUE!</v>
      </c>
      <c r="N66" s="71" t="e">
        <f>IF(SUMIF('[1]Detailed Budget'!$M$5:$M$1005,$C66,'[1]Detailed Budget'!$BA$5:$BA$1005)&gt;0,SUMIF('[1]Detailed Budget'!$M$5:$M$1005,$C66,'[1]Detailed Budget'!$BA$5:$BA$1005),"")</f>
        <v>#VALUE!</v>
      </c>
      <c r="O66" s="71" t="e">
        <f>IF(SUMIF('[1]Detailed Budget'!$M$5:$M$1005,$C66,'[1]Detailed Budget'!$BC$5:$BC$1005)&gt;0,SUMIF('[1]Detailed Budget'!$M$5:$M$1005,$C66,'[1]Detailed Budget'!$BC$5:$BC$1005),"")</f>
        <v>#VALUE!</v>
      </c>
      <c r="P66" s="71" t="e">
        <f>IF(SUMIF('[1]Detailed Budget'!$M$5:$M$1005,$C66,'[1]Detailed Budget'!$BE$5:$BE$1005)&gt;0,SUMIF('[1]Detailed Budget'!$M$5:$M$1005,$C66,'[1]Detailed Budget'!$BE$5:$BE$1005),"")</f>
        <v>#VALUE!</v>
      </c>
      <c r="Q66" s="71" t="e">
        <f>IF(SUMIF('[1]Detailed Budget'!$M$5:$M$1005,$C66,'[1]Detailed Budget'!$BG$5:$BG$1005)&gt;0,SUMIF('[1]Detailed Budget'!$M$5:$M$1005,$C66,'[1]Detailed Budget'!$BG$5:$BG$1005),"")</f>
        <v>#VALUE!</v>
      </c>
      <c r="R66" s="72" t="e">
        <f>IF(SUMIF('[1]Detailed Budget'!$M$5:$M$1005,$C66,'[1]Detailed Budget'!$BI$5:$BI$1005)&gt;0,SUMIF('[1]Detailed Budget'!$M$5:$M$1005,$C66,'[1]Detailed Budget'!$BI$5:$BI$1005),"")</f>
        <v>#VALUE!</v>
      </c>
      <c r="S66" s="71" t="e">
        <f>IF(SUMIF('[1]Detailed Budget'!$M$5:$M$1005,$C66,'[1]Detailed Budget'!$BN$5:$BN$1005)&gt;0,SUMIF('[1]Detailed Budget'!$M$5:$M$1005,$C66,'[1]Detailed Budget'!$BN$5:$BN$1005),"")</f>
        <v>#VALUE!</v>
      </c>
      <c r="T66" s="71" t="e">
        <f>IF(SUMIF('[1]Detailed Budget'!$M$5:$M$1005,$C66,'[1]Detailed Budget'!$BP$5:$BP$1005)&gt;0,SUMIF('[1]Detailed Budget'!$M$5:$M$1005,$C66,'[1]Detailed Budget'!$BP$5:$BP$1005),"")</f>
        <v>#VALUE!</v>
      </c>
      <c r="U66" s="71" t="e">
        <f>IF(SUMIF('[1]Detailed Budget'!$M$5:$M$1005,$C66,'[1]Detailed Budget'!$BR$5:$BR$1005)&gt;0,SUMIF('[1]Detailed Budget'!$M$5:$M$1005,$C66,'[1]Detailed Budget'!$BR$5:$BR$1005),"")</f>
        <v>#VALUE!</v>
      </c>
      <c r="V66" s="71" t="e">
        <f>IF(SUMIF('[1]Detailed Budget'!$M$5:$M$1005,$C66,'[1]Detailed Budget'!$BT$5:$BT$1005)&gt;0,SUMIF('[1]Detailed Budget'!$M$5:$M$1005,$C66,'[1]Detailed Budget'!$BT$5:$BT$1005),"")</f>
        <v>#VALUE!</v>
      </c>
      <c r="W66" s="72" t="e">
        <f>IF(SUMIF('[1]Detailed Budget'!$M$5:$M$1005,$C66,'[1]Detailed Budget'!$BV$5:$BV$1005)&gt;0,SUMIF('[1]Detailed Budget'!$M$5:$M$1005,$C66,'[1]Detailed Budget'!$BV$5:$BV$1005),"")</f>
        <v>#VALUE!</v>
      </c>
      <c r="X66" s="71" t="e">
        <f t="shared" ref="X66:X105" si="20">IF(SUM(H66,M66,R66,W66)&gt;0,SUM(H66,M66,R66,W66),"")</f>
        <v>#VALUE!</v>
      </c>
      <c r="Y66" s="86" t="str">
        <f t="shared" ref="Y66:Y105" si="21">IFERROR($X66/$X$105,"")</f>
        <v/>
      </c>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row>
    <row r="67" spans="2:50" s="46" customFormat="1" hidden="1" x14ac:dyDescent="0.25">
      <c r="B67" s="75" t="str">
        <f>IFERROR(INDEX(RecipientList,MATCH(0,INDEX(COUNTIF(B$64:B66,RecipientList),0,0),0)),"")</f>
        <v/>
      </c>
      <c r="C67" s="94" t="str">
        <f t="shared" si="19"/>
        <v/>
      </c>
      <c r="D67" s="71" t="e">
        <f>IF(SUMIF('[1]Detailed Budget'!$M$5:$M$1005,$C67,'[1]Detailed Budget'!$AA$5:$AA$1005)&gt;0,SUMIF('[1]Detailed Budget'!$M$5:$M$1005,$C67,'[1]Detailed Budget'!$AA$5:$AA$1005),"")</f>
        <v>#VALUE!</v>
      </c>
      <c r="E67" s="71" t="e">
        <f>IF(SUMIF('[1]Detailed Budget'!$M$5:$M$1005,$C67,'[1]Detailed Budget'!$AC$5:$AC$1005)&gt;0,SUMIF('[1]Detailed Budget'!$M$5:$M$1005,$C67,'[1]Detailed Budget'!$AC$5:$AC$1005),"")</f>
        <v>#VALUE!</v>
      </c>
      <c r="F67" s="71" t="e">
        <f>IF(SUMIF('[1]Detailed Budget'!$M$5:$M$1005,$C67,'[1]Detailed Budget'!$AE$5:$AE$1005)&gt;0,SUMIF('[1]Detailed Budget'!$M$5:$M$1005,$C67,'[1]Detailed Budget'!$AE$5:$AE$1005),"")</f>
        <v>#VALUE!</v>
      </c>
      <c r="G67" s="71" t="e">
        <f>IF(SUMIF('[1]Detailed Budget'!$M$5:$M$1005,$C67,'[1]Detailed Budget'!$AG$5:$AG$1005)&gt;0,SUMIF('[1]Detailed Budget'!$M$5:$M$1005,$C67,'[1]Detailed Budget'!$AG$5:$AG$1005),"")</f>
        <v>#VALUE!</v>
      </c>
      <c r="H67" s="72" t="e">
        <f>IF(SUMIF('[1]Detailed Budget'!$M$5:$M$1005,$C67,'[1]Detailed Budget'!$AI$5:$AI$1005)&gt;0,SUMIF('[1]Detailed Budget'!$M$5:$M$1005,$C67,'[1]Detailed Budget'!$AI$5:$AI$1005),"")</f>
        <v>#VALUE!</v>
      </c>
      <c r="I67" s="71" t="e">
        <f>IF(SUMIF('[1]Detailed Budget'!$M$5:$M$1005,$C67,'[1]Detailed Budget'!$AN$5:$AN$1005)&gt;0,SUMIF('[1]Detailed Budget'!$M$5:$M$1005,$C67,'[1]Detailed Budget'!$AN$5:$AN$1005),"")</f>
        <v>#VALUE!</v>
      </c>
      <c r="J67" s="71" t="e">
        <f>IF(SUMIF('[1]Detailed Budget'!$M$5:$M$1005,$C67,'[1]Detailed Budget'!$AP$5:$AP$1005)&gt;0,SUMIF('[1]Detailed Budget'!$M$5:$M$1005,$C67,'[1]Detailed Budget'!$AP$5:$AP$1005),"")</f>
        <v>#VALUE!</v>
      </c>
      <c r="K67" s="71" t="e">
        <f>IF(SUMIF('[1]Detailed Budget'!$M$5:$M$1005,$C67,'[1]Detailed Budget'!$AR$5:$AR$1005)&gt;0,SUMIF('[1]Detailed Budget'!$M$5:$M$1005,$C67,'[1]Detailed Budget'!$AR$5:$AR$1005),"")</f>
        <v>#VALUE!</v>
      </c>
      <c r="L67" s="71" t="e">
        <f>IF(SUMIF('[1]Detailed Budget'!$M$5:$M$1005,$C67,'[1]Detailed Budget'!$AT$5:$AT$1005)&gt;0,SUMIF('[1]Detailed Budget'!$M$5:$M$1005,$C67,'[1]Detailed Budget'!$AT$5:$AT$1005),"")</f>
        <v>#VALUE!</v>
      </c>
      <c r="M67" s="72" t="e">
        <f>IF(SUMIF('[1]Detailed Budget'!$M$5:$M$1005,$C67,'[1]Detailed Budget'!$AV$5:$AV$1005)&gt;0,SUMIF('[1]Detailed Budget'!$M$5:$M$1005,$C67,'[1]Detailed Budget'!$AV$5:$AV$1005),"")</f>
        <v>#VALUE!</v>
      </c>
      <c r="N67" s="71" t="e">
        <f>IF(SUMIF('[1]Detailed Budget'!$M$5:$M$1005,$C67,'[1]Detailed Budget'!$BA$5:$BA$1005)&gt;0,SUMIF('[1]Detailed Budget'!$M$5:$M$1005,$C67,'[1]Detailed Budget'!$BA$5:$BA$1005),"")</f>
        <v>#VALUE!</v>
      </c>
      <c r="O67" s="71" t="e">
        <f>IF(SUMIF('[1]Detailed Budget'!$M$5:$M$1005,$C67,'[1]Detailed Budget'!$BC$5:$BC$1005)&gt;0,SUMIF('[1]Detailed Budget'!$M$5:$M$1005,$C67,'[1]Detailed Budget'!$BC$5:$BC$1005),"")</f>
        <v>#VALUE!</v>
      </c>
      <c r="P67" s="71" t="e">
        <f>IF(SUMIF('[1]Detailed Budget'!$M$5:$M$1005,$C67,'[1]Detailed Budget'!$BE$5:$BE$1005)&gt;0,SUMIF('[1]Detailed Budget'!$M$5:$M$1005,$C67,'[1]Detailed Budget'!$BE$5:$BE$1005),"")</f>
        <v>#VALUE!</v>
      </c>
      <c r="Q67" s="71" t="e">
        <f>IF(SUMIF('[1]Detailed Budget'!$M$5:$M$1005,$C67,'[1]Detailed Budget'!$BG$5:$BG$1005)&gt;0,SUMIF('[1]Detailed Budget'!$M$5:$M$1005,$C67,'[1]Detailed Budget'!$BG$5:$BG$1005),"")</f>
        <v>#VALUE!</v>
      </c>
      <c r="R67" s="72" t="e">
        <f>IF(SUMIF('[1]Detailed Budget'!$M$5:$M$1005,$C67,'[1]Detailed Budget'!$BI$5:$BI$1005)&gt;0,SUMIF('[1]Detailed Budget'!$M$5:$M$1005,$C67,'[1]Detailed Budget'!$BI$5:$BI$1005),"")</f>
        <v>#VALUE!</v>
      </c>
      <c r="S67" s="71" t="e">
        <f>IF(SUMIF('[1]Detailed Budget'!$M$5:$M$1005,$C67,'[1]Detailed Budget'!$BN$5:$BN$1005)&gt;0,SUMIF('[1]Detailed Budget'!$M$5:$M$1005,$C67,'[1]Detailed Budget'!$BN$5:$BN$1005),"")</f>
        <v>#VALUE!</v>
      </c>
      <c r="T67" s="71" t="e">
        <f>IF(SUMIF('[1]Detailed Budget'!$M$5:$M$1005,$C67,'[1]Detailed Budget'!$BP$5:$BP$1005)&gt;0,SUMIF('[1]Detailed Budget'!$M$5:$M$1005,$C67,'[1]Detailed Budget'!$BP$5:$BP$1005),"")</f>
        <v>#VALUE!</v>
      </c>
      <c r="U67" s="71" t="e">
        <f>IF(SUMIF('[1]Detailed Budget'!$M$5:$M$1005,$C67,'[1]Detailed Budget'!$BR$5:$BR$1005)&gt;0,SUMIF('[1]Detailed Budget'!$M$5:$M$1005,$C67,'[1]Detailed Budget'!$BR$5:$BR$1005),"")</f>
        <v>#VALUE!</v>
      </c>
      <c r="V67" s="71" t="e">
        <f>IF(SUMIF('[1]Detailed Budget'!$M$5:$M$1005,$C67,'[1]Detailed Budget'!$BT$5:$BT$1005)&gt;0,SUMIF('[1]Detailed Budget'!$M$5:$M$1005,$C67,'[1]Detailed Budget'!$BT$5:$BT$1005),"")</f>
        <v>#VALUE!</v>
      </c>
      <c r="W67" s="72" t="e">
        <f>IF(SUMIF('[1]Detailed Budget'!$M$5:$M$1005,$C67,'[1]Detailed Budget'!$BV$5:$BV$1005)&gt;0,SUMIF('[1]Detailed Budget'!$M$5:$M$1005,$C67,'[1]Detailed Budget'!$BV$5:$BV$1005),"")</f>
        <v>#VALUE!</v>
      </c>
      <c r="X67" s="71" t="e">
        <f t="shared" si="20"/>
        <v>#VALUE!</v>
      </c>
      <c r="Y67" s="86" t="str">
        <f t="shared" si="21"/>
        <v/>
      </c>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row>
    <row r="68" spans="2:50" s="46" customFormat="1" hidden="1" x14ac:dyDescent="0.25">
      <c r="B68" s="75" t="str">
        <f>IFERROR(INDEX(RecipientList,MATCH(0,INDEX(COUNTIF(B$64:B67,RecipientList),0,0),0)),"")</f>
        <v/>
      </c>
      <c r="C68" s="94" t="str">
        <f t="shared" si="19"/>
        <v/>
      </c>
      <c r="D68" s="71" t="e">
        <f>IF(SUMIF('[1]Detailed Budget'!$M$5:$M$1005,$C68,'[1]Detailed Budget'!$AA$5:$AA$1005)&gt;0,SUMIF('[1]Detailed Budget'!$M$5:$M$1005,$C68,'[1]Detailed Budget'!$AA$5:$AA$1005),"")</f>
        <v>#VALUE!</v>
      </c>
      <c r="E68" s="71" t="e">
        <f>IF(SUMIF('[1]Detailed Budget'!$M$5:$M$1005,$C68,'[1]Detailed Budget'!$AC$5:$AC$1005)&gt;0,SUMIF('[1]Detailed Budget'!$M$5:$M$1005,$C68,'[1]Detailed Budget'!$AC$5:$AC$1005),"")</f>
        <v>#VALUE!</v>
      </c>
      <c r="F68" s="71" t="e">
        <f>IF(SUMIF('[1]Detailed Budget'!$M$5:$M$1005,$C68,'[1]Detailed Budget'!$AE$5:$AE$1005)&gt;0,SUMIF('[1]Detailed Budget'!$M$5:$M$1005,$C68,'[1]Detailed Budget'!$AE$5:$AE$1005),"")</f>
        <v>#VALUE!</v>
      </c>
      <c r="G68" s="71" t="e">
        <f>IF(SUMIF('[1]Detailed Budget'!$M$5:$M$1005,$C68,'[1]Detailed Budget'!$AG$5:$AG$1005)&gt;0,SUMIF('[1]Detailed Budget'!$M$5:$M$1005,$C68,'[1]Detailed Budget'!$AG$5:$AG$1005),"")</f>
        <v>#VALUE!</v>
      </c>
      <c r="H68" s="72" t="e">
        <f>IF(SUMIF('[1]Detailed Budget'!$M$5:$M$1005,$C68,'[1]Detailed Budget'!$AI$5:$AI$1005)&gt;0,SUMIF('[1]Detailed Budget'!$M$5:$M$1005,$C68,'[1]Detailed Budget'!$AI$5:$AI$1005),"")</f>
        <v>#VALUE!</v>
      </c>
      <c r="I68" s="71" t="e">
        <f>IF(SUMIF('[1]Detailed Budget'!$M$5:$M$1005,$C68,'[1]Detailed Budget'!$AN$5:$AN$1005)&gt;0,SUMIF('[1]Detailed Budget'!$M$5:$M$1005,$C68,'[1]Detailed Budget'!$AN$5:$AN$1005),"")</f>
        <v>#VALUE!</v>
      </c>
      <c r="J68" s="71" t="e">
        <f>IF(SUMIF('[1]Detailed Budget'!$M$5:$M$1005,$C68,'[1]Detailed Budget'!$AP$5:$AP$1005)&gt;0,SUMIF('[1]Detailed Budget'!$M$5:$M$1005,$C68,'[1]Detailed Budget'!$AP$5:$AP$1005),"")</f>
        <v>#VALUE!</v>
      </c>
      <c r="K68" s="71" t="e">
        <f>IF(SUMIF('[1]Detailed Budget'!$M$5:$M$1005,$C68,'[1]Detailed Budget'!$AR$5:$AR$1005)&gt;0,SUMIF('[1]Detailed Budget'!$M$5:$M$1005,$C68,'[1]Detailed Budget'!$AR$5:$AR$1005),"")</f>
        <v>#VALUE!</v>
      </c>
      <c r="L68" s="71" t="e">
        <f>IF(SUMIF('[1]Detailed Budget'!$M$5:$M$1005,$C68,'[1]Detailed Budget'!$AT$5:$AT$1005)&gt;0,SUMIF('[1]Detailed Budget'!$M$5:$M$1005,$C68,'[1]Detailed Budget'!$AT$5:$AT$1005),"")</f>
        <v>#VALUE!</v>
      </c>
      <c r="M68" s="72" t="e">
        <f>IF(SUMIF('[1]Detailed Budget'!$M$5:$M$1005,$C68,'[1]Detailed Budget'!$AV$5:$AV$1005)&gt;0,SUMIF('[1]Detailed Budget'!$M$5:$M$1005,$C68,'[1]Detailed Budget'!$AV$5:$AV$1005),"")</f>
        <v>#VALUE!</v>
      </c>
      <c r="N68" s="71" t="e">
        <f>IF(SUMIF('[1]Detailed Budget'!$M$5:$M$1005,$C68,'[1]Detailed Budget'!$BA$5:$BA$1005)&gt;0,SUMIF('[1]Detailed Budget'!$M$5:$M$1005,$C68,'[1]Detailed Budget'!$BA$5:$BA$1005),"")</f>
        <v>#VALUE!</v>
      </c>
      <c r="O68" s="71" t="e">
        <f>IF(SUMIF('[1]Detailed Budget'!$M$5:$M$1005,$C68,'[1]Detailed Budget'!$BC$5:$BC$1005)&gt;0,SUMIF('[1]Detailed Budget'!$M$5:$M$1005,$C68,'[1]Detailed Budget'!$BC$5:$BC$1005),"")</f>
        <v>#VALUE!</v>
      </c>
      <c r="P68" s="71" t="e">
        <f>IF(SUMIF('[1]Detailed Budget'!$M$5:$M$1005,$C68,'[1]Detailed Budget'!$BE$5:$BE$1005)&gt;0,SUMIF('[1]Detailed Budget'!$M$5:$M$1005,$C68,'[1]Detailed Budget'!$BE$5:$BE$1005),"")</f>
        <v>#VALUE!</v>
      </c>
      <c r="Q68" s="71" t="e">
        <f>IF(SUMIF('[1]Detailed Budget'!$M$5:$M$1005,$C68,'[1]Detailed Budget'!$BG$5:$BG$1005)&gt;0,SUMIF('[1]Detailed Budget'!$M$5:$M$1005,$C68,'[1]Detailed Budget'!$BG$5:$BG$1005),"")</f>
        <v>#VALUE!</v>
      </c>
      <c r="R68" s="72" t="e">
        <f>IF(SUMIF('[1]Detailed Budget'!$M$5:$M$1005,$C68,'[1]Detailed Budget'!$BI$5:$BI$1005)&gt;0,SUMIF('[1]Detailed Budget'!$M$5:$M$1005,$C68,'[1]Detailed Budget'!$BI$5:$BI$1005),"")</f>
        <v>#VALUE!</v>
      </c>
      <c r="S68" s="71" t="e">
        <f>IF(SUMIF('[1]Detailed Budget'!$M$5:$M$1005,$C68,'[1]Detailed Budget'!$BN$5:$BN$1005)&gt;0,SUMIF('[1]Detailed Budget'!$M$5:$M$1005,$C68,'[1]Detailed Budget'!$BN$5:$BN$1005),"")</f>
        <v>#VALUE!</v>
      </c>
      <c r="T68" s="71" t="e">
        <f>IF(SUMIF('[1]Detailed Budget'!$M$5:$M$1005,$C68,'[1]Detailed Budget'!$BP$5:$BP$1005)&gt;0,SUMIF('[1]Detailed Budget'!$M$5:$M$1005,$C68,'[1]Detailed Budget'!$BP$5:$BP$1005),"")</f>
        <v>#VALUE!</v>
      </c>
      <c r="U68" s="71" t="e">
        <f>IF(SUMIF('[1]Detailed Budget'!$M$5:$M$1005,$C68,'[1]Detailed Budget'!$BR$5:$BR$1005)&gt;0,SUMIF('[1]Detailed Budget'!$M$5:$M$1005,$C68,'[1]Detailed Budget'!$BR$5:$BR$1005),"")</f>
        <v>#VALUE!</v>
      </c>
      <c r="V68" s="71" t="e">
        <f>IF(SUMIF('[1]Detailed Budget'!$M$5:$M$1005,$C68,'[1]Detailed Budget'!$BT$5:$BT$1005)&gt;0,SUMIF('[1]Detailed Budget'!$M$5:$M$1005,$C68,'[1]Detailed Budget'!$BT$5:$BT$1005),"")</f>
        <v>#VALUE!</v>
      </c>
      <c r="W68" s="72" t="e">
        <f>IF(SUMIF('[1]Detailed Budget'!$M$5:$M$1005,$C68,'[1]Detailed Budget'!$BV$5:$BV$1005)&gt;0,SUMIF('[1]Detailed Budget'!$M$5:$M$1005,$C68,'[1]Detailed Budget'!$BV$5:$BV$1005),"")</f>
        <v>#VALUE!</v>
      </c>
      <c r="X68" s="71" t="e">
        <f t="shared" si="20"/>
        <v>#VALUE!</v>
      </c>
      <c r="Y68" s="86" t="str">
        <f t="shared" si="21"/>
        <v/>
      </c>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row>
    <row r="69" spans="2:50" s="46" customFormat="1" hidden="1" x14ac:dyDescent="0.25">
      <c r="B69" s="75" t="str">
        <f>IFERROR(INDEX(RecipientList,MATCH(0,INDEX(COUNTIF(B$64:B68,RecipientList),0,0),0)),"")</f>
        <v/>
      </c>
      <c r="C69" s="94" t="str">
        <f t="shared" si="19"/>
        <v/>
      </c>
      <c r="D69" s="71" t="e">
        <f>IF(SUMIF('[1]Detailed Budget'!$M$5:$M$1005,$C69,'[1]Detailed Budget'!$AA$5:$AA$1005)&gt;0,SUMIF('[1]Detailed Budget'!$M$5:$M$1005,$C69,'[1]Detailed Budget'!$AA$5:$AA$1005),"")</f>
        <v>#VALUE!</v>
      </c>
      <c r="E69" s="71" t="e">
        <f>IF(SUMIF('[1]Detailed Budget'!$M$5:$M$1005,$C69,'[1]Detailed Budget'!$AC$5:$AC$1005)&gt;0,SUMIF('[1]Detailed Budget'!$M$5:$M$1005,$C69,'[1]Detailed Budget'!$AC$5:$AC$1005),"")</f>
        <v>#VALUE!</v>
      </c>
      <c r="F69" s="71" t="e">
        <f>IF(SUMIF('[1]Detailed Budget'!$M$5:$M$1005,$C69,'[1]Detailed Budget'!$AE$5:$AE$1005)&gt;0,SUMIF('[1]Detailed Budget'!$M$5:$M$1005,$C69,'[1]Detailed Budget'!$AE$5:$AE$1005),"")</f>
        <v>#VALUE!</v>
      </c>
      <c r="G69" s="71" t="e">
        <f>IF(SUMIF('[1]Detailed Budget'!$M$5:$M$1005,$C69,'[1]Detailed Budget'!$AG$5:$AG$1005)&gt;0,SUMIF('[1]Detailed Budget'!$M$5:$M$1005,$C69,'[1]Detailed Budget'!$AG$5:$AG$1005),"")</f>
        <v>#VALUE!</v>
      </c>
      <c r="H69" s="72" t="e">
        <f>IF(SUMIF('[1]Detailed Budget'!$M$5:$M$1005,$C69,'[1]Detailed Budget'!$AI$5:$AI$1005)&gt;0,SUMIF('[1]Detailed Budget'!$M$5:$M$1005,$C69,'[1]Detailed Budget'!$AI$5:$AI$1005),"")</f>
        <v>#VALUE!</v>
      </c>
      <c r="I69" s="71" t="e">
        <f>IF(SUMIF('[1]Detailed Budget'!$M$5:$M$1005,$C69,'[1]Detailed Budget'!$AN$5:$AN$1005)&gt;0,SUMIF('[1]Detailed Budget'!$M$5:$M$1005,$C69,'[1]Detailed Budget'!$AN$5:$AN$1005),"")</f>
        <v>#VALUE!</v>
      </c>
      <c r="J69" s="71" t="e">
        <f>IF(SUMIF('[1]Detailed Budget'!$M$5:$M$1005,$C69,'[1]Detailed Budget'!$AP$5:$AP$1005)&gt;0,SUMIF('[1]Detailed Budget'!$M$5:$M$1005,$C69,'[1]Detailed Budget'!$AP$5:$AP$1005),"")</f>
        <v>#VALUE!</v>
      </c>
      <c r="K69" s="71" t="e">
        <f>IF(SUMIF('[1]Detailed Budget'!$M$5:$M$1005,$C69,'[1]Detailed Budget'!$AR$5:$AR$1005)&gt;0,SUMIF('[1]Detailed Budget'!$M$5:$M$1005,$C69,'[1]Detailed Budget'!$AR$5:$AR$1005),"")</f>
        <v>#VALUE!</v>
      </c>
      <c r="L69" s="71" t="e">
        <f>IF(SUMIF('[1]Detailed Budget'!$M$5:$M$1005,$C69,'[1]Detailed Budget'!$AT$5:$AT$1005)&gt;0,SUMIF('[1]Detailed Budget'!$M$5:$M$1005,$C69,'[1]Detailed Budget'!$AT$5:$AT$1005),"")</f>
        <v>#VALUE!</v>
      </c>
      <c r="M69" s="72" t="e">
        <f>IF(SUMIF('[1]Detailed Budget'!$M$5:$M$1005,$C69,'[1]Detailed Budget'!$AV$5:$AV$1005)&gt;0,SUMIF('[1]Detailed Budget'!$M$5:$M$1005,$C69,'[1]Detailed Budget'!$AV$5:$AV$1005),"")</f>
        <v>#VALUE!</v>
      </c>
      <c r="N69" s="71" t="e">
        <f>IF(SUMIF('[1]Detailed Budget'!$M$5:$M$1005,$C69,'[1]Detailed Budget'!$BA$5:$BA$1005)&gt;0,SUMIF('[1]Detailed Budget'!$M$5:$M$1005,$C69,'[1]Detailed Budget'!$BA$5:$BA$1005),"")</f>
        <v>#VALUE!</v>
      </c>
      <c r="O69" s="71" t="e">
        <f>IF(SUMIF('[1]Detailed Budget'!$M$5:$M$1005,$C69,'[1]Detailed Budget'!$BC$5:$BC$1005)&gt;0,SUMIF('[1]Detailed Budget'!$M$5:$M$1005,$C69,'[1]Detailed Budget'!$BC$5:$BC$1005),"")</f>
        <v>#VALUE!</v>
      </c>
      <c r="P69" s="71" t="e">
        <f>IF(SUMIF('[1]Detailed Budget'!$M$5:$M$1005,$C69,'[1]Detailed Budget'!$BE$5:$BE$1005)&gt;0,SUMIF('[1]Detailed Budget'!$M$5:$M$1005,$C69,'[1]Detailed Budget'!$BE$5:$BE$1005),"")</f>
        <v>#VALUE!</v>
      </c>
      <c r="Q69" s="71" t="e">
        <f>IF(SUMIF('[1]Detailed Budget'!$M$5:$M$1005,$C69,'[1]Detailed Budget'!$BG$5:$BG$1005)&gt;0,SUMIF('[1]Detailed Budget'!$M$5:$M$1005,$C69,'[1]Detailed Budget'!$BG$5:$BG$1005),"")</f>
        <v>#VALUE!</v>
      </c>
      <c r="R69" s="72" t="e">
        <f>IF(SUMIF('[1]Detailed Budget'!$M$5:$M$1005,$C69,'[1]Detailed Budget'!$BI$5:$BI$1005)&gt;0,SUMIF('[1]Detailed Budget'!$M$5:$M$1005,$C69,'[1]Detailed Budget'!$BI$5:$BI$1005),"")</f>
        <v>#VALUE!</v>
      </c>
      <c r="S69" s="71" t="e">
        <f>IF(SUMIF('[1]Detailed Budget'!$M$5:$M$1005,$C69,'[1]Detailed Budget'!$BN$5:$BN$1005)&gt;0,SUMIF('[1]Detailed Budget'!$M$5:$M$1005,$C69,'[1]Detailed Budget'!$BN$5:$BN$1005),"")</f>
        <v>#VALUE!</v>
      </c>
      <c r="T69" s="71" t="e">
        <f>IF(SUMIF('[1]Detailed Budget'!$M$5:$M$1005,$C69,'[1]Detailed Budget'!$BP$5:$BP$1005)&gt;0,SUMIF('[1]Detailed Budget'!$M$5:$M$1005,$C69,'[1]Detailed Budget'!$BP$5:$BP$1005),"")</f>
        <v>#VALUE!</v>
      </c>
      <c r="U69" s="71" t="e">
        <f>IF(SUMIF('[1]Detailed Budget'!$M$5:$M$1005,$C69,'[1]Detailed Budget'!$BR$5:$BR$1005)&gt;0,SUMIF('[1]Detailed Budget'!$M$5:$M$1005,$C69,'[1]Detailed Budget'!$BR$5:$BR$1005),"")</f>
        <v>#VALUE!</v>
      </c>
      <c r="V69" s="71" t="e">
        <f>IF(SUMIF('[1]Detailed Budget'!$M$5:$M$1005,$C69,'[1]Detailed Budget'!$BT$5:$BT$1005)&gt;0,SUMIF('[1]Detailed Budget'!$M$5:$M$1005,$C69,'[1]Detailed Budget'!$BT$5:$BT$1005),"")</f>
        <v>#VALUE!</v>
      </c>
      <c r="W69" s="72" t="e">
        <f>IF(SUMIF('[1]Detailed Budget'!$M$5:$M$1005,$C69,'[1]Detailed Budget'!$BV$5:$BV$1005)&gt;0,SUMIF('[1]Detailed Budget'!$M$5:$M$1005,$C69,'[1]Detailed Budget'!$BV$5:$BV$1005),"")</f>
        <v>#VALUE!</v>
      </c>
      <c r="X69" s="71" t="e">
        <f t="shared" si="20"/>
        <v>#VALUE!</v>
      </c>
      <c r="Y69" s="86" t="str">
        <f t="shared" si="21"/>
        <v/>
      </c>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row>
    <row r="70" spans="2:50" s="46" customFormat="1" hidden="1" x14ac:dyDescent="0.25">
      <c r="B70" s="75" t="str">
        <f>IFERROR(INDEX(RecipientList,MATCH(0,INDEX(COUNTIF(B$64:B69,RecipientList),0,0),0)),"")</f>
        <v/>
      </c>
      <c r="C70" s="94" t="str">
        <f t="shared" si="19"/>
        <v/>
      </c>
      <c r="D70" s="71" t="e">
        <f>IF(SUMIF('[1]Detailed Budget'!$M$5:$M$1005,$C70,'[1]Detailed Budget'!$AA$5:$AA$1005)&gt;0,SUMIF('[1]Detailed Budget'!$M$5:$M$1005,$C70,'[1]Detailed Budget'!$AA$5:$AA$1005),"")</f>
        <v>#VALUE!</v>
      </c>
      <c r="E70" s="71" t="e">
        <f>IF(SUMIF('[1]Detailed Budget'!$M$5:$M$1005,$C70,'[1]Detailed Budget'!$AC$5:$AC$1005)&gt;0,SUMIF('[1]Detailed Budget'!$M$5:$M$1005,$C70,'[1]Detailed Budget'!$AC$5:$AC$1005),"")</f>
        <v>#VALUE!</v>
      </c>
      <c r="F70" s="71" t="e">
        <f>IF(SUMIF('[1]Detailed Budget'!$M$5:$M$1005,$C70,'[1]Detailed Budget'!$AE$5:$AE$1005)&gt;0,SUMIF('[1]Detailed Budget'!$M$5:$M$1005,$C70,'[1]Detailed Budget'!$AE$5:$AE$1005),"")</f>
        <v>#VALUE!</v>
      </c>
      <c r="G70" s="71" t="e">
        <f>IF(SUMIF('[1]Detailed Budget'!$M$5:$M$1005,$C70,'[1]Detailed Budget'!$AG$5:$AG$1005)&gt;0,SUMIF('[1]Detailed Budget'!$M$5:$M$1005,$C70,'[1]Detailed Budget'!$AG$5:$AG$1005),"")</f>
        <v>#VALUE!</v>
      </c>
      <c r="H70" s="72" t="e">
        <f>IF(SUMIF('[1]Detailed Budget'!$M$5:$M$1005,$C70,'[1]Detailed Budget'!$AI$5:$AI$1005)&gt;0,SUMIF('[1]Detailed Budget'!$M$5:$M$1005,$C70,'[1]Detailed Budget'!$AI$5:$AI$1005),"")</f>
        <v>#VALUE!</v>
      </c>
      <c r="I70" s="71" t="e">
        <f>IF(SUMIF('[1]Detailed Budget'!$M$5:$M$1005,$C70,'[1]Detailed Budget'!$AN$5:$AN$1005)&gt;0,SUMIF('[1]Detailed Budget'!$M$5:$M$1005,$C70,'[1]Detailed Budget'!$AN$5:$AN$1005),"")</f>
        <v>#VALUE!</v>
      </c>
      <c r="J70" s="71" t="e">
        <f>IF(SUMIF('[1]Detailed Budget'!$M$5:$M$1005,$C70,'[1]Detailed Budget'!$AP$5:$AP$1005)&gt;0,SUMIF('[1]Detailed Budget'!$M$5:$M$1005,$C70,'[1]Detailed Budget'!$AP$5:$AP$1005),"")</f>
        <v>#VALUE!</v>
      </c>
      <c r="K70" s="71" t="e">
        <f>IF(SUMIF('[1]Detailed Budget'!$M$5:$M$1005,$C70,'[1]Detailed Budget'!$AR$5:$AR$1005)&gt;0,SUMIF('[1]Detailed Budget'!$M$5:$M$1005,$C70,'[1]Detailed Budget'!$AR$5:$AR$1005),"")</f>
        <v>#VALUE!</v>
      </c>
      <c r="L70" s="71" t="e">
        <f>IF(SUMIF('[1]Detailed Budget'!$M$5:$M$1005,$C70,'[1]Detailed Budget'!$AT$5:$AT$1005)&gt;0,SUMIF('[1]Detailed Budget'!$M$5:$M$1005,$C70,'[1]Detailed Budget'!$AT$5:$AT$1005),"")</f>
        <v>#VALUE!</v>
      </c>
      <c r="M70" s="72" t="e">
        <f>IF(SUMIF('[1]Detailed Budget'!$M$5:$M$1005,$C70,'[1]Detailed Budget'!$AV$5:$AV$1005)&gt;0,SUMIF('[1]Detailed Budget'!$M$5:$M$1005,$C70,'[1]Detailed Budget'!$AV$5:$AV$1005),"")</f>
        <v>#VALUE!</v>
      </c>
      <c r="N70" s="71" t="e">
        <f>IF(SUMIF('[1]Detailed Budget'!$M$5:$M$1005,$C70,'[1]Detailed Budget'!$BA$5:$BA$1005)&gt;0,SUMIF('[1]Detailed Budget'!$M$5:$M$1005,$C70,'[1]Detailed Budget'!$BA$5:$BA$1005),"")</f>
        <v>#VALUE!</v>
      </c>
      <c r="O70" s="71" t="e">
        <f>IF(SUMIF('[1]Detailed Budget'!$M$5:$M$1005,$C70,'[1]Detailed Budget'!$BC$5:$BC$1005)&gt;0,SUMIF('[1]Detailed Budget'!$M$5:$M$1005,$C70,'[1]Detailed Budget'!$BC$5:$BC$1005),"")</f>
        <v>#VALUE!</v>
      </c>
      <c r="P70" s="71" t="e">
        <f>IF(SUMIF('[1]Detailed Budget'!$M$5:$M$1005,$C70,'[1]Detailed Budget'!$BE$5:$BE$1005)&gt;0,SUMIF('[1]Detailed Budget'!$M$5:$M$1005,$C70,'[1]Detailed Budget'!$BE$5:$BE$1005),"")</f>
        <v>#VALUE!</v>
      </c>
      <c r="Q70" s="71" t="e">
        <f>IF(SUMIF('[1]Detailed Budget'!$M$5:$M$1005,$C70,'[1]Detailed Budget'!$BG$5:$BG$1005)&gt;0,SUMIF('[1]Detailed Budget'!$M$5:$M$1005,$C70,'[1]Detailed Budget'!$BG$5:$BG$1005),"")</f>
        <v>#VALUE!</v>
      </c>
      <c r="R70" s="72" t="e">
        <f>IF(SUMIF('[1]Detailed Budget'!$M$5:$M$1005,$C70,'[1]Detailed Budget'!$BI$5:$BI$1005)&gt;0,SUMIF('[1]Detailed Budget'!$M$5:$M$1005,$C70,'[1]Detailed Budget'!$BI$5:$BI$1005),"")</f>
        <v>#VALUE!</v>
      </c>
      <c r="S70" s="71" t="e">
        <f>IF(SUMIF('[1]Detailed Budget'!$M$5:$M$1005,$C70,'[1]Detailed Budget'!$BN$5:$BN$1005)&gt;0,SUMIF('[1]Detailed Budget'!$M$5:$M$1005,$C70,'[1]Detailed Budget'!$BN$5:$BN$1005),"")</f>
        <v>#VALUE!</v>
      </c>
      <c r="T70" s="71" t="e">
        <f>IF(SUMIF('[1]Detailed Budget'!$M$5:$M$1005,$C70,'[1]Detailed Budget'!$BP$5:$BP$1005)&gt;0,SUMIF('[1]Detailed Budget'!$M$5:$M$1005,$C70,'[1]Detailed Budget'!$BP$5:$BP$1005),"")</f>
        <v>#VALUE!</v>
      </c>
      <c r="U70" s="71" t="e">
        <f>IF(SUMIF('[1]Detailed Budget'!$M$5:$M$1005,$C70,'[1]Detailed Budget'!$BR$5:$BR$1005)&gt;0,SUMIF('[1]Detailed Budget'!$M$5:$M$1005,$C70,'[1]Detailed Budget'!$BR$5:$BR$1005),"")</f>
        <v>#VALUE!</v>
      </c>
      <c r="V70" s="71" t="e">
        <f>IF(SUMIF('[1]Detailed Budget'!$M$5:$M$1005,$C70,'[1]Detailed Budget'!$BT$5:$BT$1005)&gt;0,SUMIF('[1]Detailed Budget'!$M$5:$M$1005,$C70,'[1]Detailed Budget'!$BT$5:$BT$1005),"")</f>
        <v>#VALUE!</v>
      </c>
      <c r="W70" s="72" t="e">
        <f>IF(SUMIF('[1]Detailed Budget'!$M$5:$M$1005,$C70,'[1]Detailed Budget'!$BV$5:$BV$1005)&gt;0,SUMIF('[1]Detailed Budget'!$M$5:$M$1005,$C70,'[1]Detailed Budget'!$BV$5:$BV$1005),"")</f>
        <v>#VALUE!</v>
      </c>
      <c r="X70" s="71" t="e">
        <f t="shared" si="20"/>
        <v>#VALUE!</v>
      </c>
      <c r="Y70" s="86" t="str">
        <f t="shared" si="21"/>
        <v/>
      </c>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row>
    <row r="71" spans="2:50" s="46" customFormat="1" hidden="1" x14ac:dyDescent="0.25">
      <c r="B71" s="75" t="str">
        <f>IFERROR(INDEX(RecipientList,MATCH(0,INDEX(COUNTIF(B$64:B70,RecipientList),0,0),0)),"")</f>
        <v/>
      </c>
      <c r="C71" s="94" t="str">
        <f t="shared" si="19"/>
        <v/>
      </c>
      <c r="D71" s="71" t="e">
        <f>IF(SUMIF('[1]Detailed Budget'!$M$5:$M$1005,$C71,'[1]Detailed Budget'!$AA$5:$AA$1005)&gt;0,SUMIF('[1]Detailed Budget'!$M$5:$M$1005,$C71,'[1]Detailed Budget'!$AA$5:$AA$1005),"")</f>
        <v>#VALUE!</v>
      </c>
      <c r="E71" s="71" t="e">
        <f>IF(SUMIF('[1]Detailed Budget'!$M$5:$M$1005,$C71,'[1]Detailed Budget'!$AC$5:$AC$1005)&gt;0,SUMIF('[1]Detailed Budget'!$M$5:$M$1005,$C71,'[1]Detailed Budget'!$AC$5:$AC$1005),"")</f>
        <v>#VALUE!</v>
      </c>
      <c r="F71" s="71" t="e">
        <f>IF(SUMIF('[1]Detailed Budget'!$M$5:$M$1005,$C71,'[1]Detailed Budget'!$AE$5:$AE$1005)&gt;0,SUMIF('[1]Detailed Budget'!$M$5:$M$1005,$C71,'[1]Detailed Budget'!$AE$5:$AE$1005),"")</f>
        <v>#VALUE!</v>
      </c>
      <c r="G71" s="71" t="e">
        <f>IF(SUMIF('[1]Detailed Budget'!$M$5:$M$1005,$C71,'[1]Detailed Budget'!$AG$5:$AG$1005)&gt;0,SUMIF('[1]Detailed Budget'!$M$5:$M$1005,$C71,'[1]Detailed Budget'!$AG$5:$AG$1005),"")</f>
        <v>#VALUE!</v>
      </c>
      <c r="H71" s="72" t="e">
        <f>IF(SUMIF('[1]Detailed Budget'!$M$5:$M$1005,$C71,'[1]Detailed Budget'!$AI$5:$AI$1005)&gt;0,SUMIF('[1]Detailed Budget'!$M$5:$M$1005,$C71,'[1]Detailed Budget'!$AI$5:$AI$1005),"")</f>
        <v>#VALUE!</v>
      </c>
      <c r="I71" s="71" t="e">
        <f>IF(SUMIF('[1]Detailed Budget'!$M$5:$M$1005,$C71,'[1]Detailed Budget'!$AN$5:$AN$1005)&gt;0,SUMIF('[1]Detailed Budget'!$M$5:$M$1005,$C71,'[1]Detailed Budget'!$AN$5:$AN$1005),"")</f>
        <v>#VALUE!</v>
      </c>
      <c r="J71" s="71" t="e">
        <f>IF(SUMIF('[1]Detailed Budget'!$M$5:$M$1005,$C71,'[1]Detailed Budget'!$AP$5:$AP$1005)&gt;0,SUMIF('[1]Detailed Budget'!$M$5:$M$1005,$C71,'[1]Detailed Budget'!$AP$5:$AP$1005),"")</f>
        <v>#VALUE!</v>
      </c>
      <c r="K71" s="71" t="e">
        <f>IF(SUMIF('[1]Detailed Budget'!$M$5:$M$1005,$C71,'[1]Detailed Budget'!$AR$5:$AR$1005)&gt;0,SUMIF('[1]Detailed Budget'!$M$5:$M$1005,$C71,'[1]Detailed Budget'!$AR$5:$AR$1005),"")</f>
        <v>#VALUE!</v>
      </c>
      <c r="L71" s="71" t="e">
        <f>IF(SUMIF('[1]Detailed Budget'!$M$5:$M$1005,$C71,'[1]Detailed Budget'!$AT$5:$AT$1005)&gt;0,SUMIF('[1]Detailed Budget'!$M$5:$M$1005,$C71,'[1]Detailed Budget'!$AT$5:$AT$1005),"")</f>
        <v>#VALUE!</v>
      </c>
      <c r="M71" s="72" t="e">
        <f>IF(SUMIF('[1]Detailed Budget'!$M$5:$M$1005,$C71,'[1]Detailed Budget'!$AV$5:$AV$1005)&gt;0,SUMIF('[1]Detailed Budget'!$M$5:$M$1005,$C71,'[1]Detailed Budget'!$AV$5:$AV$1005),"")</f>
        <v>#VALUE!</v>
      </c>
      <c r="N71" s="71" t="e">
        <f>IF(SUMIF('[1]Detailed Budget'!$M$5:$M$1005,$C71,'[1]Detailed Budget'!$BA$5:$BA$1005)&gt;0,SUMIF('[1]Detailed Budget'!$M$5:$M$1005,$C71,'[1]Detailed Budget'!$BA$5:$BA$1005),"")</f>
        <v>#VALUE!</v>
      </c>
      <c r="O71" s="71" t="e">
        <f>IF(SUMIF('[1]Detailed Budget'!$M$5:$M$1005,$C71,'[1]Detailed Budget'!$BC$5:$BC$1005)&gt;0,SUMIF('[1]Detailed Budget'!$M$5:$M$1005,$C71,'[1]Detailed Budget'!$BC$5:$BC$1005),"")</f>
        <v>#VALUE!</v>
      </c>
      <c r="P71" s="71" t="e">
        <f>IF(SUMIF('[1]Detailed Budget'!$M$5:$M$1005,$C71,'[1]Detailed Budget'!$BE$5:$BE$1005)&gt;0,SUMIF('[1]Detailed Budget'!$M$5:$M$1005,$C71,'[1]Detailed Budget'!$BE$5:$BE$1005),"")</f>
        <v>#VALUE!</v>
      </c>
      <c r="Q71" s="71" t="e">
        <f>IF(SUMIF('[1]Detailed Budget'!$M$5:$M$1005,$C71,'[1]Detailed Budget'!$BG$5:$BG$1005)&gt;0,SUMIF('[1]Detailed Budget'!$M$5:$M$1005,$C71,'[1]Detailed Budget'!$BG$5:$BG$1005),"")</f>
        <v>#VALUE!</v>
      </c>
      <c r="R71" s="72" t="e">
        <f>IF(SUMIF('[1]Detailed Budget'!$M$5:$M$1005,$C71,'[1]Detailed Budget'!$BI$5:$BI$1005)&gt;0,SUMIF('[1]Detailed Budget'!$M$5:$M$1005,$C71,'[1]Detailed Budget'!$BI$5:$BI$1005),"")</f>
        <v>#VALUE!</v>
      </c>
      <c r="S71" s="71" t="e">
        <f>IF(SUMIF('[1]Detailed Budget'!$M$5:$M$1005,$C71,'[1]Detailed Budget'!$BN$5:$BN$1005)&gt;0,SUMIF('[1]Detailed Budget'!$M$5:$M$1005,$C71,'[1]Detailed Budget'!$BN$5:$BN$1005),"")</f>
        <v>#VALUE!</v>
      </c>
      <c r="T71" s="71" t="e">
        <f>IF(SUMIF('[1]Detailed Budget'!$M$5:$M$1005,$C71,'[1]Detailed Budget'!$BP$5:$BP$1005)&gt;0,SUMIF('[1]Detailed Budget'!$M$5:$M$1005,$C71,'[1]Detailed Budget'!$BP$5:$BP$1005),"")</f>
        <v>#VALUE!</v>
      </c>
      <c r="U71" s="71" t="e">
        <f>IF(SUMIF('[1]Detailed Budget'!$M$5:$M$1005,$C71,'[1]Detailed Budget'!$BR$5:$BR$1005)&gt;0,SUMIF('[1]Detailed Budget'!$M$5:$M$1005,$C71,'[1]Detailed Budget'!$BR$5:$BR$1005),"")</f>
        <v>#VALUE!</v>
      </c>
      <c r="V71" s="71" t="e">
        <f>IF(SUMIF('[1]Detailed Budget'!$M$5:$M$1005,$C71,'[1]Detailed Budget'!$BT$5:$BT$1005)&gt;0,SUMIF('[1]Detailed Budget'!$M$5:$M$1005,$C71,'[1]Detailed Budget'!$BT$5:$BT$1005),"")</f>
        <v>#VALUE!</v>
      </c>
      <c r="W71" s="72" t="e">
        <f>IF(SUMIF('[1]Detailed Budget'!$M$5:$M$1005,$C71,'[1]Detailed Budget'!$BV$5:$BV$1005)&gt;0,SUMIF('[1]Detailed Budget'!$M$5:$M$1005,$C71,'[1]Detailed Budget'!$BV$5:$BV$1005),"")</f>
        <v>#VALUE!</v>
      </c>
      <c r="X71" s="71" t="e">
        <f t="shared" si="20"/>
        <v>#VALUE!</v>
      </c>
      <c r="Y71" s="86" t="str">
        <f t="shared" si="21"/>
        <v/>
      </c>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row>
    <row r="72" spans="2:50" s="46" customFormat="1" hidden="1" x14ac:dyDescent="0.25">
      <c r="B72" s="75" t="str">
        <f>IFERROR(INDEX(RecipientList,MATCH(0,INDEX(COUNTIF(B$64:B71,RecipientList),0,0),0)),"")</f>
        <v/>
      </c>
      <c r="C72" s="94" t="str">
        <f t="shared" si="19"/>
        <v/>
      </c>
      <c r="D72" s="71" t="e">
        <f>IF(SUMIF('[1]Detailed Budget'!$M$5:$M$1005,$C72,'[1]Detailed Budget'!$AA$5:$AA$1005)&gt;0,SUMIF('[1]Detailed Budget'!$M$5:$M$1005,$C72,'[1]Detailed Budget'!$AA$5:$AA$1005),"")</f>
        <v>#VALUE!</v>
      </c>
      <c r="E72" s="71" t="e">
        <f>IF(SUMIF('[1]Detailed Budget'!$M$5:$M$1005,$C72,'[1]Detailed Budget'!$AC$5:$AC$1005)&gt;0,SUMIF('[1]Detailed Budget'!$M$5:$M$1005,$C72,'[1]Detailed Budget'!$AC$5:$AC$1005),"")</f>
        <v>#VALUE!</v>
      </c>
      <c r="F72" s="71" t="e">
        <f>IF(SUMIF('[1]Detailed Budget'!$M$5:$M$1005,$C72,'[1]Detailed Budget'!$AE$5:$AE$1005)&gt;0,SUMIF('[1]Detailed Budget'!$M$5:$M$1005,$C72,'[1]Detailed Budget'!$AE$5:$AE$1005),"")</f>
        <v>#VALUE!</v>
      </c>
      <c r="G72" s="71" t="e">
        <f>IF(SUMIF('[1]Detailed Budget'!$M$5:$M$1005,$C72,'[1]Detailed Budget'!$AG$5:$AG$1005)&gt;0,SUMIF('[1]Detailed Budget'!$M$5:$M$1005,$C72,'[1]Detailed Budget'!$AG$5:$AG$1005),"")</f>
        <v>#VALUE!</v>
      </c>
      <c r="H72" s="72" t="e">
        <f>IF(SUMIF('[1]Detailed Budget'!$M$5:$M$1005,$C72,'[1]Detailed Budget'!$AI$5:$AI$1005)&gt;0,SUMIF('[1]Detailed Budget'!$M$5:$M$1005,$C72,'[1]Detailed Budget'!$AI$5:$AI$1005),"")</f>
        <v>#VALUE!</v>
      </c>
      <c r="I72" s="71" t="e">
        <f>IF(SUMIF('[1]Detailed Budget'!$M$5:$M$1005,$C72,'[1]Detailed Budget'!$AN$5:$AN$1005)&gt;0,SUMIF('[1]Detailed Budget'!$M$5:$M$1005,$C72,'[1]Detailed Budget'!$AN$5:$AN$1005),"")</f>
        <v>#VALUE!</v>
      </c>
      <c r="J72" s="71" t="e">
        <f>IF(SUMIF('[1]Detailed Budget'!$M$5:$M$1005,$C72,'[1]Detailed Budget'!$AP$5:$AP$1005)&gt;0,SUMIF('[1]Detailed Budget'!$M$5:$M$1005,$C72,'[1]Detailed Budget'!$AP$5:$AP$1005),"")</f>
        <v>#VALUE!</v>
      </c>
      <c r="K72" s="71" t="e">
        <f>IF(SUMIF('[1]Detailed Budget'!$M$5:$M$1005,$C72,'[1]Detailed Budget'!$AR$5:$AR$1005)&gt;0,SUMIF('[1]Detailed Budget'!$M$5:$M$1005,$C72,'[1]Detailed Budget'!$AR$5:$AR$1005),"")</f>
        <v>#VALUE!</v>
      </c>
      <c r="L72" s="71" t="e">
        <f>IF(SUMIF('[1]Detailed Budget'!$M$5:$M$1005,$C72,'[1]Detailed Budget'!$AT$5:$AT$1005)&gt;0,SUMIF('[1]Detailed Budget'!$M$5:$M$1005,$C72,'[1]Detailed Budget'!$AT$5:$AT$1005),"")</f>
        <v>#VALUE!</v>
      </c>
      <c r="M72" s="72" t="e">
        <f>IF(SUMIF('[1]Detailed Budget'!$M$5:$M$1005,$C72,'[1]Detailed Budget'!$AV$5:$AV$1005)&gt;0,SUMIF('[1]Detailed Budget'!$M$5:$M$1005,$C72,'[1]Detailed Budget'!$AV$5:$AV$1005),"")</f>
        <v>#VALUE!</v>
      </c>
      <c r="N72" s="71" t="e">
        <f>IF(SUMIF('[1]Detailed Budget'!$M$5:$M$1005,$C72,'[1]Detailed Budget'!$BA$5:$BA$1005)&gt;0,SUMIF('[1]Detailed Budget'!$M$5:$M$1005,$C72,'[1]Detailed Budget'!$BA$5:$BA$1005),"")</f>
        <v>#VALUE!</v>
      </c>
      <c r="O72" s="71" t="e">
        <f>IF(SUMIF('[1]Detailed Budget'!$M$5:$M$1005,$C72,'[1]Detailed Budget'!$BC$5:$BC$1005)&gt;0,SUMIF('[1]Detailed Budget'!$M$5:$M$1005,$C72,'[1]Detailed Budget'!$BC$5:$BC$1005),"")</f>
        <v>#VALUE!</v>
      </c>
      <c r="P72" s="71" t="e">
        <f>IF(SUMIF('[1]Detailed Budget'!$M$5:$M$1005,$C72,'[1]Detailed Budget'!$BE$5:$BE$1005)&gt;0,SUMIF('[1]Detailed Budget'!$M$5:$M$1005,$C72,'[1]Detailed Budget'!$BE$5:$BE$1005),"")</f>
        <v>#VALUE!</v>
      </c>
      <c r="Q72" s="71" t="e">
        <f>IF(SUMIF('[1]Detailed Budget'!$M$5:$M$1005,$C72,'[1]Detailed Budget'!$BG$5:$BG$1005)&gt;0,SUMIF('[1]Detailed Budget'!$M$5:$M$1005,$C72,'[1]Detailed Budget'!$BG$5:$BG$1005),"")</f>
        <v>#VALUE!</v>
      </c>
      <c r="R72" s="72" t="e">
        <f>IF(SUMIF('[1]Detailed Budget'!$M$5:$M$1005,$C72,'[1]Detailed Budget'!$BI$5:$BI$1005)&gt;0,SUMIF('[1]Detailed Budget'!$M$5:$M$1005,$C72,'[1]Detailed Budget'!$BI$5:$BI$1005),"")</f>
        <v>#VALUE!</v>
      </c>
      <c r="S72" s="71" t="e">
        <f>IF(SUMIF('[1]Detailed Budget'!$M$5:$M$1005,$C72,'[1]Detailed Budget'!$BN$5:$BN$1005)&gt;0,SUMIF('[1]Detailed Budget'!$M$5:$M$1005,$C72,'[1]Detailed Budget'!$BN$5:$BN$1005),"")</f>
        <v>#VALUE!</v>
      </c>
      <c r="T72" s="71" t="e">
        <f>IF(SUMIF('[1]Detailed Budget'!$M$5:$M$1005,$C72,'[1]Detailed Budget'!$BP$5:$BP$1005)&gt;0,SUMIF('[1]Detailed Budget'!$M$5:$M$1005,$C72,'[1]Detailed Budget'!$BP$5:$BP$1005),"")</f>
        <v>#VALUE!</v>
      </c>
      <c r="U72" s="71" t="e">
        <f>IF(SUMIF('[1]Detailed Budget'!$M$5:$M$1005,$C72,'[1]Detailed Budget'!$BR$5:$BR$1005)&gt;0,SUMIF('[1]Detailed Budget'!$M$5:$M$1005,$C72,'[1]Detailed Budget'!$BR$5:$BR$1005),"")</f>
        <v>#VALUE!</v>
      </c>
      <c r="V72" s="71" t="e">
        <f>IF(SUMIF('[1]Detailed Budget'!$M$5:$M$1005,$C72,'[1]Detailed Budget'!$BT$5:$BT$1005)&gt;0,SUMIF('[1]Detailed Budget'!$M$5:$M$1005,$C72,'[1]Detailed Budget'!$BT$5:$BT$1005),"")</f>
        <v>#VALUE!</v>
      </c>
      <c r="W72" s="72" t="e">
        <f>IF(SUMIF('[1]Detailed Budget'!$M$5:$M$1005,$C72,'[1]Detailed Budget'!$BV$5:$BV$1005)&gt;0,SUMIF('[1]Detailed Budget'!$M$5:$M$1005,$C72,'[1]Detailed Budget'!$BV$5:$BV$1005),"")</f>
        <v>#VALUE!</v>
      </c>
      <c r="X72" s="71" t="e">
        <f t="shared" si="20"/>
        <v>#VALUE!</v>
      </c>
      <c r="Y72" s="86" t="str">
        <f t="shared" si="21"/>
        <v/>
      </c>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row>
    <row r="73" spans="2:50" s="46" customFormat="1" hidden="1" x14ac:dyDescent="0.25">
      <c r="B73" s="75" t="str">
        <f>IFERROR(INDEX(RecipientList,MATCH(0,INDEX(COUNTIF(B$64:B72,RecipientList),0,0),0)),"")</f>
        <v/>
      </c>
      <c r="C73" s="94" t="str">
        <f t="shared" si="19"/>
        <v/>
      </c>
      <c r="D73" s="71" t="e">
        <f>IF(SUMIF('[1]Detailed Budget'!$M$5:$M$1005,$C73,'[1]Detailed Budget'!$AA$5:$AA$1005)&gt;0,SUMIF('[1]Detailed Budget'!$M$5:$M$1005,$C73,'[1]Detailed Budget'!$AA$5:$AA$1005),"")</f>
        <v>#VALUE!</v>
      </c>
      <c r="E73" s="71" t="e">
        <f>IF(SUMIF('[1]Detailed Budget'!$M$5:$M$1005,$C73,'[1]Detailed Budget'!$AC$5:$AC$1005)&gt;0,SUMIF('[1]Detailed Budget'!$M$5:$M$1005,$C73,'[1]Detailed Budget'!$AC$5:$AC$1005),"")</f>
        <v>#VALUE!</v>
      </c>
      <c r="F73" s="71" t="e">
        <f>IF(SUMIF('[1]Detailed Budget'!$M$5:$M$1005,$C73,'[1]Detailed Budget'!$AE$5:$AE$1005)&gt;0,SUMIF('[1]Detailed Budget'!$M$5:$M$1005,$C73,'[1]Detailed Budget'!$AE$5:$AE$1005),"")</f>
        <v>#VALUE!</v>
      </c>
      <c r="G73" s="71" t="e">
        <f>IF(SUMIF('[1]Detailed Budget'!$M$5:$M$1005,$C73,'[1]Detailed Budget'!$AG$5:$AG$1005)&gt;0,SUMIF('[1]Detailed Budget'!$M$5:$M$1005,$C73,'[1]Detailed Budget'!$AG$5:$AG$1005),"")</f>
        <v>#VALUE!</v>
      </c>
      <c r="H73" s="72" t="e">
        <f>IF(SUMIF('[1]Detailed Budget'!$M$5:$M$1005,$C73,'[1]Detailed Budget'!$AI$5:$AI$1005)&gt;0,SUMIF('[1]Detailed Budget'!$M$5:$M$1005,$C73,'[1]Detailed Budget'!$AI$5:$AI$1005),"")</f>
        <v>#VALUE!</v>
      </c>
      <c r="I73" s="71" t="e">
        <f>IF(SUMIF('[1]Detailed Budget'!$M$5:$M$1005,$C73,'[1]Detailed Budget'!$AN$5:$AN$1005)&gt;0,SUMIF('[1]Detailed Budget'!$M$5:$M$1005,$C73,'[1]Detailed Budget'!$AN$5:$AN$1005),"")</f>
        <v>#VALUE!</v>
      </c>
      <c r="J73" s="71" t="e">
        <f>IF(SUMIF('[1]Detailed Budget'!$M$5:$M$1005,$C73,'[1]Detailed Budget'!$AP$5:$AP$1005)&gt;0,SUMIF('[1]Detailed Budget'!$M$5:$M$1005,$C73,'[1]Detailed Budget'!$AP$5:$AP$1005),"")</f>
        <v>#VALUE!</v>
      </c>
      <c r="K73" s="71" t="e">
        <f>IF(SUMIF('[1]Detailed Budget'!$M$5:$M$1005,$C73,'[1]Detailed Budget'!$AR$5:$AR$1005)&gt;0,SUMIF('[1]Detailed Budget'!$M$5:$M$1005,$C73,'[1]Detailed Budget'!$AR$5:$AR$1005),"")</f>
        <v>#VALUE!</v>
      </c>
      <c r="L73" s="71" t="e">
        <f>IF(SUMIF('[1]Detailed Budget'!$M$5:$M$1005,$C73,'[1]Detailed Budget'!$AT$5:$AT$1005)&gt;0,SUMIF('[1]Detailed Budget'!$M$5:$M$1005,$C73,'[1]Detailed Budget'!$AT$5:$AT$1005),"")</f>
        <v>#VALUE!</v>
      </c>
      <c r="M73" s="72" t="e">
        <f>IF(SUMIF('[1]Detailed Budget'!$M$5:$M$1005,$C73,'[1]Detailed Budget'!$AV$5:$AV$1005)&gt;0,SUMIF('[1]Detailed Budget'!$M$5:$M$1005,$C73,'[1]Detailed Budget'!$AV$5:$AV$1005),"")</f>
        <v>#VALUE!</v>
      </c>
      <c r="N73" s="71" t="e">
        <f>IF(SUMIF('[1]Detailed Budget'!$M$5:$M$1005,$C73,'[1]Detailed Budget'!$BA$5:$BA$1005)&gt;0,SUMIF('[1]Detailed Budget'!$M$5:$M$1005,$C73,'[1]Detailed Budget'!$BA$5:$BA$1005),"")</f>
        <v>#VALUE!</v>
      </c>
      <c r="O73" s="71" t="e">
        <f>IF(SUMIF('[1]Detailed Budget'!$M$5:$M$1005,$C73,'[1]Detailed Budget'!$BC$5:$BC$1005)&gt;0,SUMIF('[1]Detailed Budget'!$M$5:$M$1005,$C73,'[1]Detailed Budget'!$BC$5:$BC$1005),"")</f>
        <v>#VALUE!</v>
      </c>
      <c r="P73" s="71" t="e">
        <f>IF(SUMIF('[1]Detailed Budget'!$M$5:$M$1005,$C73,'[1]Detailed Budget'!$BE$5:$BE$1005)&gt;0,SUMIF('[1]Detailed Budget'!$M$5:$M$1005,$C73,'[1]Detailed Budget'!$BE$5:$BE$1005),"")</f>
        <v>#VALUE!</v>
      </c>
      <c r="Q73" s="71" t="e">
        <f>IF(SUMIF('[1]Detailed Budget'!$M$5:$M$1005,$C73,'[1]Detailed Budget'!$BG$5:$BG$1005)&gt;0,SUMIF('[1]Detailed Budget'!$M$5:$M$1005,$C73,'[1]Detailed Budget'!$BG$5:$BG$1005),"")</f>
        <v>#VALUE!</v>
      </c>
      <c r="R73" s="72" t="e">
        <f>IF(SUMIF('[1]Detailed Budget'!$M$5:$M$1005,$C73,'[1]Detailed Budget'!$BI$5:$BI$1005)&gt;0,SUMIF('[1]Detailed Budget'!$M$5:$M$1005,$C73,'[1]Detailed Budget'!$BI$5:$BI$1005),"")</f>
        <v>#VALUE!</v>
      </c>
      <c r="S73" s="71" t="e">
        <f>IF(SUMIF('[1]Detailed Budget'!$M$5:$M$1005,$C73,'[1]Detailed Budget'!$BN$5:$BN$1005)&gt;0,SUMIF('[1]Detailed Budget'!$M$5:$M$1005,$C73,'[1]Detailed Budget'!$BN$5:$BN$1005),"")</f>
        <v>#VALUE!</v>
      </c>
      <c r="T73" s="71" t="e">
        <f>IF(SUMIF('[1]Detailed Budget'!$M$5:$M$1005,$C73,'[1]Detailed Budget'!$BP$5:$BP$1005)&gt;0,SUMIF('[1]Detailed Budget'!$M$5:$M$1005,$C73,'[1]Detailed Budget'!$BP$5:$BP$1005),"")</f>
        <v>#VALUE!</v>
      </c>
      <c r="U73" s="71" t="e">
        <f>IF(SUMIF('[1]Detailed Budget'!$M$5:$M$1005,$C73,'[1]Detailed Budget'!$BR$5:$BR$1005)&gt;0,SUMIF('[1]Detailed Budget'!$M$5:$M$1005,$C73,'[1]Detailed Budget'!$BR$5:$BR$1005),"")</f>
        <v>#VALUE!</v>
      </c>
      <c r="V73" s="71" t="e">
        <f>IF(SUMIF('[1]Detailed Budget'!$M$5:$M$1005,$C73,'[1]Detailed Budget'!$BT$5:$BT$1005)&gt;0,SUMIF('[1]Detailed Budget'!$M$5:$M$1005,$C73,'[1]Detailed Budget'!$BT$5:$BT$1005),"")</f>
        <v>#VALUE!</v>
      </c>
      <c r="W73" s="72" t="e">
        <f>IF(SUMIF('[1]Detailed Budget'!$M$5:$M$1005,$C73,'[1]Detailed Budget'!$BV$5:$BV$1005)&gt;0,SUMIF('[1]Detailed Budget'!$M$5:$M$1005,$C73,'[1]Detailed Budget'!$BV$5:$BV$1005),"")</f>
        <v>#VALUE!</v>
      </c>
      <c r="X73" s="71" t="e">
        <f t="shared" si="20"/>
        <v>#VALUE!</v>
      </c>
      <c r="Y73" s="86" t="str">
        <f t="shared" si="21"/>
        <v/>
      </c>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row>
    <row r="74" spans="2:50" s="46" customFormat="1" hidden="1" x14ac:dyDescent="0.25">
      <c r="B74" s="75" t="str">
        <f>IFERROR(INDEX(RecipientList,MATCH(0,INDEX(COUNTIF(B$64:B73,RecipientList),0,0),0)),"")</f>
        <v/>
      </c>
      <c r="C74" s="94" t="str">
        <f t="shared" si="19"/>
        <v/>
      </c>
      <c r="D74" s="71" t="e">
        <f>IF(SUMIF('[1]Detailed Budget'!$M$5:$M$1005,$C74,'[1]Detailed Budget'!$AA$5:$AA$1005)&gt;0,SUMIF('[1]Detailed Budget'!$M$5:$M$1005,$C74,'[1]Detailed Budget'!$AA$5:$AA$1005),"")</f>
        <v>#VALUE!</v>
      </c>
      <c r="E74" s="71" t="e">
        <f>IF(SUMIF('[1]Detailed Budget'!$M$5:$M$1005,$C74,'[1]Detailed Budget'!$AC$5:$AC$1005)&gt;0,SUMIF('[1]Detailed Budget'!$M$5:$M$1005,$C74,'[1]Detailed Budget'!$AC$5:$AC$1005),"")</f>
        <v>#VALUE!</v>
      </c>
      <c r="F74" s="71" t="e">
        <f>IF(SUMIF('[1]Detailed Budget'!$M$5:$M$1005,$C74,'[1]Detailed Budget'!$AE$5:$AE$1005)&gt;0,SUMIF('[1]Detailed Budget'!$M$5:$M$1005,$C74,'[1]Detailed Budget'!$AE$5:$AE$1005),"")</f>
        <v>#VALUE!</v>
      </c>
      <c r="G74" s="71" t="e">
        <f>IF(SUMIF('[1]Detailed Budget'!$M$5:$M$1005,$C74,'[1]Detailed Budget'!$AG$5:$AG$1005)&gt;0,SUMIF('[1]Detailed Budget'!$M$5:$M$1005,$C74,'[1]Detailed Budget'!$AG$5:$AG$1005),"")</f>
        <v>#VALUE!</v>
      </c>
      <c r="H74" s="72" t="e">
        <f>IF(SUMIF('[1]Detailed Budget'!$M$5:$M$1005,$C74,'[1]Detailed Budget'!$AI$5:$AI$1005)&gt;0,SUMIF('[1]Detailed Budget'!$M$5:$M$1005,$C74,'[1]Detailed Budget'!$AI$5:$AI$1005),"")</f>
        <v>#VALUE!</v>
      </c>
      <c r="I74" s="71" t="e">
        <f>IF(SUMIF('[1]Detailed Budget'!$M$5:$M$1005,$C74,'[1]Detailed Budget'!$AN$5:$AN$1005)&gt;0,SUMIF('[1]Detailed Budget'!$M$5:$M$1005,$C74,'[1]Detailed Budget'!$AN$5:$AN$1005),"")</f>
        <v>#VALUE!</v>
      </c>
      <c r="J74" s="71" t="e">
        <f>IF(SUMIF('[1]Detailed Budget'!$M$5:$M$1005,$C74,'[1]Detailed Budget'!$AP$5:$AP$1005)&gt;0,SUMIF('[1]Detailed Budget'!$M$5:$M$1005,$C74,'[1]Detailed Budget'!$AP$5:$AP$1005),"")</f>
        <v>#VALUE!</v>
      </c>
      <c r="K74" s="71" t="e">
        <f>IF(SUMIF('[1]Detailed Budget'!$M$5:$M$1005,$C74,'[1]Detailed Budget'!$AR$5:$AR$1005)&gt;0,SUMIF('[1]Detailed Budget'!$M$5:$M$1005,$C74,'[1]Detailed Budget'!$AR$5:$AR$1005),"")</f>
        <v>#VALUE!</v>
      </c>
      <c r="L74" s="71" t="e">
        <f>IF(SUMIF('[1]Detailed Budget'!$M$5:$M$1005,$C74,'[1]Detailed Budget'!$AT$5:$AT$1005)&gt;0,SUMIF('[1]Detailed Budget'!$M$5:$M$1005,$C74,'[1]Detailed Budget'!$AT$5:$AT$1005),"")</f>
        <v>#VALUE!</v>
      </c>
      <c r="M74" s="72" t="e">
        <f>IF(SUMIF('[1]Detailed Budget'!$M$5:$M$1005,$C74,'[1]Detailed Budget'!$AV$5:$AV$1005)&gt;0,SUMIF('[1]Detailed Budget'!$M$5:$M$1005,$C74,'[1]Detailed Budget'!$AV$5:$AV$1005),"")</f>
        <v>#VALUE!</v>
      </c>
      <c r="N74" s="71" t="e">
        <f>IF(SUMIF('[1]Detailed Budget'!$M$5:$M$1005,$C74,'[1]Detailed Budget'!$BA$5:$BA$1005)&gt;0,SUMIF('[1]Detailed Budget'!$M$5:$M$1005,$C74,'[1]Detailed Budget'!$BA$5:$BA$1005),"")</f>
        <v>#VALUE!</v>
      </c>
      <c r="O74" s="71" t="e">
        <f>IF(SUMIF('[1]Detailed Budget'!$M$5:$M$1005,$C74,'[1]Detailed Budget'!$BC$5:$BC$1005)&gt;0,SUMIF('[1]Detailed Budget'!$M$5:$M$1005,$C74,'[1]Detailed Budget'!$BC$5:$BC$1005),"")</f>
        <v>#VALUE!</v>
      </c>
      <c r="P74" s="71" t="e">
        <f>IF(SUMIF('[1]Detailed Budget'!$M$5:$M$1005,$C74,'[1]Detailed Budget'!$BE$5:$BE$1005)&gt;0,SUMIF('[1]Detailed Budget'!$M$5:$M$1005,$C74,'[1]Detailed Budget'!$BE$5:$BE$1005),"")</f>
        <v>#VALUE!</v>
      </c>
      <c r="Q74" s="71" t="e">
        <f>IF(SUMIF('[1]Detailed Budget'!$M$5:$M$1005,$C74,'[1]Detailed Budget'!$BG$5:$BG$1005)&gt;0,SUMIF('[1]Detailed Budget'!$M$5:$M$1005,$C74,'[1]Detailed Budget'!$BG$5:$BG$1005),"")</f>
        <v>#VALUE!</v>
      </c>
      <c r="R74" s="72" t="e">
        <f>IF(SUMIF('[1]Detailed Budget'!$M$5:$M$1005,$C74,'[1]Detailed Budget'!$BI$5:$BI$1005)&gt;0,SUMIF('[1]Detailed Budget'!$M$5:$M$1005,$C74,'[1]Detailed Budget'!$BI$5:$BI$1005),"")</f>
        <v>#VALUE!</v>
      </c>
      <c r="S74" s="71" t="e">
        <f>IF(SUMIF('[1]Detailed Budget'!$M$5:$M$1005,$C74,'[1]Detailed Budget'!$BN$5:$BN$1005)&gt;0,SUMIF('[1]Detailed Budget'!$M$5:$M$1005,$C74,'[1]Detailed Budget'!$BN$5:$BN$1005),"")</f>
        <v>#VALUE!</v>
      </c>
      <c r="T74" s="71" t="e">
        <f>IF(SUMIF('[1]Detailed Budget'!$M$5:$M$1005,$C74,'[1]Detailed Budget'!$BP$5:$BP$1005)&gt;0,SUMIF('[1]Detailed Budget'!$M$5:$M$1005,$C74,'[1]Detailed Budget'!$BP$5:$BP$1005),"")</f>
        <v>#VALUE!</v>
      </c>
      <c r="U74" s="71" t="e">
        <f>IF(SUMIF('[1]Detailed Budget'!$M$5:$M$1005,$C74,'[1]Detailed Budget'!$BR$5:$BR$1005)&gt;0,SUMIF('[1]Detailed Budget'!$M$5:$M$1005,$C74,'[1]Detailed Budget'!$BR$5:$BR$1005),"")</f>
        <v>#VALUE!</v>
      </c>
      <c r="V74" s="71" t="e">
        <f>IF(SUMIF('[1]Detailed Budget'!$M$5:$M$1005,$C74,'[1]Detailed Budget'!$BT$5:$BT$1005)&gt;0,SUMIF('[1]Detailed Budget'!$M$5:$M$1005,$C74,'[1]Detailed Budget'!$BT$5:$BT$1005),"")</f>
        <v>#VALUE!</v>
      </c>
      <c r="W74" s="72" t="e">
        <f>IF(SUMIF('[1]Detailed Budget'!$M$5:$M$1005,$C74,'[1]Detailed Budget'!$BV$5:$BV$1005)&gt;0,SUMIF('[1]Detailed Budget'!$M$5:$M$1005,$C74,'[1]Detailed Budget'!$BV$5:$BV$1005),"")</f>
        <v>#VALUE!</v>
      </c>
      <c r="X74" s="71" t="e">
        <f t="shared" si="20"/>
        <v>#VALUE!</v>
      </c>
      <c r="Y74" s="86" t="str">
        <f t="shared" si="21"/>
        <v/>
      </c>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row>
    <row r="75" spans="2:50" s="46" customFormat="1" hidden="1" x14ac:dyDescent="0.25">
      <c r="B75" s="75" t="str">
        <f>IFERROR(INDEX(RecipientList,MATCH(0,INDEX(COUNTIF(B$64:B74,RecipientList),0,0),0)),"")</f>
        <v/>
      </c>
      <c r="C75" s="94" t="str">
        <f t="shared" si="19"/>
        <v/>
      </c>
      <c r="D75" s="71" t="e">
        <f>IF(SUMIF('[1]Detailed Budget'!$M$5:$M$1005,$C75,'[1]Detailed Budget'!$AA$5:$AA$1005)&gt;0,SUMIF('[1]Detailed Budget'!$M$5:$M$1005,$C75,'[1]Detailed Budget'!$AA$5:$AA$1005),"")</f>
        <v>#VALUE!</v>
      </c>
      <c r="E75" s="71" t="e">
        <f>IF(SUMIF('[1]Detailed Budget'!$M$5:$M$1005,$C75,'[1]Detailed Budget'!$AC$5:$AC$1005)&gt;0,SUMIF('[1]Detailed Budget'!$M$5:$M$1005,$C75,'[1]Detailed Budget'!$AC$5:$AC$1005),"")</f>
        <v>#VALUE!</v>
      </c>
      <c r="F75" s="71" t="e">
        <f>IF(SUMIF('[1]Detailed Budget'!$M$5:$M$1005,$C75,'[1]Detailed Budget'!$AE$5:$AE$1005)&gt;0,SUMIF('[1]Detailed Budget'!$M$5:$M$1005,$C75,'[1]Detailed Budget'!$AE$5:$AE$1005),"")</f>
        <v>#VALUE!</v>
      </c>
      <c r="G75" s="71" t="e">
        <f>IF(SUMIF('[1]Detailed Budget'!$M$5:$M$1005,$C75,'[1]Detailed Budget'!$AG$5:$AG$1005)&gt;0,SUMIF('[1]Detailed Budget'!$M$5:$M$1005,$C75,'[1]Detailed Budget'!$AG$5:$AG$1005),"")</f>
        <v>#VALUE!</v>
      </c>
      <c r="H75" s="72" t="e">
        <f>IF(SUMIF('[1]Detailed Budget'!$M$5:$M$1005,$C75,'[1]Detailed Budget'!$AI$5:$AI$1005)&gt;0,SUMIF('[1]Detailed Budget'!$M$5:$M$1005,$C75,'[1]Detailed Budget'!$AI$5:$AI$1005),"")</f>
        <v>#VALUE!</v>
      </c>
      <c r="I75" s="71" t="e">
        <f>IF(SUMIF('[1]Detailed Budget'!$M$5:$M$1005,$C75,'[1]Detailed Budget'!$AN$5:$AN$1005)&gt;0,SUMIF('[1]Detailed Budget'!$M$5:$M$1005,$C75,'[1]Detailed Budget'!$AN$5:$AN$1005),"")</f>
        <v>#VALUE!</v>
      </c>
      <c r="J75" s="71" t="e">
        <f>IF(SUMIF('[1]Detailed Budget'!$M$5:$M$1005,$C75,'[1]Detailed Budget'!$AP$5:$AP$1005)&gt;0,SUMIF('[1]Detailed Budget'!$M$5:$M$1005,$C75,'[1]Detailed Budget'!$AP$5:$AP$1005),"")</f>
        <v>#VALUE!</v>
      </c>
      <c r="K75" s="71" t="e">
        <f>IF(SUMIF('[1]Detailed Budget'!$M$5:$M$1005,$C75,'[1]Detailed Budget'!$AR$5:$AR$1005)&gt;0,SUMIF('[1]Detailed Budget'!$M$5:$M$1005,$C75,'[1]Detailed Budget'!$AR$5:$AR$1005),"")</f>
        <v>#VALUE!</v>
      </c>
      <c r="L75" s="71" t="e">
        <f>IF(SUMIF('[1]Detailed Budget'!$M$5:$M$1005,$C75,'[1]Detailed Budget'!$AT$5:$AT$1005)&gt;0,SUMIF('[1]Detailed Budget'!$M$5:$M$1005,$C75,'[1]Detailed Budget'!$AT$5:$AT$1005),"")</f>
        <v>#VALUE!</v>
      </c>
      <c r="M75" s="72" t="e">
        <f>IF(SUMIF('[1]Detailed Budget'!$M$5:$M$1005,$C75,'[1]Detailed Budget'!$AV$5:$AV$1005)&gt;0,SUMIF('[1]Detailed Budget'!$M$5:$M$1005,$C75,'[1]Detailed Budget'!$AV$5:$AV$1005),"")</f>
        <v>#VALUE!</v>
      </c>
      <c r="N75" s="71" t="e">
        <f>IF(SUMIF('[1]Detailed Budget'!$M$5:$M$1005,$C75,'[1]Detailed Budget'!$BA$5:$BA$1005)&gt;0,SUMIF('[1]Detailed Budget'!$M$5:$M$1005,$C75,'[1]Detailed Budget'!$BA$5:$BA$1005),"")</f>
        <v>#VALUE!</v>
      </c>
      <c r="O75" s="71" t="e">
        <f>IF(SUMIF('[1]Detailed Budget'!$M$5:$M$1005,$C75,'[1]Detailed Budget'!$BC$5:$BC$1005)&gt;0,SUMIF('[1]Detailed Budget'!$M$5:$M$1005,$C75,'[1]Detailed Budget'!$BC$5:$BC$1005),"")</f>
        <v>#VALUE!</v>
      </c>
      <c r="P75" s="71" t="e">
        <f>IF(SUMIF('[1]Detailed Budget'!$M$5:$M$1005,$C75,'[1]Detailed Budget'!$BE$5:$BE$1005)&gt;0,SUMIF('[1]Detailed Budget'!$M$5:$M$1005,$C75,'[1]Detailed Budget'!$BE$5:$BE$1005),"")</f>
        <v>#VALUE!</v>
      </c>
      <c r="Q75" s="71" t="e">
        <f>IF(SUMIF('[1]Detailed Budget'!$M$5:$M$1005,$C75,'[1]Detailed Budget'!$BG$5:$BG$1005)&gt;0,SUMIF('[1]Detailed Budget'!$M$5:$M$1005,$C75,'[1]Detailed Budget'!$BG$5:$BG$1005),"")</f>
        <v>#VALUE!</v>
      </c>
      <c r="R75" s="72" t="e">
        <f>IF(SUMIF('[1]Detailed Budget'!$M$5:$M$1005,$C75,'[1]Detailed Budget'!$BI$5:$BI$1005)&gt;0,SUMIF('[1]Detailed Budget'!$M$5:$M$1005,$C75,'[1]Detailed Budget'!$BI$5:$BI$1005),"")</f>
        <v>#VALUE!</v>
      </c>
      <c r="S75" s="71" t="e">
        <f>IF(SUMIF('[1]Detailed Budget'!$M$5:$M$1005,$C75,'[1]Detailed Budget'!$BN$5:$BN$1005)&gt;0,SUMIF('[1]Detailed Budget'!$M$5:$M$1005,$C75,'[1]Detailed Budget'!$BN$5:$BN$1005),"")</f>
        <v>#VALUE!</v>
      </c>
      <c r="T75" s="71" t="e">
        <f>IF(SUMIF('[1]Detailed Budget'!$M$5:$M$1005,$C75,'[1]Detailed Budget'!$BP$5:$BP$1005)&gt;0,SUMIF('[1]Detailed Budget'!$M$5:$M$1005,$C75,'[1]Detailed Budget'!$BP$5:$BP$1005),"")</f>
        <v>#VALUE!</v>
      </c>
      <c r="U75" s="71" t="e">
        <f>IF(SUMIF('[1]Detailed Budget'!$M$5:$M$1005,$C75,'[1]Detailed Budget'!$BR$5:$BR$1005)&gt;0,SUMIF('[1]Detailed Budget'!$M$5:$M$1005,$C75,'[1]Detailed Budget'!$BR$5:$BR$1005),"")</f>
        <v>#VALUE!</v>
      </c>
      <c r="V75" s="71" t="e">
        <f>IF(SUMIF('[1]Detailed Budget'!$M$5:$M$1005,$C75,'[1]Detailed Budget'!$BT$5:$BT$1005)&gt;0,SUMIF('[1]Detailed Budget'!$M$5:$M$1005,$C75,'[1]Detailed Budget'!$BT$5:$BT$1005),"")</f>
        <v>#VALUE!</v>
      </c>
      <c r="W75" s="72" t="e">
        <f>IF(SUMIF('[1]Detailed Budget'!$M$5:$M$1005,$C75,'[1]Detailed Budget'!$BV$5:$BV$1005)&gt;0,SUMIF('[1]Detailed Budget'!$M$5:$M$1005,$C75,'[1]Detailed Budget'!$BV$5:$BV$1005),"")</f>
        <v>#VALUE!</v>
      </c>
      <c r="X75" s="71" t="e">
        <f t="shared" si="20"/>
        <v>#VALUE!</v>
      </c>
      <c r="Y75" s="86" t="str">
        <f t="shared" si="21"/>
        <v/>
      </c>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row>
    <row r="76" spans="2:50" s="46" customFormat="1" hidden="1" x14ac:dyDescent="0.25">
      <c r="B76" s="75" t="str">
        <f>IFERROR(INDEX(RecipientList,MATCH(0,INDEX(COUNTIF(B$64:B75,RecipientList),0,0),0)),"")</f>
        <v/>
      </c>
      <c r="C76" s="94" t="str">
        <f t="shared" si="19"/>
        <v/>
      </c>
      <c r="D76" s="71" t="e">
        <f>IF(SUMIF('[1]Detailed Budget'!$M$5:$M$1005,$C76,'[1]Detailed Budget'!$AA$5:$AA$1005)&gt;0,SUMIF('[1]Detailed Budget'!$M$5:$M$1005,$C76,'[1]Detailed Budget'!$AA$5:$AA$1005),"")</f>
        <v>#VALUE!</v>
      </c>
      <c r="E76" s="71" t="e">
        <f>IF(SUMIF('[1]Detailed Budget'!$M$5:$M$1005,$C76,'[1]Detailed Budget'!$AC$5:$AC$1005)&gt;0,SUMIF('[1]Detailed Budget'!$M$5:$M$1005,$C76,'[1]Detailed Budget'!$AC$5:$AC$1005),"")</f>
        <v>#VALUE!</v>
      </c>
      <c r="F76" s="71" t="e">
        <f>IF(SUMIF('[1]Detailed Budget'!$M$5:$M$1005,$C76,'[1]Detailed Budget'!$AE$5:$AE$1005)&gt;0,SUMIF('[1]Detailed Budget'!$M$5:$M$1005,$C76,'[1]Detailed Budget'!$AE$5:$AE$1005),"")</f>
        <v>#VALUE!</v>
      </c>
      <c r="G76" s="71" t="e">
        <f>IF(SUMIF('[1]Detailed Budget'!$M$5:$M$1005,$C76,'[1]Detailed Budget'!$AG$5:$AG$1005)&gt;0,SUMIF('[1]Detailed Budget'!$M$5:$M$1005,$C76,'[1]Detailed Budget'!$AG$5:$AG$1005),"")</f>
        <v>#VALUE!</v>
      </c>
      <c r="H76" s="72" t="e">
        <f>IF(SUMIF('[1]Detailed Budget'!$M$5:$M$1005,$C76,'[1]Detailed Budget'!$AI$5:$AI$1005)&gt;0,SUMIF('[1]Detailed Budget'!$M$5:$M$1005,$C76,'[1]Detailed Budget'!$AI$5:$AI$1005),"")</f>
        <v>#VALUE!</v>
      </c>
      <c r="I76" s="71" t="e">
        <f>IF(SUMIF('[1]Detailed Budget'!$M$5:$M$1005,$C76,'[1]Detailed Budget'!$AN$5:$AN$1005)&gt;0,SUMIF('[1]Detailed Budget'!$M$5:$M$1005,$C76,'[1]Detailed Budget'!$AN$5:$AN$1005),"")</f>
        <v>#VALUE!</v>
      </c>
      <c r="J76" s="71" t="e">
        <f>IF(SUMIF('[1]Detailed Budget'!$M$5:$M$1005,$C76,'[1]Detailed Budget'!$AP$5:$AP$1005)&gt;0,SUMIF('[1]Detailed Budget'!$M$5:$M$1005,$C76,'[1]Detailed Budget'!$AP$5:$AP$1005),"")</f>
        <v>#VALUE!</v>
      </c>
      <c r="K76" s="71" t="e">
        <f>IF(SUMIF('[1]Detailed Budget'!$M$5:$M$1005,$C76,'[1]Detailed Budget'!$AR$5:$AR$1005)&gt;0,SUMIF('[1]Detailed Budget'!$M$5:$M$1005,$C76,'[1]Detailed Budget'!$AR$5:$AR$1005),"")</f>
        <v>#VALUE!</v>
      </c>
      <c r="L76" s="71" t="e">
        <f>IF(SUMIF('[1]Detailed Budget'!$M$5:$M$1005,$C76,'[1]Detailed Budget'!$AT$5:$AT$1005)&gt;0,SUMIF('[1]Detailed Budget'!$M$5:$M$1005,$C76,'[1]Detailed Budget'!$AT$5:$AT$1005),"")</f>
        <v>#VALUE!</v>
      </c>
      <c r="M76" s="72" t="e">
        <f>IF(SUMIF('[1]Detailed Budget'!$M$5:$M$1005,$C76,'[1]Detailed Budget'!$AV$5:$AV$1005)&gt;0,SUMIF('[1]Detailed Budget'!$M$5:$M$1005,$C76,'[1]Detailed Budget'!$AV$5:$AV$1005),"")</f>
        <v>#VALUE!</v>
      </c>
      <c r="N76" s="71" t="e">
        <f>IF(SUMIF('[1]Detailed Budget'!$M$5:$M$1005,$C76,'[1]Detailed Budget'!$BA$5:$BA$1005)&gt;0,SUMIF('[1]Detailed Budget'!$M$5:$M$1005,$C76,'[1]Detailed Budget'!$BA$5:$BA$1005),"")</f>
        <v>#VALUE!</v>
      </c>
      <c r="O76" s="71" t="e">
        <f>IF(SUMIF('[1]Detailed Budget'!$M$5:$M$1005,$C76,'[1]Detailed Budget'!$BC$5:$BC$1005)&gt;0,SUMIF('[1]Detailed Budget'!$M$5:$M$1005,$C76,'[1]Detailed Budget'!$BC$5:$BC$1005),"")</f>
        <v>#VALUE!</v>
      </c>
      <c r="P76" s="71" t="e">
        <f>IF(SUMIF('[1]Detailed Budget'!$M$5:$M$1005,$C76,'[1]Detailed Budget'!$BE$5:$BE$1005)&gt;0,SUMIF('[1]Detailed Budget'!$M$5:$M$1005,$C76,'[1]Detailed Budget'!$BE$5:$BE$1005),"")</f>
        <v>#VALUE!</v>
      </c>
      <c r="Q76" s="71" t="e">
        <f>IF(SUMIF('[1]Detailed Budget'!$M$5:$M$1005,$C76,'[1]Detailed Budget'!$BG$5:$BG$1005)&gt;0,SUMIF('[1]Detailed Budget'!$M$5:$M$1005,$C76,'[1]Detailed Budget'!$BG$5:$BG$1005),"")</f>
        <v>#VALUE!</v>
      </c>
      <c r="R76" s="72" t="e">
        <f>IF(SUMIF('[1]Detailed Budget'!$M$5:$M$1005,$C76,'[1]Detailed Budget'!$BI$5:$BI$1005)&gt;0,SUMIF('[1]Detailed Budget'!$M$5:$M$1005,$C76,'[1]Detailed Budget'!$BI$5:$BI$1005),"")</f>
        <v>#VALUE!</v>
      </c>
      <c r="S76" s="71" t="e">
        <f>IF(SUMIF('[1]Detailed Budget'!$M$5:$M$1005,$C76,'[1]Detailed Budget'!$BN$5:$BN$1005)&gt;0,SUMIF('[1]Detailed Budget'!$M$5:$M$1005,$C76,'[1]Detailed Budget'!$BN$5:$BN$1005),"")</f>
        <v>#VALUE!</v>
      </c>
      <c r="T76" s="71" t="e">
        <f>IF(SUMIF('[1]Detailed Budget'!$M$5:$M$1005,$C76,'[1]Detailed Budget'!$BP$5:$BP$1005)&gt;0,SUMIF('[1]Detailed Budget'!$M$5:$M$1005,$C76,'[1]Detailed Budget'!$BP$5:$BP$1005),"")</f>
        <v>#VALUE!</v>
      </c>
      <c r="U76" s="71" t="e">
        <f>IF(SUMIF('[1]Detailed Budget'!$M$5:$M$1005,$C76,'[1]Detailed Budget'!$BR$5:$BR$1005)&gt;0,SUMIF('[1]Detailed Budget'!$M$5:$M$1005,$C76,'[1]Detailed Budget'!$BR$5:$BR$1005),"")</f>
        <v>#VALUE!</v>
      </c>
      <c r="V76" s="71" t="e">
        <f>IF(SUMIF('[1]Detailed Budget'!$M$5:$M$1005,$C76,'[1]Detailed Budget'!$BT$5:$BT$1005)&gt;0,SUMIF('[1]Detailed Budget'!$M$5:$M$1005,$C76,'[1]Detailed Budget'!$BT$5:$BT$1005),"")</f>
        <v>#VALUE!</v>
      </c>
      <c r="W76" s="72" t="e">
        <f>IF(SUMIF('[1]Detailed Budget'!$M$5:$M$1005,$C76,'[1]Detailed Budget'!$BV$5:$BV$1005)&gt;0,SUMIF('[1]Detailed Budget'!$M$5:$M$1005,$C76,'[1]Detailed Budget'!$BV$5:$BV$1005),"")</f>
        <v>#VALUE!</v>
      </c>
      <c r="X76" s="71" t="e">
        <f t="shared" si="20"/>
        <v>#VALUE!</v>
      </c>
      <c r="Y76" s="86" t="str">
        <f t="shared" si="21"/>
        <v/>
      </c>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row>
    <row r="77" spans="2:50" s="46" customFormat="1" hidden="1" x14ac:dyDescent="0.25">
      <c r="B77" s="75" t="str">
        <f>IFERROR(INDEX(RecipientList,MATCH(0,INDEX(COUNTIF(B$64:B76,RecipientList),0,0),0)),"")</f>
        <v/>
      </c>
      <c r="C77" s="94" t="str">
        <f t="shared" si="19"/>
        <v/>
      </c>
      <c r="D77" s="71" t="e">
        <f>IF(SUMIF('[1]Detailed Budget'!$M$5:$M$1005,$C77,'[1]Detailed Budget'!$AA$5:$AA$1005)&gt;0,SUMIF('[1]Detailed Budget'!$M$5:$M$1005,$C77,'[1]Detailed Budget'!$AA$5:$AA$1005),"")</f>
        <v>#VALUE!</v>
      </c>
      <c r="E77" s="71" t="e">
        <f>IF(SUMIF('[1]Detailed Budget'!$M$5:$M$1005,$C77,'[1]Detailed Budget'!$AC$5:$AC$1005)&gt;0,SUMIF('[1]Detailed Budget'!$M$5:$M$1005,$C77,'[1]Detailed Budget'!$AC$5:$AC$1005),"")</f>
        <v>#VALUE!</v>
      </c>
      <c r="F77" s="71" t="e">
        <f>IF(SUMIF('[1]Detailed Budget'!$M$5:$M$1005,$C77,'[1]Detailed Budget'!$AE$5:$AE$1005)&gt;0,SUMIF('[1]Detailed Budget'!$M$5:$M$1005,$C77,'[1]Detailed Budget'!$AE$5:$AE$1005),"")</f>
        <v>#VALUE!</v>
      </c>
      <c r="G77" s="71" t="e">
        <f>IF(SUMIF('[1]Detailed Budget'!$M$5:$M$1005,$C77,'[1]Detailed Budget'!$AG$5:$AG$1005)&gt;0,SUMIF('[1]Detailed Budget'!$M$5:$M$1005,$C77,'[1]Detailed Budget'!$AG$5:$AG$1005),"")</f>
        <v>#VALUE!</v>
      </c>
      <c r="H77" s="72" t="e">
        <f>IF(SUMIF('[1]Detailed Budget'!$M$5:$M$1005,$C77,'[1]Detailed Budget'!$AI$5:$AI$1005)&gt;0,SUMIF('[1]Detailed Budget'!$M$5:$M$1005,$C77,'[1]Detailed Budget'!$AI$5:$AI$1005),"")</f>
        <v>#VALUE!</v>
      </c>
      <c r="I77" s="71" t="e">
        <f>IF(SUMIF('[1]Detailed Budget'!$M$5:$M$1005,$C77,'[1]Detailed Budget'!$AN$5:$AN$1005)&gt;0,SUMIF('[1]Detailed Budget'!$M$5:$M$1005,$C77,'[1]Detailed Budget'!$AN$5:$AN$1005),"")</f>
        <v>#VALUE!</v>
      </c>
      <c r="J77" s="71" t="e">
        <f>IF(SUMIF('[1]Detailed Budget'!$M$5:$M$1005,$C77,'[1]Detailed Budget'!$AP$5:$AP$1005)&gt;0,SUMIF('[1]Detailed Budget'!$M$5:$M$1005,$C77,'[1]Detailed Budget'!$AP$5:$AP$1005),"")</f>
        <v>#VALUE!</v>
      </c>
      <c r="K77" s="71" t="e">
        <f>IF(SUMIF('[1]Detailed Budget'!$M$5:$M$1005,$C77,'[1]Detailed Budget'!$AR$5:$AR$1005)&gt;0,SUMIF('[1]Detailed Budget'!$M$5:$M$1005,$C77,'[1]Detailed Budget'!$AR$5:$AR$1005),"")</f>
        <v>#VALUE!</v>
      </c>
      <c r="L77" s="71" t="e">
        <f>IF(SUMIF('[1]Detailed Budget'!$M$5:$M$1005,$C77,'[1]Detailed Budget'!$AT$5:$AT$1005)&gt;0,SUMIF('[1]Detailed Budget'!$M$5:$M$1005,$C77,'[1]Detailed Budget'!$AT$5:$AT$1005),"")</f>
        <v>#VALUE!</v>
      </c>
      <c r="M77" s="72" t="e">
        <f>IF(SUMIF('[1]Detailed Budget'!$M$5:$M$1005,$C77,'[1]Detailed Budget'!$AV$5:$AV$1005)&gt;0,SUMIF('[1]Detailed Budget'!$M$5:$M$1005,$C77,'[1]Detailed Budget'!$AV$5:$AV$1005),"")</f>
        <v>#VALUE!</v>
      </c>
      <c r="N77" s="71" t="e">
        <f>IF(SUMIF('[1]Detailed Budget'!$M$5:$M$1005,$C77,'[1]Detailed Budget'!$BA$5:$BA$1005)&gt;0,SUMIF('[1]Detailed Budget'!$M$5:$M$1005,$C77,'[1]Detailed Budget'!$BA$5:$BA$1005),"")</f>
        <v>#VALUE!</v>
      </c>
      <c r="O77" s="71" t="e">
        <f>IF(SUMIF('[1]Detailed Budget'!$M$5:$M$1005,$C77,'[1]Detailed Budget'!$BC$5:$BC$1005)&gt;0,SUMIF('[1]Detailed Budget'!$M$5:$M$1005,$C77,'[1]Detailed Budget'!$BC$5:$BC$1005),"")</f>
        <v>#VALUE!</v>
      </c>
      <c r="P77" s="71" t="e">
        <f>IF(SUMIF('[1]Detailed Budget'!$M$5:$M$1005,$C77,'[1]Detailed Budget'!$BE$5:$BE$1005)&gt;0,SUMIF('[1]Detailed Budget'!$M$5:$M$1005,$C77,'[1]Detailed Budget'!$BE$5:$BE$1005),"")</f>
        <v>#VALUE!</v>
      </c>
      <c r="Q77" s="71" t="e">
        <f>IF(SUMIF('[1]Detailed Budget'!$M$5:$M$1005,$C77,'[1]Detailed Budget'!$BG$5:$BG$1005)&gt;0,SUMIF('[1]Detailed Budget'!$M$5:$M$1005,$C77,'[1]Detailed Budget'!$BG$5:$BG$1005),"")</f>
        <v>#VALUE!</v>
      </c>
      <c r="R77" s="72" t="e">
        <f>IF(SUMIF('[1]Detailed Budget'!$M$5:$M$1005,$C77,'[1]Detailed Budget'!$BI$5:$BI$1005)&gt;0,SUMIF('[1]Detailed Budget'!$M$5:$M$1005,$C77,'[1]Detailed Budget'!$BI$5:$BI$1005),"")</f>
        <v>#VALUE!</v>
      </c>
      <c r="S77" s="71" t="e">
        <f>IF(SUMIF('[1]Detailed Budget'!$M$5:$M$1005,$C77,'[1]Detailed Budget'!$BN$5:$BN$1005)&gt;0,SUMIF('[1]Detailed Budget'!$M$5:$M$1005,$C77,'[1]Detailed Budget'!$BN$5:$BN$1005),"")</f>
        <v>#VALUE!</v>
      </c>
      <c r="T77" s="71" t="e">
        <f>IF(SUMIF('[1]Detailed Budget'!$M$5:$M$1005,$C77,'[1]Detailed Budget'!$BP$5:$BP$1005)&gt;0,SUMIF('[1]Detailed Budget'!$M$5:$M$1005,$C77,'[1]Detailed Budget'!$BP$5:$BP$1005),"")</f>
        <v>#VALUE!</v>
      </c>
      <c r="U77" s="71" t="e">
        <f>IF(SUMIF('[1]Detailed Budget'!$M$5:$M$1005,$C77,'[1]Detailed Budget'!$BR$5:$BR$1005)&gt;0,SUMIF('[1]Detailed Budget'!$M$5:$M$1005,$C77,'[1]Detailed Budget'!$BR$5:$BR$1005),"")</f>
        <v>#VALUE!</v>
      </c>
      <c r="V77" s="71" t="e">
        <f>IF(SUMIF('[1]Detailed Budget'!$M$5:$M$1005,$C77,'[1]Detailed Budget'!$BT$5:$BT$1005)&gt;0,SUMIF('[1]Detailed Budget'!$M$5:$M$1005,$C77,'[1]Detailed Budget'!$BT$5:$BT$1005),"")</f>
        <v>#VALUE!</v>
      </c>
      <c r="W77" s="72" t="e">
        <f>IF(SUMIF('[1]Detailed Budget'!$M$5:$M$1005,$C77,'[1]Detailed Budget'!$BV$5:$BV$1005)&gt;0,SUMIF('[1]Detailed Budget'!$M$5:$M$1005,$C77,'[1]Detailed Budget'!$BV$5:$BV$1005),"")</f>
        <v>#VALUE!</v>
      </c>
      <c r="X77" s="71" t="e">
        <f t="shared" si="20"/>
        <v>#VALUE!</v>
      </c>
      <c r="Y77" s="86" t="str">
        <f t="shared" si="21"/>
        <v/>
      </c>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row>
    <row r="78" spans="2:50" s="46" customFormat="1" hidden="1" x14ac:dyDescent="0.25">
      <c r="B78" s="75" t="str">
        <f>IFERROR(INDEX(RecipientList,MATCH(0,INDEX(COUNTIF(B$64:B77,RecipientList),0,0),0)),"")</f>
        <v/>
      </c>
      <c r="C78" s="94" t="str">
        <f t="shared" si="19"/>
        <v/>
      </c>
      <c r="D78" s="71" t="e">
        <f>IF(SUMIF('[1]Detailed Budget'!$M$5:$M$1005,$C78,'[1]Detailed Budget'!$AA$5:$AA$1005)&gt;0,SUMIF('[1]Detailed Budget'!$M$5:$M$1005,$C78,'[1]Detailed Budget'!$AA$5:$AA$1005),"")</f>
        <v>#VALUE!</v>
      </c>
      <c r="E78" s="71" t="e">
        <f>IF(SUMIF('[1]Detailed Budget'!$M$5:$M$1005,$C78,'[1]Detailed Budget'!$AC$5:$AC$1005)&gt;0,SUMIF('[1]Detailed Budget'!$M$5:$M$1005,$C78,'[1]Detailed Budget'!$AC$5:$AC$1005),"")</f>
        <v>#VALUE!</v>
      </c>
      <c r="F78" s="71" t="e">
        <f>IF(SUMIF('[1]Detailed Budget'!$M$5:$M$1005,$C78,'[1]Detailed Budget'!$AE$5:$AE$1005)&gt;0,SUMIF('[1]Detailed Budget'!$M$5:$M$1005,$C78,'[1]Detailed Budget'!$AE$5:$AE$1005),"")</f>
        <v>#VALUE!</v>
      </c>
      <c r="G78" s="71" t="e">
        <f>IF(SUMIF('[1]Detailed Budget'!$M$5:$M$1005,$C78,'[1]Detailed Budget'!$AG$5:$AG$1005)&gt;0,SUMIF('[1]Detailed Budget'!$M$5:$M$1005,$C78,'[1]Detailed Budget'!$AG$5:$AG$1005),"")</f>
        <v>#VALUE!</v>
      </c>
      <c r="H78" s="72" t="e">
        <f>IF(SUMIF('[1]Detailed Budget'!$M$5:$M$1005,$C78,'[1]Detailed Budget'!$AI$5:$AI$1005)&gt;0,SUMIF('[1]Detailed Budget'!$M$5:$M$1005,$C78,'[1]Detailed Budget'!$AI$5:$AI$1005),"")</f>
        <v>#VALUE!</v>
      </c>
      <c r="I78" s="71" t="e">
        <f>IF(SUMIF('[1]Detailed Budget'!$M$5:$M$1005,$C78,'[1]Detailed Budget'!$AN$5:$AN$1005)&gt;0,SUMIF('[1]Detailed Budget'!$M$5:$M$1005,$C78,'[1]Detailed Budget'!$AN$5:$AN$1005),"")</f>
        <v>#VALUE!</v>
      </c>
      <c r="J78" s="71" t="e">
        <f>IF(SUMIF('[1]Detailed Budget'!$M$5:$M$1005,$C78,'[1]Detailed Budget'!$AP$5:$AP$1005)&gt;0,SUMIF('[1]Detailed Budget'!$M$5:$M$1005,$C78,'[1]Detailed Budget'!$AP$5:$AP$1005),"")</f>
        <v>#VALUE!</v>
      </c>
      <c r="K78" s="71" t="e">
        <f>IF(SUMIF('[1]Detailed Budget'!$M$5:$M$1005,$C78,'[1]Detailed Budget'!$AR$5:$AR$1005)&gt;0,SUMIF('[1]Detailed Budget'!$M$5:$M$1005,$C78,'[1]Detailed Budget'!$AR$5:$AR$1005),"")</f>
        <v>#VALUE!</v>
      </c>
      <c r="L78" s="71" t="e">
        <f>IF(SUMIF('[1]Detailed Budget'!$M$5:$M$1005,$C78,'[1]Detailed Budget'!$AT$5:$AT$1005)&gt;0,SUMIF('[1]Detailed Budget'!$M$5:$M$1005,$C78,'[1]Detailed Budget'!$AT$5:$AT$1005),"")</f>
        <v>#VALUE!</v>
      </c>
      <c r="M78" s="72" t="e">
        <f>IF(SUMIF('[1]Detailed Budget'!$M$5:$M$1005,$C78,'[1]Detailed Budget'!$AV$5:$AV$1005)&gt;0,SUMIF('[1]Detailed Budget'!$M$5:$M$1005,$C78,'[1]Detailed Budget'!$AV$5:$AV$1005),"")</f>
        <v>#VALUE!</v>
      </c>
      <c r="N78" s="71" t="e">
        <f>IF(SUMIF('[1]Detailed Budget'!$M$5:$M$1005,$C78,'[1]Detailed Budget'!$BA$5:$BA$1005)&gt;0,SUMIF('[1]Detailed Budget'!$M$5:$M$1005,$C78,'[1]Detailed Budget'!$BA$5:$BA$1005),"")</f>
        <v>#VALUE!</v>
      </c>
      <c r="O78" s="71" t="e">
        <f>IF(SUMIF('[1]Detailed Budget'!$M$5:$M$1005,$C78,'[1]Detailed Budget'!$BC$5:$BC$1005)&gt;0,SUMIF('[1]Detailed Budget'!$M$5:$M$1005,$C78,'[1]Detailed Budget'!$BC$5:$BC$1005),"")</f>
        <v>#VALUE!</v>
      </c>
      <c r="P78" s="71" t="e">
        <f>IF(SUMIF('[1]Detailed Budget'!$M$5:$M$1005,$C78,'[1]Detailed Budget'!$BE$5:$BE$1005)&gt;0,SUMIF('[1]Detailed Budget'!$M$5:$M$1005,$C78,'[1]Detailed Budget'!$BE$5:$BE$1005),"")</f>
        <v>#VALUE!</v>
      </c>
      <c r="Q78" s="71" t="e">
        <f>IF(SUMIF('[1]Detailed Budget'!$M$5:$M$1005,$C78,'[1]Detailed Budget'!$BG$5:$BG$1005)&gt;0,SUMIF('[1]Detailed Budget'!$M$5:$M$1005,$C78,'[1]Detailed Budget'!$BG$5:$BG$1005),"")</f>
        <v>#VALUE!</v>
      </c>
      <c r="R78" s="72" t="e">
        <f>IF(SUMIF('[1]Detailed Budget'!$M$5:$M$1005,$C78,'[1]Detailed Budget'!$BI$5:$BI$1005)&gt;0,SUMIF('[1]Detailed Budget'!$M$5:$M$1005,$C78,'[1]Detailed Budget'!$BI$5:$BI$1005),"")</f>
        <v>#VALUE!</v>
      </c>
      <c r="S78" s="71" t="e">
        <f>IF(SUMIF('[1]Detailed Budget'!$M$5:$M$1005,$C78,'[1]Detailed Budget'!$BN$5:$BN$1005)&gt;0,SUMIF('[1]Detailed Budget'!$M$5:$M$1005,$C78,'[1]Detailed Budget'!$BN$5:$BN$1005),"")</f>
        <v>#VALUE!</v>
      </c>
      <c r="T78" s="71" t="e">
        <f>IF(SUMIF('[1]Detailed Budget'!$M$5:$M$1005,$C78,'[1]Detailed Budget'!$BP$5:$BP$1005)&gt;0,SUMIF('[1]Detailed Budget'!$M$5:$M$1005,$C78,'[1]Detailed Budget'!$BP$5:$BP$1005),"")</f>
        <v>#VALUE!</v>
      </c>
      <c r="U78" s="71" t="e">
        <f>IF(SUMIF('[1]Detailed Budget'!$M$5:$M$1005,$C78,'[1]Detailed Budget'!$BR$5:$BR$1005)&gt;0,SUMIF('[1]Detailed Budget'!$M$5:$M$1005,$C78,'[1]Detailed Budget'!$BR$5:$BR$1005),"")</f>
        <v>#VALUE!</v>
      </c>
      <c r="V78" s="71" t="e">
        <f>IF(SUMIF('[1]Detailed Budget'!$M$5:$M$1005,$C78,'[1]Detailed Budget'!$BT$5:$BT$1005)&gt;0,SUMIF('[1]Detailed Budget'!$M$5:$M$1005,$C78,'[1]Detailed Budget'!$BT$5:$BT$1005),"")</f>
        <v>#VALUE!</v>
      </c>
      <c r="W78" s="72" t="e">
        <f>IF(SUMIF('[1]Detailed Budget'!$M$5:$M$1005,$C78,'[1]Detailed Budget'!$BV$5:$BV$1005)&gt;0,SUMIF('[1]Detailed Budget'!$M$5:$M$1005,$C78,'[1]Detailed Budget'!$BV$5:$BV$1005),"")</f>
        <v>#VALUE!</v>
      </c>
      <c r="X78" s="71" t="e">
        <f t="shared" si="20"/>
        <v>#VALUE!</v>
      </c>
      <c r="Y78" s="86" t="str">
        <f t="shared" si="21"/>
        <v/>
      </c>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row>
    <row r="79" spans="2:50" s="46" customFormat="1" hidden="1" x14ac:dyDescent="0.25">
      <c r="B79" s="75" t="str">
        <f>IFERROR(INDEX(RecipientList,MATCH(0,INDEX(COUNTIF(B$64:B78,RecipientList),0,0),0)),"")</f>
        <v/>
      </c>
      <c r="C79" s="94" t="str">
        <f t="shared" si="19"/>
        <v/>
      </c>
      <c r="D79" s="71" t="e">
        <f>IF(SUMIF('[1]Detailed Budget'!$M$5:$M$1005,$C79,'[1]Detailed Budget'!$AA$5:$AA$1005)&gt;0,SUMIF('[1]Detailed Budget'!$M$5:$M$1005,$C79,'[1]Detailed Budget'!$AA$5:$AA$1005),"")</f>
        <v>#VALUE!</v>
      </c>
      <c r="E79" s="71" t="e">
        <f>IF(SUMIF('[1]Detailed Budget'!$M$5:$M$1005,$C79,'[1]Detailed Budget'!$AC$5:$AC$1005)&gt;0,SUMIF('[1]Detailed Budget'!$M$5:$M$1005,$C79,'[1]Detailed Budget'!$AC$5:$AC$1005),"")</f>
        <v>#VALUE!</v>
      </c>
      <c r="F79" s="71" t="e">
        <f>IF(SUMIF('[1]Detailed Budget'!$M$5:$M$1005,$C79,'[1]Detailed Budget'!$AE$5:$AE$1005)&gt;0,SUMIF('[1]Detailed Budget'!$M$5:$M$1005,$C79,'[1]Detailed Budget'!$AE$5:$AE$1005),"")</f>
        <v>#VALUE!</v>
      </c>
      <c r="G79" s="71" t="e">
        <f>IF(SUMIF('[1]Detailed Budget'!$M$5:$M$1005,$C79,'[1]Detailed Budget'!$AG$5:$AG$1005)&gt;0,SUMIF('[1]Detailed Budget'!$M$5:$M$1005,$C79,'[1]Detailed Budget'!$AG$5:$AG$1005),"")</f>
        <v>#VALUE!</v>
      </c>
      <c r="H79" s="72" t="e">
        <f>IF(SUMIF('[1]Detailed Budget'!$M$5:$M$1005,$C79,'[1]Detailed Budget'!$AI$5:$AI$1005)&gt;0,SUMIF('[1]Detailed Budget'!$M$5:$M$1005,$C79,'[1]Detailed Budget'!$AI$5:$AI$1005),"")</f>
        <v>#VALUE!</v>
      </c>
      <c r="I79" s="71" t="e">
        <f>IF(SUMIF('[1]Detailed Budget'!$M$5:$M$1005,$C79,'[1]Detailed Budget'!$AN$5:$AN$1005)&gt;0,SUMIF('[1]Detailed Budget'!$M$5:$M$1005,$C79,'[1]Detailed Budget'!$AN$5:$AN$1005),"")</f>
        <v>#VALUE!</v>
      </c>
      <c r="J79" s="71" t="e">
        <f>IF(SUMIF('[1]Detailed Budget'!$M$5:$M$1005,$C79,'[1]Detailed Budget'!$AP$5:$AP$1005)&gt;0,SUMIF('[1]Detailed Budget'!$M$5:$M$1005,$C79,'[1]Detailed Budget'!$AP$5:$AP$1005),"")</f>
        <v>#VALUE!</v>
      </c>
      <c r="K79" s="71" t="e">
        <f>IF(SUMIF('[1]Detailed Budget'!$M$5:$M$1005,$C79,'[1]Detailed Budget'!$AR$5:$AR$1005)&gt;0,SUMIF('[1]Detailed Budget'!$M$5:$M$1005,$C79,'[1]Detailed Budget'!$AR$5:$AR$1005),"")</f>
        <v>#VALUE!</v>
      </c>
      <c r="L79" s="71" t="e">
        <f>IF(SUMIF('[1]Detailed Budget'!$M$5:$M$1005,$C79,'[1]Detailed Budget'!$AT$5:$AT$1005)&gt;0,SUMIF('[1]Detailed Budget'!$M$5:$M$1005,$C79,'[1]Detailed Budget'!$AT$5:$AT$1005),"")</f>
        <v>#VALUE!</v>
      </c>
      <c r="M79" s="72" t="e">
        <f>IF(SUMIF('[1]Detailed Budget'!$M$5:$M$1005,$C79,'[1]Detailed Budget'!$AV$5:$AV$1005)&gt;0,SUMIF('[1]Detailed Budget'!$M$5:$M$1005,$C79,'[1]Detailed Budget'!$AV$5:$AV$1005),"")</f>
        <v>#VALUE!</v>
      </c>
      <c r="N79" s="71" t="e">
        <f>IF(SUMIF('[1]Detailed Budget'!$M$5:$M$1005,$C79,'[1]Detailed Budget'!$BA$5:$BA$1005)&gt;0,SUMIF('[1]Detailed Budget'!$M$5:$M$1005,$C79,'[1]Detailed Budget'!$BA$5:$BA$1005),"")</f>
        <v>#VALUE!</v>
      </c>
      <c r="O79" s="71" t="e">
        <f>IF(SUMIF('[1]Detailed Budget'!$M$5:$M$1005,$C79,'[1]Detailed Budget'!$BC$5:$BC$1005)&gt;0,SUMIF('[1]Detailed Budget'!$M$5:$M$1005,$C79,'[1]Detailed Budget'!$BC$5:$BC$1005),"")</f>
        <v>#VALUE!</v>
      </c>
      <c r="P79" s="71" t="e">
        <f>IF(SUMIF('[1]Detailed Budget'!$M$5:$M$1005,$C79,'[1]Detailed Budget'!$BE$5:$BE$1005)&gt;0,SUMIF('[1]Detailed Budget'!$M$5:$M$1005,$C79,'[1]Detailed Budget'!$BE$5:$BE$1005),"")</f>
        <v>#VALUE!</v>
      </c>
      <c r="Q79" s="71" t="e">
        <f>IF(SUMIF('[1]Detailed Budget'!$M$5:$M$1005,$C79,'[1]Detailed Budget'!$BG$5:$BG$1005)&gt;0,SUMIF('[1]Detailed Budget'!$M$5:$M$1005,$C79,'[1]Detailed Budget'!$BG$5:$BG$1005),"")</f>
        <v>#VALUE!</v>
      </c>
      <c r="R79" s="72" t="e">
        <f>IF(SUMIF('[1]Detailed Budget'!$M$5:$M$1005,$C79,'[1]Detailed Budget'!$BI$5:$BI$1005)&gt;0,SUMIF('[1]Detailed Budget'!$M$5:$M$1005,$C79,'[1]Detailed Budget'!$BI$5:$BI$1005),"")</f>
        <v>#VALUE!</v>
      </c>
      <c r="S79" s="71" t="e">
        <f>IF(SUMIF('[1]Detailed Budget'!$M$5:$M$1005,$C79,'[1]Detailed Budget'!$BN$5:$BN$1005)&gt;0,SUMIF('[1]Detailed Budget'!$M$5:$M$1005,$C79,'[1]Detailed Budget'!$BN$5:$BN$1005),"")</f>
        <v>#VALUE!</v>
      </c>
      <c r="T79" s="71" t="e">
        <f>IF(SUMIF('[1]Detailed Budget'!$M$5:$M$1005,$C79,'[1]Detailed Budget'!$BP$5:$BP$1005)&gt;0,SUMIF('[1]Detailed Budget'!$M$5:$M$1005,$C79,'[1]Detailed Budget'!$BP$5:$BP$1005),"")</f>
        <v>#VALUE!</v>
      </c>
      <c r="U79" s="71" t="e">
        <f>IF(SUMIF('[1]Detailed Budget'!$M$5:$M$1005,$C79,'[1]Detailed Budget'!$BR$5:$BR$1005)&gt;0,SUMIF('[1]Detailed Budget'!$M$5:$M$1005,$C79,'[1]Detailed Budget'!$BR$5:$BR$1005),"")</f>
        <v>#VALUE!</v>
      </c>
      <c r="V79" s="71" t="e">
        <f>IF(SUMIF('[1]Detailed Budget'!$M$5:$M$1005,$C79,'[1]Detailed Budget'!$BT$5:$BT$1005)&gt;0,SUMIF('[1]Detailed Budget'!$M$5:$M$1005,$C79,'[1]Detailed Budget'!$BT$5:$BT$1005),"")</f>
        <v>#VALUE!</v>
      </c>
      <c r="W79" s="72" t="e">
        <f>IF(SUMIF('[1]Detailed Budget'!$M$5:$M$1005,$C79,'[1]Detailed Budget'!$BV$5:$BV$1005)&gt;0,SUMIF('[1]Detailed Budget'!$M$5:$M$1005,$C79,'[1]Detailed Budget'!$BV$5:$BV$1005),"")</f>
        <v>#VALUE!</v>
      </c>
      <c r="X79" s="71" t="e">
        <f t="shared" si="20"/>
        <v>#VALUE!</v>
      </c>
      <c r="Y79" s="86" t="str">
        <f t="shared" si="21"/>
        <v/>
      </c>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row>
    <row r="80" spans="2:50" s="46" customFormat="1" hidden="1" x14ac:dyDescent="0.25">
      <c r="B80" s="75" t="str">
        <f>IFERROR(INDEX(RecipientList,MATCH(0,INDEX(COUNTIF(B$64:B79,RecipientList),0,0),0)),"")</f>
        <v/>
      </c>
      <c r="C80" s="94" t="str">
        <f t="shared" si="19"/>
        <v/>
      </c>
      <c r="D80" s="71" t="e">
        <f>IF(SUMIF('[1]Detailed Budget'!$M$5:$M$1005,$C80,'[1]Detailed Budget'!$AA$5:$AA$1005)&gt;0,SUMIF('[1]Detailed Budget'!$M$5:$M$1005,$C80,'[1]Detailed Budget'!$AA$5:$AA$1005),"")</f>
        <v>#VALUE!</v>
      </c>
      <c r="E80" s="71" t="e">
        <f>IF(SUMIF('[1]Detailed Budget'!$M$5:$M$1005,$C80,'[1]Detailed Budget'!$AC$5:$AC$1005)&gt;0,SUMIF('[1]Detailed Budget'!$M$5:$M$1005,$C80,'[1]Detailed Budget'!$AC$5:$AC$1005),"")</f>
        <v>#VALUE!</v>
      </c>
      <c r="F80" s="71" t="e">
        <f>IF(SUMIF('[1]Detailed Budget'!$M$5:$M$1005,$C80,'[1]Detailed Budget'!$AE$5:$AE$1005)&gt;0,SUMIF('[1]Detailed Budget'!$M$5:$M$1005,$C80,'[1]Detailed Budget'!$AE$5:$AE$1005),"")</f>
        <v>#VALUE!</v>
      </c>
      <c r="G80" s="71" t="e">
        <f>IF(SUMIF('[1]Detailed Budget'!$M$5:$M$1005,$C80,'[1]Detailed Budget'!$AG$5:$AG$1005)&gt;0,SUMIF('[1]Detailed Budget'!$M$5:$M$1005,$C80,'[1]Detailed Budget'!$AG$5:$AG$1005),"")</f>
        <v>#VALUE!</v>
      </c>
      <c r="H80" s="72" t="e">
        <f>IF(SUMIF('[1]Detailed Budget'!$M$5:$M$1005,$C80,'[1]Detailed Budget'!$AI$5:$AI$1005)&gt;0,SUMIF('[1]Detailed Budget'!$M$5:$M$1005,$C80,'[1]Detailed Budget'!$AI$5:$AI$1005),"")</f>
        <v>#VALUE!</v>
      </c>
      <c r="I80" s="71" t="e">
        <f>IF(SUMIF('[1]Detailed Budget'!$M$5:$M$1005,$C80,'[1]Detailed Budget'!$AN$5:$AN$1005)&gt;0,SUMIF('[1]Detailed Budget'!$M$5:$M$1005,$C80,'[1]Detailed Budget'!$AN$5:$AN$1005),"")</f>
        <v>#VALUE!</v>
      </c>
      <c r="J80" s="71" t="e">
        <f>IF(SUMIF('[1]Detailed Budget'!$M$5:$M$1005,$C80,'[1]Detailed Budget'!$AP$5:$AP$1005)&gt;0,SUMIF('[1]Detailed Budget'!$M$5:$M$1005,$C80,'[1]Detailed Budget'!$AP$5:$AP$1005),"")</f>
        <v>#VALUE!</v>
      </c>
      <c r="K80" s="71" t="e">
        <f>IF(SUMIF('[1]Detailed Budget'!$M$5:$M$1005,$C80,'[1]Detailed Budget'!$AR$5:$AR$1005)&gt;0,SUMIF('[1]Detailed Budget'!$M$5:$M$1005,$C80,'[1]Detailed Budget'!$AR$5:$AR$1005),"")</f>
        <v>#VALUE!</v>
      </c>
      <c r="L80" s="71" t="e">
        <f>IF(SUMIF('[1]Detailed Budget'!$M$5:$M$1005,$C80,'[1]Detailed Budget'!$AT$5:$AT$1005)&gt;0,SUMIF('[1]Detailed Budget'!$M$5:$M$1005,$C80,'[1]Detailed Budget'!$AT$5:$AT$1005),"")</f>
        <v>#VALUE!</v>
      </c>
      <c r="M80" s="72" t="e">
        <f>IF(SUMIF('[1]Detailed Budget'!$M$5:$M$1005,$C80,'[1]Detailed Budget'!$AV$5:$AV$1005)&gt;0,SUMIF('[1]Detailed Budget'!$M$5:$M$1005,$C80,'[1]Detailed Budget'!$AV$5:$AV$1005),"")</f>
        <v>#VALUE!</v>
      </c>
      <c r="N80" s="71" t="e">
        <f>IF(SUMIF('[1]Detailed Budget'!$M$5:$M$1005,$C80,'[1]Detailed Budget'!$BA$5:$BA$1005)&gt;0,SUMIF('[1]Detailed Budget'!$M$5:$M$1005,$C80,'[1]Detailed Budget'!$BA$5:$BA$1005),"")</f>
        <v>#VALUE!</v>
      </c>
      <c r="O80" s="71" t="e">
        <f>IF(SUMIF('[1]Detailed Budget'!$M$5:$M$1005,$C80,'[1]Detailed Budget'!$BC$5:$BC$1005)&gt;0,SUMIF('[1]Detailed Budget'!$M$5:$M$1005,$C80,'[1]Detailed Budget'!$BC$5:$BC$1005),"")</f>
        <v>#VALUE!</v>
      </c>
      <c r="P80" s="71" t="e">
        <f>IF(SUMIF('[1]Detailed Budget'!$M$5:$M$1005,$C80,'[1]Detailed Budget'!$BE$5:$BE$1005)&gt;0,SUMIF('[1]Detailed Budget'!$M$5:$M$1005,$C80,'[1]Detailed Budget'!$BE$5:$BE$1005),"")</f>
        <v>#VALUE!</v>
      </c>
      <c r="Q80" s="71" t="e">
        <f>IF(SUMIF('[1]Detailed Budget'!$M$5:$M$1005,$C80,'[1]Detailed Budget'!$BG$5:$BG$1005)&gt;0,SUMIF('[1]Detailed Budget'!$M$5:$M$1005,$C80,'[1]Detailed Budget'!$BG$5:$BG$1005),"")</f>
        <v>#VALUE!</v>
      </c>
      <c r="R80" s="72" t="e">
        <f>IF(SUMIF('[1]Detailed Budget'!$M$5:$M$1005,$C80,'[1]Detailed Budget'!$BI$5:$BI$1005)&gt;0,SUMIF('[1]Detailed Budget'!$M$5:$M$1005,$C80,'[1]Detailed Budget'!$BI$5:$BI$1005),"")</f>
        <v>#VALUE!</v>
      </c>
      <c r="S80" s="71" t="e">
        <f>IF(SUMIF('[1]Detailed Budget'!$M$5:$M$1005,$C80,'[1]Detailed Budget'!$BN$5:$BN$1005)&gt;0,SUMIF('[1]Detailed Budget'!$M$5:$M$1005,$C80,'[1]Detailed Budget'!$BN$5:$BN$1005),"")</f>
        <v>#VALUE!</v>
      </c>
      <c r="T80" s="71" t="e">
        <f>IF(SUMIF('[1]Detailed Budget'!$M$5:$M$1005,$C80,'[1]Detailed Budget'!$BP$5:$BP$1005)&gt;0,SUMIF('[1]Detailed Budget'!$M$5:$M$1005,$C80,'[1]Detailed Budget'!$BP$5:$BP$1005),"")</f>
        <v>#VALUE!</v>
      </c>
      <c r="U80" s="71" t="e">
        <f>IF(SUMIF('[1]Detailed Budget'!$M$5:$M$1005,$C80,'[1]Detailed Budget'!$BR$5:$BR$1005)&gt;0,SUMIF('[1]Detailed Budget'!$M$5:$M$1005,$C80,'[1]Detailed Budget'!$BR$5:$BR$1005),"")</f>
        <v>#VALUE!</v>
      </c>
      <c r="V80" s="71" t="e">
        <f>IF(SUMIF('[1]Detailed Budget'!$M$5:$M$1005,$C80,'[1]Detailed Budget'!$BT$5:$BT$1005)&gt;0,SUMIF('[1]Detailed Budget'!$M$5:$M$1005,$C80,'[1]Detailed Budget'!$BT$5:$BT$1005),"")</f>
        <v>#VALUE!</v>
      </c>
      <c r="W80" s="72" t="e">
        <f>IF(SUMIF('[1]Detailed Budget'!$M$5:$M$1005,$C80,'[1]Detailed Budget'!$BV$5:$BV$1005)&gt;0,SUMIF('[1]Detailed Budget'!$M$5:$M$1005,$C80,'[1]Detailed Budget'!$BV$5:$BV$1005),"")</f>
        <v>#VALUE!</v>
      </c>
      <c r="X80" s="71" t="e">
        <f t="shared" si="20"/>
        <v>#VALUE!</v>
      </c>
      <c r="Y80" s="86" t="str">
        <f t="shared" si="21"/>
        <v/>
      </c>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row>
    <row r="81" spans="2:50" s="46" customFormat="1" hidden="1" x14ac:dyDescent="0.25">
      <c r="B81" s="75" t="str">
        <f>IFERROR(INDEX(RecipientList,MATCH(0,INDEX(COUNTIF(B$64:B80,RecipientList),0,0),0)),"")</f>
        <v/>
      </c>
      <c r="C81" s="94" t="str">
        <f t="shared" si="19"/>
        <v/>
      </c>
      <c r="D81" s="71" t="e">
        <f>IF(SUMIF('[1]Detailed Budget'!$M$5:$M$1005,$C81,'[1]Detailed Budget'!$AA$5:$AA$1005)&gt;0,SUMIF('[1]Detailed Budget'!$M$5:$M$1005,$C81,'[1]Detailed Budget'!$AA$5:$AA$1005),"")</f>
        <v>#VALUE!</v>
      </c>
      <c r="E81" s="71" t="e">
        <f>IF(SUMIF('[1]Detailed Budget'!$M$5:$M$1005,$C81,'[1]Detailed Budget'!$AC$5:$AC$1005)&gt;0,SUMIF('[1]Detailed Budget'!$M$5:$M$1005,$C81,'[1]Detailed Budget'!$AC$5:$AC$1005),"")</f>
        <v>#VALUE!</v>
      </c>
      <c r="F81" s="71" t="e">
        <f>IF(SUMIF('[1]Detailed Budget'!$M$5:$M$1005,$C81,'[1]Detailed Budget'!$AE$5:$AE$1005)&gt;0,SUMIF('[1]Detailed Budget'!$M$5:$M$1005,$C81,'[1]Detailed Budget'!$AE$5:$AE$1005),"")</f>
        <v>#VALUE!</v>
      </c>
      <c r="G81" s="71" t="e">
        <f>IF(SUMIF('[1]Detailed Budget'!$M$5:$M$1005,$C81,'[1]Detailed Budget'!$AG$5:$AG$1005)&gt;0,SUMIF('[1]Detailed Budget'!$M$5:$M$1005,$C81,'[1]Detailed Budget'!$AG$5:$AG$1005),"")</f>
        <v>#VALUE!</v>
      </c>
      <c r="H81" s="72" t="e">
        <f>IF(SUMIF('[1]Detailed Budget'!$M$5:$M$1005,$C81,'[1]Detailed Budget'!$AI$5:$AI$1005)&gt;0,SUMIF('[1]Detailed Budget'!$M$5:$M$1005,$C81,'[1]Detailed Budget'!$AI$5:$AI$1005),"")</f>
        <v>#VALUE!</v>
      </c>
      <c r="I81" s="71" t="e">
        <f>IF(SUMIF('[1]Detailed Budget'!$M$5:$M$1005,$C81,'[1]Detailed Budget'!$AN$5:$AN$1005)&gt;0,SUMIF('[1]Detailed Budget'!$M$5:$M$1005,$C81,'[1]Detailed Budget'!$AN$5:$AN$1005),"")</f>
        <v>#VALUE!</v>
      </c>
      <c r="J81" s="71" t="e">
        <f>IF(SUMIF('[1]Detailed Budget'!$M$5:$M$1005,$C81,'[1]Detailed Budget'!$AP$5:$AP$1005)&gt;0,SUMIF('[1]Detailed Budget'!$M$5:$M$1005,$C81,'[1]Detailed Budget'!$AP$5:$AP$1005),"")</f>
        <v>#VALUE!</v>
      </c>
      <c r="K81" s="71" t="e">
        <f>IF(SUMIF('[1]Detailed Budget'!$M$5:$M$1005,$C81,'[1]Detailed Budget'!$AR$5:$AR$1005)&gt;0,SUMIF('[1]Detailed Budget'!$M$5:$M$1005,$C81,'[1]Detailed Budget'!$AR$5:$AR$1005),"")</f>
        <v>#VALUE!</v>
      </c>
      <c r="L81" s="71" t="e">
        <f>IF(SUMIF('[1]Detailed Budget'!$M$5:$M$1005,$C81,'[1]Detailed Budget'!$AT$5:$AT$1005)&gt;0,SUMIF('[1]Detailed Budget'!$M$5:$M$1005,$C81,'[1]Detailed Budget'!$AT$5:$AT$1005),"")</f>
        <v>#VALUE!</v>
      </c>
      <c r="M81" s="72" t="e">
        <f>IF(SUMIF('[1]Detailed Budget'!$M$5:$M$1005,$C81,'[1]Detailed Budget'!$AV$5:$AV$1005)&gt;0,SUMIF('[1]Detailed Budget'!$M$5:$M$1005,$C81,'[1]Detailed Budget'!$AV$5:$AV$1005),"")</f>
        <v>#VALUE!</v>
      </c>
      <c r="N81" s="71" t="e">
        <f>IF(SUMIF('[1]Detailed Budget'!$M$5:$M$1005,$C81,'[1]Detailed Budget'!$BA$5:$BA$1005)&gt;0,SUMIF('[1]Detailed Budget'!$M$5:$M$1005,$C81,'[1]Detailed Budget'!$BA$5:$BA$1005),"")</f>
        <v>#VALUE!</v>
      </c>
      <c r="O81" s="71" t="e">
        <f>IF(SUMIF('[1]Detailed Budget'!$M$5:$M$1005,$C81,'[1]Detailed Budget'!$BC$5:$BC$1005)&gt;0,SUMIF('[1]Detailed Budget'!$M$5:$M$1005,$C81,'[1]Detailed Budget'!$BC$5:$BC$1005),"")</f>
        <v>#VALUE!</v>
      </c>
      <c r="P81" s="71" t="e">
        <f>IF(SUMIF('[1]Detailed Budget'!$M$5:$M$1005,$C81,'[1]Detailed Budget'!$BE$5:$BE$1005)&gt;0,SUMIF('[1]Detailed Budget'!$M$5:$M$1005,$C81,'[1]Detailed Budget'!$BE$5:$BE$1005),"")</f>
        <v>#VALUE!</v>
      </c>
      <c r="Q81" s="71" t="e">
        <f>IF(SUMIF('[1]Detailed Budget'!$M$5:$M$1005,$C81,'[1]Detailed Budget'!$BG$5:$BG$1005)&gt;0,SUMIF('[1]Detailed Budget'!$M$5:$M$1005,$C81,'[1]Detailed Budget'!$BG$5:$BG$1005),"")</f>
        <v>#VALUE!</v>
      </c>
      <c r="R81" s="72" t="e">
        <f>IF(SUMIF('[1]Detailed Budget'!$M$5:$M$1005,$C81,'[1]Detailed Budget'!$BI$5:$BI$1005)&gt;0,SUMIF('[1]Detailed Budget'!$M$5:$M$1005,$C81,'[1]Detailed Budget'!$BI$5:$BI$1005),"")</f>
        <v>#VALUE!</v>
      </c>
      <c r="S81" s="71" t="e">
        <f>IF(SUMIF('[1]Detailed Budget'!$M$5:$M$1005,$C81,'[1]Detailed Budget'!$BN$5:$BN$1005)&gt;0,SUMIF('[1]Detailed Budget'!$M$5:$M$1005,$C81,'[1]Detailed Budget'!$BN$5:$BN$1005),"")</f>
        <v>#VALUE!</v>
      </c>
      <c r="T81" s="71" t="e">
        <f>IF(SUMIF('[1]Detailed Budget'!$M$5:$M$1005,$C81,'[1]Detailed Budget'!$BP$5:$BP$1005)&gt;0,SUMIF('[1]Detailed Budget'!$M$5:$M$1005,$C81,'[1]Detailed Budget'!$BP$5:$BP$1005),"")</f>
        <v>#VALUE!</v>
      </c>
      <c r="U81" s="71" t="e">
        <f>IF(SUMIF('[1]Detailed Budget'!$M$5:$M$1005,$C81,'[1]Detailed Budget'!$BR$5:$BR$1005)&gt;0,SUMIF('[1]Detailed Budget'!$M$5:$M$1005,$C81,'[1]Detailed Budget'!$BR$5:$BR$1005),"")</f>
        <v>#VALUE!</v>
      </c>
      <c r="V81" s="71" t="e">
        <f>IF(SUMIF('[1]Detailed Budget'!$M$5:$M$1005,$C81,'[1]Detailed Budget'!$BT$5:$BT$1005)&gt;0,SUMIF('[1]Detailed Budget'!$M$5:$M$1005,$C81,'[1]Detailed Budget'!$BT$5:$BT$1005),"")</f>
        <v>#VALUE!</v>
      </c>
      <c r="W81" s="72" t="e">
        <f>IF(SUMIF('[1]Detailed Budget'!$M$5:$M$1005,$C81,'[1]Detailed Budget'!$BV$5:$BV$1005)&gt;0,SUMIF('[1]Detailed Budget'!$M$5:$M$1005,$C81,'[1]Detailed Budget'!$BV$5:$BV$1005),"")</f>
        <v>#VALUE!</v>
      </c>
      <c r="X81" s="71" t="e">
        <f t="shared" si="20"/>
        <v>#VALUE!</v>
      </c>
      <c r="Y81" s="86" t="str">
        <f t="shared" si="21"/>
        <v/>
      </c>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row>
    <row r="82" spans="2:50" s="46" customFormat="1" hidden="1" x14ac:dyDescent="0.25">
      <c r="B82" s="75" t="str">
        <f>IFERROR(INDEX(RecipientList,MATCH(0,INDEX(COUNTIF(B$64:B81,RecipientList),0,0),0)),"")</f>
        <v/>
      </c>
      <c r="C82" s="94" t="str">
        <f t="shared" si="19"/>
        <v/>
      </c>
      <c r="D82" s="71" t="e">
        <f>IF(SUMIF('[1]Detailed Budget'!$M$5:$M$1005,$C82,'[1]Detailed Budget'!$AA$5:$AA$1005)&gt;0,SUMIF('[1]Detailed Budget'!$M$5:$M$1005,$C82,'[1]Detailed Budget'!$AA$5:$AA$1005),"")</f>
        <v>#VALUE!</v>
      </c>
      <c r="E82" s="71" t="e">
        <f>IF(SUMIF('[1]Detailed Budget'!$M$5:$M$1005,$C82,'[1]Detailed Budget'!$AC$5:$AC$1005)&gt;0,SUMIF('[1]Detailed Budget'!$M$5:$M$1005,$C82,'[1]Detailed Budget'!$AC$5:$AC$1005),"")</f>
        <v>#VALUE!</v>
      </c>
      <c r="F82" s="71" t="e">
        <f>IF(SUMIF('[1]Detailed Budget'!$M$5:$M$1005,$C82,'[1]Detailed Budget'!$AE$5:$AE$1005)&gt;0,SUMIF('[1]Detailed Budget'!$M$5:$M$1005,$C82,'[1]Detailed Budget'!$AE$5:$AE$1005),"")</f>
        <v>#VALUE!</v>
      </c>
      <c r="G82" s="71" t="e">
        <f>IF(SUMIF('[1]Detailed Budget'!$M$5:$M$1005,$C82,'[1]Detailed Budget'!$AG$5:$AG$1005)&gt;0,SUMIF('[1]Detailed Budget'!$M$5:$M$1005,$C82,'[1]Detailed Budget'!$AG$5:$AG$1005),"")</f>
        <v>#VALUE!</v>
      </c>
      <c r="H82" s="72" t="e">
        <f>IF(SUMIF('[1]Detailed Budget'!$M$5:$M$1005,$C82,'[1]Detailed Budget'!$AI$5:$AI$1005)&gt;0,SUMIF('[1]Detailed Budget'!$M$5:$M$1005,$C82,'[1]Detailed Budget'!$AI$5:$AI$1005),"")</f>
        <v>#VALUE!</v>
      </c>
      <c r="I82" s="71" t="e">
        <f>IF(SUMIF('[1]Detailed Budget'!$M$5:$M$1005,$C82,'[1]Detailed Budget'!$AN$5:$AN$1005)&gt;0,SUMIF('[1]Detailed Budget'!$M$5:$M$1005,$C82,'[1]Detailed Budget'!$AN$5:$AN$1005),"")</f>
        <v>#VALUE!</v>
      </c>
      <c r="J82" s="71" t="e">
        <f>IF(SUMIF('[1]Detailed Budget'!$M$5:$M$1005,$C82,'[1]Detailed Budget'!$AP$5:$AP$1005)&gt;0,SUMIF('[1]Detailed Budget'!$M$5:$M$1005,$C82,'[1]Detailed Budget'!$AP$5:$AP$1005),"")</f>
        <v>#VALUE!</v>
      </c>
      <c r="K82" s="71" t="e">
        <f>IF(SUMIF('[1]Detailed Budget'!$M$5:$M$1005,$C82,'[1]Detailed Budget'!$AR$5:$AR$1005)&gt;0,SUMIF('[1]Detailed Budget'!$M$5:$M$1005,$C82,'[1]Detailed Budget'!$AR$5:$AR$1005),"")</f>
        <v>#VALUE!</v>
      </c>
      <c r="L82" s="71" t="e">
        <f>IF(SUMIF('[1]Detailed Budget'!$M$5:$M$1005,$C82,'[1]Detailed Budget'!$AT$5:$AT$1005)&gt;0,SUMIF('[1]Detailed Budget'!$M$5:$M$1005,$C82,'[1]Detailed Budget'!$AT$5:$AT$1005),"")</f>
        <v>#VALUE!</v>
      </c>
      <c r="M82" s="72" t="e">
        <f>IF(SUMIF('[1]Detailed Budget'!$M$5:$M$1005,$C82,'[1]Detailed Budget'!$AV$5:$AV$1005)&gt;0,SUMIF('[1]Detailed Budget'!$M$5:$M$1005,$C82,'[1]Detailed Budget'!$AV$5:$AV$1005),"")</f>
        <v>#VALUE!</v>
      </c>
      <c r="N82" s="71" t="e">
        <f>IF(SUMIF('[1]Detailed Budget'!$M$5:$M$1005,$C82,'[1]Detailed Budget'!$BA$5:$BA$1005)&gt;0,SUMIF('[1]Detailed Budget'!$M$5:$M$1005,$C82,'[1]Detailed Budget'!$BA$5:$BA$1005),"")</f>
        <v>#VALUE!</v>
      </c>
      <c r="O82" s="71" t="e">
        <f>IF(SUMIF('[1]Detailed Budget'!$M$5:$M$1005,$C82,'[1]Detailed Budget'!$BC$5:$BC$1005)&gt;0,SUMIF('[1]Detailed Budget'!$M$5:$M$1005,$C82,'[1]Detailed Budget'!$BC$5:$BC$1005),"")</f>
        <v>#VALUE!</v>
      </c>
      <c r="P82" s="71" t="e">
        <f>IF(SUMIF('[1]Detailed Budget'!$M$5:$M$1005,$C82,'[1]Detailed Budget'!$BE$5:$BE$1005)&gt;0,SUMIF('[1]Detailed Budget'!$M$5:$M$1005,$C82,'[1]Detailed Budget'!$BE$5:$BE$1005),"")</f>
        <v>#VALUE!</v>
      </c>
      <c r="Q82" s="71" t="e">
        <f>IF(SUMIF('[1]Detailed Budget'!$M$5:$M$1005,$C82,'[1]Detailed Budget'!$BG$5:$BG$1005)&gt;0,SUMIF('[1]Detailed Budget'!$M$5:$M$1005,$C82,'[1]Detailed Budget'!$BG$5:$BG$1005),"")</f>
        <v>#VALUE!</v>
      </c>
      <c r="R82" s="72" t="e">
        <f>IF(SUMIF('[1]Detailed Budget'!$M$5:$M$1005,$C82,'[1]Detailed Budget'!$BI$5:$BI$1005)&gt;0,SUMIF('[1]Detailed Budget'!$M$5:$M$1005,$C82,'[1]Detailed Budget'!$BI$5:$BI$1005),"")</f>
        <v>#VALUE!</v>
      </c>
      <c r="S82" s="71" t="e">
        <f>IF(SUMIF('[1]Detailed Budget'!$M$5:$M$1005,$C82,'[1]Detailed Budget'!$BN$5:$BN$1005)&gt;0,SUMIF('[1]Detailed Budget'!$M$5:$M$1005,$C82,'[1]Detailed Budget'!$BN$5:$BN$1005),"")</f>
        <v>#VALUE!</v>
      </c>
      <c r="T82" s="71" t="e">
        <f>IF(SUMIF('[1]Detailed Budget'!$M$5:$M$1005,$C82,'[1]Detailed Budget'!$BP$5:$BP$1005)&gt;0,SUMIF('[1]Detailed Budget'!$M$5:$M$1005,$C82,'[1]Detailed Budget'!$BP$5:$BP$1005),"")</f>
        <v>#VALUE!</v>
      </c>
      <c r="U82" s="71" t="e">
        <f>IF(SUMIF('[1]Detailed Budget'!$M$5:$M$1005,$C82,'[1]Detailed Budget'!$BR$5:$BR$1005)&gt;0,SUMIF('[1]Detailed Budget'!$M$5:$M$1005,$C82,'[1]Detailed Budget'!$BR$5:$BR$1005),"")</f>
        <v>#VALUE!</v>
      </c>
      <c r="V82" s="71" t="e">
        <f>IF(SUMIF('[1]Detailed Budget'!$M$5:$M$1005,$C82,'[1]Detailed Budget'!$BT$5:$BT$1005)&gt;0,SUMIF('[1]Detailed Budget'!$M$5:$M$1005,$C82,'[1]Detailed Budget'!$BT$5:$BT$1005),"")</f>
        <v>#VALUE!</v>
      </c>
      <c r="W82" s="72" t="e">
        <f>IF(SUMIF('[1]Detailed Budget'!$M$5:$M$1005,$C82,'[1]Detailed Budget'!$BV$5:$BV$1005)&gt;0,SUMIF('[1]Detailed Budget'!$M$5:$M$1005,$C82,'[1]Detailed Budget'!$BV$5:$BV$1005),"")</f>
        <v>#VALUE!</v>
      </c>
      <c r="X82" s="71" t="e">
        <f t="shared" si="20"/>
        <v>#VALUE!</v>
      </c>
      <c r="Y82" s="86" t="str">
        <f t="shared" si="21"/>
        <v/>
      </c>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row>
    <row r="83" spans="2:50" s="46" customFormat="1" hidden="1" x14ac:dyDescent="0.25">
      <c r="B83" s="75" t="str">
        <f>IFERROR(INDEX(RecipientList,MATCH(0,INDEX(COUNTIF(B$64:B82,RecipientList),0,0),0)),"")</f>
        <v/>
      </c>
      <c r="C83" s="94" t="str">
        <f t="shared" si="19"/>
        <v/>
      </c>
      <c r="D83" s="71" t="e">
        <f>IF(SUMIF('[1]Detailed Budget'!$M$5:$M$1005,$C83,'[1]Detailed Budget'!$AA$5:$AA$1005)&gt;0,SUMIF('[1]Detailed Budget'!$M$5:$M$1005,$C83,'[1]Detailed Budget'!$AA$5:$AA$1005),"")</f>
        <v>#VALUE!</v>
      </c>
      <c r="E83" s="71" t="e">
        <f>IF(SUMIF('[1]Detailed Budget'!$M$5:$M$1005,$C83,'[1]Detailed Budget'!$AC$5:$AC$1005)&gt;0,SUMIF('[1]Detailed Budget'!$M$5:$M$1005,$C83,'[1]Detailed Budget'!$AC$5:$AC$1005),"")</f>
        <v>#VALUE!</v>
      </c>
      <c r="F83" s="71" t="e">
        <f>IF(SUMIF('[1]Detailed Budget'!$M$5:$M$1005,$C83,'[1]Detailed Budget'!$AE$5:$AE$1005)&gt;0,SUMIF('[1]Detailed Budget'!$M$5:$M$1005,$C83,'[1]Detailed Budget'!$AE$5:$AE$1005),"")</f>
        <v>#VALUE!</v>
      </c>
      <c r="G83" s="71" t="e">
        <f>IF(SUMIF('[1]Detailed Budget'!$M$5:$M$1005,$C83,'[1]Detailed Budget'!$AG$5:$AG$1005)&gt;0,SUMIF('[1]Detailed Budget'!$M$5:$M$1005,$C83,'[1]Detailed Budget'!$AG$5:$AG$1005),"")</f>
        <v>#VALUE!</v>
      </c>
      <c r="H83" s="72" t="e">
        <f>IF(SUMIF('[1]Detailed Budget'!$M$5:$M$1005,$C83,'[1]Detailed Budget'!$AI$5:$AI$1005)&gt;0,SUMIF('[1]Detailed Budget'!$M$5:$M$1005,$C83,'[1]Detailed Budget'!$AI$5:$AI$1005),"")</f>
        <v>#VALUE!</v>
      </c>
      <c r="I83" s="71" t="e">
        <f>IF(SUMIF('[1]Detailed Budget'!$M$5:$M$1005,$C83,'[1]Detailed Budget'!$AN$5:$AN$1005)&gt;0,SUMIF('[1]Detailed Budget'!$M$5:$M$1005,$C83,'[1]Detailed Budget'!$AN$5:$AN$1005),"")</f>
        <v>#VALUE!</v>
      </c>
      <c r="J83" s="71" t="e">
        <f>IF(SUMIF('[1]Detailed Budget'!$M$5:$M$1005,$C83,'[1]Detailed Budget'!$AP$5:$AP$1005)&gt;0,SUMIF('[1]Detailed Budget'!$M$5:$M$1005,$C83,'[1]Detailed Budget'!$AP$5:$AP$1005),"")</f>
        <v>#VALUE!</v>
      </c>
      <c r="K83" s="71" t="e">
        <f>IF(SUMIF('[1]Detailed Budget'!$M$5:$M$1005,$C83,'[1]Detailed Budget'!$AR$5:$AR$1005)&gt;0,SUMIF('[1]Detailed Budget'!$M$5:$M$1005,$C83,'[1]Detailed Budget'!$AR$5:$AR$1005),"")</f>
        <v>#VALUE!</v>
      </c>
      <c r="L83" s="71" t="e">
        <f>IF(SUMIF('[1]Detailed Budget'!$M$5:$M$1005,$C83,'[1]Detailed Budget'!$AT$5:$AT$1005)&gt;0,SUMIF('[1]Detailed Budget'!$M$5:$M$1005,$C83,'[1]Detailed Budget'!$AT$5:$AT$1005),"")</f>
        <v>#VALUE!</v>
      </c>
      <c r="M83" s="72" t="e">
        <f>IF(SUMIF('[1]Detailed Budget'!$M$5:$M$1005,$C83,'[1]Detailed Budget'!$AV$5:$AV$1005)&gt;0,SUMIF('[1]Detailed Budget'!$M$5:$M$1005,$C83,'[1]Detailed Budget'!$AV$5:$AV$1005),"")</f>
        <v>#VALUE!</v>
      </c>
      <c r="N83" s="71" t="e">
        <f>IF(SUMIF('[1]Detailed Budget'!$M$5:$M$1005,$C83,'[1]Detailed Budget'!$BA$5:$BA$1005)&gt;0,SUMIF('[1]Detailed Budget'!$M$5:$M$1005,$C83,'[1]Detailed Budget'!$BA$5:$BA$1005),"")</f>
        <v>#VALUE!</v>
      </c>
      <c r="O83" s="71" t="e">
        <f>IF(SUMIF('[1]Detailed Budget'!$M$5:$M$1005,$C83,'[1]Detailed Budget'!$BC$5:$BC$1005)&gt;0,SUMIF('[1]Detailed Budget'!$M$5:$M$1005,$C83,'[1]Detailed Budget'!$BC$5:$BC$1005),"")</f>
        <v>#VALUE!</v>
      </c>
      <c r="P83" s="71" t="e">
        <f>IF(SUMIF('[1]Detailed Budget'!$M$5:$M$1005,$C83,'[1]Detailed Budget'!$BE$5:$BE$1005)&gt;0,SUMIF('[1]Detailed Budget'!$M$5:$M$1005,$C83,'[1]Detailed Budget'!$BE$5:$BE$1005),"")</f>
        <v>#VALUE!</v>
      </c>
      <c r="Q83" s="71" t="e">
        <f>IF(SUMIF('[1]Detailed Budget'!$M$5:$M$1005,$C83,'[1]Detailed Budget'!$BG$5:$BG$1005)&gt;0,SUMIF('[1]Detailed Budget'!$M$5:$M$1005,$C83,'[1]Detailed Budget'!$BG$5:$BG$1005),"")</f>
        <v>#VALUE!</v>
      </c>
      <c r="R83" s="72" t="e">
        <f>IF(SUMIF('[1]Detailed Budget'!$M$5:$M$1005,$C83,'[1]Detailed Budget'!$BI$5:$BI$1005)&gt;0,SUMIF('[1]Detailed Budget'!$M$5:$M$1005,$C83,'[1]Detailed Budget'!$BI$5:$BI$1005),"")</f>
        <v>#VALUE!</v>
      </c>
      <c r="S83" s="71" t="e">
        <f>IF(SUMIF('[1]Detailed Budget'!$M$5:$M$1005,$C83,'[1]Detailed Budget'!$BN$5:$BN$1005)&gt;0,SUMIF('[1]Detailed Budget'!$M$5:$M$1005,$C83,'[1]Detailed Budget'!$BN$5:$BN$1005),"")</f>
        <v>#VALUE!</v>
      </c>
      <c r="T83" s="71" t="e">
        <f>IF(SUMIF('[1]Detailed Budget'!$M$5:$M$1005,$C83,'[1]Detailed Budget'!$BP$5:$BP$1005)&gt;0,SUMIF('[1]Detailed Budget'!$M$5:$M$1005,$C83,'[1]Detailed Budget'!$BP$5:$BP$1005),"")</f>
        <v>#VALUE!</v>
      </c>
      <c r="U83" s="71" t="e">
        <f>IF(SUMIF('[1]Detailed Budget'!$M$5:$M$1005,$C83,'[1]Detailed Budget'!$BR$5:$BR$1005)&gt;0,SUMIF('[1]Detailed Budget'!$M$5:$M$1005,$C83,'[1]Detailed Budget'!$BR$5:$BR$1005),"")</f>
        <v>#VALUE!</v>
      </c>
      <c r="V83" s="71" t="e">
        <f>IF(SUMIF('[1]Detailed Budget'!$M$5:$M$1005,$C83,'[1]Detailed Budget'!$BT$5:$BT$1005)&gt;0,SUMIF('[1]Detailed Budget'!$M$5:$M$1005,$C83,'[1]Detailed Budget'!$BT$5:$BT$1005),"")</f>
        <v>#VALUE!</v>
      </c>
      <c r="W83" s="72" t="e">
        <f>IF(SUMIF('[1]Detailed Budget'!$M$5:$M$1005,$C83,'[1]Detailed Budget'!$BV$5:$BV$1005)&gt;0,SUMIF('[1]Detailed Budget'!$M$5:$M$1005,$C83,'[1]Detailed Budget'!$BV$5:$BV$1005),"")</f>
        <v>#VALUE!</v>
      </c>
      <c r="X83" s="71" t="e">
        <f t="shared" si="20"/>
        <v>#VALUE!</v>
      </c>
      <c r="Y83" s="86" t="str">
        <f t="shared" si="21"/>
        <v/>
      </c>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row>
    <row r="84" spans="2:50" s="46" customFormat="1" hidden="1" x14ac:dyDescent="0.25">
      <c r="B84" s="75" t="str">
        <f>IFERROR(INDEX(RecipientList,MATCH(0,INDEX(COUNTIF(B$64:B83,RecipientList),0,0),0)),"")</f>
        <v/>
      </c>
      <c r="C84" s="94" t="str">
        <f t="shared" si="19"/>
        <v/>
      </c>
      <c r="D84" s="71" t="e">
        <f>IF(SUMIF('[1]Detailed Budget'!$M$5:$M$1005,$C84,'[1]Detailed Budget'!$AA$5:$AA$1005)&gt;0,SUMIF('[1]Detailed Budget'!$M$5:$M$1005,$C84,'[1]Detailed Budget'!$AA$5:$AA$1005),"")</f>
        <v>#VALUE!</v>
      </c>
      <c r="E84" s="71" t="e">
        <f>IF(SUMIF('[1]Detailed Budget'!$M$5:$M$1005,$C84,'[1]Detailed Budget'!$AC$5:$AC$1005)&gt;0,SUMIF('[1]Detailed Budget'!$M$5:$M$1005,$C84,'[1]Detailed Budget'!$AC$5:$AC$1005),"")</f>
        <v>#VALUE!</v>
      </c>
      <c r="F84" s="71" t="e">
        <f>IF(SUMIF('[1]Detailed Budget'!$M$5:$M$1005,$C84,'[1]Detailed Budget'!$AE$5:$AE$1005)&gt;0,SUMIF('[1]Detailed Budget'!$M$5:$M$1005,$C84,'[1]Detailed Budget'!$AE$5:$AE$1005),"")</f>
        <v>#VALUE!</v>
      </c>
      <c r="G84" s="71" t="e">
        <f>IF(SUMIF('[1]Detailed Budget'!$M$5:$M$1005,$C84,'[1]Detailed Budget'!$AG$5:$AG$1005)&gt;0,SUMIF('[1]Detailed Budget'!$M$5:$M$1005,$C84,'[1]Detailed Budget'!$AG$5:$AG$1005),"")</f>
        <v>#VALUE!</v>
      </c>
      <c r="H84" s="72" t="e">
        <f>IF(SUMIF('[1]Detailed Budget'!$M$5:$M$1005,$C84,'[1]Detailed Budget'!$AI$5:$AI$1005)&gt;0,SUMIF('[1]Detailed Budget'!$M$5:$M$1005,$C84,'[1]Detailed Budget'!$AI$5:$AI$1005),"")</f>
        <v>#VALUE!</v>
      </c>
      <c r="I84" s="71" t="e">
        <f>IF(SUMIF('[1]Detailed Budget'!$M$5:$M$1005,$C84,'[1]Detailed Budget'!$AN$5:$AN$1005)&gt;0,SUMIF('[1]Detailed Budget'!$M$5:$M$1005,$C84,'[1]Detailed Budget'!$AN$5:$AN$1005),"")</f>
        <v>#VALUE!</v>
      </c>
      <c r="J84" s="71" t="e">
        <f>IF(SUMIF('[1]Detailed Budget'!$M$5:$M$1005,$C84,'[1]Detailed Budget'!$AP$5:$AP$1005)&gt;0,SUMIF('[1]Detailed Budget'!$M$5:$M$1005,$C84,'[1]Detailed Budget'!$AP$5:$AP$1005),"")</f>
        <v>#VALUE!</v>
      </c>
      <c r="K84" s="71" t="e">
        <f>IF(SUMIF('[1]Detailed Budget'!$M$5:$M$1005,$C84,'[1]Detailed Budget'!$AR$5:$AR$1005)&gt;0,SUMIF('[1]Detailed Budget'!$M$5:$M$1005,$C84,'[1]Detailed Budget'!$AR$5:$AR$1005),"")</f>
        <v>#VALUE!</v>
      </c>
      <c r="L84" s="71" t="e">
        <f>IF(SUMIF('[1]Detailed Budget'!$M$5:$M$1005,$C84,'[1]Detailed Budget'!$AT$5:$AT$1005)&gt;0,SUMIF('[1]Detailed Budget'!$M$5:$M$1005,$C84,'[1]Detailed Budget'!$AT$5:$AT$1005),"")</f>
        <v>#VALUE!</v>
      </c>
      <c r="M84" s="72" t="e">
        <f>IF(SUMIF('[1]Detailed Budget'!$M$5:$M$1005,$C84,'[1]Detailed Budget'!$AV$5:$AV$1005)&gt;0,SUMIF('[1]Detailed Budget'!$M$5:$M$1005,$C84,'[1]Detailed Budget'!$AV$5:$AV$1005),"")</f>
        <v>#VALUE!</v>
      </c>
      <c r="N84" s="71" t="e">
        <f>IF(SUMIF('[1]Detailed Budget'!$M$5:$M$1005,$C84,'[1]Detailed Budget'!$BA$5:$BA$1005)&gt;0,SUMIF('[1]Detailed Budget'!$M$5:$M$1005,$C84,'[1]Detailed Budget'!$BA$5:$BA$1005),"")</f>
        <v>#VALUE!</v>
      </c>
      <c r="O84" s="71" t="e">
        <f>IF(SUMIF('[1]Detailed Budget'!$M$5:$M$1005,$C84,'[1]Detailed Budget'!$BC$5:$BC$1005)&gt;0,SUMIF('[1]Detailed Budget'!$M$5:$M$1005,$C84,'[1]Detailed Budget'!$BC$5:$BC$1005),"")</f>
        <v>#VALUE!</v>
      </c>
      <c r="P84" s="71" t="e">
        <f>IF(SUMIF('[1]Detailed Budget'!$M$5:$M$1005,$C84,'[1]Detailed Budget'!$BE$5:$BE$1005)&gt;0,SUMIF('[1]Detailed Budget'!$M$5:$M$1005,$C84,'[1]Detailed Budget'!$BE$5:$BE$1005),"")</f>
        <v>#VALUE!</v>
      </c>
      <c r="Q84" s="71" t="e">
        <f>IF(SUMIF('[1]Detailed Budget'!$M$5:$M$1005,$C84,'[1]Detailed Budget'!$BG$5:$BG$1005)&gt;0,SUMIF('[1]Detailed Budget'!$M$5:$M$1005,$C84,'[1]Detailed Budget'!$BG$5:$BG$1005),"")</f>
        <v>#VALUE!</v>
      </c>
      <c r="R84" s="72" t="e">
        <f>IF(SUMIF('[1]Detailed Budget'!$M$5:$M$1005,$C84,'[1]Detailed Budget'!$BI$5:$BI$1005)&gt;0,SUMIF('[1]Detailed Budget'!$M$5:$M$1005,$C84,'[1]Detailed Budget'!$BI$5:$BI$1005),"")</f>
        <v>#VALUE!</v>
      </c>
      <c r="S84" s="71" t="e">
        <f>IF(SUMIF('[1]Detailed Budget'!$M$5:$M$1005,$C84,'[1]Detailed Budget'!$BN$5:$BN$1005)&gt;0,SUMIF('[1]Detailed Budget'!$M$5:$M$1005,$C84,'[1]Detailed Budget'!$BN$5:$BN$1005),"")</f>
        <v>#VALUE!</v>
      </c>
      <c r="T84" s="71" t="e">
        <f>IF(SUMIF('[1]Detailed Budget'!$M$5:$M$1005,$C84,'[1]Detailed Budget'!$BP$5:$BP$1005)&gt;0,SUMIF('[1]Detailed Budget'!$M$5:$M$1005,$C84,'[1]Detailed Budget'!$BP$5:$BP$1005),"")</f>
        <v>#VALUE!</v>
      </c>
      <c r="U84" s="71" t="e">
        <f>IF(SUMIF('[1]Detailed Budget'!$M$5:$M$1005,$C84,'[1]Detailed Budget'!$BR$5:$BR$1005)&gt;0,SUMIF('[1]Detailed Budget'!$M$5:$M$1005,$C84,'[1]Detailed Budget'!$BR$5:$BR$1005),"")</f>
        <v>#VALUE!</v>
      </c>
      <c r="V84" s="71" t="e">
        <f>IF(SUMIF('[1]Detailed Budget'!$M$5:$M$1005,$C84,'[1]Detailed Budget'!$BT$5:$BT$1005)&gt;0,SUMIF('[1]Detailed Budget'!$M$5:$M$1005,$C84,'[1]Detailed Budget'!$BT$5:$BT$1005),"")</f>
        <v>#VALUE!</v>
      </c>
      <c r="W84" s="72" t="e">
        <f>IF(SUMIF('[1]Detailed Budget'!$M$5:$M$1005,$C84,'[1]Detailed Budget'!$BV$5:$BV$1005)&gt;0,SUMIF('[1]Detailed Budget'!$M$5:$M$1005,$C84,'[1]Detailed Budget'!$BV$5:$BV$1005),"")</f>
        <v>#VALUE!</v>
      </c>
      <c r="X84" s="71" t="e">
        <f t="shared" si="20"/>
        <v>#VALUE!</v>
      </c>
      <c r="Y84" s="86" t="str">
        <f t="shared" si="21"/>
        <v/>
      </c>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row>
    <row r="85" spans="2:50" s="46" customFormat="1" hidden="1" x14ac:dyDescent="0.25">
      <c r="B85" s="75" t="str">
        <f>IFERROR(INDEX(RecipientList,MATCH(0,INDEX(COUNTIF(B$64:B84,RecipientList),0,0),0)),"")</f>
        <v/>
      </c>
      <c r="C85" s="94" t="str">
        <f t="shared" si="19"/>
        <v/>
      </c>
      <c r="D85" s="71" t="e">
        <f>IF(SUMIF('[1]Detailed Budget'!$M$5:$M$1005,$C85,'[1]Detailed Budget'!$AA$5:$AA$1005)&gt;0,SUMIF('[1]Detailed Budget'!$M$5:$M$1005,$C85,'[1]Detailed Budget'!$AA$5:$AA$1005),"")</f>
        <v>#VALUE!</v>
      </c>
      <c r="E85" s="71" t="e">
        <f>IF(SUMIF('[1]Detailed Budget'!$M$5:$M$1005,$C85,'[1]Detailed Budget'!$AC$5:$AC$1005)&gt;0,SUMIF('[1]Detailed Budget'!$M$5:$M$1005,$C85,'[1]Detailed Budget'!$AC$5:$AC$1005),"")</f>
        <v>#VALUE!</v>
      </c>
      <c r="F85" s="71" t="e">
        <f>IF(SUMIF('[1]Detailed Budget'!$M$5:$M$1005,$C85,'[1]Detailed Budget'!$AE$5:$AE$1005)&gt;0,SUMIF('[1]Detailed Budget'!$M$5:$M$1005,$C85,'[1]Detailed Budget'!$AE$5:$AE$1005),"")</f>
        <v>#VALUE!</v>
      </c>
      <c r="G85" s="71" t="e">
        <f>IF(SUMIF('[1]Detailed Budget'!$M$5:$M$1005,$C85,'[1]Detailed Budget'!$AG$5:$AG$1005)&gt;0,SUMIF('[1]Detailed Budget'!$M$5:$M$1005,$C85,'[1]Detailed Budget'!$AG$5:$AG$1005),"")</f>
        <v>#VALUE!</v>
      </c>
      <c r="H85" s="72" t="e">
        <f>IF(SUMIF('[1]Detailed Budget'!$M$5:$M$1005,$C85,'[1]Detailed Budget'!$AI$5:$AI$1005)&gt;0,SUMIF('[1]Detailed Budget'!$M$5:$M$1005,$C85,'[1]Detailed Budget'!$AI$5:$AI$1005),"")</f>
        <v>#VALUE!</v>
      </c>
      <c r="I85" s="71" t="e">
        <f>IF(SUMIF('[1]Detailed Budget'!$M$5:$M$1005,$C85,'[1]Detailed Budget'!$AN$5:$AN$1005)&gt;0,SUMIF('[1]Detailed Budget'!$M$5:$M$1005,$C85,'[1]Detailed Budget'!$AN$5:$AN$1005),"")</f>
        <v>#VALUE!</v>
      </c>
      <c r="J85" s="71" t="e">
        <f>IF(SUMIF('[1]Detailed Budget'!$M$5:$M$1005,$C85,'[1]Detailed Budget'!$AP$5:$AP$1005)&gt;0,SUMIF('[1]Detailed Budget'!$M$5:$M$1005,$C85,'[1]Detailed Budget'!$AP$5:$AP$1005),"")</f>
        <v>#VALUE!</v>
      </c>
      <c r="K85" s="71" t="e">
        <f>IF(SUMIF('[1]Detailed Budget'!$M$5:$M$1005,$C85,'[1]Detailed Budget'!$AR$5:$AR$1005)&gt;0,SUMIF('[1]Detailed Budget'!$M$5:$M$1005,$C85,'[1]Detailed Budget'!$AR$5:$AR$1005),"")</f>
        <v>#VALUE!</v>
      </c>
      <c r="L85" s="71" t="e">
        <f>IF(SUMIF('[1]Detailed Budget'!$M$5:$M$1005,$C85,'[1]Detailed Budget'!$AT$5:$AT$1005)&gt;0,SUMIF('[1]Detailed Budget'!$M$5:$M$1005,$C85,'[1]Detailed Budget'!$AT$5:$AT$1005),"")</f>
        <v>#VALUE!</v>
      </c>
      <c r="M85" s="72" t="e">
        <f>IF(SUMIF('[1]Detailed Budget'!$M$5:$M$1005,$C85,'[1]Detailed Budget'!$AV$5:$AV$1005)&gt;0,SUMIF('[1]Detailed Budget'!$M$5:$M$1005,$C85,'[1]Detailed Budget'!$AV$5:$AV$1005),"")</f>
        <v>#VALUE!</v>
      </c>
      <c r="N85" s="71" t="e">
        <f>IF(SUMIF('[1]Detailed Budget'!$M$5:$M$1005,$C85,'[1]Detailed Budget'!$BA$5:$BA$1005)&gt;0,SUMIF('[1]Detailed Budget'!$M$5:$M$1005,$C85,'[1]Detailed Budget'!$BA$5:$BA$1005),"")</f>
        <v>#VALUE!</v>
      </c>
      <c r="O85" s="71" t="e">
        <f>IF(SUMIF('[1]Detailed Budget'!$M$5:$M$1005,$C85,'[1]Detailed Budget'!$BC$5:$BC$1005)&gt;0,SUMIF('[1]Detailed Budget'!$M$5:$M$1005,$C85,'[1]Detailed Budget'!$BC$5:$BC$1005),"")</f>
        <v>#VALUE!</v>
      </c>
      <c r="P85" s="71" t="e">
        <f>IF(SUMIF('[1]Detailed Budget'!$M$5:$M$1005,$C85,'[1]Detailed Budget'!$BE$5:$BE$1005)&gt;0,SUMIF('[1]Detailed Budget'!$M$5:$M$1005,$C85,'[1]Detailed Budget'!$BE$5:$BE$1005),"")</f>
        <v>#VALUE!</v>
      </c>
      <c r="Q85" s="71" t="e">
        <f>IF(SUMIF('[1]Detailed Budget'!$M$5:$M$1005,$C85,'[1]Detailed Budget'!$BG$5:$BG$1005)&gt;0,SUMIF('[1]Detailed Budget'!$M$5:$M$1005,$C85,'[1]Detailed Budget'!$BG$5:$BG$1005),"")</f>
        <v>#VALUE!</v>
      </c>
      <c r="R85" s="72" t="e">
        <f>IF(SUMIF('[1]Detailed Budget'!$M$5:$M$1005,$C85,'[1]Detailed Budget'!$BI$5:$BI$1005)&gt;0,SUMIF('[1]Detailed Budget'!$M$5:$M$1005,$C85,'[1]Detailed Budget'!$BI$5:$BI$1005),"")</f>
        <v>#VALUE!</v>
      </c>
      <c r="S85" s="71" t="e">
        <f>IF(SUMIF('[1]Detailed Budget'!$M$5:$M$1005,$C85,'[1]Detailed Budget'!$BN$5:$BN$1005)&gt;0,SUMIF('[1]Detailed Budget'!$M$5:$M$1005,$C85,'[1]Detailed Budget'!$BN$5:$BN$1005),"")</f>
        <v>#VALUE!</v>
      </c>
      <c r="T85" s="71" t="e">
        <f>IF(SUMIF('[1]Detailed Budget'!$M$5:$M$1005,$C85,'[1]Detailed Budget'!$BP$5:$BP$1005)&gt;0,SUMIF('[1]Detailed Budget'!$M$5:$M$1005,$C85,'[1]Detailed Budget'!$BP$5:$BP$1005),"")</f>
        <v>#VALUE!</v>
      </c>
      <c r="U85" s="71" t="e">
        <f>IF(SUMIF('[1]Detailed Budget'!$M$5:$M$1005,$C85,'[1]Detailed Budget'!$BR$5:$BR$1005)&gt;0,SUMIF('[1]Detailed Budget'!$M$5:$M$1005,$C85,'[1]Detailed Budget'!$BR$5:$BR$1005),"")</f>
        <v>#VALUE!</v>
      </c>
      <c r="V85" s="71" t="e">
        <f>IF(SUMIF('[1]Detailed Budget'!$M$5:$M$1005,$C85,'[1]Detailed Budget'!$BT$5:$BT$1005)&gt;0,SUMIF('[1]Detailed Budget'!$M$5:$M$1005,$C85,'[1]Detailed Budget'!$BT$5:$BT$1005),"")</f>
        <v>#VALUE!</v>
      </c>
      <c r="W85" s="72" t="e">
        <f>IF(SUMIF('[1]Detailed Budget'!$M$5:$M$1005,$C85,'[1]Detailed Budget'!$BV$5:$BV$1005)&gt;0,SUMIF('[1]Detailed Budget'!$M$5:$M$1005,$C85,'[1]Detailed Budget'!$BV$5:$BV$1005),"")</f>
        <v>#VALUE!</v>
      </c>
      <c r="X85" s="71" t="e">
        <f t="shared" si="20"/>
        <v>#VALUE!</v>
      </c>
      <c r="Y85" s="86" t="str">
        <f t="shared" si="21"/>
        <v/>
      </c>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row>
    <row r="86" spans="2:50" s="46" customFormat="1" hidden="1" x14ac:dyDescent="0.25">
      <c r="B86" s="75" t="str">
        <f>IFERROR(INDEX(RecipientList,MATCH(0,INDEX(COUNTIF(B$64:B85,RecipientList),0,0),0)),"")</f>
        <v/>
      </c>
      <c r="C86" s="94" t="str">
        <f t="shared" si="19"/>
        <v/>
      </c>
      <c r="D86" s="71" t="e">
        <f>IF(SUMIF('[1]Detailed Budget'!$M$5:$M$1005,$C86,'[1]Detailed Budget'!$AA$5:$AA$1005)&gt;0,SUMIF('[1]Detailed Budget'!$M$5:$M$1005,$C86,'[1]Detailed Budget'!$AA$5:$AA$1005),"")</f>
        <v>#VALUE!</v>
      </c>
      <c r="E86" s="71" t="e">
        <f>IF(SUMIF('[1]Detailed Budget'!$M$5:$M$1005,$C86,'[1]Detailed Budget'!$AC$5:$AC$1005)&gt;0,SUMIF('[1]Detailed Budget'!$M$5:$M$1005,$C86,'[1]Detailed Budget'!$AC$5:$AC$1005),"")</f>
        <v>#VALUE!</v>
      </c>
      <c r="F86" s="71" t="e">
        <f>IF(SUMIF('[1]Detailed Budget'!$M$5:$M$1005,$C86,'[1]Detailed Budget'!$AE$5:$AE$1005)&gt;0,SUMIF('[1]Detailed Budget'!$M$5:$M$1005,$C86,'[1]Detailed Budget'!$AE$5:$AE$1005),"")</f>
        <v>#VALUE!</v>
      </c>
      <c r="G86" s="71" t="e">
        <f>IF(SUMIF('[1]Detailed Budget'!$M$5:$M$1005,$C86,'[1]Detailed Budget'!$AG$5:$AG$1005)&gt;0,SUMIF('[1]Detailed Budget'!$M$5:$M$1005,$C86,'[1]Detailed Budget'!$AG$5:$AG$1005),"")</f>
        <v>#VALUE!</v>
      </c>
      <c r="H86" s="72" t="e">
        <f>IF(SUMIF('[1]Detailed Budget'!$M$5:$M$1005,$C86,'[1]Detailed Budget'!$AI$5:$AI$1005)&gt;0,SUMIF('[1]Detailed Budget'!$M$5:$M$1005,$C86,'[1]Detailed Budget'!$AI$5:$AI$1005),"")</f>
        <v>#VALUE!</v>
      </c>
      <c r="I86" s="71" t="e">
        <f>IF(SUMIF('[1]Detailed Budget'!$M$5:$M$1005,$C86,'[1]Detailed Budget'!$AN$5:$AN$1005)&gt;0,SUMIF('[1]Detailed Budget'!$M$5:$M$1005,$C86,'[1]Detailed Budget'!$AN$5:$AN$1005),"")</f>
        <v>#VALUE!</v>
      </c>
      <c r="J86" s="71" t="e">
        <f>IF(SUMIF('[1]Detailed Budget'!$M$5:$M$1005,$C86,'[1]Detailed Budget'!$AP$5:$AP$1005)&gt;0,SUMIF('[1]Detailed Budget'!$M$5:$M$1005,$C86,'[1]Detailed Budget'!$AP$5:$AP$1005),"")</f>
        <v>#VALUE!</v>
      </c>
      <c r="K86" s="71" t="e">
        <f>IF(SUMIF('[1]Detailed Budget'!$M$5:$M$1005,$C86,'[1]Detailed Budget'!$AR$5:$AR$1005)&gt;0,SUMIF('[1]Detailed Budget'!$M$5:$M$1005,$C86,'[1]Detailed Budget'!$AR$5:$AR$1005),"")</f>
        <v>#VALUE!</v>
      </c>
      <c r="L86" s="71" t="e">
        <f>IF(SUMIF('[1]Detailed Budget'!$M$5:$M$1005,$C86,'[1]Detailed Budget'!$AT$5:$AT$1005)&gt;0,SUMIF('[1]Detailed Budget'!$M$5:$M$1005,$C86,'[1]Detailed Budget'!$AT$5:$AT$1005),"")</f>
        <v>#VALUE!</v>
      </c>
      <c r="M86" s="72" t="e">
        <f>IF(SUMIF('[1]Detailed Budget'!$M$5:$M$1005,$C86,'[1]Detailed Budget'!$AV$5:$AV$1005)&gt;0,SUMIF('[1]Detailed Budget'!$M$5:$M$1005,$C86,'[1]Detailed Budget'!$AV$5:$AV$1005),"")</f>
        <v>#VALUE!</v>
      </c>
      <c r="N86" s="71" t="e">
        <f>IF(SUMIF('[1]Detailed Budget'!$M$5:$M$1005,$C86,'[1]Detailed Budget'!$BA$5:$BA$1005)&gt;0,SUMIF('[1]Detailed Budget'!$M$5:$M$1005,$C86,'[1]Detailed Budget'!$BA$5:$BA$1005),"")</f>
        <v>#VALUE!</v>
      </c>
      <c r="O86" s="71" t="e">
        <f>IF(SUMIF('[1]Detailed Budget'!$M$5:$M$1005,$C86,'[1]Detailed Budget'!$BC$5:$BC$1005)&gt;0,SUMIF('[1]Detailed Budget'!$M$5:$M$1005,$C86,'[1]Detailed Budget'!$BC$5:$BC$1005),"")</f>
        <v>#VALUE!</v>
      </c>
      <c r="P86" s="71" t="e">
        <f>IF(SUMIF('[1]Detailed Budget'!$M$5:$M$1005,$C86,'[1]Detailed Budget'!$BE$5:$BE$1005)&gt;0,SUMIF('[1]Detailed Budget'!$M$5:$M$1005,$C86,'[1]Detailed Budget'!$BE$5:$BE$1005),"")</f>
        <v>#VALUE!</v>
      </c>
      <c r="Q86" s="71" t="e">
        <f>IF(SUMIF('[1]Detailed Budget'!$M$5:$M$1005,$C86,'[1]Detailed Budget'!$BG$5:$BG$1005)&gt;0,SUMIF('[1]Detailed Budget'!$M$5:$M$1005,$C86,'[1]Detailed Budget'!$BG$5:$BG$1005),"")</f>
        <v>#VALUE!</v>
      </c>
      <c r="R86" s="72" t="e">
        <f>IF(SUMIF('[1]Detailed Budget'!$M$5:$M$1005,$C86,'[1]Detailed Budget'!$BI$5:$BI$1005)&gt;0,SUMIF('[1]Detailed Budget'!$M$5:$M$1005,$C86,'[1]Detailed Budget'!$BI$5:$BI$1005),"")</f>
        <v>#VALUE!</v>
      </c>
      <c r="S86" s="71" t="e">
        <f>IF(SUMIF('[1]Detailed Budget'!$M$5:$M$1005,$C86,'[1]Detailed Budget'!$BN$5:$BN$1005)&gt;0,SUMIF('[1]Detailed Budget'!$M$5:$M$1005,$C86,'[1]Detailed Budget'!$BN$5:$BN$1005),"")</f>
        <v>#VALUE!</v>
      </c>
      <c r="T86" s="71" t="e">
        <f>IF(SUMIF('[1]Detailed Budget'!$M$5:$M$1005,$C86,'[1]Detailed Budget'!$BP$5:$BP$1005)&gt;0,SUMIF('[1]Detailed Budget'!$M$5:$M$1005,$C86,'[1]Detailed Budget'!$BP$5:$BP$1005),"")</f>
        <v>#VALUE!</v>
      </c>
      <c r="U86" s="71" t="e">
        <f>IF(SUMIF('[1]Detailed Budget'!$M$5:$M$1005,$C86,'[1]Detailed Budget'!$BR$5:$BR$1005)&gt;0,SUMIF('[1]Detailed Budget'!$M$5:$M$1005,$C86,'[1]Detailed Budget'!$BR$5:$BR$1005),"")</f>
        <v>#VALUE!</v>
      </c>
      <c r="V86" s="71" t="e">
        <f>IF(SUMIF('[1]Detailed Budget'!$M$5:$M$1005,$C86,'[1]Detailed Budget'!$BT$5:$BT$1005)&gt;0,SUMIF('[1]Detailed Budget'!$M$5:$M$1005,$C86,'[1]Detailed Budget'!$BT$5:$BT$1005),"")</f>
        <v>#VALUE!</v>
      </c>
      <c r="W86" s="72" t="e">
        <f>IF(SUMIF('[1]Detailed Budget'!$M$5:$M$1005,$C86,'[1]Detailed Budget'!$BV$5:$BV$1005)&gt;0,SUMIF('[1]Detailed Budget'!$M$5:$M$1005,$C86,'[1]Detailed Budget'!$BV$5:$BV$1005),"")</f>
        <v>#VALUE!</v>
      </c>
      <c r="X86" s="71" t="e">
        <f t="shared" si="20"/>
        <v>#VALUE!</v>
      </c>
      <c r="Y86" s="86" t="str">
        <f t="shared" si="21"/>
        <v/>
      </c>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row>
    <row r="87" spans="2:50" s="46" customFormat="1" hidden="1" x14ac:dyDescent="0.25">
      <c r="B87" s="75" t="str">
        <f>IFERROR(INDEX(RecipientList,MATCH(0,INDEX(COUNTIF(B$64:B86,RecipientList),0,0),0)),"")</f>
        <v/>
      </c>
      <c r="C87" s="94" t="str">
        <f t="shared" si="19"/>
        <v/>
      </c>
      <c r="D87" s="71" t="e">
        <f>IF(SUMIF('[1]Detailed Budget'!$M$5:$M$1005,$C87,'[1]Detailed Budget'!$AA$5:$AA$1005)&gt;0,SUMIF('[1]Detailed Budget'!$M$5:$M$1005,$C87,'[1]Detailed Budget'!$AA$5:$AA$1005),"")</f>
        <v>#VALUE!</v>
      </c>
      <c r="E87" s="71" t="e">
        <f>IF(SUMIF('[1]Detailed Budget'!$M$5:$M$1005,$C87,'[1]Detailed Budget'!$AC$5:$AC$1005)&gt;0,SUMIF('[1]Detailed Budget'!$M$5:$M$1005,$C87,'[1]Detailed Budget'!$AC$5:$AC$1005),"")</f>
        <v>#VALUE!</v>
      </c>
      <c r="F87" s="71" t="e">
        <f>IF(SUMIF('[1]Detailed Budget'!$M$5:$M$1005,$C87,'[1]Detailed Budget'!$AE$5:$AE$1005)&gt;0,SUMIF('[1]Detailed Budget'!$M$5:$M$1005,$C87,'[1]Detailed Budget'!$AE$5:$AE$1005),"")</f>
        <v>#VALUE!</v>
      </c>
      <c r="G87" s="71" t="e">
        <f>IF(SUMIF('[1]Detailed Budget'!$M$5:$M$1005,$C87,'[1]Detailed Budget'!$AG$5:$AG$1005)&gt;0,SUMIF('[1]Detailed Budget'!$M$5:$M$1005,$C87,'[1]Detailed Budget'!$AG$5:$AG$1005),"")</f>
        <v>#VALUE!</v>
      </c>
      <c r="H87" s="72" t="e">
        <f>IF(SUMIF('[1]Detailed Budget'!$M$5:$M$1005,$C87,'[1]Detailed Budget'!$AI$5:$AI$1005)&gt;0,SUMIF('[1]Detailed Budget'!$M$5:$M$1005,$C87,'[1]Detailed Budget'!$AI$5:$AI$1005),"")</f>
        <v>#VALUE!</v>
      </c>
      <c r="I87" s="71" t="e">
        <f>IF(SUMIF('[1]Detailed Budget'!$M$5:$M$1005,$C87,'[1]Detailed Budget'!$AN$5:$AN$1005)&gt;0,SUMIF('[1]Detailed Budget'!$M$5:$M$1005,$C87,'[1]Detailed Budget'!$AN$5:$AN$1005),"")</f>
        <v>#VALUE!</v>
      </c>
      <c r="J87" s="71" t="e">
        <f>IF(SUMIF('[1]Detailed Budget'!$M$5:$M$1005,$C87,'[1]Detailed Budget'!$AP$5:$AP$1005)&gt;0,SUMIF('[1]Detailed Budget'!$M$5:$M$1005,$C87,'[1]Detailed Budget'!$AP$5:$AP$1005),"")</f>
        <v>#VALUE!</v>
      </c>
      <c r="K87" s="71" t="e">
        <f>IF(SUMIF('[1]Detailed Budget'!$M$5:$M$1005,$C87,'[1]Detailed Budget'!$AR$5:$AR$1005)&gt;0,SUMIF('[1]Detailed Budget'!$M$5:$M$1005,$C87,'[1]Detailed Budget'!$AR$5:$AR$1005),"")</f>
        <v>#VALUE!</v>
      </c>
      <c r="L87" s="71" t="e">
        <f>IF(SUMIF('[1]Detailed Budget'!$M$5:$M$1005,$C87,'[1]Detailed Budget'!$AT$5:$AT$1005)&gt;0,SUMIF('[1]Detailed Budget'!$M$5:$M$1005,$C87,'[1]Detailed Budget'!$AT$5:$AT$1005),"")</f>
        <v>#VALUE!</v>
      </c>
      <c r="M87" s="72" t="e">
        <f>IF(SUMIF('[1]Detailed Budget'!$M$5:$M$1005,$C87,'[1]Detailed Budget'!$AV$5:$AV$1005)&gt;0,SUMIF('[1]Detailed Budget'!$M$5:$M$1005,$C87,'[1]Detailed Budget'!$AV$5:$AV$1005),"")</f>
        <v>#VALUE!</v>
      </c>
      <c r="N87" s="71" t="e">
        <f>IF(SUMIF('[1]Detailed Budget'!$M$5:$M$1005,$C87,'[1]Detailed Budget'!$BA$5:$BA$1005)&gt;0,SUMIF('[1]Detailed Budget'!$M$5:$M$1005,$C87,'[1]Detailed Budget'!$BA$5:$BA$1005),"")</f>
        <v>#VALUE!</v>
      </c>
      <c r="O87" s="71" t="e">
        <f>IF(SUMIF('[1]Detailed Budget'!$M$5:$M$1005,$C87,'[1]Detailed Budget'!$BC$5:$BC$1005)&gt;0,SUMIF('[1]Detailed Budget'!$M$5:$M$1005,$C87,'[1]Detailed Budget'!$BC$5:$BC$1005),"")</f>
        <v>#VALUE!</v>
      </c>
      <c r="P87" s="71" t="e">
        <f>IF(SUMIF('[1]Detailed Budget'!$M$5:$M$1005,$C87,'[1]Detailed Budget'!$BE$5:$BE$1005)&gt;0,SUMIF('[1]Detailed Budget'!$M$5:$M$1005,$C87,'[1]Detailed Budget'!$BE$5:$BE$1005),"")</f>
        <v>#VALUE!</v>
      </c>
      <c r="Q87" s="71" t="e">
        <f>IF(SUMIF('[1]Detailed Budget'!$M$5:$M$1005,$C87,'[1]Detailed Budget'!$BG$5:$BG$1005)&gt;0,SUMIF('[1]Detailed Budget'!$M$5:$M$1005,$C87,'[1]Detailed Budget'!$BG$5:$BG$1005),"")</f>
        <v>#VALUE!</v>
      </c>
      <c r="R87" s="72" t="e">
        <f>IF(SUMIF('[1]Detailed Budget'!$M$5:$M$1005,$C87,'[1]Detailed Budget'!$BI$5:$BI$1005)&gt;0,SUMIF('[1]Detailed Budget'!$M$5:$M$1005,$C87,'[1]Detailed Budget'!$BI$5:$BI$1005),"")</f>
        <v>#VALUE!</v>
      </c>
      <c r="S87" s="71" t="e">
        <f>IF(SUMIF('[1]Detailed Budget'!$M$5:$M$1005,$C87,'[1]Detailed Budget'!$BN$5:$BN$1005)&gt;0,SUMIF('[1]Detailed Budget'!$M$5:$M$1005,$C87,'[1]Detailed Budget'!$BN$5:$BN$1005),"")</f>
        <v>#VALUE!</v>
      </c>
      <c r="T87" s="71" t="e">
        <f>IF(SUMIF('[1]Detailed Budget'!$M$5:$M$1005,$C87,'[1]Detailed Budget'!$BP$5:$BP$1005)&gt;0,SUMIF('[1]Detailed Budget'!$M$5:$M$1005,$C87,'[1]Detailed Budget'!$BP$5:$BP$1005),"")</f>
        <v>#VALUE!</v>
      </c>
      <c r="U87" s="71" t="e">
        <f>IF(SUMIF('[1]Detailed Budget'!$M$5:$M$1005,$C87,'[1]Detailed Budget'!$BR$5:$BR$1005)&gt;0,SUMIF('[1]Detailed Budget'!$M$5:$M$1005,$C87,'[1]Detailed Budget'!$BR$5:$BR$1005),"")</f>
        <v>#VALUE!</v>
      </c>
      <c r="V87" s="71" t="e">
        <f>IF(SUMIF('[1]Detailed Budget'!$M$5:$M$1005,$C87,'[1]Detailed Budget'!$BT$5:$BT$1005)&gt;0,SUMIF('[1]Detailed Budget'!$M$5:$M$1005,$C87,'[1]Detailed Budget'!$BT$5:$BT$1005),"")</f>
        <v>#VALUE!</v>
      </c>
      <c r="W87" s="72" t="e">
        <f>IF(SUMIF('[1]Detailed Budget'!$M$5:$M$1005,$C87,'[1]Detailed Budget'!$BV$5:$BV$1005)&gt;0,SUMIF('[1]Detailed Budget'!$M$5:$M$1005,$C87,'[1]Detailed Budget'!$BV$5:$BV$1005),"")</f>
        <v>#VALUE!</v>
      </c>
      <c r="X87" s="71" t="e">
        <f t="shared" si="20"/>
        <v>#VALUE!</v>
      </c>
      <c r="Y87" s="86" t="str">
        <f t="shared" si="21"/>
        <v/>
      </c>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row>
    <row r="88" spans="2:50" s="46" customFormat="1" hidden="1" x14ac:dyDescent="0.25">
      <c r="B88" s="75" t="str">
        <f>IFERROR(INDEX(RecipientList,MATCH(0,INDEX(COUNTIF(B$64:B87,RecipientList),0,0),0)),"")</f>
        <v/>
      </c>
      <c r="C88" s="94" t="str">
        <f t="shared" si="19"/>
        <v/>
      </c>
      <c r="D88" s="71" t="e">
        <f>IF(SUMIF('[1]Detailed Budget'!$M$5:$M$1005,$C88,'[1]Detailed Budget'!$AA$5:$AA$1005)&gt;0,SUMIF('[1]Detailed Budget'!$M$5:$M$1005,$C88,'[1]Detailed Budget'!$AA$5:$AA$1005),"")</f>
        <v>#VALUE!</v>
      </c>
      <c r="E88" s="71" t="e">
        <f>IF(SUMIF('[1]Detailed Budget'!$M$5:$M$1005,$C88,'[1]Detailed Budget'!$AC$5:$AC$1005)&gt;0,SUMIF('[1]Detailed Budget'!$M$5:$M$1005,$C88,'[1]Detailed Budget'!$AC$5:$AC$1005),"")</f>
        <v>#VALUE!</v>
      </c>
      <c r="F88" s="71" t="e">
        <f>IF(SUMIF('[1]Detailed Budget'!$M$5:$M$1005,$C88,'[1]Detailed Budget'!$AE$5:$AE$1005)&gt;0,SUMIF('[1]Detailed Budget'!$M$5:$M$1005,$C88,'[1]Detailed Budget'!$AE$5:$AE$1005),"")</f>
        <v>#VALUE!</v>
      </c>
      <c r="G88" s="71" t="e">
        <f>IF(SUMIF('[1]Detailed Budget'!$M$5:$M$1005,$C88,'[1]Detailed Budget'!$AG$5:$AG$1005)&gt;0,SUMIF('[1]Detailed Budget'!$M$5:$M$1005,$C88,'[1]Detailed Budget'!$AG$5:$AG$1005),"")</f>
        <v>#VALUE!</v>
      </c>
      <c r="H88" s="72" t="e">
        <f>IF(SUMIF('[1]Detailed Budget'!$M$5:$M$1005,$C88,'[1]Detailed Budget'!$AI$5:$AI$1005)&gt;0,SUMIF('[1]Detailed Budget'!$M$5:$M$1005,$C88,'[1]Detailed Budget'!$AI$5:$AI$1005),"")</f>
        <v>#VALUE!</v>
      </c>
      <c r="I88" s="71" t="e">
        <f>IF(SUMIF('[1]Detailed Budget'!$M$5:$M$1005,$C88,'[1]Detailed Budget'!$AN$5:$AN$1005)&gt;0,SUMIF('[1]Detailed Budget'!$M$5:$M$1005,$C88,'[1]Detailed Budget'!$AN$5:$AN$1005),"")</f>
        <v>#VALUE!</v>
      </c>
      <c r="J88" s="71" t="e">
        <f>IF(SUMIF('[1]Detailed Budget'!$M$5:$M$1005,$C88,'[1]Detailed Budget'!$AP$5:$AP$1005)&gt;0,SUMIF('[1]Detailed Budget'!$M$5:$M$1005,$C88,'[1]Detailed Budget'!$AP$5:$AP$1005),"")</f>
        <v>#VALUE!</v>
      </c>
      <c r="K88" s="71" t="e">
        <f>IF(SUMIF('[1]Detailed Budget'!$M$5:$M$1005,$C88,'[1]Detailed Budget'!$AR$5:$AR$1005)&gt;0,SUMIF('[1]Detailed Budget'!$M$5:$M$1005,$C88,'[1]Detailed Budget'!$AR$5:$AR$1005),"")</f>
        <v>#VALUE!</v>
      </c>
      <c r="L88" s="71" t="e">
        <f>IF(SUMIF('[1]Detailed Budget'!$M$5:$M$1005,$C88,'[1]Detailed Budget'!$AT$5:$AT$1005)&gt;0,SUMIF('[1]Detailed Budget'!$M$5:$M$1005,$C88,'[1]Detailed Budget'!$AT$5:$AT$1005),"")</f>
        <v>#VALUE!</v>
      </c>
      <c r="M88" s="72" t="e">
        <f>IF(SUMIF('[1]Detailed Budget'!$M$5:$M$1005,$C88,'[1]Detailed Budget'!$AV$5:$AV$1005)&gt;0,SUMIF('[1]Detailed Budget'!$M$5:$M$1005,$C88,'[1]Detailed Budget'!$AV$5:$AV$1005),"")</f>
        <v>#VALUE!</v>
      </c>
      <c r="N88" s="71" t="e">
        <f>IF(SUMIF('[1]Detailed Budget'!$M$5:$M$1005,$C88,'[1]Detailed Budget'!$BA$5:$BA$1005)&gt;0,SUMIF('[1]Detailed Budget'!$M$5:$M$1005,$C88,'[1]Detailed Budget'!$BA$5:$BA$1005),"")</f>
        <v>#VALUE!</v>
      </c>
      <c r="O88" s="71" t="e">
        <f>IF(SUMIF('[1]Detailed Budget'!$M$5:$M$1005,$C88,'[1]Detailed Budget'!$BC$5:$BC$1005)&gt;0,SUMIF('[1]Detailed Budget'!$M$5:$M$1005,$C88,'[1]Detailed Budget'!$BC$5:$BC$1005),"")</f>
        <v>#VALUE!</v>
      </c>
      <c r="P88" s="71" t="e">
        <f>IF(SUMIF('[1]Detailed Budget'!$M$5:$M$1005,$C88,'[1]Detailed Budget'!$BE$5:$BE$1005)&gt;0,SUMIF('[1]Detailed Budget'!$M$5:$M$1005,$C88,'[1]Detailed Budget'!$BE$5:$BE$1005),"")</f>
        <v>#VALUE!</v>
      </c>
      <c r="Q88" s="71" t="e">
        <f>IF(SUMIF('[1]Detailed Budget'!$M$5:$M$1005,$C88,'[1]Detailed Budget'!$BG$5:$BG$1005)&gt;0,SUMIF('[1]Detailed Budget'!$M$5:$M$1005,$C88,'[1]Detailed Budget'!$BG$5:$BG$1005),"")</f>
        <v>#VALUE!</v>
      </c>
      <c r="R88" s="72" t="e">
        <f>IF(SUMIF('[1]Detailed Budget'!$M$5:$M$1005,$C88,'[1]Detailed Budget'!$BI$5:$BI$1005)&gt;0,SUMIF('[1]Detailed Budget'!$M$5:$M$1005,$C88,'[1]Detailed Budget'!$BI$5:$BI$1005),"")</f>
        <v>#VALUE!</v>
      </c>
      <c r="S88" s="71" t="e">
        <f>IF(SUMIF('[1]Detailed Budget'!$M$5:$M$1005,$C88,'[1]Detailed Budget'!$BN$5:$BN$1005)&gt;0,SUMIF('[1]Detailed Budget'!$M$5:$M$1005,$C88,'[1]Detailed Budget'!$BN$5:$BN$1005),"")</f>
        <v>#VALUE!</v>
      </c>
      <c r="T88" s="71" t="e">
        <f>IF(SUMIF('[1]Detailed Budget'!$M$5:$M$1005,$C88,'[1]Detailed Budget'!$BP$5:$BP$1005)&gt;0,SUMIF('[1]Detailed Budget'!$M$5:$M$1005,$C88,'[1]Detailed Budget'!$BP$5:$BP$1005),"")</f>
        <v>#VALUE!</v>
      </c>
      <c r="U88" s="71" t="e">
        <f>IF(SUMIF('[1]Detailed Budget'!$M$5:$M$1005,$C88,'[1]Detailed Budget'!$BR$5:$BR$1005)&gt;0,SUMIF('[1]Detailed Budget'!$M$5:$M$1005,$C88,'[1]Detailed Budget'!$BR$5:$BR$1005),"")</f>
        <v>#VALUE!</v>
      </c>
      <c r="V88" s="71" t="e">
        <f>IF(SUMIF('[1]Detailed Budget'!$M$5:$M$1005,$C88,'[1]Detailed Budget'!$BT$5:$BT$1005)&gt;0,SUMIF('[1]Detailed Budget'!$M$5:$M$1005,$C88,'[1]Detailed Budget'!$BT$5:$BT$1005),"")</f>
        <v>#VALUE!</v>
      </c>
      <c r="W88" s="72" t="e">
        <f>IF(SUMIF('[1]Detailed Budget'!$M$5:$M$1005,$C88,'[1]Detailed Budget'!$BV$5:$BV$1005)&gt;0,SUMIF('[1]Detailed Budget'!$M$5:$M$1005,$C88,'[1]Detailed Budget'!$BV$5:$BV$1005),"")</f>
        <v>#VALUE!</v>
      </c>
      <c r="X88" s="71" t="e">
        <f t="shared" si="20"/>
        <v>#VALUE!</v>
      </c>
      <c r="Y88" s="86" t="str">
        <f t="shared" si="21"/>
        <v/>
      </c>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row>
    <row r="89" spans="2:50" s="46" customFormat="1" hidden="1" x14ac:dyDescent="0.25">
      <c r="B89" s="75" t="str">
        <f>IFERROR(INDEX(RecipientList,MATCH(0,INDEX(COUNTIF(B$64:B88,RecipientList),0,0),0)),"")</f>
        <v/>
      </c>
      <c r="C89" s="94" t="str">
        <f t="shared" si="19"/>
        <v/>
      </c>
      <c r="D89" s="71" t="e">
        <f>IF(SUMIF('[1]Detailed Budget'!$M$5:$M$1005,$C89,'[1]Detailed Budget'!$AA$5:$AA$1005)&gt;0,SUMIF('[1]Detailed Budget'!$M$5:$M$1005,$C89,'[1]Detailed Budget'!$AA$5:$AA$1005),"")</f>
        <v>#VALUE!</v>
      </c>
      <c r="E89" s="71" t="e">
        <f>IF(SUMIF('[1]Detailed Budget'!$M$5:$M$1005,$C89,'[1]Detailed Budget'!$AC$5:$AC$1005)&gt;0,SUMIF('[1]Detailed Budget'!$M$5:$M$1005,$C89,'[1]Detailed Budget'!$AC$5:$AC$1005),"")</f>
        <v>#VALUE!</v>
      </c>
      <c r="F89" s="71" t="e">
        <f>IF(SUMIF('[1]Detailed Budget'!$M$5:$M$1005,$C89,'[1]Detailed Budget'!$AE$5:$AE$1005)&gt;0,SUMIF('[1]Detailed Budget'!$M$5:$M$1005,$C89,'[1]Detailed Budget'!$AE$5:$AE$1005),"")</f>
        <v>#VALUE!</v>
      </c>
      <c r="G89" s="71" t="e">
        <f>IF(SUMIF('[1]Detailed Budget'!$M$5:$M$1005,$C89,'[1]Detailed Budget'!$AG$5:$AG$1005)&gt;0,SUMIF('[1]Detailed Budget'!$M$5:$M$1005,$C89,'[1]Detailed Budget'!$AG$5:$AG$1005),"")</f>
        <v>#VALUE!</v>
      </c>
      <c r="H89" s="72" t="e">
        <f>IF(SUMIF('[1]Detailed Budget'!$M$5:$M$1005,$C89,'[1]Detailed Budget'!$AI$5:$AI$1005)&gt;0,SUMIF('[1]Detailed Budget'!$M$5:$M$1005,$C89,'[1]Detailed Budget'!$AI$5:$AI$1005),"")</f>
        <v>#VALUE!</v>
      </c>
      <c r="I89" s="71" t="e">
        <f>IF(SUMIF('[1]Detailed Budget'!$M$5:$M$1005,$C89,'[1]Detailed Budget'!$AN$5:$AN$1005)&gt;0,SUMIF('[1]Detailed Budget'!$M$5:$M$1005,$C89,'[1]Detailed Budget'!$AN$5:$AN$1005),"")</f>
        <v>#VALUE!</v>
      </c>
      <c r="J89" s="71" t="e">
        <f>IF(SUMIF('[1]Detailed Budget'!$M$5:$M$1005,$C89,'[1]Detailed Budget'!$AP$5:$AP$1005)&gt;0,SUMIF('[1]Detailed Budget'!$M$5:$M$1005,$C89,'[1]Detailed Budget'!$AP$5:$AP$1005),"")</f>
        <v>#VALUE!</v>
      </c>
      <c r="K89" s="71" t="e">
        <f>IF(SUMIF('[1]Detailed Budget'!$M$5:$M$1005,$C89,'[1]Detailed Budget'!$AR$5:$AR$1005)&gt;0,SUMIF('[1]Detailed Budget'!$M$5:$M$1005,$C89,'[1]Detailed Budget'!$AR$5:$AR$1005),"")</f>
        <v>#VALUE!</v>
      </c>
      <c r="L89" s="71" t="e">
        <f>IF(SUMIF('[1]Detailed Budget'!$M$5:$M$1005,$C89,'[1]Detailed Budget'!$AT$5:$AT$1005)&gt;0,SUMIF('[1]Detailed Budget'!$M$5:$M$1005,$C89,'[1]Detailed Budget'!$AT$5:$AT$1005),"")</f>
        <v>#VALUE!</v>
      </c>
      <c r="M89" s="72" t="e">
        <f>IF(SUMIF('[1]Detailed Budget'!$M$5:$M$1005,$C89,'[1]Detailed Budget'!$AV$5:$AV$1005)&gt;0,SUMIF('[1]Detailed Budget'!$M$5:$M$1005,$C89,'[1]Detailed Budget'!$AV$5:$AV$1005),"")</f>
        <v>#VALUE!</v>
      </c>
      <c r="N89" s="71" t="e">
        <f>IF(SUMIF('[1]Detailed Budget'!$M$5:$M$1005,$C89,'[1]Detailed Budget'!$BA$5:$BA$1005)&gt;0,SUMIF('[1]Detailed Budget'!$M$5:$M$1005,$C89,'[1]Detailed Budget'!$BA$5:$BA$1005),"")</f>
        <v>#VALUE!</v>
      </c>
      <c r="O89" s="71" t="e">
        <f>IF(SUMIF('[1]Detailed Budget'!$M$5:$M$1005,$C89,'[1]Detailed Budget'!$BC$5:$BC$1005)&gt;0,SUMIF('[1]Detailed Budget'!$M$5:$M$1005,$C89,'[1]Detailed Budget'!$BC$5:$BC$1005),"")</f>
        <v>#VALUE!</v>
      </c>
      <c r="P89" s="71" t="e">
        <f>IF(SUMIF('[1]Detailed Budget'!$M$5:$M$1005,$C89,'[1]Detailed Budget'!$BE$5:$BE$1005)&gt;0,SUMIF('[1]Detailed Budget'!$M$5:$M$1005,$C89,'[1]Detailed Budget'!$BE$5:$BE$1005),"")</f>
        <v>#VALUE!</v>
      </c>
      <c r="Q89" s="71" t="e">
        <f>IF(SUMIF('[1]Detailed Budget'!$M$5:$M$1005,$C89,'[1]Detailed Budget'!$BG$5:$BG$1005)&gt;0,SUMIF('[1]Detailed Budget'!$M$5:$M$1005,$C89,'[1]Detailed Budget'!$BG$5:$BG$1005),"")</f>
        <v>#VALUE!</v>
      </c>
      <c r="R89" s="72" t="e">
        <f>IF(SUMIF('[1]Detailed Budget'!$M$5:$M$1005,$C89,'[1]Detailed Budget'!$BI$5:$BI$1005)&gt;0,SUMIF('[1]Detailed Budget'!$M$5:$M$1005,$C89,'[1]Detailed Budget'!$BI$5:$BI$1005),"")</f>
        <v>#VALUE!</v>
      </c>
      <c r="S89" s="71" t="e">
        <f>IF(SUMIF('[1]Detailed Budget'!$M$5:$M$1005,$C89,'[1]Detailed Budget'!$BN$5:$BN$1005)&gt;0,SUMIF('[1]Detailed Budget'!$M$5:$M$1005,$C89,'[1]Detailed Budget'!$BN$5:$BN$1005),"")</f>
        <v>#VALUE!</v>
      </c>
      <c r="T89" s="71" t="e">
        <f>IF(SUMIF('[1]Detailed Budget'!$M$5:$M$1005,$C89,'[1]Detailed Budget'!$BP$5:$BP$1005)&gt;0,SUMIF('[1]Detailed Budget'!$M$5:$M$1005,$C89,'[1]Detailed Budget'!$BP$5:$BP$1005),"")</f>
        <v>#VALUE!</v>
      </c>
      <c r="U89" s="71" t="e">
        <f>IF(SUMIF('[1]Detailed Budget'!$M$5:$M$1005,$C89,'[1]Detailed Budget'!$BR$5:$BR$1005)&gt;0,SUMIF('[1]Detailed Budget'!$M$5:$M$1005,$C89,'[1]Detailed Budget'!$BR$5:$BR$1005),"")</f>
        <v>#VALUE!</v>
      </c>
      <c r="V89" s="71" t="e">
        <f>IF(SUMIF('[1]Detailed Budget'!$M$5:$M$1005,$C89,'[1]Detailed Budget'!$BT$5:$BT$1005)&gt;0,SUMIF('[1]Detailed Budget'!$M$5:$M$1005,$C89,'[1]Detailed Budget'!$BT$5:$BT$1005),"")</f>
        <v>#VALUE!</v>
      </c>
      <c r="W89" s="72" t="e">
        <f>IF(SUMIF('[1]Detailed Budget'!$M$5:$M$1005,$C89,'[1]Detailed Budget'!$BV$5:$BV$1005)&gt;0,SUMIF('[1]Detailed Budget'!$M$5:$M$1005,$C89,'[1]Detailed Budget'!$BV$5:$BV$1005),"")</f>
        <v>#VALUE!</v>
      </c>
      <c r="X89" s="71" t="e">
        <f t="shared" si="20"/>
        <v>#VALUE!</v>
      </c>
      <c r="Y89" s="86" t="str">
        <f t="shared" si="21"/>
        <v/>
      </c>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row>
    <row r="90" spans="2:50" s="46" customFormat="1" hidden="1" x14ac:dyDescent="0.25">
      <c r="B90" s="75" t="str">
        <f>IFERROR(INDEX(RecipientList,MATCH(0,INDEX(COUNTIF(B$64:B89,RecipientList),0,0),0)),"")</f>
        <v/>
      </c>
      <c r="C90" s="94" t="str">
        <f t="shared" si="19"/>
        <v/>
      </c>
      <c r="D90" s="71" t="e">
        <f>IF(SUMIF('[1]Detailed Budget'!$M$5:$M$1005,$C90,'[1]Detailed Budget'!$AA$5:$AA$1005)&gt;0,SUMIF('[1]Detailed Budget'!$M$5:$M$1005,$C90,'[1]Detailed Budget'!$AA$5:$AA$1005),"")</f>
        <v>#VALUE!</v>
      </c>
      <c r="E90" s="71" t="e">
        <f>IF(SUMIF('[1]Detailed Budget'!$M$5:$M$1005,$C90,'[1]Detailed Budget'!$AC$5:$AC$1005)&gt;0,SUMIF('[1]Detailed Budget'!$M$5:$M$1005,$C90,'[1]Detailed Budget'!$AC$5:$AC$1005),"")</f>
        <v>#VALUE!</v>
      </c>
      <c r="F90" s="71" t="e">
        <f>IF(SUMIF('[1]Detailed Budget'!$M$5:$M$1005,$C90,'[1]Detailed Budget'!$AE$5:$AE$1005)&gt;0,SUMIF('[1]Detailed Budget'!$M$5:$M$1005,$C90,'[1]Detailed Budget'!$AE$5:$AE$1005),"")</f>
        <v>#VALUE!</v>
      </c>
      <c r="G90" s="71" t="e">
        <f>IF(SUMIF('[1]Detailed Budget'!$M$5:$M$1005,$C90,'[1]Detailed Budget'!$AG$5:$AG$1005)&gt;0,SUMIF('[1]Detailed Budget'!$M$5:$M$1005,$C90,'[1]Detailed Budget'!$AG$5:$AG$1005),"")</f>
        <v>#VALUE!</v>
      </c>
      <c r="H90" s="72" t="e">
        <f>IF(SUMIF('[1]Detailed Budget'!$M$5:$M$1005,$C90,'[1]Detailed Budget'!$AI$5:$AI$1005)&gt;0,SUMIF('[1]Detailed Budget'!$M$5:$M$1005,$C90,'[1]Detailed Budget'!$AI$5:$AI$1005),"")</f>
        <v>#VALUE!</v>
      </c>
      <c r="I90" s="71" t="e">
        <f>IF(SUMIF('[1]Detailed Budget'!$M$5:$M$1005,$C90,'[1]Detailed Budget'!$AN$5:$AN$1005)&gt;0,SUMIF('[1]Detailed Budget'!$M$5:$M$1005,$C90,'[1]Detailed Budget'!$AN$5:$AN$1005),"")</f>
        <v>#VALUE!</v>
      </c>
      <c r="J90" s="71" t="e">
        <f>IF(SUMIF('[1]Detailed Budget'!$M$5:$M$1005,$C90,'[1]Detailed Budget'!$AP$5:$AP$1005)&gt;0,SUMIF('[1]Detailed Budget'!$M$5:$M$1005,$C90,'[1]Detailed Budget'!$AP$5:$AP$1005),"")</f>
        <v>#VALUE!</v>
      </c>
      <c r="K90" s="71" t="e">
        <f>IF(SUMIF('[1]Detailed Budget'!$M$5:$M$1005,$C90,'[1]Detailed Budget'!$AR$5:$AR$1005)&gt;0,SUMIF('[1]Detailed Budget'!$M$5:$M$1005,$C90,'[1]Detailed Budget'!$AR$5:$AR$1005),"")</f>
        <v>#VALUE!</v>
      </c>
      <c r="L90" s="71" t="e">
        <f>IF(SUMIF('[1]Detailed Budget'!$M$5:$M$1005,$C90,'[1]Detailed Budget'!$AT$5:$AT$1005)&gt;0,SUMIF('[1]Detailed Budget'!$M$5:$M$1005,$C90,'[1]Detailed Budget'!$AT$5:$AT$1005),"")</f>
        <v>#VALUE!</v>
      </c>
      <c r="M90" s="72" t="e">
        <f>IF(SUMIF('[1]Detailed Budget'!$M$5:$M$1005,$C90,'[1]Detailed Budget'!$AV$5:$AV$1005)&gt;0,SUMIF('[1]Detailed Budget'!$M$5:$M$1005,$C90,'[1]Detailed Budget'!$AV$5:$AV$1005),"")</f>
        <v>#VALUE!</v>
      </c>
      <c r="N90" s="71" t="e">
        <f>IF(SUMIF('[1]Detailed Budget'!$M$5:$M$1005,$C90,'[1]Detailed Budget'!$BA$5:$BA$1005)&gt;0,SUMIF('[1]Detailed Budget'!$M$5:$M$1005,$C90,'[1]Detailed Budget'!$BA$5:$BA$1005),"")</f>
        <v>#VALUE!</v>
      </c>
      <c r="O90" s="71" t="e">
        <f>IF(SUMIF('[1]Detailed Budget'!$M$5:$M$1005,$C90,'[1]Detailed Budget'!$BC$5:$BC$1005)&gt;0,SUMIF('[1]Detailed Budget'!$M$5:$M$1005,$C90,'[1]Detailed Budget'!$BC$5:$BC$1005),"")</f>
        <v>#VALUE!</v>
      </c>
      <c r="P90" s="71" t="e">
        <f>IF(SUMIF('[1]Detailed Budget'!$M$5:$M$1005,$C90,'[1]Detailed Budget'!$BE$5:$BE$1005)&gt;0,SUMIF('[1]Detailed Budget'!$M$5:$M$1005,$C90,'[1]Detailed Budget'!$BE$5:$BE$1005),"")</f>
        <v>#VALUE!</v>
      </c>
      <c r="Q90" s="71" t="e">
        <f>IF(SUMIF('[1]Detailed Budget'!$M$5:$M$1005,$C90,'[1]Detailed Budget'!$BG$5:$BG$1005)&gt;0,SUMIF('[1]Detailed Budget'!$M$5:$M$1005,$C90,'[1]Detailed Budget'!$BG$5:$BG$1005),"")</f>
        <v>#VALUE!</v>
      </c>
      <c r="R90" s="72" t="e">
        <f>IF(SUMIF('[1]Detailed Budget'!$M$5:$M$1005,$C90,'[1]Detailed Budget'!$BI$5:$BI$1005)&gt;0,SUMIF('[1]Detailed Budget'!$M$5:$M$1005,$C90,'[1]Detailed Budget'!$BI$5:$BI$1005),"")</f>
        <v>#VALUE!</v>
      </c>
      <c r="S90" s="71" t="e">
        <f>IF(SUMIF('[1]Detailed Budget'!$M$5:$M$1005,$C90,'[1]Detailed Budget'!$BN$5:$BN$1005)&gt;0,SUMIF('[1]Detailed Budget'!$M$5:$M$1005,$C90,'[1]Detailed Budget'!$BN$5:$BN$1005),"")</f>
        <v>#VALUE!</v>
      </c>
      <c r="T90" s="71" t="e">
        <f>IF(SUMIF('[1]Detailed Budget'!$M$5:$M$1005,$C90,'[1]Detailed Budget'!$BP$5:$BP$1005)&gt;0,SUMIF('[1]Detailed Budget'!$M$5:$M$1005,$C90,'[1]Detailed Budget'!$BP$5:$BP$1005),"")</f>
        <v>#VALUE!</v>
      </c>
      <c r="U90" s="71" t="e">
        <f>IF(SUMIF('[1]Detailed Budget'!$M$5:$M$1005,$C90,'[1]Detailed Budget'!$BR$5:$BR$1005)&gt;0,SUMIF('[1]Detailed Budget'!$M$5:$M$1005,$C90,'[1]Detailed Budget'!$BR$5:$BR$1005),"")</f>
        <v>#VALUE!</v>
      </c>
      <c r="V90" s="71" t="e">
        <f>IF(SUMIF('[1]Detailed Budget'!$M$5:$M$1005,$C90,'[1]Detailed Budget'!$BT$5:$BT$1005)&gt;0,SUMIF('[1]Detailed Budget'!$M$5:$M$1005,$C90,'[1]Detailed Budget'!$BT$5:$BT$1005),"")</f>
        <v>#VALUE!</v>
      </c>
      <c r="W90" s="72" t="e">
        <f>IF(SUMIF('[1]Detailed Budget'!$M$5:$M$1005,$C90,'[1]Detailed Budget'!$BV$5:$BV$1005)&gt;0,SUMIF('[1]Detailed Budget'!$M$5:$M$1005,$C90,'[1]Detailed Budget'!$BV$5:$BV$1005),"")</f>
        <v>#VALUE!</v>
      </c>
      <c r="X90" s="71" t="e">
        <f t="shared" si="20"/>
        <v>#VALUE!</v>
      </c>
      <c r="Y90" s="86" t="str">
        <f t="shared" si="21"/>
        <v/>
      </c>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row>
    <row r="91" spans="2:50" s="46" customFormat="1" hidden="1" x14ac:dyDescent="0.25">
      <c r="B91" s="75" t="str">
        <f>IFERROR(INDEX(RecipientList,MATCH(0,INDEX(COUNTIF(B$64:B90,RecipientList),0,0),0)),"")</f>
        <v/>
      </c>
      <c r="C91" s="94" t="str">
        <f t="shared" si="19"/>
        <v/>
      </c>
      <c r="D91" s="71" t="e">
        <f>IF(SUMIF('[1]Detailed Budget'!$M$5:$M$1005,$C91,'[1]Detailed Budget'!$AA$5:$AA$1005)&gt;0,SUMIF('[1]Detailed Budget'!$M$5:$M$1005,$C91,'[1]Detailed Budget'!$AA$5:$AA$1005),"")</f>
        <v>#VALUE!</v>
      </c>
      <c r="E91" s="71" t="e">
        <f>IF(SUMIF('[1]Detailed Budget'!$M$5:$M$1005,$C91,'[1]Detailed Budget'!$AC$5:$AC$1005)&gt;0,SUMIF('[1]Detailed Budget'!$M$5:$M$1005,$C91,'[1]Detailed Budget'!$AC$5:$AC$1005),"")</f>
        <v>#VALUE!</v>
      </c>
      <c r="F91" s="71" t="e">
        <f>IF(SUMIF('[1]Detailed Budget'!$M$5:$M$1005,$C91,'[1]Detailed Budget'!$AE$5:$AE$1005)&gt;0,SUMIF('[1]Detailed Budget'!$M$5:$M$1005,$C91,'[1]Detailed Budget'!$AE$5:$AE$1005),"")</f>
        <v>#VALUE!</v>
      </c>
      <c r="G91" s="71" t="e">
        <f>IF(SUMIF('[1]Detailed Budget'!$M$5:$M$1005,$C91,'[1]Detailed Budget'!$AG$5:$AG$1005)&gt;0,SUMIF('[1]Detailed Budget'!$M$5:$M$1005,$C91,'[1]Detailed Budget'!$AG$5:$AG$1005),"")</f>
        <v>#VALUE!</v>
      </c>
      <c r="H91" s="72" t="e">
        <f>IF(SUMIF('[1]Detailed Budget'!$M$5:$M$1005,$C91,'[1]Detailed Budget'!$AI$5:$AI$1005)&gt;0,SUMIF('[1]Detailed Budget'!$M$5:$M$1005,$C91,'[1]Detailed Budget'!$AI$5:$AI$1005),"")</f>
        <v>#VALUE!</v>
      </c>
      <c r="I91" s="71" t="e">
        <f>IF(SUMIF('[1]Detailed Budget'!$M$5:$M$1005,$C91,'[1]Detailed Budget'!$AN$5:$AN$1005)&gt;0,SUMIF('[1]Detailed Budget'!$M$5:$M$1005,$C91,'[1]Detailed Budget'!$AN$5:$AN$1005),"")</f>
        <v>#VALUE!</v>
      </c>
      <c r="J91" s="71" t="e">
        <f>IF(SUMIF('[1]Detailed Budget'!$M$5:$M$1005,$C91,'[1]Detailed Budget'!$AP$5:$AP$1005)&gt;0,SUMIF('[1]Detailed Budget'!$M$5:$M$1005,$C91,'[1]Detailed Budget'!$AP$5:$AP$1005),"")</f>
        <v>#VALUE!</v>
      </c>
      <c r="K91" s="71" t="e">
        <f>IF(SUMIF('[1]Detailed Budget'!$M$5:$M$1005,$C91,'[1]Detailed Budget'!$AR$5:$AR$1005)&gt;0,SUMIF('[1]Detailed Budget'!$M$5:$M$1005,$C91,'[1]Detailed Budget'!$AR$5:$AR$1005),"")</f>
        <v>#VALUE!</v>
      </c>
      <c r="L91" s="71" t="e">
        <f>IF(SUMIF('[1]Detailed Budget'!$M$5:$M$1005,$C91,'[1]Detailed Budget'!$AT$5:$AT$1005)&gt;0,SUMIF('[1]Detailed Budget'!$M$5:$M$1005,$C91,'[1]Detailed Budget'!$AT$5:$AT$1005),"")</f>
        <v>#VALUE!</v>
      </c>
      <c r="M91" s="72" t="e">
        <f>IF(SUMIF('[1]Detailed Budget'!$M$5:$M$1005,$C91,'[1]Detailed Budget'!$AV$5:$AV$1005)&gt;0,SUMIF('[1]Detailed Budget'!$M$5:$M$1005,$C91,'[1]Detailed Budget'!$AV$5:$AV$1005),"")</f>
        <v>#VALUE!</v>
      </c>
      <c r="N91" s="71" t="e">
        <f>IF(SUMIF('[1]Detailed Budget'!$M$5:$M$1005,$C91,'[1]Detailed Budget'!$BA$5:$BA$1005)&gt;0,SUMIF('[1]Detailed Budget'!$M$5:$M$1005,$C91,'[1]Detailed Budget'!$BA$5:$BA$1005),"")</f>
        <v>#VALUE!</v>
      </c>
      <c r="O91" s="71" t="e">
        <f>IF(SUMIF('[1]Detailed Budget'!$M$5:$M$1005,$C91,'[1]Detailed Budget'!$BC$5:$BC$1005)&gt;0,SUMIF('[1]Detailed Budget'!$M$5:$M$1005,$C91,'[1]Detailed Budget'!$BC$5:$BC$1005),"")</f>
        <v>#VALUE!</v>
      </c>
      <c r="P91" s="71" t="e">
        <f>IF(SUMIF('[1]Detailed Budget'!$M$5:$M$1005,$C91,'[1]Detailed Budget'!$BE$5:$BE$1005)&gt;0,SUMIF('[1]Detailed Budget'!$M$5:$M$1005,$C91,'[1]Detailed Budget'!$BE$5:$BE$1005),"")</f>
        <v>#VALUE!</v>
      </c>
      <c r="Q91" s="71" t="e">
        <f>IF(SUMIF('[1]Detailed Budget'!$M$5:$M$1005,$C91,'[1]Detailed Budget'!$BG$5:$BG$1005)&gt;0,SUMIF('[1]Detailed Budget'!$M$5:$M$1005,$C91,'[1]Detailed Budget'!$BG$5:$BG$1005),"")</f>
        <v>#VALUE!</v>
      </c>
      <c r="R91" s="72" t="e">
        <f>IF(SUMIF('[1]Detailed Budget'!$M$5:$M$1005,$C91,'[1]Detailed Budget'!$BI$5:$BI$1005)&gt;0,SUMIF('[1]Detailed Budget'!$M$5:$M$1005,$C91,'[1]Detailed Budget'!$BI$5:$BI$1005),"")</f>
        <v>#VALUE!</v>
      </c>
      <c r="S91" s="71" t="e">
        <f>IF(SUMIF('[1]Detailed Budget'!$M$5:$M$1005,$C91,'[1]Detailed Budget'!$BN$5:$BN$1005)&gt;0,SUMIF('[1]Detailed Budget'!$M$5:$M$1005,$C91,'[1]Detailed Budget'!$BN$5:$BN$1005),"")</f>
        <v>#VALUE!</v>
      </c>
      <c r="T91" s="71" t="e">
        <f>IF(SUMIF('[1]Detailed Budget'!$M$5:$M$1005,$C91,'[1]Detailed Budget'!$BP$5:$BP$1005)&gt;0,SUMIF('[1]Detailed Budget'!$M$5:$M$1005,$C91,'[1]Detailed Budget'!$BP$5:$BP$1005),"")</f>
        <v>#VALUE!</v>
      </c>
      <c r="U91" s="71" t="e">
        <f>IF(SUMIF('[1]Detailed Budget'!$M$5:$M$1005,$C91,'[1]Detailed Budget'!$BR$5:$BR$1005)&gt;0,SUMIF('[1]Detailed Budget'!$M$5:$M$1005,$C91,'[1]Detailed Budget'!$BR$5:$BR$1005),"")</f>
        <v>#VALUE!</v>
      </c>
      <c r="V91" s="71" t="e">
        <f>IF(SUMIF('[1]Detailed Budget'!$M$5:$M$1005,$C91,'[1]Detailed Budget'!$BT$5:$BT$1005)&gt;0,SUMIF('[1]Detailed Budget'!$M$5:$M$1005,$C91,'[1]Detailed Budget'!$BT$5:$BT$1005),"")</f>
        <v>#VALUE!</v>
      </c>
      <c r="W91" s="72" t="e">
        <f>IF(SUMIF('[1]Detailed Budget'!$M$5:$M$1005,$C91,'[1]Detailed Budget'!$BV$5:$BV$1005)&gt;0,SUMIF('[1]Detailed Budget'!$M$5:$M$1005,$C91,'[1]Detailed Budget'!$BV$5:$BV$1005),"")</f>
        <v>#VALUE!</v>
      </c>
      <c r="X91" s="71" t="e">
        <f t="shared" si="20"/>
        <v>#VALUE!</v>
      </c>
      <c r="Y91" s="86" t="str">
        <f t="shared" si="21"/>
        <v/>
      </c>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row>
    <row r="92" spans="2:50" s="46" customFormat="1" hidden="1" x14ac:dyDescent="0.25">
      <c r="B92" s="75" t="str">
        <f>IFERROR(INDEX(RecipientList,MATCH(0,INDEX(COUNTIF(B$64:B91,RecipientList),0,0),0)),"")</f>
        <v/>
      </c>
      <c r="C92" s="94" t="str">
        <f t="shared" si="19"/>
        <v/>
      </c>
      <c r="D92" s="71" t="e">
        <f>IF(SUMIF('[1]Detailed Budget'!$M$5:$M$1005,$C92,'[1]Detailed Budget'!$AA$5:$AA$1005)&gt;0,SUMIF('[1]Detailed Budget'!$M$5:$M$1005,$C92,'[1]Detailed Budget'!$AA$5:$AA$1005),"")</f>
        <v>#VALUE!</v>
      </c>
      <c r="E92" s="71" t="e">
        <f>IF(SUMIF('[1]Detailed Budget'!$M$5:$M$1005,$C92,'[1]Detailed Budget'!$AC$5:$AC$1005)&gt;0,SUMIF('[1]Detailed Budget'!$M$5:$M$1005,$C92,'[1]Detailed Budget'!$AC$5:$AC$1005),"")</f>
        <v>#VALUE!</v>
      </c>
      <c r="F92" s="71" t="e">
        <f>IF(SUMIF('[1]Detailed Budget'!$M$5:$M$1005,$C92,'[1]Detailed Budget'!$AE$5:$AE$1005)&gt;0,SUMIF('[1]Detailed Budget'!$M$5:$M$1005,$C92,'[1]Detailed Budget'!$AE$5:$AE$1005),"")</f>
        <v>#VALUE!</v>
      </c>
      <c r="G92" s="71" t="e">
        <f>IF(SUMIF('[1]Detailed Budget'!$M$5:$M$1005,$C92,'[1]Detailed Budget'!$AG$5:$AG$1005)&gt;0,SUMIF('[1]Detailed Budget'!$M$5:$M$1005,$C92,'[1]Detailed Budget'!$AG$5:$AG$1005),"")</f>
        <v>#VALUE!</v>
      </c>
      <c r="H92" s="72" t="e">
        <f>IF(SUMIF('[1]Detailed Budget'!$M$5:$M$1005,$C92,'[1]Detailed Budget'!$AI$5:$AI$1005)&gt;0,SUMIF('[1]Detailed Budget'!$M$5:$M$1005,$C92,'[1]Detailed Budget'!$AI$5:$AI$1005),"")</f>
        <v>#VALUE!</v>
      </c>
      <c r="I92" s="71" t="e">
        <f>IF(SUMIF('[1]Detailed Budget'!$M$5:$M$1005,$C92,'[1]Detailed Budget'!$AN$5:$AN$1005)&gt;0,SUMIF('[1]Detailed Budget'!$M$5:$M$1005,$C92,'[1]Detailed Budget'!$AN$5:$AN$1005),"")</f>
        <v>#VALUE!</v>
      </c>
      <c r="J92" s="71" t="e">
        <f>IF(SUMIF('[1]Detailed Budget'!$M$5:$M$1005,$C92,'[1]Detailed Budget'!$AP$5:$AP$1005)&gt;0,SUMIF('[1]Detailed Budget'!$M$5:$M$1005,$C92,'[1]Detailed Budget'!$AP$5:$AP$1005),"")</f>
        <v>#VALUE!</v>
      </c>
      <c r="K92" s="71" t="e">
        <f>IF(SUMIF('[1]Detailed Budget'!$M$5:$M$1005,$C92,'[1]Detailed Budget'!$AR$5:$AR$1005)&gt;0,SUMIF('[1]Detailed Budget'!$M$5:$M$1005,$C92,'[1]Detailed Budget'!$AR$5:$AR$1005),"")</f>
        <v>#VALUE!</v>
      </c>
      <c r="L92" s="71" t="e">
        <f>IF(SUMIF('[1]Detailed Budget'!$M$5:$M$1005,$C92,'[1]Detailed Budget'!$AT$5:$AT$1005)&gt;0,SUMIF('[1]Detailed Budget'!$M$5:$M$1005,$C92,'[1]Detailed Budget'!$AT$5:$AT$1005),"")</f>
        <v>#VALUE!</v>
      </c>
      <c r="M92" s="72" t="e">
        <f>IF(SUMIF('[1]Detailed Budget'!$M$5:$M$1005,$C92,'[1]Detailed Budget'!$AV$5:$AV$1005)&gt;0,SUMIF('[1]Detailed Budget'!$M$5:$M$1005,$C92,'[1]Detailed Budget'!$AV$5:$AV$1005),"")</f>
        <v>#VALUE!</v>
      </c>
      <c r="N92" s="71" t="e">
        <f>IF(SUMIF('[1]Detailed Budget'!$M$5:$M$1005,$C92,'[1]Detailed Budget'!$BA$5:$BA$1005)&gt;0,SUMIF('[1]Detailed Budget'!$M$5:$M$1005,$C92,'[1]Detailed Budget'!$BA$5:$BA$1005),"")</f>
        <v>#VALUE!</v>
      </c>
      <c r="O92" s="71" t="e">
        <f>IF(SUMIF('[1]Detailed Budget'!$M$5:$M$1005,$C92,'[1]Detailed Budget'!$BC$5:$BC$1005)&gt;0,SUMIF('[1]Detailed Budget'!$M$5:$M$1005,$C92,'[1]Detailed Budget'!$BC$5:$BC$1005),"")</f>
        <v>#VALUE!</v>
      </c>
      <c r="P92" s="71" t="e">
        <f>IF(SUMIF('[1]Detailed Budget'!$M$5:$M$1005,$C92,'[1]Detailed Budget'!$BE$5:$BE$1005)&gt;0,SUMIF('[1]Detailed Budget'!$M$5:$M$1005,$C92,'[1]Detailed Budget'!$BE$5:$BE$1005),"")</f>
        <v>#VALUE!</v>
      </c>
      <c r="Q92" s="71" t="e">
        <f>IF(SUMIF('[1]Detailed Budget'!$M$5:$M$1005,$C92,'[1]Detailed Budget'!$BG$5:$BG$1005)&gt;0,SUMIF('[1]Detailed Budget'!$M$5:$M$1005,$C92,'[1]Detailed Budget'!$BG$5:$BG$1005),"")</f>
        <v>#VALUE!</v>
      </c>
      <c r="R92" s="72" t="e">
        <f>IF(SUMIF('[1]Detailed Budget'!$M$5:$M$1005,$C92,'[1]Detailed Budget'!$BI$5:$BI$1005)&gt;0,SUMIF('[1]Detailed Budget'!$M$5:$M$1005,$C92,'[1]Detailed Budget'!$BI$5:$BI$1005),"")</f>
        <v>#VALUE!</v>
      </c>
      <c r="S92" s="71" t="e">
        <f>IF(SUMIF('[1]Detailed Budget'!$M$5:$M$1005,$C92,'[1]Detailed Budget'!$BN$5:$BN$1005)&gt;0,SUMIF('[1]Detailed Budget'!$M$5:$M$1005,$C92,'[1]Detailed Budget'!$BN$5:$BN$1005),"")</f>
        <v>#VALUE!</v>
      </c>
      <c r="T92" s="71" t="e">
        <f>IF(SUMIF('[1]Detailed Budget'!$M$5:$M$1005,$C92,'[1]Detailed Budget'!$BP$5:$BP$1005)&gt;0,SUMIF('[1]Detailed Budget'!$M$5:$M$1005,$C92,'[1]Detailed Budget'!$BP$5:$BP$1005),"")</f>
        <v>#VALUE!</v>
      </c>
      <c r="U92" s="71" t="e">
        <f>IF(SUMIF('[1]Detailed Budget'!$M$5:$M$1005,$C92,'[1]Detailed Budget'!$BR$5:$BR$1005)&gt;0,SUMIF('[1]Detailed Budget'!$M$5:$M$1005,$C92,'[1]Detailed Budget'!$BR$5:$BR$1005),"")</f>
        <v>#VALUE!</v>
      </c>
      <c r="V92" s="71" t="e">
        <f>IF(SUMIF('[1]Detailed Budget'!$M$5:$M$1005,$C92,'[1]Detailed Budget'!$BT$5:$BT$1005)&gt;0,SUMIF('[1]Detailed Budget'!$M$5:$M$1005,$C92,'[1]Detailed Budget'!$BT$5:$BT$1005),"")</f>
        <v>#VALUE!</v>
      </c>
      <c r="W92" s="72" t="e">
        <f>IF(SUMIF('[1]Detailed Budget'!$M$5:$M$1005,$C92,'[1]Detailed Budget'!$BV$5:$BV$1005)&gt;0,SUMIF('[1]Detailed Budget'!$M$5:$M$1005,$C92,'[1]Detailed Budget'!$BV$5:$BV$1005),"")</f>
        <v>#VALUE!</v>
      </c>
      <c r="X92" s="71" t="e">
        <f t="shared" si="20"/>
        <v>#VALUE!</v>
      </c>
      <c r="Y92" s="86" t="str">
        <f t="shared" si="21"/>
        <v/>
      </c>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row>
    <row r="93" spans="2:50" s="46" customFormat="1" hidden="1" x14ac:dyDescent="0.25">
      <c r="B93" s="75" t="str">
        <f>IFERROR(INDEX(RecipientList,MATCH(0,INDEX(COUNTIF(B$64:B92,RecipientList),0,0),0)),"")</f>
        <v/>
      </c>
      <c r="C93" s="94" t="str">
        <f t="shared" si="19"/>
        <v/>
      </c>
      <c r="D93" s="71" t="e">
        <f>IF(SUMIF('[1]Detailed Budget'!$M$5:$M$1005,$C93,'[1]Detailed Budget'!$AA$5:$AA$1005)&gt;0,SUMIF('[1]Detailed Budget'!$M$5:$M$1005,$C93,'[1]Detailed Budget'!$AA$5:$AA$1005),"")</f>
        <v>#VALUE!</v>
      </c>
      <c r="E93" s="71" t="e">
        <f>IF(SUMIF('[1]Detailed Budget'!$M$5:$M$1005,$C93,'[1]Detailed Budget'!$AC$5:$AC$1005)&gt;0,SUMIF('[1]Detailed Budget'!$M$5:$M$1005,$C93,'[1]Detailed Budget'!$AC$5:$AC$1005),"")</f>
        <v>#VALUE!</v>
      </c>
      <c r="F93" s="71" t="e">
        <f>IF(SUMIF('[1]Detailed Budget'!$M$5:$M$1005,$C93,'[1]Detailed Budget'!$AE$5:$AE$1005)&gt;0,SUMIF('[1]Detailed Budget'!$M$5:$M$1005,$C93,'[1]Detailed Budget'!$AE$5:$AE$1005),"")</f>
        <v>#VALUE!</v>
      </c>
      <c r="G93" s="71" t="e">
        <f>IF(SUMIF('[1]Detailed Budget'!$M$5:$M$1005,$C93,'[1]Detailed Budget'!$AG$5:$AG$1005)&gt;0,SUMIF('[1]Detailed Budget'!$M$5:$M$1005,$C93,'[1]Detailed Budget'!$AG$5:$AG$1005),"")</f>
        <v>#VALUE!</v>
      </c>
      <c r="H93" s="72" t="e">
        <f>IF(SUMIF('[1]Detailed Budget'!$M$5:$M$1005,$C93,'[1]Detailed Budget'!$AI$5:$AI$1005)&gt;0,SUMIF('[1]Detailed Budget'!$M$5:$M$1005,$C93,'[1]Detailed Budget'!$AI$5:$AI$1005),"")</f>
        <v>#VALUE!</v>
      </c>
      <c r="I93" s="71" t="e">
        <f>IF(SUMIF('[1]Detailed Budget'!$M$5:$M$1005,$C93,'[1]Detailed Budget'!$AN$5:$AN$1005)&gt;0,SUMIF('[1]Detailed Budget'!$M$5:$M$1005,$C93,'[1]Detailed Budget'!$AN$5:$AN$1005),"")</f>
        <v>#VALUE!</v>
      </c>
      <c r="J93" s="71" t="e">
        <f>IF(SUMIF('[1]Detailed Budget'!$M$5:$M$1005,$C93,'[1]Detailed Budget'!$AP$5:$AP$1005)&gt;0,SUMIF('[1]Detailed Budget'!$M$5:$M$1005,$C93,'[1]Detailed Budget'!$AP$5:$AP$1005),"")</f>
        <v>#VALUE!</v>
      </c>
      <c r="K93" s="71" t="e">
        <f>IF(SUMIF('[1]Detailed Budget'!$M$5:$M$1005,$C93,'[1]Detailed Budget'!$AR$5:$AR$1005)&gt;0,SUMIF('[1]Detailed Budget'!$M$5:$M$1005,$C93,'[1]Detailed Budget'!$AR$5:$AR$1005),"")</f>
        <v>#VALUE!</v>
      </c>
      <c r="L93" s="71" t="e">
        <f>IF(SUMIF('[1]Detailed Budget'!$M$5:$M$1005,$C93,'[1]Detailed Budget'!$AT$5:$AT$1005)&gt;0,SUMIF('[1]Detailed Budget'!$M$5:$M$1005,$C93,'[1]Detailed Budget'!$AT$5:$AT$1005),"")</f>
        <v>#VALUE!</v>
      </c>
      <c r="M93" s="72" t="e">
        <f>IF(SUMIF('[1]Detailed Budget'!$M$5:$M$1005,$C93,'[1]Detailed Budget'!$AV$5:$AV$1005)&gt;0,SUMIF('[1]Detailed Budget'!$M$5:$M$1005,$C93,'[1]Detailed Budget'!$AV$5:$AV$1005),"")</f>
        <v>#VALUE!</v>
      </c>
      <c r="N93" s="71" t="e">
        <f>IF(SUMIF('[1]Detailed Budget'!$M$5:$M$1005,$C93,'[1]Detailed Budget'!$BA$5:$BA$1005)&gt;0,SUMIF('[1]Detailed Budget'!$M$5:$M$1005,$C93,'[1]Detailed Budget'!$BA$5:$BA$1005),"")</f>
        <v>#VALUE!</v>
      </c>
      <c r="O93" s="71" t="e">
        <f>IF(SUMIF('[1]Detailed Budget'!$M$5:$M$1005,$C93,'[1]Detailed Budget'!$BC$5:$BC$1005)&gt;0,SUMIF('[1]Detailed Budget'!$M$5:$M$1005,$C93,'[1]Detailed Budget'!$BC$5:$BC$1005),"")</f>
        <v>#VALUE!</v>
      </c>
      <c r="P93" s="71" t="e">
        <f>IF(SUMIF('[1]Detailed Budget'!$M$5:$M$1005,$C93,'[1]Detailed Budget'!$BE$5:$BE$1005)&gt;0,SUMIF('[1]Detailed Budget'!$M$5:$M$1005,$C93,'[1]Detailed Budget'!$BE$5:$BE$1005),"")</f>
        <v>#VALUE!</v>
      </c>
      <c r="Q93" s="71" t="e">
        <f>IF(SUMIF('[1]Detailed Budget'!$M$5:$M$1005,$C93,'[1]Detailed Budget'!$BG$5:$BG$1005)&gt;0,SUMIF('[1]Detailed Budget'!$M$5:$M$1005,$C93,'[1]Detailed Budget'!$BG$5:$BG$1005),"")</f>
        <v>#VALUE!</v>
      </c>
      <c r="R93" s="72" t="e">
        <f>IF(SUMIF('[1]Detailed Budget'!$M$5:$M$1005,$C93,'[1]Detailed Budget'!$BI$5:$BI$1005)&gt;0,SUMIF('[1]Detailed Budget'!$M$5:$M$1005,$C93,'[1]Detailed Budget'!$BI$5:$BI$1005),"")</f>
        <v>#VALUE!</v>
      </c>
      <c r="S93" s="71" t="e">
        <f>IF(SUMIF('[1]Detailed Budget'!$M$5:$M$1005,$C93,'[1]Detailed Budget'!$BN$5:$BN$1005)&gt;0,SUMIF('[1]Detailed Budget'!$M$5:$M$1005,$C93,'[1]Detailed Budget'!$BN$5:$BN$1005),"")</f>
        <v>#VALUE!</v>
      </c>
      <c r="T93" s="71" t="e">
        <f>IF(SUMIF('[1]Detailed Budget'!$M$5:$M$1005,$C93,'[1]Detailed Budget'!$BP$5:$BP$1005)&gt;0,SUMIF('[1]Detailed Budget'!$M$5:$M$1005,$C93,'[1]Detailed Budget'!$BP$5:$BP$1005),"")</f>
        <v>#VALUE!</v>
      </c>
      <c r="U93" s="71" t="e">
        <f>IF(SUMIF('[1]Detailed Budget'!$M$5:$M$1005,$C93,'[1]Detailed Budget'!$BR$5:$BR$1005)&gt;0,SUMIF('[1]Detailed Budget'!$M$5:$M$1005,$C93,'[1]Detailed Budget'!$BR$5:$BR$1005),"")</f>
        <v>#VALUE!</v>
      </c>
      <c r="V93" s="71" t="e">
        <f>IF(SUMIF('[1]Detailed Budget'!$M$5:$M$1005,$C93,'[1]Detailed Budget'!$BT$5:$BT$1005)&gt;0,SUMIF('[1]Detailed Budget'!$M$5:$M$1005,$C93,'[1]Detailed Budget'!$BT$5:$BT$1005),"")</f>
        <v>#VALUE!</v>
      </c>
      <c r="W93" s="72" t="e">
        <f>IF(SUMIF('[1]Detailed Budget'!$M$5:$M$1005,$C93,'[1]Detailed Budget'!$BV$5:$BV$1005)&gt;0,SUMIF('[1]Detailed Budget'!$M$5:$M$1005,$C93,'[1]Detailed Budget'!$BV$5:$BV$1005),"")</f>
        <v>#VALUE!</v>
      </c>
      <c r="X93" s="71" t="e">
        <f t="shared" si="20"/>
        <v>#VALUE!</v>
      </c>
      <c r="Y93" s="86" t="str">
        <f t="shared" si="21"/>
        <v/>
      </c>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row>
    <row r="94" spans="2:50" s="46" customFormat="1" hidden="1" x14ac:dyDescent="0.25">
      <c r="B94" s="75" t="str">
        <f>IFERROR(INDEX(RecipientList,MATCH(0,INDEX(COUNTIF(B$64:B93,RecipientList),0,0),0)),"")</f>
        <v/>
      </c>
      <c r="C94" s="94" t="str">
        <f t="shared" si="19"/>
        <v/>
      </c>
      <c r="D94" s="71" t="e">
        <f>IF(SUMIF('[1]Detailed Budget'!$M$5:$M$1005,$C94,'[1]Detailed Budget'!$AA$5:$AA$1005)&gt;0,SUMIF('[1]Detailed Budget'!$M$5:$M$1005,$C94,'[1]Detailed Budget'!$AA$5:$AA$1005),"")</f>
        <v>#VALUE!</v>
      </c>
      <c r="E94" s="71" t="e">
        <f>IF(SUMIF('[1]Detailed Budget'!$M$5:$M$1005,$C94,'[1]Detailed Budget'!$AC$5:$AC$1005)&gt;0,SUMIF('[1]Detailed Budget'!$M$5:$M$1005,$C94,'[1]Detailed Budget'!$AC$5:$AC$1005),"")</f>
        <v>#VALUE!</v>
      </c>
      <c r="F94" s="71" t="e">
        <f>IF(SUMIF('[1]Detailed Budget'!$M$5:$M$1005,$C94,'[1]Detailed Budget'!$AE$5:$AE$1005)&gt;0,SUMIF('[1]Detailed Budget'!$M$5:$M$1005,$C94,'[1]Detailed Budget'!$AE$5:$AE$1005),"")</f>
        <v>#VALUE!</v>
      </c>
      <c r="G94" s="71" t="e">
        <f>IF(SUMIF('[1]Detailed Budget'!$M$5:$M$1005,$C94,'[1]Detailed Budget'!$AG$5:$AG$1005)&gt;0,SUMIF('[1]Detailed Budget'!$M$5:$M$1005,$C94,'[1]Detailed Budget'!$AG$5:$AG$1005),"")</f>
        <v>#VALUE!</v>
      </c>
      <c r="H94" s="72" t="e">
        <f>IF(SUMIF('[1]Detailed Budget'!$M$5:$M$1005,$C94,'[1]Detailed Budget'!$AI$5:$AI$1005)&gt;0,SUMIF('[1]Detailed Budget'!$M$5:$M$1005,$C94,'[1]Detailed Budget'!$AI$5:$AI$1005),"")</f>
        <v>#VALUE!</v>
      </c>
      <c r="I94" s="71" t="e">
        <f>IF(SUMIF('[1]Detailed Budget'!$M$5:$M$1005,$C94,'[1]Detailed Budget'!$AN$5:$AN$1005)&gt;0,SUMIF('[1]Detailed Budget'!$M$5:$M$1005,$C94,'[1]Detailed Budget'!$AN$5:$AN$1005),"")</f>
        <v>#VALUE!</v>
      </c>
      <c r="J94" s="71" t="e">
        <f>IF(SUMIF('[1]Detailed Budget'!$M$5:$M$1005,$C94,'[1]Detailed Budget'!$AP$5:$AP$1005)&gt;0,SUMIF('[1]Detailed Budget'!$M$5:$M$1005,$C94,'[1]Detailed Budget'!$AP$5:$AP$1005),"")</f>
        <v>#VALUE!</v>
      </c>
      <c r="K94" s="71" t="e">
        <f>IF(SUMIF('[1]Detailed Budget'!$M$5:$M$1005,$C94,'[1]Detailed Budget'!$AR$5:$AR$1005)&gt;0,SUMIF('[1]Detailed Budget'!$M$5:$M$1005,$C94,'[1]Detailed Budget'!$AR$5:$AR$1005),"")</f>
        <v>#VALUE!</v>
      </c>
      <c r="L94" s="71" t="e">
        <f>IF(SUMIF('[1]Detailed Budget'!$M$5:$M$1005,$C94,'[1]Detailed Budget'!$AT$5:$AT$1005)&gt;0,SUMIF('[1]Detailed Budget'!$M$5:$M$1005,$C94,'[1]Detailed Budget'!$AT$5:$AT$1005),"")</f>
        <v>#VALUE!</v>
      </c>
      <c r="M94" s="72" t="e">
        <f>IF(SUMIF('[1]Detailed Budget'!$M$5:$M$1005,$C94,'[1]Detailed Budget'!$AV$5:$AV$1005)&gt;0,SUMIF('[1]Detailed Budget'!$M$5:$M$1005,$C94,'[1]Detailed Budget'!$AV$5:$AV$1005),"")</f>
        <v>#VALUE!</v>
      </c>
      <c r="N94" s="71" t="e">
        <f>IF(SUMIF('[1]Detailed Budget'!$M$5:$M$1005,$C94,'[1]Detailed Budget'!$BA$5:$BA$1005)&gt;0,SUMIF('[1]Detailed Budget'!$M$5:$M$1005,$C94,'[1]Detailed Budget'!$BA$5:$BA$1005),"")</f>
        <v>#VALUE!</v>
      </c>
      <c r="O94" s="71" t="e">
        <f>IF(SUMIF('[1]Detailed Budget'!$M$5:$M$1005,$C94,'[1]Detailed Budget'!$BC$5:$BC$1005)&gt;0,SUMIF('[1]Detailed Budget'!$M$5:$M$1005,$C94,'[1]Detailed Budget'!$BC$5:$BC$1005),"")</f>
        <v>#VALUE!</v>
      </c>
      <c r="P94" s="71" t="e">
        <f>IF(SUMIF('[1]Detailed Budget'!$M$5:$M$1005,$C94,'[1]Detailed Budget'!$BE$5:$BE$1005)&gt;0,SUMIF('[1]Detailed Budget'!$M$5:$M$1005,$C94,'[1]Detailed Budget'!$BE$5:$BE$1005),"")</f>
        <v>#VALUE!</v>
      </c>
      <c r="Q94" s="71" t="e">
        <f>IF(SUMIF('[1]Detailed Budget'!$M$5:$M$1005,$C94,'[1]Detailed Budget'!$BG$5:$BG$1005)&gt;0,SUMIF('[1]Detailed Budget'!$M$5:$M$1005,$C94,'[1]Detailed Budget'!$BG$5:$BG$1005),"")</f>
        <v>#VALUE!</v>
      </c>
      <c r="R94" s="72" t="e">
        <f>IF(SUMIF('[1]Detailed Budget'!$M$5:$M$1005,$C94,'[1]Detailed Budget'!$BI$5:$BI$1005)&gt;0,SUMIF('[1]Detailed Budget'!$M$5:$M$1005,$C94,'[1]Detailed Budget'!$BI$5:$BI$1005),"")</f>
        <v>#VALUE!</v>
      </c>
      <c r="S94" s="71" t="e">
        <f>IF(SUMIF('[1]Detailed Budget'!$M$5:$M$1005,$C94,'[1]Detailed Budget'!$BN$5:$BN$1005)&gt;0,SUMIF('[1]Detailed Budget'!$M$5:$M$1005,$C94,'[1]Detailed Budget'!$BN$5:$BN$1005),"")</f>
        <v>#VALUE!</v>
      </c>
      <c r="T94" s="71" t="e">
        <f>IF(SUMIF('[1]Detailed Budget'!$M$5:$M$1005,$C94,'[1]Detailed Budget'!$BP$5:$BP$1005)&gt;0,SUMIF('[1]Detailed Budget'!$M$5:$M$1005,$C94,'[1]Detailed Budget'!$BP$5:$BP$1005),"")</f>
        <v>#VALUE!</v>
      </c>
      <c r="U94" s="71" t="e">
        <f>IF(SUMIF('[1]Detailed Budget'!$M$5:$M$1005,$C94,'[1]Detailed Budget'!$BR$5:$BR$1005)&gt;0,SUMIF('[1]Detailed Budget'!$M$5:$M$1005,$C94,'[1]Detailed Budget'!$BR$5:$BR$1005),"")</f>
        <v>#VALUE!</v>
      </c>
      <c r="V94" s="71" t="e">
        <f>IF(SUMIF('[1]Detailed Budget'!$M$5:$M$1005,$C94,'[1]Detailed Budget'!$BT$5:$BT$1005)&gt;0,SUMIF('[1]Detailed Budget'!$M$5:$M$1005,$C94,'[1]Detailed Budget'!$BT$5:$BT$1005),"")</f>
        <v>#VALUE!</v>
      </c>
      <c r="W94" s="72" t="e">
        <f>IF(SUMIF('[1]Detailed Budget'!$M$5:$M$1005,$C94,'[1]Detailed Budget'!$BV$5:$BV$1005)&gt;0,SUMIF('[1]Detailed Budget'!$M$5:$M$1005,$C94,'[1]Detailed Budget'!$BV$5:$BV$1005),"")</f>
        <v>#VALUE!</v>
      </c>
      <c r="X94" s="71" t="e">
        <f t="shared" si="20"/>
        <v>#VALUE!</v>
      </c>
      <c r="Y94" s="86" t="str">
        <f t="shared" si="21"/>
        <v/>
      </c>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row>
    <row r="95" spans="2:50" s="46" customFormat="1" hidden="1" x14ac:dyDescent="0.25">
      <c r="B95" s="75" t="str">
        <f>IFERROR(INDEX(RecipientList,MATCH(0,INDEX(COUNTIF(B$64:B94,RecipientList),0,0),0)),"")</f>
        <v/>
      </c>
      <c r="C95" s="94" t="str">
        <f t="shared" si="19"/>
        <v/>
      </c>
      <c r="D95" s="71" t="e">
        <f>IF(SUMIF('[1]Detailed Budget'!$M$5:$M$1005,$C95,'[1]Detailed Budget'!$AA$5:$AA$1005)&gt;0,SUMIF('[1]Detailed Budget'!$M$5:$M$1005,$C95,'[1]Detailed Budget'!$AA$5:$AA$1005),"")</f>
        <v>#VALUE!</v>
      </c>
      <c r="E95" s="71" t="e">
        <f>IF(SUMIF('[1]Detailed Budget'!$M$5:$M$1005,$C95,'[1]Detailed Budget'!$AC$5:$AC$1005)&gt;0,SUMIF('[1]Detailed Budget'!$M$5:$M$1005,$C95,'[1]Detailed Budget'!$AC$5:$AC$1005),"")</f>
        <v>#VALUE!</v>
      </c>
      <c r="F95" s="71" t="e">
        <f>IF(SUMIF('[1]Detailed Budget'!$M$5:$M$1005,$C95,'[1]Detailed Budget'!$AE$5:$AE$1005)&gt;0,SUMIF('[1]Detailed Budget'!$M$5:$M$1005,$C95,'[1]Detailed Budget'!$AE$5:$AE$1005),"")</f>
        <v>#VALUE!</v>
      </c>
      <c r="G95" s="71" t="e">
        <f>IF(SUMIF('[1]Detailed Budget'!$M$5:$M$1005,$C95,'[1]Detailed Budget'!$AG$5:$AG$1005)&gt;0,SUMIF('[1]Detailed Budget'!$M$5:$M$1005,$C95,'[1]Detailed Budget'!$AG$5:$AG$1005),"")</f>
        <v>#VALUE!</v>
      </c>
      <c r="H95" s="72" t="e">
        <f>IF(SUMIF('[1]Detailed Budget'!$M$5:$M$1005,$C95,'[1]Detailed Budget'!$AI$5:$AI$1005)&gt;0,SUMIF('[1]Detailed Budget'!$M$5:$M$1005,$C95,'[1]Detailed Budget'!$AI$5:$AI$1005),"")</f>
        <v>#VALUE!</v>
      </c>
      <c r="I95" s="71" t="e">
        <f>IF(SUMIF('[1]Detailed Budget'!$M$5:$M$1005,$C95,'[1]Detailed Budget'!$AN$5:$AN$1005)&gt;0,SUMIF('[1]Detailed Budget'!$M$5:$M$1005,$C95,'[1]Detailed Budget'!$AN$5:$AN$1005),"")</f>
        <v>#VALUE!</v>
      </c>
      <c r="J95" s="71" t="e">
        <f>IF(SUMIF('[1]Detailed Budget'!$M$5:$M$1005,$C95,'[1]Detailed Budget'!$AP$5:$AP$1005)&gt;0,SUMIF('[1]Detailed Budget'!$M$5:$M$1005,$C95,'[1]Detailed Budget'!$AP$5:$AP$1005),"")</f>
        <v>#VALUE!</v>
      </c>
      <c r="K95" s="71" t="e">
        <f>IF(SUMIF('[1]Detailed Budget'!$M$5:$M$1005,$C95,'[1]Detailed Budget'!$AR$5:$AR$1005)&gt;0,SUMIF('[1]Detailed Budget'!$M$5:$M$1005,$C95,'[1]Detailed Budget'!$AR$5:$AR$1005),"")</f>
        <v>#VALUE!</v>
      </c>
      <c r="L95" s="71" t="e">
        <f>IF(SUMIF('[1]Detailed Budget'!$M$5:$M$1005,$C95,'[1]Detailed Budget'!$AT$5:$AT$1005)&gt;0,SUMIF('[1]Detailed Budget'!$M$5:$M$1005,$C95,'[1]Detailed Budget'!$AT$5:$AT$1005),"")</f>
        <v>#VALUE!</v>
      </c>
      <c r="M95" s="72" t="e">
        <f>IF(SUMIF('[1]Detailed Budget'!$M$5:$M$1005,$C95,'[1]Detailed Budget'!$AV$5:$AV$1005)&gt;0,SUMIF('[1]Detailed Budget'!$M$5:$M$1005,$C95,'[1]Detailed Budget'!$AV$5:$AV$1005),"")</f>
        <v>#VALUE!</v>
      </c>
      <c r="N95" s="71" t="e">
        <f>IF(SUMIF('[1]Detailed Budget'!$M$5:$M$1005,$C95,'[1]Detailed Budget'!$BA$5:$BA$1005)&gt;0,SUMIF('[1]Detailed Budget'!$M$5:$M$1005,$C95,'[1]Detailed Budget'!$BA$5:$BA$1005),"")</f>
        <v>#VALUE!</v>
      </c>
      <c r="O95" s="71" t="e">
        <f>IF(SUMIF('[1]Detailed Budget'!$M$5:$M$1005,$C95,'[1]Detailed Budget'!$BC$5:$BC$1005)&gt;0,SUMIF('[1]Detailed Budget'!$M$5:$M$1005,$C95,'[1]Detailed Budget'!$BC$5:$BC$1005),"")</f>
        <v>#VALUE!</v>
      </c>
      <c r="P95" s="71" t="e">
        <f>IF(SUMIF('[1]Detailed Budget'!$M$5:$M$1005,$C95,'[1]Detailed Budget'!$BE$5:$BE$1005)&gt;0,SUMIF('[1]Detailed Budget'!$M$5:$M$1005,$C95,'[1]Detailed Budget'!$BE$5:$BE$1005),"")</f>
        <v>#VALUE!</v>
      </c>
      <c r="Q95" s="71" t="e">
        <f>IF(SUMIF('[1]Detailed Budget'!$M$5:$M$1005,$C95,'[1]Detailed Budget'!$BG$5:$BG$1005)&gt;0,SUMIF('[1]Detailed Budget'!$M$5:$M$1005,$C95,'[1]Detailed Budget'!$BG$5:$BG$1005),"")</f>
        <v>#VALUE!</v>
      </c>
      <c r="R95" s="72" t="e">
        <f>IF(SUMIF('[1]Detailed Budget'!$M$5:$M$1005,$C95,'[1]Detailed Budget'!$BI$5:$BI$1005)&gt;0,SUMIF('[1]Detailed Budget'!$M$5:$M$1005,$C95,'[1]Detailed Budget'!$BI$5:$BI$1005),"")</f>
        <v>#VALUE!</v>
      </c>
      <c r="S95" s="71" t="e">
        <f>IF(SUMIF('[1]Detailed Budget'!$M$5:$M$1005,$C95,'[1]Detailed Budget'!$BN$5:$BN$1005)&gt;0,SUMIF('[1]Detailed Budget'!$M$5:$M$1005,$C95,'[1]Detailed Budget'!$BN$5:$BN$1005),"")</f>
        <v>#VALUE!</v>
      </c>
      <c r="T95" s="71" t="e">
        <f>IF(SUMIF('[1]Detailed Budget'!$M$5:$M$1005,$C95,'[1]Detailed Budget'!$BP$5:$BP$1005)&gt;0,SUMIF('[1]Detailed Budget'!$M$5:$M$1005,$C95,'[1]Detailed Budget'!$BP$5:$BP$1005),"")</f>
        <v>#VALUE!</v>
      </c>
      <c r="U95" s="71" t="e">
        <f>IF(SUMIF('[1]Detailed Budget'!$M$5:$M$1005,$C95,'[1]Detailed Budget'!$BR$5:$BR$1005)&gt;0,SUMIF('[1]Detailed Budget'!$M$5:$M$1005,$C95,'[1]Detailed Budget'!$BR$5:$BR$1005),"")</f>
        <v>#VALUE!</v>
      </c>
      <c r="V95" s="71" t="e">
        <f>IF(SUMIF('[1]Detailed Budget'!$M$5:$M$1005,$C95,'[1]Detailed Budget'!$BT$5:$BT$1005)&gt;0,SUMIF('[1]Detailed Budget'!$M$5:$M$1005,$C95,'[1]Detailed Budget'!$BT$5:$BT$1005),"")</f>
        <v>#VALUE!</v>
      </c>
      <c r="W95" s="72" t="e">
        <f>IF(SUMIF('[1]Detailed Budget'!$M$5:$M$1005,$C95,'[1]Detailed Budget'!$BV$5:$BV$1005)&gt;0,SUMIF('[1]Detailed Budget'!$M$5:$M$1005,$C95,'[1]Detailed Budget'!$BV$5:$BV$1005),"")</f>
        <v>#VALUE!</v>
      </c>
      <c r="X95" s="71" t="e">
        <f t="shared" si="20"/>
        <v>#VALUE!</v>
      </c>
      <c r="Y95" s="86" t="str">
        <f t="shared" si="21"/>
        <v/>
      </c>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row>
    <row r="96" spans="2:50" s="46" customFormat="1" hidden="1" x14ac:dyDescent="0.25">
      <c r="B96" s="75" t="str">
        <f>IFERROR(INDEX(RecipientList,MATCH(0,INDEX(COUNTIF(B$64:B95,RecipientList),0,0),0)),"")</f>
        <v/>
      </c>
      <c r="C96" s="94" t="str">
        <f t="shared" si="19"/>
        <v/>
      </c>
      <c r="D96" s="71" t="e">
        <f>IF(SUMIF('[1]Detailed Budget'!$M$5:$M$1005,$C96,'[1]Detailed Budget'!$AA$5:$AA$1005)&gt;0,SUMIF('[1]Detailed Budget'!$M$5:$M$1005,$C96,'[1]Detailed Budget'!$AA$5:$AA$1005),"")</f>
        <v>#VALUE!</v>
      </c>
      <c r="E96" s="71" t="e">
        <f>IF(SUMIF('[1]Detailed Budget'!$M$5:$M$1005,$C96,'[1]Detailed Budget'!$AC$5:$AC$1005)&gt;0,SUMIF('[1]Detailed Budget'!$M$5:$M$1005,$C96,'[1]Detailed Budget'!$AC$5:$AC$1005),"")</f>
        <v>#VALUE!</v>
      </c>
      <c r="F96" s="71" t="e">
        <f>IF(SUMIF('[1]Detailed Budget'!$M$5:$M$1005,$C96,'[1]Detailed Budget'!$AE$5:$AE$1005)&gt;0,SUMIF('[1]Detailed Budget'!$M$5:$M$1005,$C96,'[1]Detailed Budget'!$AE$5:$AE$1005),"")</f>
        <v>#VALUE!</v>
      </c>
      <c r="G96" s="71" t="e">
        <f>IF(SUMIF('[1]Detailed Budget'!$M$5:$M$1005,$C96,'[1]Detailed Budget'!$AG$5:$AG$1005)&gt;0,SUMIF('[1]Detailed Budget'!$M$5:$M$1005,$C96,'[1]Detailed Budget'!$AG$5:$AG$1005),"")</f>
        <v>#VALUE!</v>
      </c>
      <c r="H96" s="72" t="e">
        <f>IF(SUMIF('[1]Detailed Budget'!$M$5:$M$1005,$C96,'[1]Detailed Budget'!$AI$5:$AI$1005)&gt;0,SUMIF('[1]Detailed Budget'!$M$5:$M$1005,$C96,'[1]Detailed Budget'!$AI$5:$AI$1005),"")</f>
        <v>#VALUE!</v>
      </c>
      <c r="I96" s="71" t="e">
        <f>IF(SUMIF('[1]Detailed Budget'!$M$5:$M$1005,$C96,'[1]Detailed Budget'!$AN$5:$AN$1005)&gt;0,SUMIF('[1]Detailed Budget'!$M$5:$M$1005,$C96,'[1]Detailed Budget'!$AN$5:$AN$1005),"")</f>
        <v>#VALUE!</v>
      </c>
      <c r="J96" s="71" t="e">
        <f>IF(SUMIF('[1]Detailed Budget'!$M$5:$M$1005,$C96,'[1]Detailed Budget'!$AP$5:$AP$1005)&gt;0,SUMIF('[1]Detailed Budget'!$M$5:$M$1005,$C96,'[1]Detailed Budget'!$AP$5:$AP$1005),"")</f>
        <v>#VALUE!</v>
      </c>
      <c r="K96" s="71" t="e">
        <f>IF(SUMIF('[1]Detailed Budget'!$M$5:$M$1005,$C96,'[1]Detailed Budget'!$AR$5:$AR$1005)&gt;0,SUMIF('[1]Detailed Budget'!$M$5:$M$1005,$C96,'[1]Detailed Budget'!$AR$5:$AR$1005),"")</f>
        <v>#VALUE!</v>
      </c>
      <c r="L96" s="71" t="e">
        <f>IF(SUMIF('[1]Detailed Budget'!$M$5:$M$1005,$C96,'[1]Detailed Budget'!$AT$5:$AT$1005)&gt;0,SUMIF('[1]Detailed Budget'!$M$5:$M$1005,$C96,'[1]Detailed Budget'!$AT$5:$AT$1005),"")</f>
        <v>#VALUE!</v>
      </c>
      <c r="M96" s="72" t="e">
        <f>IF(SUMIF('[1]Detailed Budget'!$M$5:$M$1005,$C96,'[1]Detailed Budget'!$AV$5:$AV$1005)&gt;0,SUMIF('[1]Detailed Budget'!$M$5:$M$1005,$C96,'[1]Detailed Budget'!$AV$5:$AV$1005),"")</f>
        <v>#VALUE!</v>
      </c>
      <c r="N96" s="71" t="e">
        <f>IF(SUMIF('[1]Detailed Budget'!$M$5:$M$1005,$C96,'[1]Detailed Budget'!$BA$5:$BA$1005)&gt;0,SUMIF('[1]Detailed Budget'!$M$5:$M$1005,$C96,'[1]Detailed Budget'!$BA$5:$BA$1005),"")</f>
        <v>#VALUE!</v>
      </c>
      <c r="O96" s="71" t="e">
        <f>IF(SUMIF('[1]Detailed Budget'!$M$5:$M$1005,$C96,'[1]Detailed Budget'!$BC$5:$BC$1005)&gt;0,SUMIF('[1]Detailed Budget'!$M$5:$M$1005,$C96,'[1]Detailed Budget'!$BC$5:$BC$1005),"")</f>
        <v>#VALUE!</v>
      </c>
      <c r="P96" s="71" t="e">
        <f>IF(SUMIF('[1]Detailed Budget'!$M$5:$M$1005,$C96,'[1]Detailed Budget'!$BE$5:$BE$1005)&gt;0,SUMIF('[1]Detailed Budget'!$M$5:$M$1005,$C96,'[1]Detailed Budget'!$BE$5:$BE$1005),"")</f>
        <v>#VALUE!</v>
      </c>
      <c r="Q96" s="71" t="e">
        <f>IF(SUMIF('[1]Detailed Budget'!$M$5:$M$1005,$C96,'[1]Detailed Budget'!$BG$5:$BG$1005)&gt;0,SUMIF('[1]Detailed Budget'!$M$5:$M$1005,$C96,'[1]Detailed Budget'!$BG$5:$BG$1005),"")</f>
        <v>#VALUE!</v>
      </c>
      <c r="R96" s="72" t="e">
        <f>IF(SUMIF('[1]Detailed Budget'!$M$5:$M$1005,$C96,'[1]Detailed Budget'!$BI$5:$BI$1005)&gt;0,SUMIF('[1]Detailed Budget'!$M$5:$M$1005,$C96,'[1]Detailed Budget'!$BI$5:$BI$1005),"")</f>
        <v>#VALUE!</v>
      </c>
      <c r="S96" s="71" t="e">
        <f>IF(SUMIF('[1]Detailed Budget'!$M$5:$M$1005,$C96,'[1]Detailed Budget'!$BN$5:$BN$1005)&gt;0,SUMIF('[1]Detailed Budget'!$M$5:$M$1005,$C96,'[1]Detailed Budget'!$BN$5:$BN$1005),"")</f>
        <v>#VALUE!</v>
      </c>
      <c r="T96" s="71" t="e">
        <f>IF(SUMIF('[1]Detailed Budget'!$M$5:$M$1005,$C96,'[1]Detailed Budget'!$BP$5:$BP$1005)&gt;0,SUMIF('[1]Detailed Budget'!$M$5:$M$1005,$C96,'[1]Detailed Budget'!$BP$5:$BP$1005),"")</f>
        <v>#VALUE!</v>
      </c>
      <c r="U96" s="71" t="e">
        <f>IF(SUMIF('[1]Detailed Budget'!$M$5:$M$1005,$C96,'[1]Detailed Budget'!$BR$5:$BR$1005)&gt;0,SUMIF('[1]Detailed Budget'!$M$5:$M$1005,$C96,'[1]Detailed Budget'!$BR$5:$BR$1005),"")</f>
        <v>#VALUE!</v>
      </c>
      <c r="V96" s="71" t="e">
        <f>IF(SUMIF('[1]Detailed Budget'!$M$5:$M$1005,$C96,'[1]Detailed Budget'!$BT$5:$BT$1005)&gt;0,SUMIF('[1]Detailed Budget'!$M$5:$M$1005,$C96,'[1]Detailed Budget'!$BT$5:$BT$1005),"")</f>
        <v>#VALUE!</v>
      </c>
      <c r="W96" s="72" t="e">
        <f>IF(SUMIF('[1]Detailed Budget'!$M$5:$M$1005,$C96,'[1]Detailed Budget'!$BV$5:$BV$1005)&gt;0,SUMIF('[1]Detailed Budget'!$M$5:$M$1005,$C96,'[1]Detailed Budget'!$BV$5:$BV$1005),"")</f>
        <v>#VALUE!</v>
      </c>
      <c r="X96" s="71" t="e">
        <f t="shared" si="20"/>
        <v>#VALUE!</v>
      </c>
      <c r="Y96" s="86" t="str">
        <f t="shared" si="21"/>
        <v/>
      </c>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row>
    <row r="97" spans="2:50" s="46" customFormat="1" hidden="1" x14ac:dyDescent="0.25">
      <c r="B97" s="75" t="str">
        <f>IFERROR(INDEX(RecipientList,MATCH(0,INDEX(COUNTIF(B$64:B96,RecipientList),0,0),0)),"")</f>
        <v/>
      </c>
      <c r="C97" s="94" t="str">
        <f t="shared" si="19"/>
        <v/>
      </c>
      <c r="D97" s="71" t="e">
        <f>IF(SUMIF('[1]Detailed Budget'!$M$5:$M$1005,$C97,'[1]Detailed Budget'!$AA$5:$AA$1005)&gt;0,SUMIF('[1]Detailed Budget'!$M$5:$M$1005,$C97,'[1]Detailed Budget'!$AA$5:$AA$1005),"")</f>
        <v>#VALUE!</v>
      </c>
      <c r="E97" s="71" t="e">
        <f>IF(SUMIF('[1]Detailed Budget'!$M$5:$M$1005,$C97,'[1]Detailed Budget'!$AC$5:$AC$1005)&gt;0,SUMIF('[1]Detailed Budget'!$M$5:$M$1005,$C97,'[1]Detailed Budget'!$AC$5:$AC$1005),"")</f>
        <v>#VALUE!</v>
      </c>
      <c r="F97" s="71" t="e">
        <f>IF(SUMIF('[1]Detailed Budget'!$M$5:$M$1005,$C97,'[1]Detailed Budget'!$AE$5:$AE$1005)&gt;0,SUMIF('[1]Detailed Budget'!$M$5:$M$1005,$C97,'[1]Detailed Budget'!$AE$5:$AE$1005),"")</f>
        <v>#VALUE!</v>
      </c>
      <c r="G97" s="71" t="e">
        <f>IF(SUMIF('[1]Detailed Budget'!$M$5:$M$1005,$C97,'[1]Detailed Budget'!$AG$5:$AG$1005)&gt;0,SUMIF('[1]Detailed Budget'!$M$5:$M$1005,$C97,'[1]Detailed Budget'!$AG$5:$AG$1005),"")</f>
        <v>#VALUE!</v>
      </c>
      <c r="H97" s="72" t="e">
        <f>IF(SUMIF('[1]Detailed Budget'!$M$5:$M$1005,$C97,'[1]Detailed Budget'!$AI$5:$AI$1005)&gt;0,SUMIF('[1]Detailed Budget'!$M$5:$M$1005,$C97,'[1]Detailed Budget'!$AI$5:$AI$1005),"")</f>
        <v>#VALUE!</v>
      </c>
      <c r="I97" s="71" t="e">
        <f>IF(SUMIF('[1]Detailed Budget'!$M$5:$M$1005,$C97,'[1]Detailed Budget'!$AN$5:$AN$1005)&gt;0,SUMIF('[1]Detailed Budget'!$M$5:$M$1005,$C97,'[1]Detailed Budget'!$AN$5:$AN$1005),"")</f>
        <v>#VALUE!</v>
      </c>
      <c r="J97" s="71" t="e">
        <f>IF(SUMIF('[1]Detailed Budget'!$M$5:$M$1005,$C97,'[1]Detailed Budget'!$AP$5:$AP$1005)&gt;0,SUMIF('[1]Detailed Budget'!$M$5:$M$1005,$C97,'[1]Detailed Budget'!$AP$5:$AP$1005),"")</f>
        <v>#VALUE!</v>
      </c>
      <c r="K97" s="71" t="e">
        <f>IF(SUMIF('[1]Detailed Budget'!$M$5:$M$1005,$C97,'[1]Detailed Budget'!$AR$5:$AR$1005)&gt;0,SUMIF('[1]Detailed Budget'!$M$5:$M$1005,$C97,'[1]Detailed Budget'!$AR$5:$AR$1005),"")</f>
        <v>#VALUE!</v>
      </c>
      <c r="L97" s="71" t="e">
        <f>IF(SUMIF('[1]Detailed Budget'!$M$5:$M$1005,$C97,'[1]Detailed Budget'!$AT$5:$AT$1005)&gt;0,SUMIF('[1]Detailed Budget'!$M$5:$M$1005,$C97,'[1]Detailed Budget'!$AT$5:$AT$1005),"")</f>
        <v>#VALUE!</v>
      </c>
      <c r="M97" s="72" t="e">
        <f>IF(SUMIF('[1]Detailed Budget'!$M$5:$M$1005,$C97,'[1]Detailed Budget'!$AV$5:$AV$1005)&gt;0,SUMIF('[1]Detailed Budget'!$M$5:$M$1005,$C97,'[1]Detailed Budget'!$AV$5:$AV$1005),"")</f>
        <v>#VALUE!</v>
      </c>
      <c r="N97" s="71" t="e">
        <f>IF(SUMIF('[1]Detailed Budget'!$M$5:$M$1005,$C97,'[1]Detailed Budget'!$BA$5:$BA$1005)&gt;0,SUMIF('[1]Detailed Budget'!$M$5:$M$1005,$C97,'[1]Detailed Budget'!$BA$5:$BA$1005),"")</f>
        <v>#VALUE!</v>
      </c>
      <c r="O97" s="71" t="e">
        <f>IF(SUMIF('[1]Detailed Budget'!$M$5:$M$1005,$C97,'[1]Detailed Budget'!$BC$5:$BC$1005)&gt;0,SUMIF('[1]Detailed Budget'!$M$5:$M$1005,$C97,'[1]Detailed Budget'!$BC$5:$BC$1005),"")</f>
        <v>#VALUE!</v>
      </c>
      <c r="P97" s="71" t="e">
        <f>IF(SUMIF('[1]Detailed Budget'!$M$5:$M$1005,$C97,'[1]Detailed Budget'!$BE$5:$BE$1005)&gt;0,SUMIF('[1]Detailed Budget'!$M$5:$M$1005,$C97,'[1]Detailed Budget'!$BE$5:$BE$1005),"")</f>
        <v>#VALUE!</v>
      </c>
      <c r="Q97" s="71" t="e">
        <f>IF(SUMIF('[1]Detailed Budget'!$M$5:$M$1005,$C97,'[1]Detailed Budget'!$BG$5:$BG$1005)&gt;0,SUMIF('[1]Detailed Budget'!$M$5:$M$1005,$C97,'[1]Detailed Budget'!$BG$5:$BG$1005),"")</f>
        <v>#VALUE!</v>
      </c>
      <c r="R97" s="72" t="e">
        <f>IF(SUMIF('[1]Detailed Budget'!$M$5:$M$1005,$C97,'[1]Detailed Budget'!$BI$5:$BI$1005)&gt;0,SUMIF('[1]Detailed Budget'!$M$5:$M$1005,$C97,'[1]Detailed Budget'!$BI$5:$BI$1005),"")</f>
        <v>#VALUE!</v>
      </c>
      <c r="S97" s="71" t="e">
        <f>IF(SUMIF('[1]Detailed Budget'!$M$5:$M$1005,$C97,'[1]Detailed Budget'!$BN$5:$BN$1005)&gt;0,SUMIF('[1]Detailed Budget'!$M$5:$M$1005,$C97,'[1]Detailed Budget'!$BN$5:$BN$1005),"")</f>
        <v>#VALUE!</v>
      </c>
      <c r="T97" s="71" t="e">
        <f>IF(SUMIF('[1]Detailed Budget'!$M$5:$M$1005,$C97,'[1]Detailed Budget'!$BP$5:$BP$1005)&gt;0,SUMIF('[1]Detailed Budget'!$M$5:$M$1005,$C97,'[1]Detailed Budget'!$BP$5:$BP$1005),"")</f>
        <v>#VALUE!</v>
      </c>
      <c r="U97" s="71" t="e">
        <f>IF(SUMIF('[1]Detailed Budget'!$M$5:$M$1005,$C97,'[1]Detailed Budget'!$BR$5:$BR$1005)&gt;0,SUMIF('[1]Detailed Budget'!$M$5:$M$1005,$C97,'[1]Detailed Budget'!$BR$5:$BR$1005),"")</f>
        <v>#VALUE!</v>
      </c>
      <c r="V97" s="71" t="e">
        <f>IF(SUMIF('[1]Detailed Budget'!$M$5:$M$1005,$C97,'[1]Detailed Budget'!$BT$5:$BT$1005)&gt;0,SUMIF('[1]Detailed Budget'!$M$5:$M$1005,$C97,'[1]Detailed Budget'!$BT$5:$BT$1005),"")</f>
        <v>#VALUE!</v>
      </c>
      <c r="W97" s="72" t="e">
        <f>IF(SUMIF('[1]Detailed Budget'!$M$5:$M$1005,$C97,'[1]Detailed Budget'!$BV$5:$BV$1005)&gt;0,SUMIF('[1]Detailed Budget'!$M$5:$M$1005,$C97,'[1]Detailed Budget'!$BV$5:$BV$1005),"")</f>
        <v>#VALUE!</v>
      </c>
      <c r="X97" s="71" t="e">
        <f t="shared" si="20"/>
        <v>#VALUE!</v>
      </c>
      <c r="Y97" s="86" t="str">
        <f t="shared" si="21"/>
        <v/>
      </c>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row>
    <row r="98" spans="2:50" s="46" customFormat="1" hidden="1" x14ac:dyDescent="0.25">
      <c r="B98" s="75" t="str">
        <f>IFERROR(INDEX(RecipientList,MATCH(0,INDEX(COUNTIF(B$64:B97,RecipientList),0,0),0)),"")</f>
        <v/>
      </c>
      <c r="C98" s="94" t="str">
        <f t="shared" si="19"/>
        <v/>
      </c>
      <c r="D98" s="71" t="e">
        <f>IF(SUMIF('[1]Detailed Budget'!$M$5:$M$1005,$C98,'[1]Detailed Budget'!$AA$5:$AA$1005)&gt;0,SUMIF('[1]Detailed Budget'!$M$5:$M$1005,$C98,'[1]Detailed Budget'!$AA$5:$AA$1005),"")</f>
        <v>#VALUE!</v>
      </c>
      <c r="E98" s="71" t="e">
        <f>IF(SUMIF('[1]Detailed Budget'!$M$5:$M$1005,$C98,'[1]Detailed Budget'!$AC$5:$AC$1005)&gt;0,SUMIF('[1]Detailed Budget'!$M$5:$M$1005,$C98,'[1]Detailed Budget'!$AC$5:$AC$1005),"")</f>
        <v>#VALUE!</v>
      </c>
      <c r="F98" s="71" t="e">
        <f>IF(SUMIF('[1]Detailed Budget'!$M$5:$M$1005,$C98,'[1]Detailed Budget'!$AE$5:$AE$1005)&gt;0,SUMIF('[1]Detailed Budget'!$M$5:$M$1005,$C98,'[1]Detailed Budget'!$AE$5:$AE$1005),"")</f>
        <v>#VALUE!</v>
      </c>
      <c r="G98" s="71" t="e">
        <f>IF(SUMIF('[1]Detailed Budget'!$M$5:$M$1005,$C98,'[1]Detailed Budget'!$AG$5:$AG$1005)&gt;0,SUMIF('[1]Detailed Budget'!$M$5:$M$1005,$C98,'[1]Detailed Budget'!$AG$5:$AG$1005),"")</f>
        <v>#VALUE!</v>
      </c>
      <c r="H98" s="72" t="e">
        <f>IF(SUMIF('[1]Detailed Budget'!$M$5:$M$1005,$C98,'[1]Detailed Budget'!$AI$5:$AI$1005)&gt;0,SUMIF('[1]Detailed Budget'!$M$5:$M$1005,$C98,'[1]Detailed Budget'!$AI$5:$AI$1005),"")</f>
        <v>#VALUE!</v>
      </c>
      <c r="I98" s="71" t="e">
        <f>IF(SUMIF('[1]Detailed Budget'!$M$5:$M$1005,$C98,'[1]Detailed Budget'!$AN$5:$AN$1005)&gt;0,SUMIF('[1]Detailed Budget'!$M$5:$M$1005,$C98,'[1]Detailed Budget'!$AN$5:$AN$1005),"")</f>
        <v>#VALUE!</v>
      </c>
      <c r="J98" s="71" t="e">
        <f>IF(SUMIF('[1]Detailed Budget'!$M$5:$M$1005,$C98,'[1]Detailed Budget'!$AP$5:$AP$1005)&gt;0,SUMIF('[1]Detailed Budget'!$M$5:$M$1005,$C98,'[1]Detailed Budget'!$AP$5:$AP$1005),"")</f>
        <v>#VALUE!</v>
      </c>
      <c r="K98" s="71" t="e">
        <f>IF(SUMIF('[1]Detailed Budget'!$M$5:$M$1005,$C98,'[1]Detailed Budget'!$AR$5:$AR$1005)&gt;0,SUMIF('[1]Detailed Budget'!$M$5:$M$1005,$C98,'[1]Detailed Budget'!$AR$5:$AR$1005),"")</f>
        <v>#VALUE!</v>
      </c>
      <c r="L98" s="71" t="e">
        <f>IF(SUMIF('[1]Detailed Budget'!$M$5:$M$1005,$C98,'[1]Detailed Budget'!$AT$5:$AT$1005)&gt;0,SUMIF('[1]Detailed Budget'!$M$5:$M$1005,$C98,'[1]Detailed Budget'!$AT$5:$AT$1005),"")</f>
        <v>#VALUE!</v>
      </c>
      <c r="M98" s="72" t="e">
        <f>IF(SUMIF('[1]Detailed Budget'!$M$5:$M$1005,$C98,'[1]Detailed Budget'!$AV$5:$AV$1005)&gt;0,SUMIF('[1]Detailed Budget'!$M$5:$M$1005,$C98,'[1]Detailed Budget'!$AV$5:$AV$1005),"")</f>
        <v>#VALUE!</v>
      </c>
      <c r="N98" s="71" t="e">
        <f>IF(SUMIF('[1]Detailed Budget'!$M$5:$M$1005,$C98,'[1]Detailed Budget'!$BA$5:$BA$1005)&gt;0,SUMIF('[1]Detailed Budget'!$M$5:$M$1005,$C98,'[1]Detailed Budget'!$BA$5:$BA$1005),"")</f>
        <v>#VALUE!</v>
      </c>
      <c r="O98" s="71" t="e">
        <f>IF(SUMIF('[1]Detailed Budget'!$M$5:$M$1005,$C98,'[1]Detailed Budget'!$BC$5:$BC$1005)&gt;0,SUMIF('[1]Detailed Budget'!$M$5:$M$1005,$C98,'[1]Detailed Budget'!$BC$5:$BC$1005),"")</f>
        <v>#VALUE!</v>
      </c>
      <c r="P98" s="71" t="e">
        <f>IF(SUMIF('[1]Detailed Budget'!$M$5:$M$1005,$C98,'[1]Detailed Budget'!$BE$5:$BE$1005)&gt;0,SUMIF('[1]Detailed Budget'!$M$5:$M$1005,$C98,'[1]Detailed Budget'!$BE$5:$BE$1005),"")</f>
        <v>#VALUE!</v>
      </c>
      <c r="Q98" s="71" t="e">
        <f>IF(SUMIF('[1]Detailed Budget'!$M$5:$M$1005,$C98,'[1]Detailed Budget'!$BG$5:$BG$1005)&gt;0,SUMIF('[1]Detailed Budget'!$M$5:$M$1005,$C98,'[1]Detailed Budget'!$BG$5:$BG$1005),"")</f>
        <v>#VALUE!</v>
      </c>
      <c r="R98" s="72" t="e">
        <f>IF(SUMIF('[1]Detailed Budget'!$M$5:$M$1005,$C98,'[1]Detailed Budget'!$BI$5:$BI$1005)&gt;0,SUMIF('[1]Detailed Budget'!$M$5:$M$1005,$C98,'[1]Detailed Budget'!$BI$5:$BI$1005),"")</f>
        <v>#VALUE!</v>
      </c>
      <c r="S98" s="71" t="e">
        <f>IF(SUMIF('[1]Detailed Budget'!$M$5:$M$1005,$C98,'[1]Detailed Budget'!$BN$5:$BN$1005)&gt;0,SUMIF('[1]Detailed Budget'!$M$5:$M$1005,$C98,'[1]Detailed Budget'!$BN$5:$BN$1005),"")</f>
        <v>#VALUE!</v>
      </c>
      <c r="T98" s="71" t="e">
        <f>IF(SUMIF('[1]Detailed Budget'!$M$5:$M$1005,$C98,'[1]Detailed Budget'!$BP$5:$BP$1005)&gt;0,SUMIF('[1]Detailed Budget'!$M$5:$M$1005,$C98,'[1]Detailed Budget'!$BP$5:$BP$1005),"")</f>
        <v>#VALUE!</v>
      </c>
      <c r="U98" s="71" t="e">
        <f>IF(SUMIF('[1]Detailed Budget'!$M$5:$M$1005,$C98,'[1]Detailed Budget'!$BR$5:$BR$1005)&gt;0,SUMIF('[1]Detailed Budget'!$M$5:$M$1005,$C98,'[1]Detailed Budget'!$BR$5:$BR$1005),"")</f>
        <v>#VALUE!</v>
      </c>
      <c r="V98" s="71" t="e">
        <f>IF(SUMIF('[1]Detailed Budget'!$M$5:$M$1005,$C98,'[1]Detailed Budget'!$BT$5:$BT$1005)&gt;0,SUMIF('[1]Detailed Budget'!$M$5:$M$1005,$C98,'[1]Detailed Budget'!$BT$5:$BT$1005),"")</f>
        <v>#VALUE!</v>
      </c>
      <c r="W98" s="72" t="e">
        <f>IF(SUMIF('[1]Detailed Budget'!$M$5:$M$1005,$C98,'[1]Detailed Budget'!$BV$5:$BV$1005)&gt;0,SUMIF('[1]Detailed Budget'!$M$5:$M$1005,$C98,'[1]Detailed Budget'!$BV$5:$BV$1005),"")</f>
        <v>#VALUE!</v>
      </c>
      <c r="X98" s="71" t="e">
        <f t="shared" si="20"/>
        <v>#VALUE!</v>
      </c>
      <c r="Y98" s="86" t="str">
        <f t="shared" si="21"/>
        <v/>
      </c>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row>
    <row r="99" spans="2:50" s="46" customFormat="1" hidden="1" x14ac:dyDescent="0.25">
      <c r="B99" s="75" t="str">
        <f>IFERROR(INDEX(RecipientList,MATCH(0,INDEX(COUNTIF(B$64:B98,RecipientList),0,0),0)),"")</f>
        <v/>
      </c>
      <c r="C99" s="94" t="str">
        <f t="shared" si="19"/>
        <v/>
      </c>
      <c r="D99" s="71" t="e">
        <f>IF(SUMIF('[1]Detailed Budget'!$M$5:$M$1005,$C99,'[1]Detailed Budget'!$AA$5:$AA$1005)&gt;0,SUMIF('[1]Detailed Budget'!$M$5:$M$1005,$C99,'[1]Detailed Budget'!$AA$5:$AA$1005),"")</f>
        <v>#VALUE!</v>
      </c>
      <c r="E99" s="71" t="e">
        <f>IF(SUMIF('[1]Detailed Budget'!$M$5:$M$1005,$C99,'[1]Detailed Budget'!$AC$5:$AC$1005)&gt;0,SUMIF('[1]Detailed Budget'!$M$5:$M$1005,$C99,'[1]Detailed Budget'!$AC$5:$AC$1005),"")</f>
        <v>#VALUE!</v>
      </c>
      <c r="F99" s="71" t="e">
        <f>IF(SUMIF('[1]Detailed Budget'!$M$5:$M$1005,$C99,'[1]Detailed Budget'!$AE$5:$AE$1005)&gt;0,SUMIF('[1]Detailed Budget'!$M$5:$M$1005,$C99,'[1]Detailed Budget'!$AE$5:$AE$1005),"")</f>
        <v>#VALUE!</v>
      </c>
      <c r="G99" s="71" t="e">
        <f>IF(SUMIF('[1]Detailed Budget'!$M$5:$M$1005,$C99,'[1]Detailed Budget'!$AG$5:$AG$1005)&gt;0,SUMIF('[1]Detailed Budget'!$M$5:$M$1005,$C99,'[1]Detailed Budget'!$AG$5:$AG$1005),"")</f>
        <v>#VALUE!</v>
      </c>
      <c r="H99" s="72" t="e">
        <f>IF(SUMIF('[1]Detailed Budget'!$M$5:$M$1005,$C99,'[1]Detailed Budget'!$AI$5:$AI$1005)&gt;0,SUMIF('[1]Detailed Budget'!$M$5:$M$1005,$C99,'[1]Detailed Budget'!$AI$5:$AI$1005),"")</f>
        <v>#VALUE!</v>
      </c>
      <c r="I99" s="71" t="e">
        <f>IF(SUMIF('[1]Detailed Budget'!$M$5:$M$1005,$C99,'[1]Detailed Budget'!$AN$5:$AN$1005)&gt;0,SUMIF('[1]Detailed Budget'!$M$5:$M$1005,$C99,'[1]Detailed Budget'!$AN$5:$AN$1005),"")</f>
        <v>#VALUE!</v>
      </c>
      <c r="J99" s="71" t="e">
        <f>IF(SUMIF('[1]Detailed Budget'!$M$5:$M$1005,$C99,'[1]Detailed Budget'!$AP$5:$AP$1005)&gt;0,SUMIF('[1]Detailed Budget'!$M$5:$M$1005,$C99,'[1]Detailed Budget'!$AP$5:$AP$1005),"")</f>
        <v>#VALUE!</v>
      </c>
      <c r="K99" s="71" t="e">
        <f>IF(SUMIF('[1]Detailed Budget'!$M$5:$M$1005,$C99,'[1]Detailed Budget'!$AR$5:$AR$1005)&gt;0,SUMIF('[1]Detailed Budget'!$M$5:$M$1005,$C99,'[1]Detailed Budget'!$AR$5:$AR$1005),"")</f>
        <v>#VALUE!</v>
      </c>
      <c r="L99" s="71" t="e">
        <f>IF(SUMIF('[1]Detailed Budget'!$M$5:$M$1005,$C99,'[1]Detailed Budget'!$AT$5:$AT$1005)&gt;0,SUMIF('[1]Detailed Budget'!$M$5:$M$1005,$C99,'[1]Detailed Budget'!$AT$5:$AT$1005),"")</f>
        <v>#VALUE!</v>
      </c>
      <c r="M99" s="72" t="e">
        <f>IF(SUMIF('[1]Detailed Budget'!$M$5:$M$1005,$C99,'[1]Detailed Budget'!$AV$5:$AV$1005)&gt;0,SUMIF('[1]Detailed Budget'!$M$5:$M$1005,$C99,'[1]Detailed Budget'!$AV$5:$AV$1005),"")</f>
        <v>#VALUE!</v>
      </c>
      <c r="N99" s="71" t="e">
        <f>IF(SUMIF('[1]Detailed Budget'!$M$5:$M$1005,$C99,'[1]Detailed Budget'!$BA$5:$BA$1005)&gt;0,SUMIF('[1]Detailed Budget'!$M$5:$M$1005,$C99,'[1]Detailed Budget'!$BA$5:$BA$1005),"")</f>
        <v>#VALUE!</v>
      </c>
      <c r="O99" s="71" t="e">
        <f>IF(SUMIF('[1]Detailed Budget'!$M$5:$M$1005,$C99,'[1]Detailed Budget'!$BC$5:$BC$1005)&gt;0,SUMIF('[1]Detailed Budget'!$M$5:$M$1005,$C99,'[1]Detailed Budget'!$BC$5:$BC$1005),"")</f>
        <v>#VALUE!</v>
      </c>
      <c r="P99" s="71" t="e">
        <f>IF(SUMIF('[1]Detailed Budget'!$M$5:$M$1005,$C99,'[1]Detailed Budget'!$BE$5:$BE$1005)&gt;0,SUMIF('[1]Detailed Budget'!$M$5:$M$1005,$C99,'[1]Detailed Budget'!$BE$5:$BE$1005),"")</f>
        <v>#VALUE!</v>
      </c>
      <c r="Q99" s="71" t="e">
        <f>IF(SUMIF('[1]Detailed Budget'!$M$5:$M$1005,$C99,'[1]Detailed Budget'!$BG$5:$BG$1005)&gt;0,SUMIF('[1]Detailed Budget'!$M$5:$M$1005,$C99,'[1]Detailed Budget'!$BG$5:$BG$1005),"")</f>
        <v>#VALUE!</v>
      </c>
      <c r="R99" s="72" t="e">
        <f>IF(SUMIF('[1]Detailed Budget'!$M$5:$M$1005,$C99,'[1]Detailed Budget'!$BI$5:$BI$1005)&gt;0,SUMIF('[1]Detailed Budget'!$M$5:$M$1005,$C99,'[1]Detailed Budget'!$BI$5:$BI$1005),"")</f>
        <v>#VALUE!</v>
      </c>
      <c r="S99" s="71" t="e">
        <f>IF(SUMIF('[1]Detailed Budget'!$M$5:$M$1005,$C99,'[1]Detailed Budget'!$BN$5:$BN$1005)&gt;0,SUMIF('[1]Detailed Budget'!$M$5:$M$1005,$C99,'[1]Detailed Budget'!$BN$5:$BN$1005),"")</f>
        <v>#VALUE!</v>
      </c>
      <c r="T99" s="71" t="e">
        <f>IF(SUMIF('[1]Detailed Budget'!$M$5:$M$1005,$C99,'[1]Detailed Budget'!$BP$5:$BP$1005)&gt;0,SUMIF('[1]Detailed Budget'!$M$5:$M$1005,$C99,'[1]Detailed Budget'!$BP$5:$BP$1005),"")</f>
        <v>#VALUE!</v>
      </c>
      <c r="U99" s="71" t="e">
        <f>IF(SUMIF('[1]Detailed Budget'!$M$5:$M$1005,$C99,'[1]Detailed Budget'!$BR$5:$BR$1005)&gt;0,SUMIF('[1]Detailed Budget'!$M$5:$M$1005,$C99,'[1]Detailed Budget'!$BR$5:$BR$1005),"")</f>
        <v>#VALUE!</v>
      </c>
      <c r="V99" s="71" t="e">
        <f>IF(SUMIF('[1]Detailed Budget'!$M$5:$M$1005,$C99,'[1]Detailed Budget'!$BT$5:$BT$1005)&gt;0,SUMIF('[1]Detailed Budget'!$M$5:$M$1005,$C99,'[1]Detailed Budget'!$BT$5:$BT$1005),"")</f>
        <v>#VALUE!</v>
      </c>
      <c r="W99" s="72" t="e">
        <f>IF(SUMIF('[1]Detailed Budget'!$M$5:$M$1005,$C99,'[1]Detailed Budget'!$BV$5:$BV$1005)&gt;0,SUMIF('[1]Detailed Budget'!$M$5:$M$1005,$C99,'[1]Detailed Budget'!$BV$5:$BV$1005),"")</f>
        <v>#VALUE!</v>
      </c>
      <c r="X99" s="71" t="e">
        <f t="shared" si="20"/>
        <v>#VALUE!</v>
      </c>
      <c r="Y99" s="86" t="str">
        <f t="shared" si="21"/>
        <v/>
      </c>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row>
    <row r="100" spans="2:50" s="46" customFormat="1" hidden="1" x14ac:dyDescent="0.25">
      <c r="B100" s="75" t="str">
        <f>IFERROR(INDEX(RecipientList,MATCH(0,INDEX(COUNTIF(B$64:B99,RecipientList),0,0),0)),"")</f>
        <v/>
      </c>
      <c r="C100" s="94" t="str">
        <f t="shared" si="19"/>
        <v/>
      </c>
      <c r="D100" s="71" t="e">
        <f>IF(SUMIF('[1]Detailed Budget'!$M$5:$M$1005,$C100,'[1]Detailed Budget'!$AA$5:$AA$1005)&gt;0,SUMIF('[1]Detailed Budget'!$M$5:$M$1005,$C100,'[1]Detailed Budget'!$AA$5:$AA$1005),"")</f>
        <v>#VALUE!</v>
      </c>
      <c r="E100" s="71" t="e">
        <f>IF(SUMIF('[1]Detailed Budget'!$M$5:$M$1005,$C100,'[1]Detailed Budget'!$AC$5:$AC$1005)&gt;0,SUMIF('[1]Detailed Budget'!$M$5:$M$1005,$C100,'[1]Detailed Budget'!$AC$5:$AC$1005),"")</f>
        <v>#VALUE!</v>
      </c>
      <c r="F100" s="71" t="e">
        <f>IF(SUMIF('[1]Detailed Budget'!$M$5:$M$1005,$C100,'[1]Detailed Budget'!$AE$5:$AE$1005)&gt;0,SUMIF('[1]Detailed Budget'!$M$5:$M$1005,$C100,'[1]Detailed Budget'!$AE$5:$AE$1005),"")</f>
        <v>#VALUE!</v>
      </c>
      <c r="G100" s="71" t="e">
        <f>IF(SUMIF('[1]Detailed Budget'!$M$5:$M$1005,$C100,'[1]Detailed Budget'!$AG$5:$AG$1005)&gt;0,SUMIF('[1]Detailed Budget'!$M$5:$M$1005,$C100,'[1]Detailed Budget'!$AG$5:$AG$1005),"")</f>
        <v>#VALUE!</v>
      </c>
      <c r="H100" s="72" t="e">
        <f>IF(SUMIF('[1]Detailed Budget'!$M$5:$M$1005,$C100,'[1]Detailed Budget'!$AI$5:$AI$1005)&gt;0,SUMIF('[1]Detailed Budget'!$M$5:$M$1005,$C100,'[1]Detailed Budget'!$AI$5:$AI$1005),"")</f>
        <v>#VALUE!</v>
      </c>
      <c r="I100" s="71" t="e">
        <f>IF(SUMIF('[1]Detailed Budget'!$M$5:$M$1005,$C100,'[1]Detailed Budget'!$AN$5:$AN$1005)&gt;0,SUMIF('[1]Detailed Budget'!$M$5:$M$1005,$C100,'[1]Detailed Budget'!$AN$5:$AN$1005),"")</f>
        <v>#VALUE!</v>
      </c>
      <c r="J100" s="71" t="e">
        <f>IF(SUMIF('[1]Detailed Budget'!$M$5:$M$1005,$C100,'[1]Detailed Budget'!$AP$5:$AP$1005)&gt;0,SUMIF('[1]Detailed Budget'!$M$5:$M$1005,$C100,'[1]Detailed Budget'!$AP$5:$AP$1005),"")</f>
        <v>#VALUE!</v>
      </c>
      <c r="K100" s="71" t="e">
        <f>IF(SUMIF('[1]Detailed Budget'!$M$5:$M$1005,$C100,'[1]Detailed Budget'!$AR$5:$AR$1005)&gt;0,SUMIF('[1]Detailed Budget'!$M$5:$M$1005,$C100,'[1]Detailed Budget'!$AR$5:$AR$1005),"")</f>
        <v>#VALUE!</v>
      </c>
      <c r="L100" s="71" t="e">
        <f>IF(SUMIF('[1]Detailed Budget'!$M$5:$M$1005,$C100,'[1]Detailed Budget'!$AT$5:$AT$1005)&gt;0,SUMIF('[1]Detailed Budget'!$M$5:$M$1005,$C100,'[1]Detailed Budget'!$AT$5:$AT$1005),"")</f>
        <v>#VALUE!</v>
      </c>
      <c r="M100" s="72" t="e">
        <f>IF(SUMIF('[1]Detailed Budget'!$M$5:$M$1005,$C100,'[1]Detailed Budget'!$AV$5:$AV$1005)&gt;0,SUMIF('[1]Detailed Budget'!$M$5:$M$1005,$C100,'[1]Detailed Budget'!$AV$5:$AV$1005),"")</f>
        <v>#VALUE!</v>
      </c>
      <c r="N100" s="71" t="e">
        <f>IF(SUMIF('[1]Detailed Budget'!$M$5:$M$1005,$C100,'[1]Detailed Budget'!$BA$5:$BA$1005)&gt;0,SUMIF('[1]Detailed Budget'!$M$5:$M$1005,$C100,'[1]Detailed Budget'!$BA$5:$BA$1005),"")</f>
        <v>#VALUE!</v>
      </c>
      <c r="O100" s="71" t="e">
        <f>IF(SUMIF('[1]Detailed Budget'!$M$5:$M$1005,$C100,'[1]Detailed Budget'!$BC$5:$BC$1005)&gt;0,SUMIF('[1]Detailed Budget'!$M$5:$M$1005,$C100,'[1]Detailed Budget'!$BC$5:$BC$1005),"")</f>
        <v>#VALUE!</v>
      </c>
      <c r="P100" s="71" t="e">
        <f>IF(SUMIF('[1]Detailed Budget'!$M$5:$M$1005,$C100,'[1]Detailed Budget'!$BE$5:$BE$1005)&gt;0,SUMIF('[1]Detailed Budget'!$M$5:$M$1005,$C100,'[1]Detailed Budget'!$BE$5:$BE$1005),"")</f>
        <v>#VALUE!</v>
      </c>
      <c r="Q100" s="71" t="e">
        <f>IF(SUMIF('[1]Detailed Budget'!$M$5:$M$1005,$C100,'[1]Detailed Budget'!$BG$5:$BG$1005)&gt;0,SUMIF('[1]Detailed Budget'!$M$5:$M$1005,$C100,'[1]Detailed Budget'!$BG$5:$BG$1005),"")</f>
        <v>#VALUE!</v>
      </c>
      <c r="R100" s="72" t="e">
        <f>IF(SUMIF('[1]Detailed Budget'!$M$5:$M$1005,$C100,'[1]Detailed Budget'!$BI$5:$BI$1005)&gt;0,SUMIF('[1]Detailed Budget'!$M$5:$M$1005,$C100,'[1]Detailed Budget'!$BI$5:$BI$1005),"")</f>
        <v>#VALUE!</v>
      </c>
      <c r="S100" s="71" t="e">
        <f>IF(SUMIF('[1]Detailed Budget'!$M$5:$M$1005,$C100,'[1]Detailed Budget'!$BN$5:$BN$1005)&gt;0,SUMIF('[1]Detailed Budget'!$M$5:$M$1005,$C100,'[1]Detailed Budget'!$BN$5:$BN$1005),"")</f>
        <v>#VALUE!</v>
      </c>
      <c r="T100" s="71" t="e">
        <f>IF(SUMIF('[1]Detailed Budget'!$M$5:$M$1005,$C100,'[1]Detailed Budget'!$BP$5:$BP$1005)&gt;0,SUMIF('[1]Detailed Budget'!$M$5:$M$1005,$C100,'[1]Detailed Budget'!$BP$5:$BP$1005),"")</f>
        <v>#VALUE!</v>
      </c>
      <c r="U100" s="71" t="e">
        <f>IF(SUMIF('[1]Detailed Budget'!$M$5:$M$1005,$C100,'[1]Detailed Budget'!$BR$5:$BR$1005)&gt;0,SUMIF('[1]Detailed Budget'!$M$5:$M$1005,$C100,'[1]Detailed Budget'!$BR$5:$BR$1005),"")</f>
        <v>#VALUE!</v>
      </c>
      <c r="V100" s="71" t="e">
        <f>IF(SUMIF('[1]Detailed Budget'!$M$5:$M$1005,$C100,'[1]Detailed Budget'!$BT$5:$BT$1005)&gt;0,SUMIF('[1]Detailed Budget'!$M$5:$M$1005,$C100,'[1]Detailed Budget'!$BT$5:$BT$1005),"")</f>
        <v>#VALUE!</v>
      </c>
      <c r="W100" s="72" t="e">
        <f>IF(SUMIF('[1]Detailed Budget'!$M$5:$M$1005,$C100,'[1]Detailed Budget'!$BV$5:$BV$1005)&gt;0,SUMIF('[1]Detailed Budget'!$M$5:$M$1005,$C100,'[1]Detailed Budget'!$BV$5:$BV$1005),"")</f>
        <v>#VALUE!</v>
      </c>
      <c r="X100" s="71" t="e">
        <f t="shared" si="20"/>
        <v>#VALUE!</v>
      </c>
      <c r="Y100" s="86" t="str">
        <f t="shared" si="21"/>
        <v/>
      </c>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row>
    <row r="101" spans="2:50" s="46" customFormat="1" hidden="1" x14ac:dyDescent="0.25">
      <c r="B101" s="75" t="str">
        <f>IFERROR(INDEX(RecipientList,MATCH(0,INDEX(COUNTIF(B$64:B100,RecipientList),0,0),0)),"")</f>
        <v/>
      </c>
      <c r="C101" s="94" t="str">
        <f t="shared" si="19"/>
        <v/>
      </c>
      <c r="D101" s="71" t="e">
        <f>IF(SUMIF('[1]Detailed Budget'!$M$5:$M$1005,$C101,'[1]Detailed Budget'!$AA$5:$AA$1005)&gt;0,SUMIF('[1]Detailed Budget'!$M$5:$M$1005,$C101,'[1]Detailed Budget'!$AA$5:$AA$1005),"")</f>
        <v>#VALUE!</v>
      </c>
      <c r="E101" s="71" t="e">
        <f>IF(SUMIF('[1]Detailed Budget'!$M$5:$M$1005,$C101,'[1]Detailed Budget'!$AC$5:$AC$1005)&gt;0,SUMIF('[1]Detailed Budget'!$M$5:$M$1005,$C101,'[1]Detailed Budget'!$AC$5:$AC$1005),"")</f>
        <v>#VALUE!</v>
      </c>
      <c r="F101" s="71" t="e">
        <f>IF(SUMIF('[1]Detailed Budget'!$M$5:$M$1005,$C101,'[1]Detailed Budget'!$AE$5:$AE$1005)&gt;0,SUMIF('[1]Detailed Budget'!$M$5:$M$1005,$C101,'[1]Detailed Budget'!$AE$5:$AE$1005),"")</f>
        <v>#VALUE!</v>
      </c>
      <c r="G101" s="71" t="e">
        <f>IF(SUMIF('[1]Detailed Budget'!$M$5:$M$1005,$C101,'[1]Detailed Budget'!$AG$5:$AG$1005)&gt;0,SUMIF('[1]Detailed Budget'!$M$5:$M$1005,$C101,'[1]Detailed Budget'!$AG$5:$AG$1005),"")</f>
        <v>#VALUE!</v>
      </c>
      <c r="H101" s="72" t="e">
        <f>IF(SUMIF('[1]Detailed Budget'!$M$5:$M$1005,$C101,'[1]Detailed Budget'!$AI$5:$AI$1005)&gt;0,SUMIF('[1]Detailed Budget'!$M$5:$M$1005,$C101,'[1]Detailed Budget'!$AI$5:$AI$1005),"")</f>
        <v>#VALUE!</v>
      </c>
      <c r="I101" s="71" t="e">
        <f>IF(SUMIF('[1]Detailed Budget'!$M$5:$M$1005,$C101,'[1]Detailed Budget'!$AN$5:$AN$1005)&gt;0,SUMIF('[1]Detailed Budget'!$M$5:$M$1005,$C101,'[1]Detailed Budget'!$AN$5:$AN$1005),"")</f>
        <v>#VALUE!</v>
      </c>
      <c r="J101" s="71" t="e">
        <f>IF(SUMIF('[1]Detailed Budget'!$M$5:$M$1005,$C101,'[1]Detailed Budget'!$AP$5:$AP$1005)&gt;0,SUMIF('[1]Detailed Budget'!$M$5:$M$1005,$C101,'[1]Detailed Budget'!$AP$5:$AP$1005),"")</f>
        <v>#VALUE!</v>
      </c>
      <c r="K101" s="71" t="e">
        <f>IF(SUMIF('[1]Detailed Budget'!$M$5:$M$1005,$C101,'[1]Detailed Budget'!$AR$5:$AR$1005)&gt;0,SUMIF('[1]Detailed Budget'!$M$5:$M$1005,$C101,'[1]Detailed Budget'!$AR$5:$AR$1005),"")</f>
        <v>#VALUE!</v>
      </c>
      <c r="L101" s="71" t="e">
        <f>IF(SUMIF('[1]Detailed Budget'!$M$5:$M$1005,$C101,'[1]Detailed Budget'!$AT$5:$AT$1005)&gt;0,SUMIF('[1]Detailed Budget'!$M$5:$M$1005,$C101,'[1]Detailed Budget'!$AT$5:$AT$1005),"")</f>
        <v>#VALUE!</v>
      </c>
      <c r="M101" s="72" t="e">
        <f>IF(SUMIF('[1]Detailed Budget'!$M$5:$M$1005,$C101,'[1]Detailed Budget'!$AV$5:$AV$1005)&gt;0,SUMIF('[1]Detailed Budget'!$M$5:$M$1005,$C101,'[1]Detailed Budget'!$AV$5:$AV$1005),"")</f>
        <v>#VALUE!</v>
      </c>
      <c r="N101" s="71" t="e">
        <f>IF(SUMIF('[1]Detailed Budget'!$M$5:$M$1005,$C101,'[1]Detailed Budget'!$BA$5:$BA$1005)&gt;0,SUMIF('[1]Detailed Budget'!$M$5:$M$1005,$C101,'[1]Detailed Budget'!$BA$5:$BA$1005),"")</f>
        <v>#VALUE!</v>
      </c>
      <c r="O101" s="71" t="e">
        <f>IF(SUMIF('[1]Detailed Budget'!$M$5:$M$1005,$C101,'[1]Detailed Budget'!$BC$5:$BC$1005)&gt;0,SUMIF('[1]Detailed Budget'!$M$5:$M$1005,$C101,'[1]Detailed Budget'!$BC$5:$BC$1005),"")</f>
        <v>#VALUE!</v>
      </c>
      <c r="P101" s="71" t="e">
        <f>IF(SUMIF('[1]Detailed Budget'!$M$5:$M$1005,$C101,'[1]Detailed Budget'!$BE$5:$BE$1005)&gt;0,SUMIF('[1]Detailed Budget'!$M$5:$M$1005,$C101,'[1]Detailed Budget'!$BE$5:$BE$1005),"")</f>
        <v>#VALUE!</v>
      </c>
      <c r="Q101" s="71" t="e">
        <f>IF(SUMIF('[1]Detailed Budget'!$M$5:$M$1005,$C101,'[1]Detailed Budget'!$BG$5:$BG$1005)&gt;0,SUMIF('[1]Detailed Budget'!$M$5:$M$1005,$C101,'[1]Detailed Budget'!$BG$5:$BG$1005),"")</f>
        <v>#VALUE!</v>
      </c>
      <c r="R101" s="72" t="e">
        <f>IF(SUMIF('[1]Detailed Budget'!$M$5:$M$1005,$C101,'[1]Detailed Budget'!$BI$5:$BI$1005)&gt;0,SUMIF('[1]Detailed Budget'!$M$5:$M$1005,$C101,'[1]Detailed Budget'!$BI$5:$BI$1005),"")</f>
        <v>#VALUE!</v>
      </c>
      <c r="S101" s="71" t="e">
        <f>IF(SUMIF('[1]Detailed Budget'!$M$5:$M$1005,$C101,'[1]Detailed Budget'!$BN$5:$BN$1005)&gt;0,SUMIF('[1]Detailed Budget'!$M$5:$M$1005,$C101,'[1]Detailed Budget'!$BN$5:$BN$1005),"")</f>
        <v>#VALUE!</v>
      </c>
      <c r="T101" s="71" t="e">
        <f>IF(SUMIF('[1]Detailed Budget'!$M$5:$M$1005,$C101,'[1]Detailed Budget'!$BP$5:$BP$1005)&gt;0,SUMIF('[1]Detailed Budget'!$M$5:$M$1005,$C101,'[1]Detailed Budget'!$BP$5:$BP$1005),"")</f>
        <v>#VALUE!</v>
      </c>
      <c r="U101" s="71" t="e">
        <f>IF(SUMIF('[1]Detailed Budget'!$M$5:$M$1005,$C101,'[1]Detailed Budget'!$BR$5:$BR$1005)&gt;0,SUMIF('[1]Detailed Budget'!$M$5:$M$1005,$C101,'[1]Detailed Budget'!$BR$5:$BR$1005),"")</f>
        <v>#VALUE!</v>
      </c>
      <c r="V101" s="71" t="e">
        <f>IF(SUMIF('[1]Detailed Budget'!$M$5:$M$1005,$C101,'[1]Detailed Budget'!$BT$5:$BT$1005)&gt;0,SUMIF('[1]Detailed Budget'!$M$5:$M$1005,$C101,'[1]Detailed Budget'!$BT$5:$BT$1005),"")</f>
        <v>#VALUE!</v>
      </c>
      <c r="W101" s="72" t="e">
        <f>IF(SUMIF('[1]Detailed Budget'!$M$5:$M$1005,$C101,'[1]Detailed Budget'!$BV$5:$BV$1005)&gt;0,SUMIF('[1]Detailed Budget'!$M$5:$M$1005,$C101,'[1]Detailed Budget'!$BV$5:$BV$1005),"")</f>
        <v>#VALUE!</v>
      </c>
      <c r="X101" s="71" t="e">
        <f t="shared" si="20"/>
        <v>#VALUE!</v>
      </c>
      <c r="Y101" s="86" t="str">
        <f t="shared" si="21"/>
        <v/>
      </c>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row>
    <row r="102" spans="2:50" s="46" customFormat="1" hidden="1" x14ac:dyDescent="0.25">
      <c r="B102" s="75" t="str">
        <f>IFERROR(INDEX(RecipientList,MATCH(0,INDEX(COUNTIF(B$64:B101,RecipientList),0,0),0)),"")</f>
        <v/>
      </c>
      <c r="C102" s="94" t="str">
        <f t="shared" si="19"/>
        <v/>
      </c>
      <c r="D102" s="71" t="e">
        <f>IF(SUMIF('[1]Detailed Budget'!$M$5:$M$1005,$C102,'[1]Detailed Budget'!$AA$5:$AA$1005)&gt;0,SUMIF('[1]Detailed Budget'!$M$5:$M$1005,$C102,'[1]Detailed Budget'!$AA$5:$AA$1005),"")</f>
        <v>#VALUE!</v>
      </c>
      <c r="E102" s="71" t="e">
        <f>IF(SUMIF('[1]Detailed Budget'!$M$5:$M$1005,$C102,'[1]Detailed Budget'!$AC$5:$AC$1005)&gt;0,SUMIF('[1]Detailed Budget'!$M$5:$M$1005,$C102,'[1]Detailed Budget'!$AC$5:$AC$1005),"")</f>
        <v>#VALUE!</v>
      </c>
      <c r="F102" s="71" t="e">
        <f>IF(SUMIF('[1]Detailed Budget'!$M$5:$M$1005,$C102,'[1]Detailed Budget'!$AE$5:$AE$1005)&gt;0,SUMIF('[1]Detailed Budget'!$M$5:$M$1005,$C102,'[1]Detailed Budget'!$AE$5:$AE$1005),"")</f>
        <v>#VALUE!</v>
      </c>
      <c r="G102" s="71" t="e">
        <f>IF(SUMIF('[1]Detailed Budget'!$M$5:$M$1005,$C102,'[1]Detailed Budget'!$AG$5:$AG$1005)&gt;0,SUMIF('[1]Detailed Budget'!$M$5:$M$1005,$C102,'[1]Detailed Budget'!$AG$5:$AG$1005),"")</f>
        <v>#VALUE!</v>
      </c>
      <c r="H102" s="72" t="e">
        <f>IF(SUMIF('[1]Detailed Budget'!$M$5:$M$1005,$C102,'[1]Detailed Budget'!$AI$5:$AI$1005)&gt;0,SUMIF('[1]Detailed Budget'!$M$5:$M$1005,$C102,'[1]Detailed Budget'!$AI$5:$AI$1005),"")</f>
        <v>#VALUE!</v>
      </c>
      <c r="I102" s="71" t="e">
        <f>IF(SUMIF('[1]Detailed Budget'!$M$5:$M$1005,$C102,'[1]Detailed Budget'!$AN$5:$AN$1005)&gt;0,SUMIF('[1]Detailed Budget'!$M$5:$M$1005,$C102,'[1]Detailed Budget'!$AN$5:$AN$1005),"")</f>
        <v>#VALUE!</v>
      </c>
      <c r="J102" s="71" t="e">
        <f>IF(SUMIF('[1]Detailed Budget'!$M$5:$M$1005,$C102,'[1]Detailed Budget'!$AP$5:$AP$1005)&gt;0,SUMIF('[1]Detailed Budget'!$M$5:$M$1005,$C102,'[1]Detailed Budget'!$AP$5:$AP$1005),"")</f>
        <v>#VALUE!</v>
      </c>
      <c r="K102" s="71" t="e">
        <f>IF(SUMIF('[1]Detailed Budget'!$M$5:$M$1005,$C102,'[1]Detailed Budget'!$AR$5:$AR$1005)&gt;0,SUMIF('[1]Detailed Budget'!$M$5:$M$1005,$C102,'[1]Detailed Budget'!$AR$5:$AR$1005),"")</f>
        <v>#VALUE!</v>
      </c>
      <c r="L102" s="71" t="e">
        <f>IF(SUMIF('[1]Detailed Budget'!$M$5:$M$1005,$C102,'[1]Detailed Budget'!$AT$5:$AT$1005)&gt;0,SUMIF('[1]Detailed Budget'!$M$5:$M$1005,$C102,'[1]Detailed Budget'!$AT$5:$AT$1005),"")</f>
        <v>#VALUE!</v>
      </c>
      <c r="M102" s="72" t="e">
        <f>IF(SUMIF('[1]Detailed Budget'!$M$5:$M$1005,$C102,'[1]Detailed Budget'!$AV$5:$AV$1005)&gt;0,SUMIF('[1]Detailed Budget'!$M$5:$M$1005,$C102,'[1]Detailed Budget'!$AV$5:$AV$1005),"")</f>
        <v>#VALUE!</v>
      </c>
      <c r="N102" s="71" t="e">
        <f>IF(SUMIF('[1]Detailed Budget'!$M$5:$M$1005,$C102,'[1]Detailed Budget'!$BA$5:$BA$1005)&gt;0,SUMIF('[1]Detailed Budget'!$M$5:$M$1005,$C102,'[1]Detailed Budget'!$BA$5:$BA$1005),"")</f>
        <v>#VALUE!</v>
      </c>
      <c r="O102" s="71" t="e">
        <f>IF(SUMIF('[1]Detailed Budget'!$M$5:$M$1005,$C102,'[1]Detailed Budget'!$BC$5:$BC$1005)&gt;0,SUMIF('[1]Detailed Budget'!$M$5:$M$1005,$C102,'[1]Detailed Budget'!$BC$5:$BC$1005),"")</f>
        <v>#VALUE!</v>
      </c>
      <c r="P102" s="71" t="e">
        <f>IF(SUMIF('[1]Detailed Budget'!$M$5:$M$1005,$C102,'[1]Detailed Budget'!$BE$5:$BE$1005)&gt;0,SUMIF('[1]Detailed Budget'!$M$5:$M$1005,$C102,'[1]Detailed Budget'!$BE$5:$BE$1005),"")</f>
        <v>#VALUE!</v>
      </c>
      <c r="Q102" s="71" t="e">
        <f>IF(SUMIF('[1]Detailed Budget'!$M$5:$M$1005,$C102,'[1]Detailed Budget'!$BG$5:$BG$1005)&gt;0,SUMIF('[1]Detailed Budget'!$M$5:$M$1005,$C102,'[1]Detailed Budget'!$BG$5:$BG$1005),"")</f>
        <v>#VALUE!</v>
      </c>
      <c r="R102" s="72" t="e">
        <f>IF(SUMIF('[1]Detailed Budget'!$M$5:$M$1005,$C102,'[1]Detailed Budget'!$BI$5:$BI$1005)&gt;0,SUMIF('[1]Detailed Budget'!$M$5:$M$1005,$C102,'[1]Detailed Budget'!$BI$5:$BI$1005),"")</f>
        <v>#VALUE!</v>
      </c>
      <c r="S102" s="71" t="e">
        <f>IF(SUMIF('[1]Detailed Budget'!$M$5:$M$1005,$C102,'[1]Detailed Budget'!$BN$5:$BN$1005)&gt;0,SUMIF('[1]Detailed Budget'!$M$5:$M$1005,$C102,'[1]Detailed Budget'!$BN$5:$BN$1005),"")</f>
        <v>#VALUE!</v>
      </c>
      <c r="T102" s="71" t="e">
        <f>IF(SUMIF('[1]Detailed Budget'!$M$5:$M$1005,$C102,'[1]Detailed Budget'!$BP$5:$BP$1005)&gt;0,SUMIF('[1]Detailed Budget'!$M$5:$M$1005,$C102,'[1]Detailed Budget'!$BP$5:$BP$1005),"")</f>
        <v>#VALUE!</v>
      </c>
      <c r="U102" s="71" t="e">
        <f>IF(SUMIF('[1]Detailed Budget'!$M$5:$M$1005,$C102,'[1]Detailed Budget'!$BR$5:$BR$1005)&gt;0,SUMIF('[1]Detailed Budget'!$M$5:$M$1005,$C102,'[1]Detailed Budget'!$BR$5:$BR$1005),"")</f>
        <v>#VALUE!</v>
      </c>
      <c r="V102" s="71" t="e">
        <f>IF(SUMIF('[1]Detailed Budget'!$M$5:$M$1005,$C102,'[1]Detailed Budget'!$BT$5:$BT$1005)&gt;0,SUMIF('[1]Detailed Budget'!$M$5:$M$1005,$C102,'[1]Detailed Budget'!$BT$5:$BT$1005),"")</f>
        <v>#VALUE!</v>
      </c>
      <c r="W102" s="72" t="e">
        <f>IF(SUMIF('[1]Detailed Budget'!$M$5:$M$1005,$C102,'[1]Detailed Budget'!$BV$5:$BV$1005)&gt;0,SUMIF('[1]Detailed Budget'!$M$5:$M$1005,$C102,'[1]Detailed Budget'!$BV$5:$BV$1005),"")</f>
        <v>#VALUE!</v>
      </c>
      <c r="X102" s="71" t="e">
        <f t="shared" si="20"/>
        <v>#VALUE!</v>
      </c>
      <c r="Y102" s="86" t="str">
        <f t="shared" si="21"/>
        <v/>
      </c>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row>
    <row r="103" spans="2:50" s="46" customFormat="1" hidden="1" x14ac:dyDescent="0.25">
      <c r="B103" s="75" t="str">
        <f>IFERROR(INDEX(RecipientList,MATCH(0,INDEX(COUNTIF(B$64:B102,RecipientList),0,0),0)),"")</f>
        <v/>
      </c>
      <c r="C103" s="94" t="str">
        <f t="shared" si="19"/>
        <v/>
      </c>
      <c r="D103" s="71" t="e">
        <f>IF(SUMIF('[1]Detailed Budget'!$M$5:$M$1005,$C103,'[1]Detailed Budget'!$AA$5:$AA$1005)&gt;0,SUMIF('[1]Detailed Budget'!$M$5:$M$1005,$C103,'[1]Detailed Budget'!$AA$5:$AA$1005),"")</f>
        <v>#VALUE!</v>
      </c>
      <c r="E103" s="71" t="e">
        <f>IF(SUMIF('[1]Detailed Budget'!$M$5:$M$1005,$C103,'[1]Detailed Budget'!$AC$5:$AC$1005)&gt;0,SUMIF('[1]Detailed Budget'!$M$5:$M$1005,$C103,'[1]Detailed Budget'!$AC$5:$AC$1005),"")</f>
        <v>#VALUE!</v>
      </c>
      <c r="F103" s="71" t="e">
        <f>IF(SUMIF('[1]Detailed Budget'!$M$5:$M$1005,$C103,'[1]Detailed Budget'!$AE$5:$AE$1005)&gt;0,SUMIF('[1]Detailed Budget'!$M$5:$M$1005,$C103,'[1]Detailed Budget'!$AE$5:$AE$1005),"")</f>
        <v>#VALUE!</v>
      </c>
      <c r="G103" s="71" t="e">
        <f>IF(SUMIF('[1]Detailed Budget'!$M$5:$M$1005,$C103,'[1]Detailed Budget'!$AG$5:$AG$1005)&gt;0,SUMIF('[1]Detailed Budget'!$M$5:$M$1005,$C103,'[1]Detailed Budget'!$AG$5:$AG$1005),"")</f>
        <v>#VALUE!</v>
      </c>
      <c r="H103" s="72" t="e">
        <f>IF(SUMIF('[1]Detailed Budget'!$M$5:$M$1005,$C103,'[1]Detailed Budget'!$AI$5:$AI$1005)&gt;0,SUMIF('[1]Detailed Budget'!$M$5:$M$1005,$C103,'[1]Detailed Budget'!$AI$5:$AI$1005),"")</f>
        <v>#VALUE!</v>
      </c>
      <c r="I103" s="71" t="e">
        <f>IF(SUMIF('[1]Detailed Budget'!$M$5:$M$1005,$C103,'[1]Detailed Budget'!$AN$5:$AN$1005)&gt;0,SUMIF('[1]Detailed Budget'!$M$5:$M$1005,$C103,'[1]Detailed Budget'!$AN$5:$AN$1005),"")</f>
        <v>#VALUE!</v>
      </c>
      <c r="J103" s="71" t="e">
        <f>IF(SUMIF('[1]Detailed Budget'!$M$5:$M$1005,$C103,'[1]Detailed Budget'!$AP$5:$AP$1005)&gt;0,SUMIF('[1]Detailed Budget'!$M$5:$M$1005,$C103,'[1]Detailed Budget'!$AP$5:$AP$1005),"")</f>
        <v>#VALUE!</v>
      </c>
      <c r="K103" s="71" t="e">
        <f>IF(SUMIF('[1]Detailed Budget'!$M$5:$M$1005,$C103,'[1]Detailed Budget'!$AR$5:$AR$1005)&gt;0,SUMIF('[1]Detailed Budget'!$M$5:$M$1005,$C103,'[1]Detailed Budget'!$AR$5:$AR$1005),"")</f>
        <v>#VALUE!</v>
      </c>
      <c r="L103" s="71" t="e">
        <f>IF(SUMIF('[1]Detailed Budget'!$M$5:$M$1005,$C103,'[1]Detailed Budget'!$AT$5:$AT$1005)&gt;0,SUMIF('[1]Detailed Budget'!$M$5:$M$1005,$C103,'[1]Detailed Budget'!$AT$5:$AT$1005),"")</f>
        <v>#VALUE!</v>
      </c>
      <c r="M103" s="72" t="e">
        <f>IF(SUMIF('[1]Detailed Budget'!$M$5:$M$1005,$C103,'[1]Detailed Budget'!$AV$5:$AV$1005)&gt;0,SUMIF('[1]Detailed Budget'!$M$5:$M$1005,$C103,'[1]Detailed Budget'!$AV$5:$AV$1005),"")</f>
        <v>#VALUE!</v>
      </c>
      <c r="N103" s="71" t="e">
        <f>IF(SUMIF('[1]Detailed Budget'!$M$5:$M$1005,$C103,'[1]Detailed Budget'!$BA$5:$BA$1005)&gt;0,SUMIF('[1]Detailed Budget'!$M$5:$M$1005,$C103,'[1]Detailed Budget'!$BA$5:$BA$1005),"")</f>
        <v>#VALUE!</v>
      </c>
      <c r="O103" s="71" t="e">
        <f>IF(SUMIF('[1]Detailed Budget'!$M$5:$M$1005,$C103,'[1]Detailed Budget'!$BC$5:$BC$1005)&gt;0,SUMIF('[1]Detailed Budget'!$M$5:$M$1005,$C103,'[1]Detailed Budget'!$BC$5:$BC$1005),"")</f>
        <v>#VALUE!</v>
      </c>
      <c r="P103" s="71" t="e">
        <f>IF(SUMIF('[1]Detailed Budget'!$M$5:$M$1005,$C103,'[1]Detailed Budget'!$BE$5:$BE$1005)&gt;0,SUMIF('[1]Detailed Budget'!$M$5:$M$1005,$C103,'[1]Detailed Budget'!$BE$5:$BE$1005),"")</f>
        <v>#VALUE!</v>
      </c>
      <c r="Q103" s="71" t="e">
        <f>IF(SUMIF('[1]Detailed Budget'!$M$5:$M$1005,$C103,'[1]Detailed Budget'!$BG$5:$BG$1005)&gt;0,SUMIF('[1]Detailed Budget'!$M$5:$M$1005,$C103,'[1]Detailed Budget'!$BG$5:$BG$1005),"")</f>
        <v>#VALUE!</v>
      </c>
      <c r="R103" s="72" t="e">
        <f>IF(SUMIF('[1]Detailed Budget'!$M$5:$M$1005,$C103,'[1]Detailed Budget'!$BI$5:$BI$1005)&gt;0,SUMIF('[1]Detailed Budget'!$M$5:$M$1005,$C103,'[1]Detailed Budget'!$BI$5:$BI$1005),"")</f>
        <v>#VALUE!</v>
      </c>
      <c r="S103" s="71" t="e">
        <f>IF(SUMIF('[1]Detailed Budget'!$M$5:$M$1005,$C103,'[1]Detailed Budget'!$BN$5:$BN$1005)&gt;0,SUMIF('[1]Detailed Budget'!$M$5:$M$1005,$C103,'[1]Detailed Budget'!$BN$5:$BN$1005),"")</f>
        <v>#VALUE!</v>
      </c>
      <c r="T103" s="71" t="e">
        <f>IF(SUMIF('[1]Detailed Budget'!$M$5:$M$1005,$C103,'[1]Detailed Budget'!$BP$5:$BP$1005)&gt;0,SUMIF('[1]Detailed Budget'!$M$5:$M$1005,$C103,'[1]Detailed Budget'!$BP$5:$BP$1005),"")</f>
        <v>#VALUE!</v>
      </c>
      <c r="U103" s="71" t="e">
        <f>IF(SUMIF('[1]Detailed Budget'!$M$5:$M$1005,$C103,'[1]Detailed Budget'!$BR$5:$BR$1005)&gt;0,SUMIF('[1]Detailed Budget'!$M$5:$M$1005,$C103,'[1]Detailed Budget'!$BR$5:$BR$1005),"")</f>
        <v>#VALUE!</v>
      </c>
      <c r="V103" s="71" t="e">
        <f>IF(SUMIF('[1]Detailed Budget'!$M$5:$M$1005,$C103,'[1]Detailed Budget'!$BT$5:$BT$1005)&gt;0,SUMIF('[1]Detailed Budget'!$M$5:$M$1005,$C103,'[1]Detailed Budget'!$BT$5:$BT$1005),"")</f>
        <v>#VALUE!</v>
      </c>
      <c r="W103" s="72" t="e">
        <f>IF(SUMIF('[1]Detailed Budget'!$M$5:$M$1005,$C103,'[1]Detailed Budget'!$BV$5:$BV$1005)&gt;0,SUMIF('[1]Detailed Budget'!$M$5:$M$1005,$C103,'[1]Detailed Budget'!$BV$5:$BV$1005),"")</f>
        <v>#VALUE!</v>
      </c>
      <c r="X103" s="71" t="e">
        <f t="shared" si="20"/>
        <v>#VALUE!</v>
      </c>
      <c r="Y103" s="86" t="str">
        <f t="shared" si="21"/>
        <v/>
      </c>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row>
    <row r="104" spans="2:50" s="46" customFormat="1" x14ac:dyDescent="0.25">
      <c r="B104" s="75" t="str">
        <f>IFERROR(INDEX(RecipientList,MATCH(0,INDEX(COUNTIF(B$64:B103,RecipientList),0,0),0)),"")</f>
        <v/>
      </c>
      <c r="C104" s="94" t="str">
        <f t="shared" si="19"/>
        <v/>
      </c>
      <c r="D104" s="71" t="e">
        <f>IF(SUMIF('[1]Detailed Budget'!$M$5:$M$1005,$C104,'[1]Detailed Budget'!$AA$5:$AA$1005)&gt;0,SUMIF('[1]Detailed Budget'!$M$5:$M$1005,$C104,'[1]Detailed Budget'!$AA$5:$AA$1005),"")</f>
        <v>#VALUE!</v>
      </c>
      <c r="E104" s="71" t="e">
        <f>IF(SUMIF('[1]Detailed Budget'!$M$5:$M$1005,$C104,'[1]Detailed Budget'!$AC$5:$AC$1005)&gt;0,SUMIF('[1]Detailed Budget'!$M$5:$M$1005,$C104,'[1]Detailed Budget'!$AC$5:$AC$1005),"")</f>
        <v>#VALUE!</v>
      </c>
      <c r="F104" s="71" t="e">
        <f>IF(SUMIF('[1]Detailed Budget'!$M$5:$M$1005,$C104,'[1]Detailed Budget'!$AE$5:$AE$1005)&gt;0,SUMIF('[1]Detailed Budget'!$M$5:$M$1005,$C104,'[1]Detailed Budget'!$AE$5:$AE$1005),"")</f>
        <v>#VALUE!</v>
      </c>
      <c r="G104" s="71" t="e">
        <f>IF(SUMIF('[1]Detailed Budget'!$M$5:$M$1005,$C104,'[1]Detailed Budget'!$AG$5:$AG$1005)&gt;0,SUMIF('[1]Detailed Budget'!$M$5:$M$1005,$C104,'[1]Detailed Budget'!$AG$5:$AG$1005),"")</f>
        <v>#VALUE!</v>
      </c>
      <c r="H104" s="72" t="e">
        <f>IF(SUMIF('[1]Detailed Budget'!$M$5:$M$1005,$C104,'[1]Detailed Budget'!$AI$5:$AI$1005)&gt;0,SUMIF('[1]Detailed Budget'!$M$5:$M$1005,$C104,'[1]Detailed Budget'!$AI$5:$AI$1005),"")</f>
        <v>#VALUE!</v>
      </c>
      <c r="I104" s="71" t="e">
        <f>IF(SUMIF('[1]Detailed Budget'!$M$5:$M$1005,$C104,'[1]Detailed Budget'!$AN$5:$AN$1005)&gt;0,SUMIF('[1]Detailed Budget'!$M$5:$M$1005,$C104,'[1]Detailed Budget'!$AN$5:$AN$1005),"")</f>
        <v>#VALUE!</v>
      </c>
      <c r="J104" s="71" t="e">
        <f>IF(SUMIF('[1]Detailed Budget'!$M$5:$M$1005,$C104,'[1]Detailed Budget'!$AP$5:$AP$1005)&gt;0,SUMIF('[1]Detailed Budget'!$M$5:$M$1005,$C104,'[1]Detailed Budget'!$AP$5:$AP$1005),"")</f>
        <v>#VALUE!</v>
      </c>
      <c r="K104" s="71" t="e">
        <f>IF(SUMIF('[1]Detailed Budget'!$M$5:$M$1005,$C104,'[1]Detailed Budget'!$AR$5:$AR$1005)&gt;0,SUMIF('[1]Detailed Budget'!$M$5:$M$1005,$C104,'[1]Detailed Budget'!$AR$5:$AR$1005),"")</f>
        <v>#VALUE!</v>
      </c>
      <c r="L104" s="71" t="e">
        <f>IF(SUMIF('[1]Detailed Budget'!$M$5:$M$1005,$C104,'[1]Detailed Budget'!$AT$5:$AT$1005)&gt;0,SUMIF('[1]Detailed Budget'!$M$5:$M$1005,$C104,'[1]Detailed Budget'!$AT$5:$AT$1005),"")</f>
        <v>#VALUE!</v>
      </c>
      <c r="M104" s="72" t="e">
        <f>IF(SUMIF('[1]Detailed Budget'!$M$5:$M$1005,$C104,'[1]Detailed Budget'!$AV$5:$AV$1005)&gt;0,SUMIF('[1]Detailed Budget'!$M$5:$M$1005,$C104,'[1]Detailed Budget'!$AV$5:$AV$1005),"")</f>
        <v>#VALUE!</v>
      </c>
      <c r="N104" s="71" t="e">
        <f>IF(SUMIF('[1]Detailed Budget'!$M$5:$M$1005,$C104,'[1]Detailed Budget'!$BA$5:$BA$1005)&gt;0,SUMIF('[1]Detailed Budget'!$M$5:$M$1005,$C104,'[1]Detailed Budget'!$BA$5:$BA$1005),"")</f>
        <v>#VALUE!</v>
      </c>
      <c r="O104" s="71" t="e">
        <f>IF(SUMIF('[1]Detailed Budget'!$M$5:$M$1005,$C104,'[1]Detailed Budget'!$BC$5:$BC$1005)&gt;0,SUMIF('[1]Detailed Budget'!$M$5:$M$1005,$C104,'[1]Detailed Budget'!$BC$5:$BC$1005),"")</f>
        <v>#VALUE!</v>
      </c>
      <c r="P104" s="71" t="e">
        <f>IF(SUMIF('[1]Detailed Budget'!$M$5:$M$1005,$C104,'[1]Detailed Budget'!$BE$5:$BE$1005)&gt;0,SUMIF('[1]Detailed Budget'!$M$5:$M$1005,$C104,'[1]Detailed Budget'!$BE$5:$BE$1005),"")</f>
        <v>#VALUE!</v>
      </c>
      <c r="Q104" s="71" t="e">
        <f>IF(SUMIF('[1]Detailed Budget'!$M$5:$M$1005,$C104,'[1]Detailed Budget'!$BG$5:$BG$1005)&gt;0,SUMIF('[1]Detailed Budget'!$M$5:$M$1005,$C104,'[1]Detailed Budget'!$BG$5:$BG$1005),"")</f>
        <v>#VALUE!</v>
      </c>
      <c r="R104" s="72" t="e">
        <f>IF(SUMIF('[1]Detailed Budget'!$M$5:$M$1005,$C104,'[1]Detailed Budget'!$BI$5:$BI$1005)&gt;0,SUMIF('[1]Detailed Budget'!$M$5:$M$1005,$C104,'[1]Detailed Budget'!$BI$5:$BI$1005),"")</f>
        <v>#VALUE!</v>
      </c>
      <c r="S104" s="71" t="e">
        <f>IF(SUMIF('[1]Detailed Budget'!$M$5:$M$1005,$C104,'[1]Detailed Budget'!$BN$5:$BN$1005)&gt;0,SUMIF('[1]Detailed Budget'!$M$5:$M$1005,$C104,'[1]Detailed Budget'!$BN$5:$BN$1005),"")</f>
        <v>#VALUE!</v>
      </c>
      <c r="T104" s="71" t="e">
        <f>IF(SUMIF('[1]Detailed Budget'!$M$5:$M$1005,$C104,'[1]Detailed Budget'!$BP$5:$BP$1005)&gt;0,SUMIF('[1]Detailed Budget'!$M$5:$M$1005,$C104,'[1]Detailed Budget'!$BP$5:$BP$1005),"")</f>
        <v>#VALUE!</v>
      </c>
      <c r="U104" s="71" t="e">
        <f>IF(SUMIF('[1]Detailed Budget'!$M$5:$M$1005,$C104,'[1]Detailed Budget'!$BR$5:$BR$1005)&gt;0,SUMIF('[1]Detailed Budget'!$M$5:$M$1005,$C104,'[1]Detailed Budget'!$BR$5:$BR$1005),"")</f>
        <v>#VALUE!</v>
      </c>
      <c r="V104" s="71" t="e">
        <f>IF(SUMIF('[1]Detailed Budget'!$M$5:$M$1005,$C104,'[1]Detailed Budget'!$BT$5:$BT$1005)&gt;0,SUMIF('[1]Detailed Budget'!$M$5:$M$1005,$C104,'[1]Detailed Budget'!$BT$5:$BT$1005),"")</f>
        <v>#VALUE!</v>
      </c>
      <c r="W104" s="72" t="e">
        <f>IF(SUMIF('[1]Detailed Budget'!$M$5:$M$1005,$C104,'[1]Detailed Budget'!$BV$5:$BV$1005)&gt;0,SUMIF('[1]Detailed Budget'!$M$5:$M$1005,$C104,'[1]Detailed Budget'!$BV$5:$BV$1005),"")</f>
        <v>#VALUE!</v>
      </c>
      <c r="X104" s="71" t="e">
        <f t="shared" si="20"/>
        <v>#VALUE!</v>
      </c>
      <c r="Y104" s="86" t="str">
        <f t="shared" si="21"/>
        <v/>
      </c>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row>
    <row r="105" spans="2:50" s="46" customFormat="1" x14ac:dyDescent="0.25">
      <c r="C105" s="89" t="str">
        <f>[1]Translations!A$174</f>
        <v>Total</v>
      </c>
      <c r="D105" s="90" t="e">
        <f t="shared" ref="D105:W105" si="22">IF(SUM(D65:D104)&gt;0,SUM(D65:D104),"")</f>
        <v>#VALUE!</v>
      </c>
      <c r="E105" s="90" t="e">
        <f t="shared" si="22"/>
        <v>#VALUE!</v>
      </c>
      <c r="F105" s="90" t="e">
        <f t="shared" si="22"/>
        <v>#VALUE!</v>
      </c>
      <c r="G105" s="90" t="e">
        <f t="shared" si="22"/>
        <v>#VALUE!</v>
      </c>
      <c r="H105" s="78" t="e">
        <f t="shared" si="22"/>
        <v>#VALUE!</v>
      </c>
      <c r="I105" s="90" t="e">
        <f t="shared" si="22"/>
        <v>#VALUE!</v>
      </c>
      <c r="J105" s="90" t="e">
        <f t="shared" si="22"/>
        <v>#VALUE!</v>
      </c>
      <c r="K105" s="90" t="e">
        <f t="shared" si="22"/>
        <v>#VALUE!</v>
      </c>
      <c r="L105" s="90" t="e">
        <f t="shared" si="22"/>
        <v>#VALUE!</v>
      </c>
      <c r="M105" s="78" t="e">
        <f t="shared" si="22"/>
        <v>#VALUE!</v>
      </c>
      <c r="N105" s="90" t="e">
        <f t="shared" si="22"/>
        <v>#VALUE!</v>
      </c>
      <c r="O105" s="90" t="e">
        <f t="shared" si="22"/>
        <v>#VALUE!</v>
      </c>
      <c r="P105" s="90" t="e">
        <f t="shared" si="22"/>
        <v>#VALUE!</v>
      </c>
      <c r="Q105" s="90" t="e">
        <f t="shared" si="22"/>
        <v>#VALUE!</v>
      </c>
      <c r="R105" s="78" t="e">
        <f t="shared" si="22"/>
        <v>#VALUE!</v>
      </c>
      <c r="S105" s="90" t="e">
        <f t="shared" si="22"/>
        <v>#VALUE!</v>
      </c>
      <c r="T105" s="90" t="e">
        <f t="shared" si="22"/>
        <v>#VALUE!</v>
      </c>
      <c r="U105" s="90" t="e">
        <f t="shared" si="22"/>
        <v>#VALUE!</v>
      </c>
      <c r="V105" s="90" t="e">
        <f t="shared" si="22"/>
        <v>#VALUE!</v>
      </c>
      <c r="W105" s="78" t="e">
        <f t="shared" si="22"/>
        <v>#VALUE!</v>
      </c>
      <c r="X105" s="90" t="e">
        <f t="shared" si="20"/>
        <v>#VALUE!</v>
      </c>
      <c r="Y105" s="86" t="str">
        <f t="shared" si="21"/>
        <v/>
      </c>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row>
    <row r="106" spans="2:50" s="46" customFormat="1" x14ac:dyDescent="0.25">
      <c r="D106" s="48"/>
      <c r="E106" s="48"/>
      <c r="F106" s="48"/>
      <c r="G106" s="48"/>
      <c r="H106" s="48"/>
      <c r="I106" s="48"/>
      <c r="J106" s="48"/>
      <c r="K106" s="48"/>
      <c r="L106" s="48"/>
      <c r="M106" s="48"/>
      <c r="N106" s="48"/>
      <c r="O106" s="48"/>
      <c r="P106" s="48"/>
      <c r="Q106" s="48"/>
      <c r="R106" s="48"/>
      <c r="S106" s="48"/>
      <c r="T106" s="48"/>
      <c r="U106" s="48"/>
      <c r="V106" s="48"/>
      <c r="W106" s="48"/>
      <c r="X106" s="48"/>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row>
    <row r="107" spans="2:50" s="46" customFormat="1" x14ac:dyDescent="0.25">
      <c r="D107" s="48"/>
      <c r="E107" s="48"/>
      <c r="F107" s="48"/>
      <c r="G107" s="48"/>
      <c r="H107" s="48"/>
      <c r="I107" s="48"/>
      <c r="J107" s="48"/>
      <c r="K107" s="48"/>
      <c r="L107" s="48"/>
      <c r="M107" s="48"/>
      <c r="N107" s="48"/>
      <c r="O107" s="48"/>
      <c r="P107" s="48"/>
      <c r="Q107" s="48"/>
      <c r="R107" s="48"/>
      <c r="S107" s="48"/>
      <c r="T107" s="48"/>
      <c r="U107" s="48"/>
      <c r="V107" s="48"/>
      <c r="W107" s="48"/>
      <c r="X107" s="48"/>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row>
    <row r="108" spans="2:50" s="46" customFormat="1" x14ac:dyDescent="0.25">
      <c r="D108" s="48"/>
      <c r="E108" s="48"/>
      <c r="F108" s="48"/>
      <c r="G108" s="48"/>
      <c r="H108" s="48"/>
      <c r="I108" s="48"/>
      <c r="J108" s="48"/>
      <c r="K108" s="48"/>
      <c r="L108" s="48"/>
      <c r="M108" s="48"/>
      <c r="N108" s="48"/>
      <c r="O108" s="48"/>
      <c r="P108" s="48"/>
      <c r="Q108" s="48"/>
      <c r="R108" s="48"/>
      <c r="S108" s="48"/>
      <c r="T108" s="48"/>
      <c r="U108" s="48"/>
      <c r="V108" s="48"/>
      <c r="W108" s="48"/>
      <c r="X108" s="48"/>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row>
    <row r="109" spans="2:50" s="46" customFormat="1" x14ac:dyDescent="0.25">
      <c r="D109" s="48"/>
      <c r="E109" s="48"/>
      <c r="F109" s="48"/>
      <c r="G109" s="48"/>
      <c r="H109" s="48"/>
      <c r="I109" s="48"/>
      <c r="J109" s="48"/>
      <c r="K109" s="48"/>
      <c r="L109" s="48"/>
      <c r="M109" s="48"/>
      <c r="N109" s="48"/>
      <c r="O109" s="48"/>
      <c r="P109" s="48"/>
      <c r="Q109" s="48"/>
      <c r="R109" s="48"/>
      <c r="S109" s="48"/>
      <c r="T109" s="48"/>
      <c r="U109" s="48"/>
      <c r="V109" s="48"/>
      <c r="W109" s="48"/>
      <c r="X109" s="48"/>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row>
    <row r="110" spans="2:50" s="46" customFormat="1" x14ac:dyDescent="0.25">
      <c r="D110" s="48"/>
      <c r="E110" s="48"/>
      <c r="F110" s="48"/>
      <c r="G110" s="48"/>
      <c r="H110" s="48"/>
      <c r="I110" s="48"/>
      <c r="J110" s="48"/>
      <c r="K110" s="48"/>
      <c r="L110" s="48"/>
      <c r="M110" s="48"/>
      <c r="N110" s="48"/>
      <c r="O110" s="48"/>
      <c r="P110" s="48"/>
      <c r="Q110" s="48"/>
      <c r="R110" s="48"/>
      <c r="S110" s="48"/>
      <c r="T110" s="48"/>
      <c r="U110" s="48"/>
      <c r="V110" s="48"/>
      <c r="W110" s="48"/>
      <c r="X110" s="48"/>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row>
    <row r="111" spans="2:50" s="46" customFormat="1" x14ac:dyDescent="0.25">
      <c r="D111" s="48"/>
      <c r="E111" s="48"/>
      <c r="F111" s="48"/>
      <c r="G111" s="48"/>
      <c r="H111" s="48"/>
      <c r="I111" s="48"/>
      <c r="J111" s="48"/>
      <c r="K111" s="48"/>
      <c r="L111" s="48"/>
      <c r="M111" s="48"/>
      <c r="N111" s="48"/>
      <c r="O111" s="48"/>
      <c r="P111" s="48"/>
      <c r="Q111" s="48"/>
      <c r="R111" s="48"/>
      <c r="S111" s="48"/>
      <c r="T111" s="48"/>
      <c r="U111" s="48"/>
      <c r="V111" s="48"/>
      <c r="W111" s="48"/>
      <c r="X111" s="48"/>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row>
    <row r="112" spans="2:50" s="46" customFormat="1" x14ac:dyDescent="0.25">
      <c r="D112" s="48"/>
      <c r="E112" s="48"/>
      <c r="F112" s="48"/>
      <c r="G112" s="48"/>
      <c r="H112" s="48"/>
      <c r="I112" s="48"/>
      <c r="J112" s="48"/>
      <c r="K112" s="48"/>
      <c r="L112" s="48"/>
      <c r="M112" s="48"/>
      <c r="N112" s="48"/>
      <c r="O112" s="48"/>
      <c r="P112" s="48"/>
      <c r="Q112" s="48"/>
      <c r="R112" s="48"/>
      <c r="S112" s="48"/>
      <c r="T112" s="48"/>
      <c r="U112" s="48"/>
      <c r="V112" s="48"/>
      <c r="W112" s="48"/>
      <c r="X112" s="48"/>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row>
    <row r="113" spans="4:50" s="46" customFormat="1" x14ac:dyDescent="0.25">
      <c r="D113" s="48"/>
      <c r="E113" s="48"/>
      <c r="F113" s="48"/>
      <c r="G113" s="48"/>
      <c r="H113" s="48"/>
      <c r="I113" s="48"/>
      <c r="J113" s="48"/>
      <c r="K113" s="48"/>
      <c r="L113" s="48"/>
      <c r="M113" s="48"/>
      <c r="N113" s="48"/>
      <c r="O113" s="48"/>
      <c r="P113" s="48"/>
      <c r="Q113" s="48"/>
      <c r="R113" s="48"/>
      <c r="S113" s="48"/>
      <c r="T113" s="48"/>
      <c r="U113" s="48"/>
      <c r="V113" s="48"/>
      <c r="W113" s="48"/>
      <c r="X113" s="48"/>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row>
    <row r="114" spans="4:50" s="46" customFormat="1" x14ac:dyDescent="0.25">
      <c r="D114" s="48"/>
      <c r="E114" s="48"/>
      <c r="F114" s="48"/>
      <c r="G114" s="48"/>
      <c r="H114" s="48"/>
      <c r="I114" s="48"/>
      <c r="J114" s="48"/>
      <c r="K114" s="48"/>
      <c r="L114" s="48"/>
      <c r="M114" s="48"/>
      <c r="N114" s="48"/>
      <c r="O114" s="48"/>
      <c r="P114" s="48"/>
      <c r="Q114" s="48"/>
      <c r="R114" s="48"/>
      <c r="S114" s="48"/>
      <c r="T114" s="48"/>
      <c r="U114" s="48"/>
      <c r="V114" s="48"/>
      <c r="W114" s="48"/>
      <c r="X114" s="48"/>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row>
    <row r="115" spans="4:50" s="46" customFormat="1" x14ac:dyDescent="0.25">
      <c r="D115" s="48"/>
      <c r="E115" s="48"/>
      <c r="F115" s="48"/>
      <c r="G115" s="48"/>
      <c r="H115" s="48"/>
      <c r="I115" s="48"/>
      <c r="J115" s="48"/>
      <c r="K115" s="48"/>
      <c r="L115" s="48"/>
      <c r="M115" s="48"/>
      <c r="N115" s="48"/>
      <c r="O115" s="48"/>
      <c r="P115" s="48"/>
      <c r="Q115" s="48"/>
      <c r="R115" s="48"/>
      <c r="S115" s="48"/>
      <c r="T115" s="48"/>
      <c r="U115" s="48"/>
      <c r="V115" s="48"/>
      <c r="W115" s="48"/>
      <c r="X115" s="48"/>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row>
    <row r="116" spans="4:50" s="46" customFormat="1" x14ac:dyDescent="0.25">
      <c r="D116" s="48"/>
      <c r="E116" s="48"/>
      <c r="F116" s="48"/>
      <c r="G116" s="48"/>
      <c r="H116" s="48"/>
      <c r="I116" s="48"/>
      <c r="J116" s="48"/>
      <c r="K116" s="48"/>
      <c r="L116" s="48"/>
      <c r="M116" s="48"/>
      <c r="N116" s="48"/>
      <c r="O116" s="48"/>
      <c r="P116" s="48"/>
      <c r="Q116" s="48"/>
      <c r="R116" s="48"/>
      <c r="S116" s="48"/>
      <c r="T116" s="48"/>
      <c r="U116" s="48"/>
      <c r="V116" s="48"/>
      <c r="W116" s="48"/>
      <c r="X116" s="48"/>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row>
    <row r="117" spans="4:50" s="46" customFormat="1" x14ac:dyDescent="0.25">
      <c r="D117" s="48"/>
      <c r="E117" s="48"/>
      <c r="F117" s="48"/>
      <c r="G117" s="48"/>
      <c r="H117" s="48"/>
      <c r="I117" s="48"/>
      <c r="J117" s="48"/>
      <c r="K117" s="48"/>
      <c r="L117" s="48"/>
      <c r="M117" s="48"/>
      <c r="N117" s="48"/>
      <c r="O117" s="48"/>
      <c r="P117" s="48"/>
      <c r="Q117" s="48"/>
      <c r="R117" s="48"/>
      <c r="S117" s="48"/>
      <c r="T117" s="48"/>
      <c r="U117" s="48"/>
      <c r="V117" s="48"/>
      <c r="W117" s="48"/>
      <c r="X117" s="48"/>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row>
    <row r="118" spans="4:50" s="46" customFormat="1" x14ac:dyDescent="0.25">
      <c r="D118" s="48"/>
      <c r="E118" s="48"/>
      <c r="F118" s="48"/>
      <c r="G118" s="48"/>
      <c r="H118" s="48"/>
      <c r="I118" s="48"/>
      <c r="J118" s="48"/>
      <c r="K118" s="48"/>
      <c r="L118" s="48"/>
      <c r="M118" s="48"/>
      <c r="N118" s="48"/>
      <c r="O118" s="48"/>
      <c r="P118" s="48"/>
      <c r="Q118" s="48"/>
      <c r="R118" s="48"/>
      <c r="S118" s="48"/>
      <c r="T118" s="48"/>
      <c r="U118" s="48"/>
      <c r="V118" s="48"/>
      <c r="W118" s="48"/>
      <c r="X118" s="48"/>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row>
    <row r="119" spans="4:50" s="46" customFormat="1" x14ac:dyDescent="0.25">
      <c r="D119" s="48"/>
      <c r="E119" s="48"/>
      <c r="F119" s="48"/>
      <c r="G119" s="48"/>
      <c r="H119" s="48"/>
      <c r="I119" s="48"/>
      <c r="J119" s="48"/>
      <c r="K119" s="48"/>
      <c r="L119" s="48"/>
      <c r="M119" s="48"/>
      <c r="N119" s="48"/>
      <c r="O119" s="48"/>
      <c r="P119" s="48"/>
      <c r="Q119" s="48"/>
      <c r="R119" s="48"/>
      <c r="S119" s="48"/>
      <c r="T119" s="48"/>
      <c r="U119" s="48"/>
      <c r="V119" s="48"/>
      <c r="W119" s="48"/>
      <c r="X119" s="48"/>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row>
    <row r="120" spans="4:50" s="46" customFormat="1" x14ac:dyDescent="0.25">
      <c r="D120" s="48"/>
      <c r="E120" s="48"/>
      <c r="F120" s="48"/>
      <c r="G120" s="48"/>
      <c r="H120" s="48"/>
      <c r="I120" s="48"/>
      <c r="J120" s="48"/>
      <c r="K120" s="48"/>
      <c r="L120" s="48"/>
      <c r="M120" s="48"/>
      <c r="N120" s="48"/>
      <c r="O120" s="48"/>
      <c r="P120" s="48"/>
      <c r="Q120" s="48"/>
      <c r="R120" s="48"/>
      <c r="S120" s="48"/>
      <c r="T120" s="48"/>
      <c r="U120" s="48"/>
      <c r="V120" s="48"/>
      <c r="W120" s="48"/>
      <c r="X120" s="48"/>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row>
    <row r="121" spans="4:50" s="46" customFormat="1" x14ac:dyDescent="0.25">
      <c r="D121" s="48"/>
      <c r="E121" s="48"/>
      <c r="F121" s="48"/>
      <c r="G121" s="48"/>
      <c r="H121" s="48"/>
      <c r="I121" s="48"/>
      <c r="J121" s="48"/>
      <c r="K121" s="48"/>
      <c r="L121" s="48"/>
      <c r="M121" s="48"/>
      <c r="N121" s="48"/>
      <c r="O121" s="48"/>
      <c r="P121" s="48"/>
      <c r="Q121" s="48"/>
      <c r="R121" s="48"/>
      <c r="S121" s="48"/>
      <c r="T121" s="48"/>
      <c r="U121" s="48"/>
      <c r="V121" s="48"/>
      <c r="W121" s="48"/>
      <c r="X121" s="48"/>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row>
    <row r="122" spans="4:50" s="46" customFormat="1" x14ac:dyDescent="0.25">
      <c r="D122" s="48"/>
      <c r="E122" s="48"/>
      <c r="F122" s="48"/>
      <c r="G122" s="48"/>
      <c r="H122" s="48"/>
      <c r="I122" s="48"/>
      <c r="J122" s="48"/>
      <c r="K122" s="48"/>
      <c r="L122" s="48"/>
      <c r="M122" s="48"/>
      <c r="N122" s="48"/>
      <c r="O122" s="48"/>
      <c r="P122" s="48"/>
      <c r="Q122" s="48"/>
      <c r="R122" s="48"/>
      <c r="S122" s="48"/>
      <c r="T122" s="48"/>
      <c r="U122" s="48"/>
      <c r="V122" s="48"/>
      <c r="W122" s="48"/>
      <c r="X122" s="48"/>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row>
    <row r="123" spans="4:50" s="46" customFormat="1" x14ac:dyDescent="0.25">
      <c r="D123" s="48"/>
      <c r="E123" s="48"/>
      <c r="F123" s="48"/>
      <c r="G123" s="48"/>
      <c r="H123" s="48"/>
      <c r="I123" s="48"/>
      <c r="J123" s="48"/>
      <c r="K123" s="48"/>
      <c r="L123" s="48"/>
      <c r="M123" s="48"/>
      <c r="N123" s="48"/>
      <c r="O123" s="48"/>
      <c r="P123" s="48"/>
      <c r="Q123" s="48"/>
      <c r="R123" s="48"/>
      <c r="S123" s="48"/>
      <c r="T123" s="48"/>
      <c r="U123" s="48"/>
      <c r="V123" s="48"/>
      <c r="W123" s="48"/>
      <c r="X123" s="48"/>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row>
    <row r="124" spans="4:50" s="46" customFormat="1" x14ac:dyDescent="0.25">
      <c r="D124" s="48"/>
      <c r="E124" s="48"/>
      <c r="F124" s="48"/>
      <c r="G124" s="48"/>
      <c r="H124" s="48"/>
      <c r="I124" s="48"/>
      <c r="J124" s="48"/>
      <c r="K124" s="48"/>
      <c r="L124" s="48"/>
      <c r="M124" s="48"/>
      <c r="N124" s="48"/>
      <c r="O124" s="48"/>
      <c r="P124" s="48"/>
      <c r="Q124" s="48"/>
      <c r="R124" s="48"/>
      <c r="S124" s="48"/>
      <c r="T124" s="48"/>
      <c r="U124" s="48"/>
      <c r="V124" s="48"/>
      <c r="W124" s="48"/>
      <c r="X124" s="48"/>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row>
  </sheetData>
  <sheetProtection sheet="1" objects="1" scenarios="1" formatColumns="0" formatRows="0" sort="0" autoFilter="0"/>
  <autoFilter ref="C64:X105"/>
  <mergeCells count="7">
    <mergeCell ref="D7:F7"/>
    <mergeCell ref="D1:F1"/>
    <mergeCell ref="D2:F2"/>
    <mergeCell ref="D3:F3"/>
    <mergeCell ref="D4:F4"/>
    <mergeCell ref="D5:F5"/>
    <mergeCell ref="D6:F6"/>
  </mergeCells>
  <pageMargins left="0.71" right="0.71" top="0.75" bottom="0.75" header="0.31" footer="0.31"/>
  <pageSetup paperSize="9" scale="51"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BK147"/>
  <sheetViews>
    <sheetView topLeftCell="C38" zoomScale="95" zoomScaleNormal="95" zoomScaleSheetLayoutView="100" workbookViewId="0">
      <selection activeCell="X30" sqref="X30"/>
    </sheetView>
  </sheetViews>
  <sheetFormatPr baseColWidth="10" defaultColWidth="9" defaultRowHeight="13.2" x14ac:dyDescent="0.25"/>
  <cols>
    <col min="1" max="1" width="13.69921875" style="49" hidden="1" customWidth="1"/>
    <col min="2" max="2" width="10" style="49" hidden="1" customWidth="1"/>
    <col min="3" max="3" width="62.59765625" style="49" customWidth="1"/>
    <col min="4" max="4" width="12.59765625" style="52" hidden="1" customWidth="1"/>
    <col min="5" max="5" width="12.69921875" style="52" hidden="1" customWidth="1"/>
    <col min="6" max="6" width="12.19921875" style="52" hidden="1" customWidth="1"/>
    <col min="7" max="7" width="10.59765625" style="52" hidden="1" customWidth="1"/>
    <col min="8" max="8" width="21.09765625" style="52" customWidth="1"/>
    <col min="9" max="9" width="11.59765625" style="52" hidden="1" customWidth="1"/>
    <col min="10" max="10" width="11.19921875" style="52" hidden="1" customWidth="1"/>
    <col min="11" max="11" width="12.5" style="52" hidden="1" customWidth="1"/>
    <col min="12" max="12" width="11.69921875" style="52" hidden="1" customWidth="1"/>
    <col min="13" max="13" width="15.5" style="52" customWidth="1"/>
    <col min="14" max="14" width="11.19921875" style="52" hidden="1" customWidth="1"/>
    <col min="15" max="15" width="11.09765625" style="52" hidden="1" customWidth="1"/>
    <col min="16" max="16" width="12.09765625" style="52" hidden="1" customWidth="1"/>
    <col min="17" max="17" width="13" style="52" hidden="1" customWidth="1"/>
    <col min="18" max="18" width="17.59765625" style="52" customWidth="1"/>
    <col min="19" max="19" width="12.5" style="52" hidden="1" customWidth="1"/>
    <col min="20" max="20" width="13.59765625" style="52" hidden="1" customWidth="1"/>
    <col min="21" max="21" width="13.69921875" style="52" hidden="1" customWidth="1"/>
    <col min="22" max="22" width="14.09765625" style="52" hidden="1" customWidth="1"/>
    <col min="23" max="23" width="16.59765625" style="52" hidden="1" customWidth="1"/>
    <col min="24" max="24" width="17.09765625" style="52" customWidth="1"/>
    <col min="25" max="25" width="9" style="49"/>
    <col min="26" max="26" width="2.59765625" style="49" customWidth="1"/>
    <col min="27" max="27" width="11.5" style="49" bestFit="1" customWidth="1"/>
    <col min="28" max="28" width="6.69921875" style="49" customWidth="1"/>
    <col min="29" max="29" width="1.8984375" style="49" customWidth="1"/>
    <col min="30" max="30" width="9" style="49"/>
    <col min="31" max="31" width="7.19921875" style="49" customWidth="1"/>
    <col min="32" max="32" width="1.8984375" style="49" customWidth="1"/>
    <col min="33" max="33" width="11.09765625" style="49" customWidth="1"/>
    <col min="34" max="34" width="6.5" style="49" customWidth="1"/>
    <col min="35" max="35" width="1.59765625" style="49" customWidth="1"/>
    <col min="36" max="36" width="10.8984375" style="49" customWidth="1"/>
    <col min="37" max="37" width="6" style="49" customWidth="1"/>
    <col min="38" max="38" width="62.8984375" style="49" customWidth="1"/>
    <col min="39" max="16384" width="9" style="49"/>
  </cols>
  <sheetData>
    <row r="1" spans="2:63" s="42" customFormat="1" ht="15.6" x14ac:dyDescent="0.25">
      <c r="C1" s="43" t="str">
        <f>[1]Setup!A11</f>
        <v>Componente (enfermedad):</v>
      </c>
      <c r="D1" s="273" t="str">
        <f>'[1]Data Sheet'!$A$280&amp;IF('[1]Data Sheet'!A281&lt;&gt;"",","&amp;'[1]Data Sheet'!A281&amp;IF('[1]Data Sheet'!A282&lt;&gt;"",","&amp;'[1]Data Sheet'!A282&amp;IF('[1]Data Sheet'!A283&lt;&gt;"",","&amp;'[1]Data Sheet'!A283,""),""),"")</f>
        <v>VIH/SIDA</v>
      </c>
      <c r="E1" s="273"/>
      <c r="F1" s="274"/>
      <c r="G1" s="44"/>
      <c r="H1" s="44"/>
      <c r="I1" s="44"/>
      <c r="J1" s="44"/>
      <c r="K1" s="44"/>
      <c r="L1" s="44"/>
      <c r="M1" s="44"/>
      <c r="N1" s="44"/>
      <c r="O1" s="44"/>
      <c r="P1" s="44"/>
      <c r="Q1" s="44"/>
      <c r="R1" s="44"/>
      <c r="S1" s="44"/>
      <c r="T1" s="44"/>
      <c r="U1" s="44"/>
      <c r="V1" s="44"/>
      <c r="W1" s="44"/>
      <c r="X1" s="44"/>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row>
    <row r="2" spans="2:63" s="46" customFormat="1" ht="15.6" x14ac:dyDescent="0.25">
      <c r="C2" s="47" t="str">
        <f>[1]Setup!A4</f>
        <v>País / Solicitante:</v>
      </c>
      <c r="D2" s="275" t="str">
        <f>[1]Setup!C4</f>
        <v>El Salvador</v>
      </c>
      <c r="E2" s="275"/>
      <c r="F2" s="276"/>
      <c r="G2" s="48"/>
      <c r="H2" s="48"/>
      <c r="I2" s="48"/>
      <c r="J2" s="48"/>
      <c r="K2" s="48"/>
      <c r="L2" s="48"/>
      <c r="M2" s="48"/>
      <c r="N2" s="48"/>
      <c r="O2" s="48"/>
      <c r="P2" s="48"/>
      <c r="Q2" s="48"/>
      <c r="R2" s="48"/>
      <c r="S2" s="48"/>
      <c r="T2" s="48"/>
      <c r="U2" s="48"/>
      <c r="V2" s="48"/>
      <c r="W2" s="48"/>
      <c r="X2" s="48"/>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row>
    <row r="3" spans="2:63" s="46" customFormat="1" ht="15.6" x14ac:dyDescent="0.25">
      <c r="C3" s="50" t="s">
        <v>98</v>
      </c>
      <c r="D3" s="277" t="str">
        <f>IFERROR(INDEX([1]Setup!$K$44:$K$71,MATCH("PR",[1]Setup!$D$44:$D$71,0)),"")</f>
        <v>Ministry of Health of the Republic of El Salvador</v>
      </c>
      <c r="E3" s="277"/>
      <c r="F3" s="278"/>
      <c r="G3" s="48"/>
      <c r="H3" s="48"/>
      <c r="I3" s="48"/>
      <c r="J3" s="48"/>
      <c r="K3" s="48"/>
      <c r="L3" s="48"/>
      <c r="M3" s="48"/>
      <c r="N3" s="48"/>
      <c r="O3" s="48"/>
      <c r="P3" s="48"/>
      <c r="Q3" s="48"/>
      <c r="R3" s="48"/>
      <c r="S3" s="48"/>
      <c r="T3" s="48"/>
      <c r="U3" s="48"/>
      <c r="V3" s="48"/>
      <c r="W3" s="48"/>
      <c r="X3" s="48"/>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row>
    <row r="4" spans="2:63" ht="15.6" x14ac:dyDescent="0.25">
      <c r="C4" s="51" t="str">
        <f>[1]Setup!A5</f>
        <v>Nombre o número de la subvención</v>
      </c>
      <c r="D4" s="277" t="str">
        <f>[1]Setup!C5</f>
        <v>SLV-H-MOH</v>
      </c>
      <c r="E4" s="277"/>
      <c r="F4" s="278"/>
    </row>
    <row r="5" spans="2:63" ht="15.6" x14ac:dyDescent="0.25">
      <c r="C5" s="51" t="str">
        <f>[1]Setup!A6</f>
        <v>Fecha de inicio del programa</v>
      </c>
      <c r="D5" s="279">
        <f>[1]Setup!C6</f>
        <v>43466</v>
      </c>
      <c r="E5" s="279"/>
      <c r="F5" s="280"/>
    </row>
    <row r="6" spans="2:63" ht="15.6" x14ac:dyDescent="0.25">
      <c r="C6" s="51" t="str">
        <f>[1]Setup!A7</f>
        <v>Fecha final del programa</v>
      </c>
      <c r="D6" s="279">
        <f>[1]Setup!C7</f>
        <v>44561</v>
      </c>
      <c r="E6" s="279"/>
      <c r="F6" s="280"/>
    </row>
    <row r="7" spans="2:63" s="46" customFormat="1" ht="16.2" thickBot="1" x14ac:dyDescent="0.3">
      <c r="C7" s="53" t="s">
        <v>99</v>
      </c>
      <c r="D7" s="271" t="str">
        <f>[1]Setup!C30</f>
        <v>USD</v>
      </c>
      <c r="E7" s="271"/>
      <c r="F7" s="272"/>
      <c r="G7" s="48"/>
      <c r="H7" s="48"/>
      <c r="I7" s="48"/>
      <c r="J7" s="48"/>
      <c r="K7" s="48"/>
      <c r="L7" s="48"/>
      <c r="M7" s="48"/>
      <c r="N7" s="48"/>
      <c r="O7" s="48"/>
      <c r="P7" s="48"/>
      <c r="Q7" s="48"/>
      <c r="R7" s="48"/>
      <c r="S7" s="48"/>
      <c r="T7" s="48"/>
      <c r="U7" s="48"/>
      <c r="V7" s="48"/>
      <c r="W7" s="48"/>
      <c r="X7" s="48"/>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row>
    <row r="8" spans="2:63" s="46" customFormat="1" x14ac:dyDescent="0.25">
      <c r="D8" s="48"/>
      <c r="E8" s="48"/>
      <c r="F8" s="48"/>
      <c r="G8" s="48"/>
      <c r="H8" s="48"/>
      <c r="I8" s="48"/>
      <c r="J8" s="48"/>
      <c r="K8" s="48"/>
      <c r="L8" s="48"/>
      <c r="M8" s="48"/>
      <c r="N8" s="48"/>
      <c r="O8" s="48"/>
      <c r="P8" s="48"/>
      <c r="Q8" s="48"/>
      <c r="R8" s="48"/>
      <c r="S8" s="48"/>
      <c r="T8" s="48"/>
      <c r="U8" s="48"/>
      <c r="V8" s="48"/>
      <c r="W8" s="48"/>
      <c r="X8" s="48"/>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row>
    <row r="9" spans="2:63" s="46" customFormat="1" ht="17.399999999999999" x14ac:dyDescent="0.3">
      <c r="C9" s="54" t="s">
        <v>100</v>
      </c>
      <c r="D9" s="48"/>
      <c r="E9" s="48"/>
      <c r="F9" s="48"/>
      <c r="G9" s="48"/>
      <c r="H9" s="48"/>
      <c r="I9" s="48"/>
      <c r="J9" s="48"/>
      <c r="K9" s="48"/>
      <c r="L9" s="48"/>
      <c r="M9" s="48"/>
      <c r="N9" s="48"/>
      <c r="O9" s="48"/>
      <c r="P9" s="48"/>
      <c r="Q9" s="48"/>
      <c r="R9" s="48"/>
      <c r="S9" s="48"/>
      <c r="T9" s="48"/>
      <c r="U9" s="48"/>
      <c r="V9" s="48"/>
      <c r="W9" s="48"/>
      <c r="X9" s="48"/>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row>
    <row r="10" spans="2:63" s="46" customFormat="1" ht="17.399999999999999" x14ac:dyDescent="0.3">
      <c r="C10" s="55"/>
      <c r="D10" s="48"/>
      <c r="E10" s="48"/>
      <c r="F10" s="48"/>
      <c r="G10" s="48"/>
      <c r="H10" s="48"/>
      <c r="I10" s="48"/>
      <c r="J10" s="48"/>
      <c r="K10" s="48"/>
      <c r="L10" s="48"/>
      <c r="M10" s="48"/>
      <c r="N10" s="48"/>
      <c r="O10" s="48"/>
      <c r="P10" s="48"/>
      <c r="Q10" s="48"/>
      <c r="R10" s="48"/>
      <c r="S10" s="48"/>
      <c r="T10" s="48"/>
      <c r="U10" s="48"/>
      <c r="V10" s="48"/>
      <c r="W10" s="48"/>
      <c r="X10" s="48"/>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row>
    <row r="11" spans="2:63" s="56" customFormat="1" ht="17.399999999999999" x14ac:dyDescent="0.3">
      <c r="C11" s="56" t="str">
        <f>[1]Translations!A143</f>
        <v>Resumen del Presupuesto (en la moneda de la subvención)</v>
      </c>
      <c r="D11" s="57"/>
      <c r="E11" s="57"/>
      <c r="F11" s="57"/>
      <c r="G11" s="57"/>
      <c r="H11" s="57"/>
      <c r="I11" s="57"/>
      <c r="J11" s="57"/>
      <c r="K11" s="57"/>
      <c r="L11" s="57"/>
      <c r="M11" s="57"/>
      <c r="N11" s="57"/>
      <c r="O11" s="57"/>
      <c r="P11" s="57"/>
      <c r="Q11" s="57"/>
      <c r="R11" s="57"/>
      <c r="S11" s="57"/>
      <c r="T11" s="57"/>
      <c r="U11" s="57"/>
      <c r="V11" s="57"/>
      <c r="W11" s="57"/>
      <c r="X11" s="57"/>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row>
    <row r="12" spans="2:63" s="56" customFormat="1" ht="18" thickBot="1" x14ac:dyDescent="0.35">
      <c r="D12" s="57"/>
      <c r="E12" s="57"/>
      <c r="F12" s="57"/>
      <c r="G12" s="57"/>
      <c r="H12" s="57"/>
      <c r="I12" s="57"/>
      <c r="J12" s="57"/>
      <c r="K12" s="57"/>
      <c r="L12" s="57"/>
      <c r="M12" s="57"/>
      <c r="N12" s="57"/>
      <c r="O12" s="57"/>
      <c r="P12" s="57"/>
      <c r="Q12" s="57"/>
      <c r="R12" s="57"/>
      <c r="S12" s="57"/>
      <c r="T12" s="57"/>
      <c r="U12" s="57"/>
      <c r="V12" s="57"/>
      <c r="W12" s="57"/>
      <c r="X12" s="57"/>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row>
    <row r="13" spans="2:63" s="56" customFormat="1" ht="17.399999999999999" x14ac:dyDescent="0.3">
      <c r="D13" s="59">
        <f>[1]Setup!C20</f>
        <v>43466</v>
      </c>
      <c r="E13" s="60">
        <f>[1]Setup!C22</f>
        <v>43556</v>
      </c>
      <c r="F13" s="60">
        <f>[1]Setup!C24</f>
        <v>43647</v>
      </c>
      <c r="G13" s="61">
        <f>[1]Setup!C26</f>
        <v>43739</v>
      </c>
      <c r="H13" s="62"/>
      <c r="I13" s="59">
        <f>[1]Setup!E20</f>
        <v>43831</v>
      </c>
      <c r="J13" s="60">
        <f>[1]Setup!E22</f>
        <v>43922</v>
      </c>
      <c r="K13" s="60">
        <f>[1]Setup!E24</f>
        <v>44013</v>
      </c>
      <c r="L13" s="61">
        <f>[1]Setup!E26</f>
        <v>44105</v>
      </c>
      <c r="M13" s="62"/>
      <c r="N13" s="59">
        <f>[1]Setup!G20</f>
        <v>44197</v>
      </c>
      <c r="O13" s="60">
        <f>[1]Setup!G22</f>
        <v>44287</v>
      </c>
      <c r="P13" s="60">
        <f>[1]Setup!G24</f>
        <v>44378</v>
      </c>
      <c r="Q13" s="61">
        <f>[1]Setup!G26</f>
        <v>44470</v>
      </c>
      <c r="R13" s="62"/>
      <c r="S13" s="59" t="str">
        <f>[1]Setup!I20</f>
        <v/>
      </c>
      <c r="T13" s="60" t="str">
        <f>[1]Setup!I22</f>
        <v/>
      </c>
      <c r="U13" s="60" t="str">
        <f>[1]Setup!I24</f>
        <v/>
      </c>
      <c r="V13" s="61" t="str">
        <f>[1]Setup!I26</f>
        <v/>
      </c>
      <c r="W13" s="57"/>
      <c r="X13" s="57"/>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row>
    <row r="14" spans="2:63" s="56" customFormat="1" ht="18" hidden="1" thickBot="1" x14ac:dyDescent="0.35">
      <c r="D14" s="63">
        <f>[1]Setup!C21</f>
        <v>43555</v>
      </c>
      <c r="E14" s="64">
        <f>[1]Setup!C23</f>
        <v>43646</v>
      </c>
      <c r="F14" s="64">
        <f>[1]Setup!C25</f>
        <v>43738</v>
      </c>
      <c r="G14" s="65">
        <f>[1]Setup!C27</f>
        <v>43830</v>
      </c>
      <c r="H14" s="62"/>
      <c r="I14" s="63">
        <f>[1]Setup!E21</f>
        <v>43921</v>
      </c>
      <c r="J14" s="64">
        <f>[1]Setup!E23</f>
        <v>44012</v>
      </c>
      <c r="K14" s="64">
        <f>[1]Setup!E25</f>
        <v>44104</v>
      </c>
      <c r="L14" s="65">
        <f>[1]Setup!E27</f>
        <v>44196</v>
      </c>
      <c r="M14" s="62"/>
      <c r="N14" s="63">
        <f>[1]Setup!G21</f>
        <v>44286</v>
      </c>
      <c r="O14" s="64">
        <f>[1]Setup!G23</f>
        <v>44377</v>
      </c>
      <c r="P14" s="64">
        <f>[1]Setup!G25</f>
        <v>44469</v>
      </c>
      <c r="Q14" s="65">
        <f>[1]Setup!G27</f>
        <v>44561</v>
      </c>
      <c r="R14" s="62"/>
      <c r="S14" s="63" t="str">
        <f>[1]Setup!I21</f>
        <v/>
      </c>
      <c r="T14" s="64" t="str">
        <f>[1]Setup!I23</f>
        <v/>
      </c>
      <c r="U14" s="64" t="str">
        <f>[1]Setup!I25</f>
        <v/>
      </c>
      <c r="V14" s="65" t="str">
        <f>[1]Setup!I27</f>
        <v/>
      </c>
      <c r="W14" s="57"/>
      <c r="X14" s="57"/>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row>
    <row r="15" spans="2:63" s="46" customFormat="1" ht="80.25" customHeight="1" x14ac:dyDescent="0.3">
      <c r="C15" s="56"/>
      <c r="D15" s="48"/>
      <c r="E15" s="48"/>
      <c r="F15" s="48"/>
      <c r="G15" s="48"/>
      <c r="H15" s="48"/>
      <c r="I15" s="48"/>
      <c r="J15" s="48"/>
      <c r="K15" s="48"/>
      <c r="L15" s="48"/>
      <c r="M15" s="48"/>
      <c r="N15" s="48"/>
      <c r="O15" s="48"/>
      <c r="P15" s="48"/>
      <c r="Q15" s="48"/>
      <c r="R15" s="48"/>
      <c r="S15" s="48"/>
      <c r="T15" s="48"/>
      <c r="U15" s="48"/>
      <c r="V15" s="48"/>
      <c r="W15" s="48"/>
      <c r="X15" s="48"/>
      <c r="Z15" s="49"/>
      <c r="AA15" s="52"/>
      <c r="AB15" s="99">
        <v>0.15</v>
      </c>
      <c r="AC15" s="49"/>
      <c r="AD15" s="49"/>
      <c r="AE15" s="99">
        <v>0.15</v>
      </c>
      <c r="AF15" s="49"/>
      <c r="AG15" s="161" t="s">
        <v>138</v>
      </c>
      <c r="AH15" s="99">
        <v>0.15</v>
      </c>
      <c r="AI15" s="49"/>
      <c r="AJ15" s="49"/>
      <c r="AK15" s="99">
        <v>0.15</v>
      </c>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row>
    <row r="16" spans="2:63" s="66" customFormat="1" ht="40.5" customHeight="1" x14ac:dyDescent="0.25">
      <c r="B16" s="66" t="str">
        <f>""</f>
        <v/>
      </c>
      <c r="C16" s="67" t="s">
        <v>80</v>
      </c>
      <c r="D16" s="68" t="s">
        <v>81</v>
      </c>
      <c r="E16" s="68" t="s">
        <v>82</v>
      </c>
      <c r="F16" s="68" t="s">
        <v>83</v>
      </c>
      <c r="G16" s="68" t="s">
        <v>84</v>
      </c>
      <c r="H16" s="68" t="str">
        <f>[1]Translations!A160</f>
        <v>Año 1</v>
      </c>
      <c r="I16" s="68" t="s">
        <v>85</v>
      </c>
      <c r="J16" s="68" t="s">
        <v>86</v>
      </c>
      <c r="K16" s="68" t="s">
        <v>87</v>
      </c>
      <c r="L16" s="68" t="s">
        <v>88</v>
      </c>
      <c r="M16" s="68" t="str">
        <f>[1]Translations!A161</f>
        <v>Año 2</v>
      </c>
      <c r="N16" s="68" t="s">
        <v>89</v>
      </c>
      <c r="O16" s="68" t="s">
        <v>90</v>
      </c>
      <c r="P16" s="68" t="s">
        <v>91</v>
      </c>
      <c r="Q16" s="68" t="s">
        <v>92</v>
      </c>
      <c r="R16" s="68" t="str">
        <f>[1]Translations!A162</f>
        <v>Año 3</v>
      </c>
      <c r="S16" s="68" t="s">
        <v>93</v>
      </c>
      <c r="T16" s="68" t="s">
        <v>94</v>
      </c>
      <c r="U16" s="68" t="s">
        <v>95</v>
      </c>
      <c r="V16" s="68" t="s">
        <v>96</v>
      </c>
      <c r="W16" s="68" t="str">
        <f>[1]Translations!A163</f>
        <v>Año 4</v>
      </c>
      <c r="X16" s="68" t="str">
        <f>[1]Translations!A174</f>
        <v>Total</v>
      </c>
      <c r="Y16" s="68" t="s">
        <v>97</v>
      </c>
      <c r="Z16" s="69"/>
      <c r="AA16" s="96" t="s">
        <v>131</v>
      </c>
      <c r="AB16" s="96" t="s">
        <v>97</v>
      </c>
      <c r="AC16" s="69"/>
      <c r="AD16" s="96" t="s">
        <v>132</v>
      </c>
      <c r="AE16" s="96" t="s">
        <v>97</v>
      </c>
      <c r="AF16" s="69"/>
      <c r="AG16" s="96" t="s">
        <v>133</v>
      </c>
      <c r="AH16" s="96" t="s">
        <v>97</v>
      </c>
      <c r="AI16" s="69"/>
      <c r="AJ16" s="96" t="s">
        <v>134</v>
      </c>
      <c r="AK16" s="96" t="s">
        <v>97</v>
      </c>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row>
    <row r="17" spans="1:63" s="46" customFormat="1" ht="26.4" x14ac:dyDescent="0.25">
      <c r="A17" s="70"/>
      <c r="B17" s="66" t="str">
        <f>IFERROR(INDEX(IntIdList,MATCH(0,INDEX(COUNTIF(B$16:B16,IntIdList),0,0),0)),"")</f>
        <v>a1O36000001qZ96EAE</v>
      </c>
      <c r="C17" s="41" t="str">
        <f>IFERROR(INDEX('[1]Data Sheet'!$E$29:$E$174,MATCH(B17,'[1]Data Sheet'!$D$29:$D$174,0))&amp;" - "&amp;INDEX('[1]Data Sheet'!$C$29:$C$174,MATCH(B17,'[1]Data Sheet'!$D$29:$D$174,0)),"")</f>
        <v>Programas de prevención integral para hombres que tienen relaciones sexuales con hombres - Servicios de diagnóstico de VIH para HSH</v>
      </c>
      <c r="D17" s="71" t="e">
        <f>IF(SUMIF('[1]Detailed Budget'!$F$5:$F$1005,$B17,'[1]Detailed Budget'!$AA$5:$AA$1005)&gt;0,SUMIF('[1]Detailed Budget'!$F$5:$F$1005,$B17,'[1]Detailed Budget'!$AA$5:$AA$1005),"")</f>
        <v>#VALUE!</v>
      </c>
      <c r="E17" s="71" t="e">
        <f>IF(SUMIF('[1]Detailed Budget'!$F$5:$F$1005,$B17,'[1]Detailed Budget'!$AC$5:$AC$1005)&gt;0,SUMIF('[1]Detailed Budget'!$F$5:$F$1005,$B17,'[1]Detailed Budget'!$AC$5:$AC$1005),"")</f>
        <v>#VALUE!</v>
      </c>
      <c r="F17" s="71" t="e">
        <f>IF(SUMIF('[1]Detailed Budget'!$F$5:$F$1005,$B17,'[1]Detailed Budget'!$AE$5:$AE$1005)&gt;0,SUMIF('[1]Detailed Budget'!$F$5:$F$1005,$B17,'[1]Detailed Budget'!$AE$5:$AE$1005),"")</f>
        <v>#VALUE!</v>
      </c>
      <c r="G17" s="71" t="e">
        <f>IF(SUMIF('[1]Detailed Budget'!$F$5:$F$1005,$B17,'[1]Detailed Budget'!$AG$5:$AG$1005)&gt;0,SUMIF('[1]Detailed Budget'!$F$5:$F$1005,$B17,'[1]Detailed Budget'!$AG$5:$AG$1005),"")</f>
        <v>#VALUE!</v>
      </c>
      <c r="H17" s="72" t="e">
        <f>IF(SUMIF('[1]Detailed Budget'!$F$5:$F$1005,$B17,'[1]Detailed Budget'!$AI$5:$AI$1005)&gt;0,SUMIF('[1]Detailed Budget'!$F$5:$F$1005,$B17,'[1]Detailed Budget'!$AI$5:$AI$1005),"")</f>
        <v>#VALUE!</v>
      </c>
      <c r="I17" s="71" t="e">
        <f>IF(SUMIF('[1]Detailed Budget'!$F$5:$F$1005,$B17,'[1]Detailed Budget'!$AN$5:$AN$1005)&gt;0,SUMIF('[1]Detailed Budget'!$F$5:$F$1005,$B17,'[1]Detailed Budget'!$AN$5:$AN$1005),"")</f>
        <v>#VALUE!</v>
      </c>
      <c r="J17" s="71" t="e">
        <f>IF(SUMIF('[1]Detailed Budget'!$F$5:$F$1005,$B17,'[1]Detailed Budget'!$AP$5:$AP$1005)&gt;0,SUMIF('[1]Detailed Budget'!$F$5:$F$1005,$B17,'[1]Detailed Budget'!$AP$5:$AP$1005),"")</f>
        <v>#VALUE!</v>
      </c>
      <c r="K17" s="71" t="e">
        <f>IF(SUMIF('[1]Detailed Budget'!$F$5:$F$1005,$B17,'[1]Detailed Budget'!$AR$5:$AR$1005)&gt;0,SUMIF('[1]Detailed Budget'!$F$5:$F$1005,$B17,'[1]Detailed Budget'!$AR$5:$AR$1005),"")</f>
        <v>#VALUE!</v>
      </c>
      <c r="L17" s="71" t="e">
        <f>IF(SUMIF('[1]Detailed Budget'!$F$5:$F$1005,$B17,'[1]Detailed Budget'!$AT$5:$AT$1005)&gt;0,SUMIF('[1]Detailed Budget'!$F$5:$F$1005,$B17,'[1]Detailed Budget'!$AT$5:$AT$1005),"")</f>
        <v>#VALUE!</v>
      </c>
      <c r="M17" s="72" t="e">
        <f>IF(SUMIF('[1]Detailed Budget'!$F$5:$F$1005,$B17,'[1]Detailed Budget'!$AV$5:$AV$1005)&gt;0,SUMIF('[1]Detailed Budget'!$F$5:$F$1005,$B17,'[1]Detailed Budget'!$AV$5:$AV$1005),"")</f>
        <v>#VALUE!</v>
      </c>
      <c r="N17" s="71" t="e">
        <f>IF(SUMIF('[1]Detailed Budget'!$F$5:$F$1005,$B17,'[1]Detailed Budget'!$BA$5:$BA$1005)&gt;0,SUMIF('[1]Detailed Budget'!$F$5:$F$1005,$B17,'[1]Detailed Budget'!$BA$5:$BA$1005),"")</f>
        <v>#VALUE!</v>
      </c>
      <c r="O17" s="71" t="e">
        <f>IF(SUMIF('[1]Detailed Budget'!$F$5:$F$1005,$B17,'[1]Detailed Budget'!$BC$5:$BC$1005)&gt;0,SUMIF('[1]Detailed Budget'!$F$5:$F$1005,$B17,'[1]Detailed Budget'!$BC$5:$BC$1005),"")</f>
        <v>#VALUE!</v>
      </c>
      <c r="P17" s="71" t="e">
        <f>IF(SUMIF('[1]Detailed Budget'!$F$5:$F$1005,$B17,'[1]Detailed Budget'!$BE$5:$BE$1005)&gt;0,SUMIF('[1]Detailed Budget'!$F$5:$F$1005,$B17,'[1]Detailed Budget'!$BE$5:$BE$1005),"")</f>
        <v>#VALUE!</v>
      </c>
      <c r="Q17" s="71" t="e">
        <f>IF(SUMIF('[1]Detailed Budget'!$F$5:$F$1005,$B17,'[1]Detailed Budget'!$BG$5:$BG$1005)&gt;0,SUMIF('[1]Detailed Budget'!$F$5:$F$1005,$B17,'[1]Detailed Budget'!$BG$5:$BG$1005),"")</f>
        <v>#VALUE!</v>
      </c>
      <c r="R17" s="72" t="e">
        <f>IF(SUMIF('[1]Detailed Budget'!$F$5:$F$1005,$B17,'[1]Detailed Budget'!$BI$5:$BI$1005)&gt;0,SUMIF('[1]Detailed Budget'!$F$5:$F$1005,$B17,'[1]Detailed Budget'!$BI$5:$BI$1005),"")</f>
        <v>#VALUE!</v>
      </c>
      <c r="S17" s="71" t="e">
        <f>IF(SUMIF('[1]Detailed Budget'!$F$5:$F$1005,$B17,'[1]Detailed Budget'!$BN$5:$BN$1005)&gt;0,SUMIF('[1]Detailed Budget'!$F$5:$F$1005,$B17,'[1]Detailed Budget'!$BN$5:$BN$1005),"")</f>
        <v>#VALUE!</v>
      </c>
      <c r="T17" s="71" t="e">
        <f>IF(SUMIF('[1]Detailed Budget'!$F$5:$F$1005,$B17,'[1]Detailed Budget'!$BP$5:$BP$1005)&gt;0,SUMIF('[1]Detailed Budget'!$F$5:$F$1005,$B17,'[1]Detailed Budget'!$BP$5:$BP$1005),"")</f>
        <v>#VALUE!</v>
      </c>
      <c r="U17" s="71" t="e">
        <f>IF(SUMIF('[1]Detailed Budget'!$F$5:$F$1005,$B17,'[1]Detailed Budget'!$BR$5:$BR$1005)&gt;0,SUMIF('[1]Detailed Budget'!$F$5:$F$1005,$B17,'[1]Detailed Budget'!$BR$5:$BR$1005),"")</f>
        <v>#VALUE!</v>
      </c>
      <c r="V17" s="71" t="e">
        <f>IF(SUMIF('[1]Detailed Budget'!$F$5:$F$1005,$B16,'[1]Detailed Budget'!$BT$5:$BT$1005)&gt;0,SUMIF('[1]Detailed Budget'!$F$5:$F$1005,$B16,'[1]Detailed Budget'!$BT$5:$BT$1005),"")</f>
        <v>#VALUE!</v>
      </c>
      <c r="W17" s="72" t="e">
        <f>IF(SUMIF('[1]Detailed Budget'!$F$5:$F$1005,$B17,'[1]Detailed Budget'!$BV$5:$BV$1005)&gt;0,SUMIF('[1]Detailed Budget'!$F$5:$F$1005,$B17,'[1]Detailed Budget'!$BV$5:$BV$1005),"")</f>
        <v>#VALUE!</v>
      </c>
      <c r="X17" s="71" t="e">
        <f t="shared" ref="X17:X80" si="0">IF(SUM(H17,M17,R17,W17)&gt;0,SUM(H17,M17,R17,W17),"")</f>
        <v>#VALUE!</v>
      </c>
      <c r="Y17" s="73" t="str">
        <f>IFERROR(X17/$X$107,"")</f>
        <v/>
      </c>
      <c r="Z17" s="49"/>
      <c r="AA17" s="87">
        <f>+'Budget Revision Form 14082019'!J11</f>
        <v>3131</v>
      </c>
      <c r="AB17" s="97" t="e">
        <f>+AA17/X17</f>
        <v>#VALUE!</v>
      </c>
      <c r="AC17" s="49"/>
      <c r="AD17" s="87"/>
      <c r="AE17" s="97"/>
      <c r="AF17" s="49"/>
      <c r="AG17" s="87"/>
      <c r="AH17" s="97"/>
      <c r="AI17" s="49"/>
      <c r="AJ17" s="87">
        <v>3131</v>
      </c>
      <c r="AK17" s="97" t="e">
        <f>+AJ17/X17</f>
        <v>#VALUE!</v>
      </c>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row>
    <row r="18" spans="1:63" s="46" customFormat="1" ht="39.6" x14ac:dyDescent="0.25">
      <c r="A18" s="70"/>
      <c r="B18" s="66" t="str">
        <f>IFERROR(INDEX(IntIdList,MATCH(0,INDEX(COUNTIF(B$16:B17,IntIdList),0,0),0)),"")</f>
        <v>a1O36000001qZ97EAE</v>
      </c>
      <c r="C18" s="41" t="str">
        <f>IFERROR(INDEX('[1]Data Sheet'!$E$29:$E$174,MATCH(B18,'[1]Data Sheet'!$D$29:$D$174,0))&amp;" - "&amp;INDEX('[1]Data Sheet'!$C$29:$C$174,MATCH(B18,'[1]Data Sheet'!$D$29:$D$174,0)),"")</f>
        <v>Programas de prevención integral para hombres que tienen relaciones sexuales con hombres - Diagnóstico y tratamiento de ITS y otros servicios de salud sexual y reproductiva para HSH</v>
      </c>
      <c r="D18" s="71" t="e">
        <f>IF(SUMIF('[1]Detailed Budget'!$F$5:$F$1005,$B18,'[1]Detailed Budget'!$AA$5:$AA$1005)&gt;0,SUMIF('[1]Detailed Budget'!$F$5:$F$1005,$B18,'[1]Detailed Budget'!$AA$5:$AA$1005),"")</f>
        <v>#VALUE!</v>
      </c>
      <c r="E18" s="71" t="e">
        <f>IF(SUMIF('[1]Detailed Budget'!$F$5:$F$1005,$B18,'[1]Detailed Budget'!$AC$5:$AC$1005)&gt;0,SUMIF('[1]Detailed Budget'!$F$5:$F$1005,$B18,'[1]Detailed Budget'!$AC$5:$AC$1005),"")</f>
        <v>#VALUE!</v>
      </c>
      <c r="F18" s="71" t="e">
        <f>IF(SUMIF('[1]Detailed Budget'!$F$5:$F$1005,$B18,'[1]Detailed Budget'!$AE$5:$AE$1005)&gt;0,SUMIF('[1]Detailed Budget'!$F$5:$F$1005,$B18,'[1]Detailed Budget'!$AE$5:$AE$1005),"")</f>
        <v>#VALUE!</v>
      </c>
      <c r="G18" s="71" t="e">
        <f>IF(SUMIF('[1]Detailed Budget'!$F$5:$F$1005,$B18,'[1]Detailed Budget'!$AG$5:$AG$1005)&gt;0,SUMIF('[1]Detailed Budget'!$F$5:$F$1005,$B18,'[1]Detailed Budget'!$AG$5:$AG$1005),"")</f>
        <v>#VALUE!</v>
      </c>
      <c r="H18" s="72" t="e">
        <f>IF(SUMIF('[1]Detailed Budget'!$F$5:$F$1005,$B18,'[1]Detailed Budget'!$AI$5:$AI$1005)&gt;0,SUMIF('[1]Detailed Budget'!$F$5:$F$1005,$B18,'[1]Detailed Budget'!$AI$5:$AI$1005),"")</f>
        <v>#VALUE!</v>
      </c>
      <c r="I18" s="71" t="e">
        <f>IF(SUMIF('[1]Detailed Budget'!$F$5:$F$1005,$B18,'[1]Detailed Budget'!$AN$5:$AN$1005)&gt;0,SUMIF('[1]Detailed Budget'!$F$5:$F$1005,$B18,'[1]Detailed Budget'!$AN$5:$AN$1005),"")</f>
        <v>#VALUE!</v>
      </c>
      <c r="J18" s="71" t="e">
        <f>IF(SUMIF('[1]Detailed Budget'!$F$5:$F$1005,$B18,'[1]Detailed Budget'!$AP$5:$AP$1005)&gt;0,SUMIF('[1]Detailed Budget'!$F$5:$F$1005,$B18,'[1]Detailed Budget'!$AP$5:$AP$1005),"")</f>
        <v>#VALUE!</v>
      </c>
      <c r="K18" s="71" t="e">
        <f>IF(SUMIF('[1]Detailed Budget'!$F$5:$F$1005,$B18,'[1]Detailed Budget'!$AR$5:$AR$1005)&gt;0,SUMIF('[1]Detailed Budget'!$F$5:$F$1005,$B18,'[1]Detailed Budget'!$AR$5:$AR$1005),"")</f>
        <v>#VALUE!</v>
      </c>
      <c r="L18" s="71" t="e">
        <f>IF(SUMIF('[1]Detailed Budget'!$F$5:$F$1005,$B18,'[1]Detailed Budget'!$AT$5:$AT$1005)&gt;0,SUMIF('[1]Detailed Budget'!$F$5:$F$1005,$B18,'[1]Detailed Budget'!$AT$5:$AT$1005),"")</f>
        <v>#VALUE!</v>
      </c>
      <c r="M18" s="72" t="e">
        <f>IF(SUMIF('[1]Detailed Budget'!$F$5:$F$1005,$B18,'[1]Detailed Budget'!$AV$5:$AV$1005)&gt;0,SUMIF('[1]Detailed Budget'!$F$5:$F$1005,$B18,'[1]Detailed Budget'!$AV$5:$AV$1005),"")</f>
        <v>#VALUE!</v>
      </c>
      <c r="N18" s="71" t="e">
        <f>IF(SUMIF('[1]Detailed Budget'!$F$5:$F$1005,$B18,'[1]Detailed Budget'!$BA$5:$BA$1005)&gt;0,SUMIF('[1]Detailed Budget'!$F$5:$F$1005,$B18,'[1]Detailed Budget'!$BA$5:$BA$1005),"")</f>
        <v>#VALUE!</v>
      </c>
      <c r="O18" s="71" t="e">
        <f>IF(SUMIF('[1]Detailed Budget'!$F$5:$F$1005,$B18,'[1]Detailed Budget'!$BC$5:$BC$1005)&gt;0,SUMIF('[1]Detailed Budget'!$F$5:$F$1005,$B18,'[1]Detailed Budget'!$BC$5:$BC$1005),"")</f>
        <v>#VALUE!</v>
      </c>
      <c r="P18" s="71" t="e">
        <f>IF(SUMIF('[1]Detailed Budget'!$F$5:$F$1005,$B18,'[1]Detailed Budget'!$BE$5:$BE$1005)&gt;0,SUMIF('[1]Detailed Budget'!$F$5:$F$1005,$B18,'[1]Detailed Budget'!$BE$5:$BE$1005),"")</f>
        <v>#VALUE!</v>
      </c>
      <c r="Q18" s="71" t="e">
        <f>IF(SUMIF('[1]Detailed Budget'!$F$5:$F$1005,$B18,'[1]Detailed Budget'!$BG$5:$BG$1005)&gt;0,SUMIF('[1]Detailed Budget'!$F$5:$F$1005,$B18,'[1]Detailed Budget'!$BG$5:$BG$1005),"")</f>
        <v>#VALUE!</v>
      </c>
      <c r="R18" s="72" t="e">
        <f>IF(SUMIF('[1]Detailed Budget'!$F$5:$F$1005,$B18,'[1]Detailed Budget'!$BI$5:$BI$1005)&gt;0,SUMIF('[1]Detailed Budget'!$F$5:$F$1005,$B18,'[1]Detailed Budget'!$BI$5:$BI$1005),"")</f>
        <v>#VALUE!</v>
      </c>
      <c r="S18" s="71" t="e">
        <f>IF(SUMIF('[1]Detailed Budget'!$F$5:$F$1005,$B18,'[1]Detailed Budget'!$BN$5:$BN$1005)&gt;0,SUMIF('[1]Detailed Budget'!$F$5:$F$1005,$B18,'[1]Detailed Budget'!$BN$5:$BN$1005),"")</f>
        <v>#VALUE!</v>
      </c>
      <c r="T18" s="71" t="e">
        <f>IF(SUMIF('[1]Detailed Budget'!$F$5:$F$1005,$B18,'[1]Detailed Budget'!$BP$5:$BP$1005)&gt;0,SUMIF('[1]Detailed Budget'!$F$5:$F$1005,$B18,'[1]Detailed Budget'!$BP$5:$BP$1005),"")</f>
        <v>#VALUE!</v>
      </c>
      <c r="U18" s="71" t="e">
        <f>IF(SUMIF('[1]Detailed Budget'!$F$5:$F$1005,$B18,'[1]Detailed Budget'!$BR$5:$BR$1005)&gt;0,SUMIF('[1]Detailed Budget'!$F$5:$F$1005,$B18,'[1]Detailed Budget'!$BR$5:$BR$1005),"")</f>
        <v>#VALUE!</v>
      </c>
      <c r="V18" s="71" t="e">
        <f>IF(SUMIF('[1]Detailed Budget'!$F$5:$F$1005,$B17,'[1]Detailed Budget'!$BT$5:$BT$1005)&gt;0,SUMIF('[1]Detailed Budget'!$F$5:$F$1005,$B17,'[1]Detailed Budget'!$BT$5:$BT$1005),"")</f>
        <v>#VALUE!</v>
      </c>
      <c r="W18" s="72" t="e">
        <f>IF(SUMIF('[1]Detailed Budget'!$F$5:$F$1005,$B18,'[1]Detailed Budget'!$BV$5:$BV$1005)&gt;0,SUMIF('[1]Detailed Budget'!$F$5:$F$1005,$B18,'[1]Detailed Budget'!$BV$5:$BV$1005),"")</f>
        <v>#VALUE!</v>
      </c>
      <c r="X18" s="71" t="e">
        <f t="shared" si="0"/>
        <v>#VALUE!</v>
      </c>
      <c r="Y18" s="73" t="str">
        <f t="shared" ref="Y18:Y81" si="1">IFERROR(X18/$X$107,"")</f>
        <v/>
      </c>
      <c r="Z18" s="49"/>
      <c r="AA18" s="87">
        <f>+'Budget Revision Form 14082019'!J17+'Budget Revision Form 14082019'!J22</f>
        <v>63872.729999999996</v>
      </c>
      <c r="AB18" s="97" t="e">
        <f>+AA18/X18</f>
        <v>#VALUE!</v>
      </c>
      <c r="AC18" s="49"/>
      <c r="AD18" s="87">
        <f>+'Budget Revision Form 14082019'!U16+'Budget Revision Form 14082019'!U20</f>
        <v>103855</v>
      </c>
      <c r="AE18" s="97" t="e">
        <f>+AD18/X18</f>
        <v>#VALUE!</v>
      </c>
      <c r="AF18" s="49"/>
      <c r="AG18" s="87">
        <f>+AD18-AA18</f>
        <v>39982.270000000004</v>
      </c>
      <c r="AH18" s="97" t="e">
        <f>+AG18/X18</f>
        <v>#VALUE!</v>
      </c>
      <c r="AI18" s="49"/>
      <c r="AJ18" s="87"/>
      <c r="AK18" s="97"/>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row>
    <row r="19" spans="1:63" s="46" customFormat="1" ht="39.6" x14ac:dyDescent="0.25">
      <c r="A19" s="70"/>
      <c r="B19" s="66" t="str">
        <f>IFERROR(INDEX(IntIdList,MATCH(0,INDEX(COUNTIF(B$16:B18,IntIdList),0,0),0)),"")</f>
        <v>a1O36000001qZ8KEAU</v>
      </c>
      <c r="C19" s="41" t="str">
        <f>IFERROR(INDEX('[1]Data Sheet'!$E$29:$E$174,MATCH(B19,'[1]Data Sheet'!$D$29:$D$174,0))&amp;" - "&amp;INDEX('[1]Data Sheet'!$C$29:$C$174,MATCH(B19,'[1]Data Sheet'!$D$29:$D$174,0)),"")</f>
        <v>Programas de prevención integral para personas transgénero - Diagnóstico y tratamiento de ITS y servicios de salud sexual y reproductiva para personas transgénero</v>
      </c>
      <c r="D19" s="71" t="e">
        <f>IF(SUMIF('[1]Detailed Budget'!$F$5:$F$1005,$B19,'[1]Detailed Budget'!$AA$5:$AA$1005)&gt;0,SUMIF('[1]Detailed Budget'!$F$5:$F$1005,$B19,'[1]Detailed Budget'!$AA$5:$AA$1005),"")</f>
        <v>#VALUE!</v>
      </c>
      <c r="E19" s="71" t="e">
        <f>IF(SUMIF('[1]Detailed Budget'!$F$5:$F$1005,$B19,'[1]Detailed Budget'!$AC$5:$AC$1005)&gt;0,SUMIF('[1]Detailed Budget'!$F$5:$F$1005,$B19,'[1]Detailed Budget'!$AC$5:$AC$1005),"")</f>
        <v>#VALUE!</v>
      </c>
      <c r="F19" s="71" t="e">
        <f>IF(SUMIF('[1]Detailed Budget'!$F$5:$F$1005,$B19,'[1]Detailed Budget'!$AE$5:$AE$1005)&gt;0,SUMIF('[1]Detailed Budget'!$F$5:$F$1005,$B19,'[1]Detailed Budget'!$AE$5:$AE$1005),"")</f>
        <v>#VALUE!</v>
      </c>
      <c r="G19" s="71" t="e">
        <f>IF(SUMIF('[1]Detailed Budget'!$F$5:$F$1005,$B19,'[1]Detailed Budget'!$AG$5:$AG$1005)&gt;0,SUMIF('[1]Detailed Budget'!$F$5:$F$1005,$B19,'[1]Detailed Budget'!$AG$5:$AG$1005),"")</f>
        <v>#VALUE!</v>
      </c>
      <c r="H19" s="72" t="e">
        <f>IF(SUMIF('[1]Detailed Budget'!$F$5:$F$1005,$B19,'[1]Detailed Budget'!$AI$5:$AI$1005)&gt;0,SUMIF('[1]Detailed Budget'!$F$5:$F$1005,$B19,'[1]Detailed Budget'!$AI$5:$AI$1005),"")</f>
        <v>#VALUE!</v>
      </c>
      <c r="I19" s="71" t="e">
        <f>IF(SUMIF('[1]Detailed Budget'!$F$5:$F$1005,$B19,'[1]Detailed Budget'!$AN$5:$AN$1005)&gt;0,SUMIF('[1]Detailed Budget'!$F$5:$F$1005,$B19,'[1]Detailed Budget'!$AN$5:$AN$1005),"")</f>
        <v>#VALUE!</v>
      </c>
      <c r="J19" s="71" t="e">
        <f>IF(SUMIF('[1]Detailed Budget'!$F$5:$F$1005,$B19,'[1]Detailed Budget'!$AP$5:$AP$1005)&gt;0,SUMIF('[1]Detailed Budget'!$F$5:$F$1005,$B19,'[1]Detailed Budget'!$AP$5:$AP$1005),"")</f>
        <v>#VALUE!</v>
      </c>
      <c r="K19" s="71" t="e">
        <f>IF(SUMIF('[1]Detailed Budget'!$F$5:$F$1005,$B19,'[1]Detailed Budget'!$AR$5:$AR$1005)&gt;0,SUMIF('[1]Detailed Budget'!$F$5:$F$1005,$B19,'[1]Detailed Budget'!$AR$5:$AR$1005),"")</f>
        <v>#VALUE!</v>
      </c>
      <c r="L19" s="71" t="e">
        <f>IF(SUMIF('[1]Detailed Budget'!$F$5:$F$1005,$B19,'[1]Detailed Budget'!$AT$5:$AT$1005)&gt;0,SUMIF('[1]Detailed Budget'!$F$5:$F$1005,$B19,'[1]Detailed Budget'!$AT$5:$AT$1005),"")</f>
        <v>#VALUE!</v>
      </c>
      <c r="M19" s="72" t="e">
        <f>IF(SUMIF('[1]Detailed Budget'!$F$5:$F$1005,$B19,'[1]Detailed Budget'!$AV$5:$AV$1005)&gt;0,SUMIF('[1]Detailed Budget'!$F$5:$F$1005,$B19,'[1]Detailed Budget'!$AV$5:$AV$1005),"")</f>
        <v>#VALUE!</v>
      </c>
      <c r="N19" s="71" t="e">
        <f>IF(SUMIF('[1]Detailed Budget'!$F$5:$F$1005,$B19,'[1]Detailed Budget'!$BA$5:$BA$1005)&gt;0,SUMIF('[1]Detailed Budget'!$F$5:$F$1005,$B19,'[1]Detailed Budget'!$BA$5:$BA$1005),"")</f>
        <v>#VALUE!</v>
      </c>
      <c r="O19" s="71" t="e">
        <f>IF(SUMIF('[1]Detailed Budget'!$F$5:$F$1005,$B19,'[1]Detailed Budget'!$BC$5:$BC$1005)&gt;0,SUMIF('[1]Detailed Budget'!$F$5:$F$1005,$B19,'[1]Detailed Budget'!$BC$5:$BC$1005),"")</f>
        <v>#VALUE!</v>
      </c>
      <c r="P19" s="71" t="e">
        <f>IF(SUMIF('[1]Detailed Budget'!$F$5:$F$1005,$B19,'[1]Detailed Budget'!$BE$5:$BE$1005)&gt;0,SUMIF('[1]Detailed Budget'!$F$5:$F$1005,$B19,'[1]Detailed Budget'!$BE$5:$BE$1005),"")</f>
        <v>#VALUE!</v>
      </c>
      <c r="Q19" s="71" t="e">
        <f>IF(SUMIF('[1]Detailed Budget'!$F$5:$F$1005,$B19,'[1]Detailed Budget'!$BG$5:$BG$1005)&gt;0,SUMIF('[1]Detailed Budget'!$F$5:$F$1005,$B19,'[1]Detailed Budget'!$BG$5:$BG$1005),"")</f>
        <v>#VALUE!</v>
      </c>
      <c r="R19" s="72" t="e">
        <f>IF(SUMIF('[1]Detailed Budget'!$F$5:$F$1005,$B19,'[1]Detailed Budget'!$BI$5:$BI$1005)&gt;0,SUMIF('[1]Detailed Budget'!$F$5:$F$1005,$B19,'[1]Detailed Budget'!$BI$5:$BI$1005),"")</f>
        <v>#VALUE!</v>
      </c>
      <c r="S19" s="71" t="e">
        <f>IF(SUMIF('[1]Detailed Budget'!$F$5:$F$1005,$B19,'[1]Detailed Budget'!$BN$5:$BN$1005)&gt;0,SUMIF('[1]Detailed Budget'!$F$5:$F$1005,$B19,'[1]Detailed Budget'!$BN$5:$BN$1005),"")</f>
        <v>#VALUE!</v>
      </c>
      <c r="T19" s="71" t="e">
        <f>IF(SUMIF('[1]Detailed Budget'!$F$5:$F$1005,$B19,'[1]Detailed Budget'!$BP$5:$BP$1005)&gt;0,SUMIF('[1]Detailed Budget'!$F$5:$F$1005,$B19,'[1]Detailed Budget'!$BP$5:$BP$1005),"")</f>
        <v>#VALUE!</v>
      </c>
      <c r="U19" s="71" t="e">
        <f>IF(SUMIF('[1]Detailed Budget'!$F$5:$F$1005,$B19,'[1]Detailed Budget'!$BR$5:$BR$1005)&gt;0,SUMIF('[1]Detailed Budget'!$F$5:$F$1005,$B19,'[1]Detailed Budget'!$BR$5:$BR$1005),"")</f>
        <v>#VALUE!</v>
      </c>
      <c r="V19" s="71" t="e">
        <f>IF(SUMIF('[1]Detailed Budget'!$F$5:$F$1005,$B18,'[1]Detailed Budget'!$BT$5:$BT$1005)&gt;0,SUMIF('[1]Detailed Budget'!$F$5:$F$1005,$B18,'[1]Detailed Budget'!$BT$5:$BT$1005),"")</f>
        <v>#VALUE!</v>
      </c>
      <c r="W19" s="72" t="e">
        <f>IF(SUMIF('[1]Detailed Budget'!$F$5:$F$1005,$B19,'[1]Detailed Budget'!$BV$5:$BV$1005)&gt;0,SUMIF('[1]Detailed Budget'!$F$5:$F$1005,$B19,'[1]Detailed Budget'!$BV$5:$BV$1005),"")</f>
        <v>#VALUE!</v>
      </c>
      <c r="X19" s="71" t="e">
        <f t="shared" si="0"/>
        <v>#VALUE!</v>
      </c>
      <c r="Y19" s="73" t="str">
        <f t="shared" si="1"/>
        <v/>
      </c>
      <c r="Z19" s="49"/>
      <c r="AA19" s="87"/>
      <c r="AB19" s="97"/>
      <c r="AC19" s="49"/>
      <c r="AD19" s="87"/>
      <c r="AE19" s="97"/>
      <c r="AF19" s="49"/>
      <c r="AG19" s="87"/>
      <c r="AH19" s="97"/>
      <c r="AI19" s="49"/>
      <c r="AJ19" s="87"/>
      <c r="AK19" s="97"/>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row>
    <row r="20" spans="1:63" s="46" customFormat="1" ht="26.4" x14ac:dyDescent="0.25">
      <c r="A20" s="70"/>
      <c r="B20" s="66" t="str">
        <f>IFERROR(INDEX(IntIdList,MATCH(0,INDEX(COUNTIF(B$16:B19,IntIdList),0,0),0)),"")</f>
        <v>a1O36000001qZ8JEAU</v>
      </c>
      <c r="C20" s="41" t="str">
        <f>IFERROR(INDEX('[1]Data Sheet'!$E$29:$E$174,MATCH(B20,'[1]Data Sheet'!$D$29:$D$174,0))&amp;" - "&amp;INDEX('[1]Data Sheet'!$C$29:$C$174,MATCH(B20,'[1]Data Sheet'!$D$29:$D$174,0)),"")</f>
        <v>Programas de prevención integral para personas transgénero - Servicios de diagnóstico de VIH para personas transgénero</v>
      </c>
      <c r="D20" s="71" t="e">
        <f>IF(SUMIF('[1]Detailed Budget'!$F$5:$F$1005,$B20,'[1]Detailed Budget'!$AA$5:$AA$1005)&gt;0,SUMIF('[1]Detailed Budget'!$F$5:$F$1005,$B20,'[1]Detailed Budget'!$AA$5:$AA$1005),"")</f>
        <v>#VALUE!</v>
      </c>
      <c r="E20" s="71" t="e">
        <f>IF(SUMIF('[1]Detailed Budget'!$F$5:$F$1005,$B20,'[1]Detailed Budget'!$AC$5:$AC$1005)&gt;0,SUMIF('[1]Detailed Budget'!$F$5:$F$1005,$B20,'[1]Detailed Budget'!$AC$5:$AC$1005),"")</f>
        <v>#VALUE!</v>
      </c>
      <c r="F20" s="71" t="e">
        <f>IF(SUMIF('[1]Detailed Budget'!$F$5:$F$1005,$B20,'[1]Detailed Budget'!$AE$5:$AE$1005)&gt;0,SUMIF('[1]Detailed Budget'!$F$5:$F$1005,$B20,'[1]Detailed Budget'!$AE$5:$AE$1005),"")</f>
        <v>#VALUE!</v>
      </c>
      <c r="G20" s="71" t="e">
        <f>IF(SUMIF('[1]Detailed Budget'!$F$5:$F$1005,$B20,'[1]Detailed Budget'!$AG$5:$AG$1005)&gt;0,SUMIF('[1]Detailed Budget'!$F$5:$F$1005,$B20,'[1]Detailed Budget'!$AG$5:$AG$1005),"")</f>
        <v>#VALUE!</v>
      </c>
      <c r="H20" s="72" t="e">
        <f>IF(SUMIF('[1]Detailed Budget'!$F$5:$F$1005,$B20,'[1]Detailed Budget'!$AI$5:$AI$1005)&gt;0,SUMIF('[1]Detailed Budget'!$F$5:$F$1005,$B20,'[1]Detailed Budget'!$AI$5:$AI$1005),"")</f>
        <v>#VALUE!</v>
      </c>
      <c r="I20" s="71" t="e">
        <f>IF(SUMIF('[1]Detailed Budget'!$F$5:$F$1005,$B20,'[1]Detailed Budget'!$AN$5:$AN$1005)&gt;0,SUMIF('[1]Detailed Budget'!$F$5:$F$1005,$B20,'[1]Detailed Budget'!$AN$5:$AN$1005),"")</f>
        <v>#VALUE!</v>
      </c>
      <c r="J20" s="71" t="e">
        <f>IF(SUMIF('[1]Detailed Budget'!$F$5:$F$1005,$B20,'[1]Detailed Budget'!$AP$5:$AP$1005)&gt;0,SUMIF('[1]Detailed Budget'!$F$5:$F$1005,$B20,'[1]Detailed Budget'!$AP$5:$AP$1005),"")</f>
        <v>#VALUE!</v>
      </c>
      <c r="K20" s="71" t="e">
        <f>IF(SUMIF('[1]Detailed Budget'!$F$5:$F$1005,$B20,'[1]Detailed Budget'!$AR$5:$AR$1005)&gt;0,SUMIF('[1]Detailed Budget'!$F$5:$F$1005,$B20,'[1]Detailed Budget'!$AR$5:$AR$1005),"")</f>
        <v>#VALUE!</v>
      </c>
      <c r="L20" s="71" t="e">
        <f>IF(SUMIF('[1]Detailed Budget'!$F$5:$F$1005,$B20,'[1]Detailed Budget'!$AT$5:$AT$1005)&gt;0,SUMIF('[1]Detailed Budget'!$F$5:$F$1005,$B20,'[1]Detailed Budget'!$AT$5:$AT$1005),"")</f>
        <v>#VALUE!</v>
      </c>
      <c r="M20" s="72" t="e">
        <f>IF(SUMIF('[1]Detailed Budget'!$F$5:$F$1005,$B20,'[1]Detailed Budget'!$AV$5:$AV$1005)&gt;0,SUMIF('[1]Detailed Budget'!$F$5:$F$1005,$B20,'[1]Detailed Budget'!$AV$5:$AV$1005),"")</f>
        <v>#VALUE!</v>
      </c>
      <c r="N20" s="71" t="e">
        <f>IF(SUMIF('[1]Detailed Budget'!$F$5:$F$1005,$B20,'[1]Detailed Budget'!$BA$5:$BA$1005)&gt;0,SUMIF('[1]Detailed Budget'!$F$5:$F$1005,$B20,'[1]Detailed Budget'!$BA$5:$BA$1005),"")</f>
        <v>#VALUE!</v>
      </c>
      <c r="O20" s="71" t="e">
        <f>IF(SUMIF('[1]Detailed Budget'!$F$5:$F$1005,$B20,'[1]Detailed Budget'!$BC$5:$BC$1005)&gt;0,SUMIF('[1]Detailed Budget'!$F$5:$F$1005,$B20,'[1]Detailed Budget'!$BC$5:$BC$1005),"")</f>
        <v>#VALUE!</v>
      </c>
      <c r="P20" s="71" t="e">
        <f>IF(SUMIF('[1]Detailed Budget'!$F$5:$F$1005,$B20,'[1]Detailed Budget'!$BE$5:$BE$1005)&gt;0,SUMIF('[1]Detailed Budget'!$F$5:$F$1005,$B20,'[1]Detailed Budget'!$BE$5:$BE$1005),"")</f>
        <v>#VALUE!</v>
      </c>
      <c r="Q20" s="71" t="e">
        <f>IF(SUMIF('[1]Detailed Budget'!$F$5:$F$1005,$B20,'[1]Detailed Budget'!$BG$5:$BG$1005)&gt;0,SUMIF('[1]Detailed Budget'!$F$5:$F$1005,$B20,'[1]Detailed Budget'!$BG$5:$BG$1005),"")</f>
        <v>#VALUE!</v>
      </c>
      <c r="R20" s="72" t="e">
        <f>IF(SUMIF('[1]Detailed Budget'!$F$5:$F$1005,$B20,'[1]Detailed Budget'!$BI$5:$BI$1005)&gt;0,SUMIF('[1]Detailed Budget'!$F$5:$F$1005,$B20,'[1]Detailed Budget'!$BI$5:$BI$1005),"")</f>
        <v>#VALUE!</v>
      </c>
      <c r="S20" s="71" t="e">
        <f>IF(SUMIF('[1]Detailed Budget'!$F$5:$F$1005,$B20,'[1]Detailed Budget'!$BN$5:$BN$1005)&gt;0,SUMIF('[1]Detailed Budget'!$F$5:$F$1005,$B20,'[1]Detailed Budget'!$BN$5:$BN$1005),"")</f>
        <v>#VALUE!</v>
      </c>
      <c r="T20" s="71" t="e">
        <f>IF(SUMIF('[1]Detailed Budget'!$F$5:$F$1005,$B20,'[1]Detailed Budget'!$BP$5:$BP$1005)&gt;0,SUMIF('[1]Detailed Budget'!$F$5:$F$1005,$B20,'[1]Detailed Budget'!$BP$5:$BP$1005),"")</f>
        <v>#VALUE!</v>
      </c>
      <c r="U20" s="71" t="e">
        <f>IF(SUMIF('[1]Detailed Budget'!$F$5:$F$1005,$B20,'[1]Detailed Budget'!$BR$5:$BR$1005)&gt;0,SUMIF('[1]Detailed Budget'!$F$5:$F$1005,$B20,'[1]Detailed Budget'!$BR$5:$BR$1005),"")</f>
        <v>#VALUE!</v>
      </c>
      <c r="V20" s="71" t="e">
        <f>IF(SUMIF('[1]Detailed Budget'!$F$5:$F$1005,$B19,'[1]Detailed Budget'!$BT$5:$BT$1005)&gt;0,SUMIF('[1]Detailed Budget'!$F$5:$F$1005,$B19,'[1]Detailed Budget'!$BT$5:$BT$1005),"")</f>
        <v>#VALUE!</v>
      </c>
      <c r="W20" s="72" t="e">
        <f>IF(SUMIF('[1]Detailed Budget'!$F$5:$F$1005,$B20,'[1]Detailed Budget'!$BV$5:$BV$1005)&gt;0,SUMIF('[1]Detailed Budget'!$F$5:$F$1005,$B20,'[1]Detailed Budget'!$BV$5:$BV$1005),"")</f>
        <v>#VALUE!</v>
      </c>
      <c r="X20" s="71" t="e">
        <f t="shared" si="0"/>
        <v>#VALUE!</v>
      </c>
      <c r="Y20" s="73" t="str">
        <f t="shared" si="1"/>
        <v/>
      </c>
      <c r="Z20" s="49"/>
      <c r="AA20" s="87"/>
      <c r="AB20" s="97"/>
      <c r="AC20" s="49"/>
      <c r="AD20" s="87"/>
      <c r="AE20" s="97"/>
      <c r="AF20" s="49"/>
      <c r="AG20" s="87"/>
      <c r="AH20" s="97"/>
      <c r="AI20" s="49"/>
      <c r="AJ20" s="87"/>
      <c r="AK20" s="97"/>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row>
    <row r="21" spans="1:63" s="46" customFormat="1" ht="39.6" x14ac:dyDescent="0.25">
      <c r="A21" s="70"/>
      <c r="B21" s="66" t="str">
        <f>IFERROR(INDEX(IntIdList,MATCH(0,INDEX(COUNTIF(B$16:B20,IntIdList),0,0),0)),"")</f>
        <v>a1O36000001EGGcEAO</v>
      </c>
      <c r="C21" s="41" t="str">
        <f>IFERROR(INDEX('[1]Data Sheet'!$E$29:$E$174,MATCH(B21,'[1]Data Sheet'!$D$29:$D$174,0))&amp;" - "&amp;INDEX('[1]Data Sheet'!$C$29:$C$174,MATCH(B21,'[1]Data Sheet'!$D$29:$D$174,0)),"")</f>
        <v>Programas de prevención integral para trabajadores del sexo y sus clientes - Diagnóstico y tratamiento de ITS y otros servicios de salud sexual y reproductiva para trabajadores sexuales</v>
      </c>
      <c r="D21" s="71" t="e">
        <f>IF(SUMIF('[1]Detailed Budget'!$F$5:$F$1005,$B21,'[1]Detailed Budget'!$AA$5:$AA$1005)&gt;0,SUMIF('[1]Detailed Budget'!$F$5:$F$1005,$B21,'[1]Detailed Budget'!$AA$5:$AA$1005),"")</f>
        <v>#VALUE!</v>
      </c>
      <c r="E21" s="71" t="e">
        <f>IF(SUMIF('[1]Detailed Budget'!$F$5:$F$1005,$B21,'[1]Detailed Budget'!$AC$5:$AC$1005)&gt;0,SUMIF('[1]Detailed Budget'!$F$5:$F$1005,$B21,'[1]Detailed Budget'!$AC$5:$AC$1005),"")</f>
        <v>#VALUE!</v>
      </c>
      <c r="F21" s="71" t="e">
        <f>IF(SUMIF('[1]Detailed Budget'!$F$5:$F$1005,$B21,'[1]Detailed Budget'!$AE$5:$AE$1005)&gt;0,SUMIF('[1]Detailed Budget'!$F$5:$F$1005,$B21,'[1]Detailed Budget'!$AE$5:$AE$1005),"")</f>
        <v>#VALUE!</v>
      </c>
      <c r="G21" s="71" t="e">
        <f>IF(SUMIF('[1]Detailed Budget'!$F$5:$F$1005,$B21,'[1]Detailed Budget'!$AG$5:$AG$1005)&gt;0,SUMIF('[1]Detailed Budget'!$F$5:$F$1005,$B21,'[1]Detailed Budget'!$AG$5:$AG$1005),"")</f>
        <v>#VALUE!</v>
      </c>
      <c r="H21" s="72" t="e">
        <f>IF(SUMIF('[1]Detailed Budget'!$F$5:$F$1005,$B21,'[1]Detailed Budget'!$AI$5:$AI$1005)&gt;0,SUMIF('[1]Detailed Budget'!$F$5:$F$1005,$B21,'[1]Detailed Budget'!$AI$5:$AI$1005),"")</f>
        <v>#VALUE!</v>
      </c>
      <c r="I21" s="71" t="e">
        <f>IF(SUMIF('[1]Detailed Budget'!$F$5:$F$1005,$B21,'[1]Detailed Budget'!$AN$5:$AN$1005)&gt;0,SUMIF('[1]Detailed Budget'!$F$5:$F$1005,$B21,'[1]Detailed Budget'!$AN$5:$AN$1005),"")</f>
        <v>#VALUE!</v>
      </c>
      <c r="J21" s="71" t="e">
        <f>IF(SUMIF('[1]Detailed Budget'!$F$5:$F$1005,$B21,'[1]Detailed Budget'!$AP$5:$AP$1005)&gt;0,SUMIF('[1]Detailed Budget'!$F$5:$F$1005,$B21,'[1]Detailed Budget'!$AP$5:$AP$1005),"")</f>
        <v>#VALUE!</v>
      </c>
      <c r="K21" s="71" t="e">
        <f>IF(SUMIF('[1]Detailed Budget'!$F$5:$F$1005,$B21,'[1]Detailed Budget'!$AR$5:$AR$1005)&gt;0,SUMIF('[1]Detailed Budget'!$F$5:$F$1005,$B21,'[1]Detailed Budget'!$AR$5:$AR$1005),"")</f>
        <v>#VALUE!</v>
      </c>
      <c r="L21" s="71" t="e">
        <f>IF(SUMIF('[1]Detailed Budget'!$F$5:$F$1005,$B21,'[1]Detailed Budget'!$AT$5:$AT$1005)&gt;0,SUMIF('[1]Detailed Budget'!$F$5:$F$1005,$B21,'[1]Detailed Budget'!$AT$5:$AT$1005),"")</f>
        <v>#VALUE!</v>
      </c>
      <c r="M21" s="72" t="e">
        <f>IF(SUMIF('[1]Detailed Budget'!$F$5:$F$1005,$B21,'[1]Detailed Budget'!$AV$5:$AV$1005)&gt;0,SUMIF('[1]Detailed Budget'!$F$5:$F$1005,$B21,'[1]Detailed Budget'!$AV$5:$AV$1005),"")</f>
        <v>#VALUE!</v>
      </c>
      <c r="N21" s="71" t="e">
        <f>IF(SUMIF('[1]Detailed Budget'!$F$5:$F$1005,$B21,'[1]Detailed Budget'!$BA$5:$BA$1005)&gt;0,SUMIF('[1]Detailed Budget'!$F$5:$F$1005,$B21,'[1]Detailed Budget'!$BA$5:$BA$1005),"")</f>
        <v>#VALUE!</v>
      </c>
      <c r="O21" s="71" t="e">
        <f>IF(SUMIF('[1]Detailed Budget'!$F$5:$F$1005,$B21,'[1]Detailed Budget'!$BC$5:$BC$1005)&gt;0,SUMIF('[1]Detailed Budget'!$F$5:$F$1005,$B21,'[1]Detailed Budget'!$BC$5:$BC$1005),"")</f>
        <v>#VALUE!</v>
      </c>
      <c r="P21" s="71" t="e">
        <f>IF(SUMIF('[1]Detailed Budget'!$F$5:$F$1005,$B21,'[1]Detailed Budget'!$BE$5:$BE$1005)&gt;0,SUMIF('[1]Detailed Budget'!$F$5:$F$1005,$B21,'[1]Detailed Budget'!$BE$5:$BE$1005),"")</f>
        <v>#VALUE!</v>
      </c>
      <c r="Q21" s="71" t="e">
        <f>IF(SUMIF('[1]Detailed Budget'!$F$5:$F$1005,$B21,'[1]Detailed Budget'!$BG$5:$BG$1005)&gt;0,SUMIF('[1]Detailed Budget'!$F$5:$F$1005,$B21,'[1]Detailed Budget'!$BG$5:$BG$1005),"")</f>
        <v>#VALUE!</v>
      </c>
      <c r="R21" s="72" t="e">
        <f>IF(SUMIF('[1]Detailed Budget'!$F$5:$F$1005,$B21,'[1]Detailed Budget'!$BI$5:$BI$1005)&gt;0,SUMIF('[1]Detailed Budget'!$F$5:$F$1005,$B21,'[1]Detailed Budget'!$BI$5:$BI$1005),"")</f>
        <v>#VALUE!</v>
      </c>
      <c r="S21" s="71" t="e">
        <f>IF(SUMIF('[1]Detailed Budget'!$F$5:$F$1005,$B21,'[1]Detailed Budget'!$BN$5:$BN$1005)&gt;0,SUMIF('[1]Detailed Budget'!$F$5:$F$1005,$B21,'[1]Detailed Budget'!$BN$5:$BN$1005),"")</f>
        <v>#VALUE!</v>
      </c>
      <c r="T21" s="71" t="e">
        <f>IF(SUMIF('[1]Detailed Budget'!$F$5:$F$1005,$B21,'[1]Detailed Budget'!$BP$5:$BP$1005)&gt;0,SUMIF('[1]Detailed Budget'!$F$5:$F$1005,$B21,'[1]Detailed Budget'!$BP$5:$BP$1005),"")</f>
        <v>#VALUE!</v>
      </c>
      <c r="U21" s="71" t="e">
        <f>IF(SUMIF('[1]Detailed Budget'!$F$5:$F$1005,$B21,'[1]Detailed Budget'!$BR$5:$BR$1005)&gt;0,SUMIF('[1]Detailed Budget'!$F$5:$F$1005,$B21,'[1]Detailed Budget'!$BR$5:$BR$1005),"")</f>
        <v>#VALUE!</v>
      </c>
      <c r="V21" s="71" t="e">
        <f>IF(SUMIF('[1]Detailed Budget'!$F$5:$F$1005,$B20,'[1]Detailed Budget'!$BT$5:$BT$1005)&gt;0,SUMIF('[1]Detailed Budget'!$F$5:$F$1005,$B20,'[1]Detailed Budget'!$BT$5:$BT$1005),"")</f>
        <v>#VALUE!</v>
      </c>
      <c r="W21" s="72" t="e">
        <f>IF(SUMIF('[1]Detailed Budget'!$F$5:$F$1005,$B21,'[1]Detailed Budget'!$BV$5:$BV$1005)&gt;0,SUMIF('[1]Detailed Budget'!$F$5:$F$1005,$B21,'[1]Detailed Budget'!$BV$5:$BV$1005),"")</f>
        <v>#VALUE!</v>
      </c>
      <c r="X21" s="71" t="e">
        <f t="shared" si="0"/>
        <v>#VALUE!</v>
      </c>
      <c r="Y21" s="73" t="str">
        <f t="shared" si="1"/>
        <v/>
      </c>
      <c r="Z21" s="49"/>
      <c r="AA21" s="87">
        <f>+'Budget Revision Form 14082019'!J12+'Budget Revision Form 14082019'!J13</f>
        <v>2120.4699999999998</v>
      </c>
      <c r="AB21" s="97" t="e">
        <f>+AA21/X21</f>
        <v>#VALUE!</v>
      </c>
      <c r="AC21" s="49"/>
      <c r="AD21" s="87"/>
      <c r="AE21" s="97"/>
      <c r="AF21" s="49"/>
      <c r="AG21" s="87"/>
      <c r="AH21" s="97"/>
      <c r="AI21" s="49"/>
      <c r="AJ21" s="87">
        <f>+AA21</f>
        <v>2120.4699999999998</v>
      </c>
      <c r="AK21" s="97" t="e">
        <f>+AJ21/X21</f>
        <v>#VALUE!</v>
      </c>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row>
    <row r="22" spans="1:63" s="46" customFormat="1" ht="26.4" x14ac:dyDescent="0.25">
      <c r="A22" s="70"/>
      <c r="B22" s="66" t="str">
        <f>IFERROR(INDEX(IntIdList,MATCH(0,INDEX(COUNTIF(B$16:B21,IntIdList),0,0),0)),"")</f>
        <v>a1O36000001EGGbEAO</v>
      </c>
      <c r="C22" s="41" t="str">
        <f>IFERROR(INDEX('[1]Data Sheet'!$E$29:$E$174,MATCH(B22,'[1]Data Sheet'!$D$29:$D$174,0))&amp;" - "&amp;INDEX('[1]Data Sheet'!$C$29:$C$174,MATCH(B22,'[1]Data Sheet'!$D$29:$D$174,0)),"")</f>
        <v>Programas de prevención integral para trabajadores del sexo y sus clientes - Servicios de diagnóstico de VIH para trabajadores sexuales</v>
      </c>
      <c r="D22" s="71" t="e">
        <f>IF(SUMIF('[1]Detailed Budget'!$F$5:$F$1005,$B22,'[1]Detailed Budget'!$AA$5:$AA$1005)&gt;0,SUMIF('[1]Detailed Budget'!$F$5:$F$1005,$B22,'[1]Detailed Budget'!$AA$5:$AA$1005),"")</f>
        <v>#VALUE!</v>
      </c>
      <c r="E22" s="71" t="e">
        <f>IF(SUMIF('[1]Detailed Budget'!$F$5:$F$1005,$B22,'[1]Detailed Budget'!$AC$5:$AC$1005)&gt;0,SUMIF('[1]Detailed Budget'!$F$5:$F$1005,$B22,'[1]Detailed Budget'!$AC$5:$AC$1005),"")</f>
        <v>#VALUE!</v>
      </c>
      <c r="F22" s="71" t="e">
        <f>IF(SUMIF('[1]Detailed Budget'!$F$5:$F$1005,$B22,'[1]Detailed Budget'!$AE$5:$AE$1005)&gt;0,SUMIF('[1]Detailed Budget'!$F$5:$F$1005,$B22,'[1]Detailed Budget'!$AE$5:$AE$1005),"")</f>
        <v>#VALUE!</v>
      </c>
      <c r="G22" s="71" t="e">
        <f>IF(SUMIF('[1]Detailed Budget'!$F$5:$F$1005,$B22,'[1]Detailed Budget'!$AG$5:$AG$1005)&gt;0,SUMIF('[1]Detailed Budget'!$F$5:$F$1005,$B22,'[1]Detailed Budget'!$AG$5:$AG$1005),"")</f>
        <v>#VALUE!</v>
      </c>
      <c r="H22" s="72" t="e">
        <f>IF(SUMIF('[1]Detailed Budget'!$F$5:$F$1005,$B22,'[1]Detailed Budget'!$AI$5:$AI$1005)&gt;0,SUMIF('[1]Detailed Budget'!$F$5:$F$1005,$B22,'[1]Detailed Budget'!$AI$5:$AI$1005),"")</f>
        <v>#VALUE!</v>
      </c>
      <c r="I22" s="71" t="e">
        <f>IF(SUMIF('[1]Detailed Budget'!$F$5:$F$1005,$B22,'[1]Detailed Budget'!$AN$5:$AN$1005)&gt;0,SUMIF('[1]Detailed Budget'!$F$5:$F$1005,$B22,'[1]Detailed Budget'!$AN$5:$AN$1005),"")</f>
        <v>#VALUE!</v>
      </c>
      <c r="J22" s="71" t="e">
        <f>IF(SUMIF('[1]Detailed Budget'!$F$5:$F$1005,$B22,'[1]Detailed Budget'!$AP$5:$AP$1005)&gt;0,SUMIF('[1]Detailed Budget'!$F$5:$F$1005,$B22,'[1]Detailed Budget'!$AP$5:$AP$1005),"")</f>
        <v>#VALUE!</v>
      </c>
      <c r="K22" s="71" t="e">
        <f>IF(SUMIF('[1]Detailed Budget'!$F$5:$F$1005,$B22,'[1]Detailed Budget'!$AR$5:$AR$1005)&gt;0,SUMIF('[1]Detailed Budget'!$F$5:$F$1005,$B22,'[1]Detailed Budget'!$AR$5:$AR$1005),"")</f>
        <v>#VALUE!</v>
      </c>
      <c r="L22" s="71" t="e">
        <f>IF(SUMIF('[1]Detailed Budget'!$F$5:$F$1005,$B22,'[1]Detailed Budget'!$AT$5:$AT$1005)&gt;0,SUMIF('[1]Detailed Budget'!$F$5:$F$1005,$B22,'[1]Detailed Budget'!$AT$5:$AT$1005),"")</f>
        <v>#VALUE!</v>
      </c>
      <c r="M22" s="72" t="e">
        <f>IF(SUMIF('[1]Detailed Budget'!$F$5:$F$1005,$B22,'[1]Detailed Budget'!$AV$5:$AV$1005)&gt;0,SUMIF('[1]Detailed Budget'!$F$5:$F$1005,$B22,'[1]Detailed Budget'!$AV$5:$AV$1005),"")</f>
        <v>#VALUE!</v>
      </c>
      <c r="N22" s="71" t="e">
        <f>IF(SUMIF('[1]Detailed Budget'!$F$5:$F$1005,$B22,'[1]Detailed Budget'!$BA$5:$BA$1005)&gt;0,SUMIF('[1]Detailed Budget'!$F$5:$F$1005,$B22,'[1]Detailed Budget'!$BA$5:$BA$1005),"")</f>
        <v>#VALUE!</v>
      </c>
      <c r="O22" s="71" t="e">
        <f>IF(SUMIF('[1]Detailed Budget'!$F$5:$F$1005,$B22,'[1]Detailed Budget'!$BC$5:$BC$1005)&gt;0,SUMIF('[1]Detailed Budget'!$F$5:$F$1005,$B22,'[1]Detailed Budget'!$BC$5:$BC$1005),"")</f>
        <v>#VALUE!</v>
      </c>
      <c r="P22" s="71" t="e">
        <f>IF(SUMIF('[1]Detailed Budget'!$F$5:$F$1005,$B22,'[1]Detailed Budget'!$BE$5:$BE$1005)&gt;0,SUMIF('[1]Detailed Budget'!$F$5:$F$1005,$B22,'[1]Detailed Budget'!$BE$5:$BE$1005),"")</f>
        <v>#VALUE!</v>
      </c>
      <c r="Q22" s="71" t="e">
        <f>IF(SUMIF('[1]Detailed Budget'!$F$5:$F$1005,$B22,'[1]Detailed Budget'!$BG$5:$BG$1005)&gt;0,SUMIF('[1]Detailed Budget'!$F$5:$F$1005,$B22,'[1]Detailed Budget'!$BG$5:$BG$1005),"")</f>
        <v>#VALUE!</v>
      </c>
      <c r="R22" s="72" t="e">
        <f>IF(SUMIF('[1]Detailed Budget'!$F$5:$F$1005,$B22,'[1]Detailed Budget'!$BI$5:$BI$1005)&gt;0,SUMIF('[1]Detailed Budget'!$F$5:$F$1005,$B22,'[1]Detailed Budget'!$BI$5:$BI$1005),"")</f>
        <v>#VALUE!</v>
      </c>
      <c r="S22" s="71" t="e">
        <f>IF(SUMIF('[1]Detailed Budget'!$F$5:$F$1005,$B22,'[1]Detailed Budget'!$BN$5:$BN$1005)&gt;0,SUMIF('[1]Detailed Budget'!$F$5:$F$1005,$B22,'[1]Detailed Budget'!$BN$5:$BN$1005),"")</f>
        <v>#VALUE!</v>
      </c>
      <c r="T22" s="71" t="e">
        <f>IF(SUMIF('[1]Detailed Budget'!$F$5:$F$1005,$B22,'[1]Detailed Budget'!$BP$5:$BP$1005)&gt;0,SUMIF('[1]Detailed Budget'!$F$5:$F$1005,$B22,'[1]Detailed Budget'!$BP$5:$BP$1005),"")</f>
        <v>#VALUE!</v>
      </c>
      <c r="U22" s="71" t="e">
        <f>IF(SUMIF('[1]Detailed Budget'!$F$5:$F$1005,$B22,'[1]Detailed Budget'!$BR$5:$BR$1005)&gt;0,SUMIF('[1]Detailed Budget'!$F$5:$F$1005,$B22,'[1]Detailed Budget'!$BR$5:$BR$1005),"")</f>
        <v>#VALUE!</v>
      </c>
      <c r="V22" s="71" t="e">
        <f>IF(SUMIF('[1]Detailed Budget'!$F$5:$F$1005,$B21,'[1]Detailed Budget'!$BT$5:$BT$1005)&gt;0,SUMIF('[1]Detailed Budget'!$F$5:$F$1005,$B21,'[1]Detailed Budget'!$BT$5:$BT$1005),"")</f>
        <v>#VALUE!</v>
      </c>
      <c r="W22" s="72" t="e">
        <f>IF(SUMIF('[1]Detailed Budget'!$F$5:$F$1005,$B22,'[1]Detailed Budget'!$BV$5:$BV$1005)&gt;0,SUMIF('[1]Detailed Budget'!$F$5:$F$1005,$B22,'[1]Detailed Budget'!$BV$5:$BV$1005),"")</f>
        <v>#VALUE!</v>
      </c>
      <c r="X22" s="71" t="e">
        <f t="shared" si="0"/>
        <v>#VALUE!</v>
      </c>
      <c r="Y22" s="73" t="str">
        <f t="shared" si="1"/>
        <v/>
      </c>
      <c r="Z22" s="49"/>
      <c r="AA22" s="87"/>
      <c r="AB22" s="97"/>
      <c r="AC22" s="49"/>
      <c r="AD22" s="87"/>
      <c r="AE22" s="97"/>
      <c r="AF22" s="49"/>
      <c r="AG22" s="87"/>
      <c r="AH22" s="97"/>
      <c r="AI22" s="49"/>
      <c r="AJ22" s="87"/>
      <c r="AK22" s="97"/>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row>
    <row r="23" spans="1:63" s="46" customFormat="1" ht="39.6" x14ac:dyDescent="0.25">
      <c r="A23" s="70"/>
      <c r="B23" s="66" t="str">
        <f>IFERROR(INDEX(IntIdList,MATCH(0,INDEX(COUNTIF(B$16:B22,IntIdList),0,0),0)),"")</f>
        <v>a1O36000001qZ8UEAU</v>
      </c>
      <c r="C23" s="41" t="str">
        <f>IFERROR(INDEX('[1]Data Sheet'!$E$29:$E$174,MATCH(B23,'[1]Data Sheet'!$D$29:$D$174,0))&amp;" - "&amp;INDEX('[1]Data Sheet'!$C$29:$C$174,MATCH(B23,'[1]Data Sheet'!$D$29:$D$174,0)),"")</f>
        <v>Programas integrales para personas privadas de libertad en centros penitenciarios y otros lugares de reclusión - Servicios de diagnóstico de VIH para personas privadas de libertad en centros penitenciarios y otros lugares de reclusión</v>
      </c>
      <c r="D23" s="71" t="e">
        <f>IF(SUMIF('[1]Detailed Budget'!$F$5:$F$1005,$B23,'[1]Detailed Budget'!$AA$5:$AA$1005)&gt;0,SUMIF('[1]Detailed Budget'!$F$5:$F$1005,$B23,'[1]Detailed Budget'!$AA$5:$AA$1005),"")</f>
        <v>#VALUE!</v>
      </c>
      <c r="E23" s="71" t="e">
        <f>IF(SUMIF('[1]Detailed Budget'!$F$5:$F$1005,$B23,'[1]Detailed Budget'!$AC$5:$AC$1005)&gt;0,SUMIF('[1]Detailed Budget'!$F$5:$F$1005,$B23,'[1]Detailed Budget'!$AC$5:$AC$1005),"")</f>
        <v>#VALUE!</v>
      </c>
      <c r="F23" s="71" t="e">
        <f>IF(SUMIF('[1]Detailed Budget'!$F$5:$F$1005,$B23,'[1]Detailed Budget'!$AE$5:$AE$1005)&gt;0,SUMIF('[1]Detailed Budget'!$F$5:$F$1005,$B23,'[1]Detailed Budget'!$AE$5:$AE$1005),"")</f>
        <v>#VALUE!</v>
      </c>
      <c r="G23" s="71" t="e">
        <f>IF(SUMIF('[1]Detailed Budget'!$F$5:$F$1005,$B23,'[1]Detailed Budget'!$AG$5:$AG$1005)&gt;0,SUMIF('[1]Detailed Budget'!$F$5:$F$1005,$B23,'[1]Detailed Budget'!$AG$5:$AG$1005),"")</f>
        <v>#VALUE!</v>
      </c>
      <c r="H23" s="72" t="e">
        <f>IF(SUMIF('[1]Detailed Budget'!$F$5:$F$1005,$B23,'[1]Detailed Budget'!$AI$5:$AI$1005)&gt;0,SUMIF('[1]Detailed Budget'!$F$5:$F$1005,$B23,'[1]Detailed Budget'!$AI$5:$AI$1005),"")</f>
        <v>#VALUE!</v>
      </c>
      <c r="I23" s="71" t="e">
        <f>IF(SUMIF('[1]Detailed Budget'!$F$5:$F$1005,$B23,'[1]Detailed Budget'!$AN$5:$AN$1005)&gt;0,SUMIF('[1]Detailed Budget'!$F$5:$F$1005,$B23,'[1]Detailed Budget'!$AN$5:$AN$1005),"")</f>
        <v>#VALUE!</v>
      </c>
      <c r="J23" s="71" t="e">
        <f>IF(SUMIF('[1]Detailed Budget'!$F$5:$F$1005,$B23,'[1]Detailed Budget'!$AP$5:$AP$1005)&gt;0,SUMIF('[1]Detailed Budget'!$F$5:$F$1005,$B23,'[1]Detailed Budget'!$AP$5:$AP$1005),"")</f>
        <v>#VALUE!</v>
      </c>
      <c r="K23" s="71" t="e">
        <f>IF(SUMIF('[1]Detailed Budget'!$F$5:$F$1005,$B23,'[1]Detailed Budget'!$AR$5:$AR$1005)&gt;0,SUMIF('[1]Detailed Budget'!$F$5:$F$1005,$B23,'[1]Detailed Budget'!$AR$5:$AR$1005),"")</f>
        <v>#VALUE!</v>
      </c>
      <c r="L23" s="71" t="e">
        <f>IF(SUMIF('[1]Detailed Budget'!$F$5:$F$1005,$B23,'[1]Detailed Budget'!$AT$5:$AT$1005)&gt;0,SUMIF('[1]Detailed Budget'!$F$5:$F$1005,$B23,'[1]Detailed Budget'!$AT$5:$AT$1005),"")</f>
        <v>#VALUE!</v>
      </c>
      <c r="M23" s="72" t="e">
        <f>IF(SUMIF('[1]Detailed Budget'!$F$5:$F$1005,$B23,'[1]Detailed Budget'!$AV$5:$AV$1005)&gt;0,SUMIF('[1]Detailed Budget'!$F$5:$F$1005,$B23,'[1]Detailed Budget'!$AV$5:$AV$1005),"")</f>
        <v>#VALUE!</v>
      </c>
      <c r="N23" s="71" t="e">
        <f>IF(SUMIF('[1]Detailed Budget'!$F$5:$F$1005,$B23,'[1]Detailed Budget'!$BA$5:$BA$1005)&gt;0,SUMIF('[1]Detailed Budget'!$F$5:$F$1005,$B23,'[1]Detailed Budget'!$BA$5:$BA$1005),"")</f>
        <v>#VALUE!</v>
      </c>
      <c r="O23" s="71" t="e">
        <f>IF(SUMIF('[1]Detailed Budget'!$F$5:$F$1005,$B23,'[1]Detailed Budget'!$BC$5:$BC$1005)&gt;0,SUMIF('[1]Detailed Budget'!$F$5:$F$1005,$B23,'[1]Detailed Budget'!$BC$5:$BC$1005),"")</f>
        <v>#VALUE!</v>
      </c>
      <c r="P23" s="71" t="e">
        <f>IF(SUMIF('[1]Detailed Budget'!$F$5:$F$1005,$B23,'[1]Detailed Budget'!$BE$5:$BE$1005)&gt;0,SUMIF('[1]Detailed Budget'!$F$5:$F$1005,$B23,'[1]Detailed Budget'!$BE$5:$BE$1005),"")</f>
        <v>#VALUE!</v>
      </c>
      <c r="Q23" s="71" t="e">
        <f>IF(SUMIF('[1]Detailed Budget'!$F$5:$F$1005,$B23,'[1]Detailed Budget'!$BG$5:$BG$1005)&gt;0,SUMIF('[1]Detailed Budget'!$F$5:$F$1005,$B23,'[1]Detailed Budget'!$BG$5:$BG$1005),"")</f>
        <v>#VALUE!</v>
      </c>
      <c r="R23" s="72" t="e">
        <f>IF(SUMIF('[1]Detailed Budget'!$F$5:$F$1005,$B23,'[1]Detailed Budget'!$BI$5:$BI$1005)&gt;0,SUMIF('[1]Detailed Budget'!$F$5:$F$1005,$B23,'[1]Detailed Budget'!$BI$5:$BI$1005),"")</f>
        <v>#VALUE!</v>
      </c>
      <c r="S23" s="71" t="e">
        <f>IF(SUMIF('[1]Detailed Budget'!$F$5:$F$1005,$B23,'[1]Detailed Budget'!$BN$5:$BN$1005)&gt;0,SUMIF('[1]Detailed Budget'!$F$5:$F$1005,$B23,'[1]Detailed Budget'!$BN$5:$BN$1005),"")</f>
        <v>#VALUE!</v>
      </c>
      <c r="T23" s="71" t="e">
        <f>IF(SUMIF('[1]Detailed Budget'!$F$5:$F$1005,$B23,'[1]Detailed Budget'!$BP$5:$BP$1005)&gt;0,SUMIF('[1]Detailed Budget'!$F$5:$F$1005,$B23,'[1]Detailed Budget'!$BP$5:$BP$1005),"")</f>
        <v>#VALUE!</v>
      </c>
      <c r="U23" s="71" t="e">
        <f>IF(SUMIF('[1]Detailed Budget'!$F$5:$F$1005,$B23,'[1]Detailed Budget'!$BR$5:$BR$1005)&gt;0,SUMIF('[1]Detailed Budget'!$F$5:$F$1005,$B23,'[1]Detailed Budget'!$BR$5:$BR$1005),"")</f>
        <v>#VALUE!</v>
      </c>
      <c r="V23" s="71" t="e">
        <f>IF(SUMIF('[1]Detailed Budget'!$F$5:$F$1005,$B22,'[1]Detailed Budget'!$BT$5:$BT$1005)&gt;0,SUMIF('[1]Detailed Budget'!$F$5:$F$1005,$B22,'[1]Detailed Budget'!$BT$5:$BT$1005),"")</f>
        <v>#VALUE!</v>
      </c>
      <c r="W23" s="72" t="e">
        <f>IF(SUMIF('[1]Detailed Budget'!$F$5:$F$1005,$B23,'[1]Detailed Budget'!$BV$5:$BV$1005)&gt;0,SUMIF('[1]Detailed Budget'!$F$5:$F$1005,$B23,'[1]Detailed Budget'!$BV$5:$BV$1005),"")</f>
        <v>#VALUE!</v>
      </c>
      <c r="X23" s="71" t="e">
        <f t="shared" si="0"/>
        <v>#VALUE!</v>
      </c>
      <c r="Y23" s="73" t="str">
        <f t="shared" si="1"/>
        <v/>
      </c>
      <c r="Z23" s="49"/>
      <c r="AA23" s="87"/>
      <c r="AB23" s="97"/>
      <c r="AC23" s="49"/>
      <c r="AD23" s="87"/>
      <c r="AE23" s="97"/>
      <c r="AF23" s="49"/>
      <c r="AG23" s="87"/>
      <c r="AH23" s="97"/>
      <c r="AI23" s="49"/>
      <c r="AJ23" s="87"/>
      <c r="AK23" s="97"/>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row>
    <row r="24" spans="1:63" s="46" customFormat="1" ht="52.8" x14ac:dyDescent="0.25">
      <c r="A24" s="70"/>
      <c r="B24" s="66" t="str">
        <f>IFERROR(INDEX(IntIdList,MATCH(0,INDEX(COUNTIF(B$16:B23,IntIdList),0,0),0)),"")</f>
        <v>a1O36000001qZ8VEAU</v>
      </c>
      <c r="C24" s="41" t="str">
        <f>IFERROR(INDEX('[1]Data Sheet'!$E$29:$E$174,MATCH(B24,'[1]Data Sheet'!$D$29:$D$174,0))&amp;" - "&amp;INDEX('[1]Data Sheet'!$C$29:$C$174,MATCH(B24,'[1]Data Sheet'!$D$29:$D$174,0)),"")</f>
        <v>Programas integrales para personas privadas de libertad en centros penitenciarios y otros lugares de reclusión - Diagnóstico y tratamiento de ITS y otros servicios de salud sexual y reproductiva para personas privadas de libertad en centros penitenciarios y otros lugares de reclusión</v>
      </c>
      <c r="D24" s="71" t="e">
        <f>IF(SUMIF('[1]Detailed Budget'!$F$5:$F$1005,$B24,'[1]Detailed Budget'!$AA$5:$AA$1005)&gt;0,SUMIF('[1]Detailed Budget'!$F$5:$F$1005,$B24,'[1]Detailed Budget'!$AA$5:$AA$1005),"")</f>
        <v>#VALUE!</v>
      </c>
      <c r="E24" s="71" t="e">
        <f>IF(SUMIF('[1]Detailed Budget'!$F$5:$F$1005,$B24,'[1]Detailed Budget'!$AC$5:$AC$1005)&gt;0,SUMIF('[1]Detailed Budget'!$F$5:$F$1005,$B24,'[1]Detailed Budget'!$AC$5:$AC$1005),"")</f>
        <v>#VALUE!</v>
      </c>
      <c r="F24" s="71" t="e">
        <f>IF(SUMIF('[1]Detailed Budget'!$F$5:$F$1005,$B24,'[1]Detailed Budget'!$AE$5:$AE$1005)&gt;0,SUMIF('[1]Detailed Budget'!$F$5:$F$1005,$B24,'[1]Detailed Budget'!$AE$5:$AE$1005),"")</f>
        <v>#VALUE!</v>
      </c>
      <c r="G24" s="71" t="e">
        <f>IF(SUMIF('[1]Detailed Budget'!$F$5:$F$1005,$B24,'[1]Detailed Budget'!$AG$5:$AG$1005)&gt;0,SUMIF('[1]Detailed Budget'!$F$5:$F$1005,$B24,'[1]Detailed Budget'!$AG$5:$AG$1005),"")</f>
        <v>#VALUE!</v>
      </c>
      <c r="H24" s="72" t="e">
        <f>IF(SUMIF('[1]Detailed Budget'!$F$5:$F$1005,$B24,'[1]Detailed Budget'!$AI$5:$AI$1005)&gt;0,SUMIF('[1]Detailed Budget'!$F$5:$F$1005,$B24,'[1]Detailed Budget'!$AI$5:$AI$1005),"")</f>
        <v>#VALUE!</v>
      </c>
      <c r="I24" s="71" t="e">
        <f>IF(SUMIF('[1]Detailed Budget'!$F$5:$F$1005,$B24,'[1]Detailed Budget'!$AN$5:$AN$1005)&gt;0,SUMIF('[1]Detailed Budget'!$F$5:$F$1005,$B24,'[1]Detailed Budget'!$AN$5:$AN$1005),"")</f>
        <v>#VALUE!</v>
      </c>
      <c r="J24" s="71" t="e">
        <f>IF(SUMIF('[1]Detailed Budget'!$F$5:$F$1005,$B24,'[1]Detailed Budget'!$AP$5:$AP$1005)&gt;0,SUMIF('[1]Detailed Budget'!$F$5:$F$1005,$B24,'[1]Detailed Budget'!$AP$5:$AP$1005),"")</f>
        <v>#VALUE!</v>
      </c>
      <c r="K24" s="71" t="e">
        <f>IF(SUMIF('[1]Detailed Budget'!$F$5:$F$1005,$B24,'[1]Detailed Budget'!$AR$5:$AR$1005)&gt;0,SUMIF('[1]Detailed Budget'!$F$5:$F$1005,$B24,'[1]Detailed Budget'!$AR$5:$AR$1005),"")</f>
        <v>#VALUE!</v>
      </c>
      <c r="L24" s="71" t="e">
        <f>IF(SUMIF('[1]Detailed Budget'!$F$5:$F$1005,$B24,'[1]Detailed Budget'!$AT$5:$AT$1005)&gt;0,SUMIF('[1]Detailed Budget'!$F$5:$F$1005,$B24,'[1]Detailed Budget'!$AT$5:$AT$1005),"")</f>
        <v>#VALUE!</v>
      </c>
      <c r="M24" s="72" t="e">
        <f>IF(SUMIF('[1]Detailed Budget'!$F$5:$F$1005,$B24,'[1]Detailed Budget'!$AV$5:$AV$1005)&gt;0,SUMIF('[1]Detailed Budget'!$F$5:$F$1005,$B24,'[1]Detailed Budget'!$AV$5:$AV$1005),"")</f>
        <v>#VALUE!</v>
      </c>
      <c r="N24" s="71" t="e">
        <f>IF(SUMIF('[1]Detailed Budget'!$F$5:$F$1005,$B24,'[1]Detailed Budget'!$BA$5:$BA$1005)&gt;0,SUMIF('[1]Detailed Budget'!$F$5:$F$1005,$B24,'[1]Detailed Budget'!$BA$5:$BA$1005),"")</f>
        <v>#VALUE!</v>
      </c>
      <c r="O24" s="71" t="e">
        <f>IF(SUMIF('[1]Detailed Budget'!$F$5:$F$1005,$B24,'[1]Detailed Budget'!$BC$5:$BC$1005)&gt;0,SUMIF('[1]Detailed Budget'!$F$5:$F$1005,$B24,'[1]Detailed Budget'!$BC$5:$BC$1005),"")</f>
        <v>#VALUE!</v>
      </c>
      <c r="P24" s="71" t="e">
        <f>IF(SUMIF('[1]Detailed Budget'!$F$5:$F$1005,$B24,'[1]Detailed Budget'!$BE$5:$BE$1005)&gt;0,SUMIF('[1]Detailed Budget'!$F$5:$F$1005,$B24,'[1]Detailed Budget'!$BE$5:$BE$1005),"")</f>
        <v>#VALUE!</v>
      </c>
      <c r="Q24" s="71" t="e">
        <f>IF(SUMIF('[1]Detailed Budget'!$F$5:$F$1005,$B24,'[1]Detailed Budget'!$BG$5:$BG$1005)&gt;0,SUMIF('[1]Detailed Budget'!$F$5:$F$1005,$B24,'[1]Detailed Budget'!$BG$5:$BG$1005),"")</f>
        <v>#VALUE!</v>
      </c>
      <c r="R24" s="72" t="e">
        <f>IF(SUMIF('[1]Detailed Budget'!$F$5:$F$1005,$B24,'[1]Detailed Budget'!$BI$5:$BI$1005)&gt;0,SUMIF('[1]Detailed Budget'!$F$5:$F$1005,$B24,'[1]Detailed Budget'!$BI$5:$BI$1005),"")</f>
        <v>#VALUE!</v>
      </c>
      <c r="S24" s="71" t="e">
        <f>IF(SUMIF('[1]Detailed Budget'!$F$5:$F$1005,$B24,'[1]Detailed Budget'!$BN$5:$BN$1005)&gt;0,SUMIF('[1]Detailed Budget'!$F$5:$F$1005,$B24,'[1]Detailed Budget'!$BN$5:$BN$1005),"")</f>
        <v>#VALUE!</v>
      </c>
      <c r="T24" s="71" t="e">
        <f>IF(SUMIF('[1]Detailed Budget'!$F$5:$F$1005,$B24,'[1]Detailed Budget'!$BP$5:$BP$1005)&gt;0,SUMIF('[1]Detailed Budget'!$F$5:$F$1005,$B24,'[1]Detailed Budget'!$BP$5:$BP$1005),"")</f>
        <v>#VALUE!</v>
      </c>
      <c r="U24" s="71" t="e">
        <f>IF(SUMIF('[1]Detailed Budget'!$F$5:$F$1005,$B24,'[1]Detailed Budget'!$BR$5:$BR$1005)&gt;0,SUMIF('[1]Detailed Budget'!$F$5:$F$1005,$B24,'[1]Detailed Budget'!$BR$5:$BR$1005),"")</f>
        <v>#VALUE!</v>
      </c>
      <c r="V24" s="71" t="e">
        <f>IF(SUMIF('[1]Detailed Budget'!$F$5:$F$1005,$B23,'[1]Detailed Budget'!$BT$5:$BT$1005)&gt;0,SUMIF('[1]Detailed Budget'!$F$5:$F$1005,$B23,'[1]Detailed Budget'!$BT$5:$BT$1005),"")</f>
        <v>#VALUE!</v>
      </c>
      <c r="W24" s="72" t="e">
        <f>IF(SUMIF('[1]Detailed Budget'!$F$5:$F$1005,$B24,'[1]Detailed Budget'!$BV$5:$BV$1005)&gt;0,SUMIF('[1]Detailed Budget'!$F$5:$F$1005,$B24,'[1]Detailed Budget'!$BV$5:$BV$1005),"")</f>
        <v>#VALUE!</v>
      </c>
      <c r="X24" s="71" t="e">
        <f t="shared" si="0"/>
        <v>#VALUE!</v>
      </c>
      <c r="Y24" s="73" t="str">
        <f t="shared" si="1"/>
        <v/>
      </c>
      <c r="Z24" s="49"/>
      <c r="AA24" s="87"/>
      <c r="AB24" s="97"/>
      <c r="AC24" s="49"/>
      <c r="AD24" s="87"/>
      <c r="AE24" s="97"/>
      <c r="AF24" s="49"/>
      <c r="AG24" s="87"/>
      <c r="AH24" s="97"/>
      <c r="AI24" s="49"/>
      <c r="AJ24" s="87"/>
      <c r="AK24" s="97"/>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row>
    <row r="25" spans="1:63" s="46" customFormat="1" ht="13.8" x14ac:dyDescent="0.25">
      <c r="A25" s="70"/>
      <c r="B25" s="66" t="str">
        <f>IFERROR(INDEX(IntIdList,MATCH(0,INDEX(COUNTIF(B$16:B24,IntIdList),0,0),0)),"")</f>
        <v>a1O36000001EGH0EAO</v>
      </c>
      <c r="C25" s="41" t="str">
        <f>IFERROR(INDEX('[1]Data Sheet'!$E$29:$E$174,MATCH(B25,'[1]Data Sheet'!$D$29:$D$174,0))&amp;" - "&amp;INDEX('[1]Data Sheet'!$C$29:$C$174,MATCH(B25,'[1]Data Sheet'!$D$29:$D$174,0)),"")</f>
        <v>PTMI - Vertiente 3: Prevención de la transmisión maternoinfantil del VIH</v>
      </c>
      <c r="D25" s="71" t="e">
        <f>IF(SUMIF('[1]Detailed Budget'!$F$5:$F$1005,$B25,'[1]Detailed Budget'!$AA$5:$AA$1005)&gt;0,SUMIF('[1]Detailed Budget'!$F$5:$F$1005,$B25,'[1]Detailed Budget'!$AA$5:$AA$1005),"")</f>
        <v>#VALUE!</v>
      </c>
      <c r="E25" s="71" t="e">
        <f>IF(SUMIF('[1]Detailed Budget'!$F$5:$F$1005,$B25,'[1]Detailed Budget'!$AC$5:$AC$1005)&gt;0,SUMIF('[1]Detailed Budget'!$F$5:$F$1005,$B25,'[1]Detailed Budget'!$AC$5:$AC$1005),"")</f>
        <v>#VALUE!</v>
      </c>
      <c r="F25" s="71" t="e">
        <f>IF(SUMIF('[1]Detailed Budget'!$F$5:$F$1005,$B25,'[1]Detailed Budget'!$AE$5:$AE$1005)&gt;0,SUMIF('[1]Detailed Budget'!$F$5:$F$1005,$B25,'[1]Detailed Budget'!$AE$5:$AE$1005),"")</f>
        <v>#VALUE!</v>
      </c>
      <c r="G25" s="71" t="e">
        <f>IF(SUMIF('[1]Detailed Budget'!$F$5:$F$1005,$B25,'[1]Detailed Budget'!$AG$5:$AG$1005)&gt;0,SUMIF('[1]Detailed Budget'!$F$5:$F$1005,$B25,'[1]Detailed Budget'!$AG$5:$AG$1005),"")</f>
        <v>#VALUE!</v>
      </c>
      <c r="H25" s="72" t="e">
        <f>IF(SUMIF('[1]Detailed Budget'!$F$5:$F$1005,$B25,'[1]Detailed Budget'!$AI$5:$AI$1005)&gt;0,SUMIF('[1]Detailed Budget'!$F$5:$F$1005,$B25,'[1]Detailed Budget'!$AI$5:$AI$1005),"")</f>
        <v>#VALUE!</v>
      </c>
      <c r="I25" s="71" t="e">
        <f>IF(SUMIF('[1]Detailed Budget'!$F$5:$F$1005,$B25,'[1]Detailed Budget'!$AN$5:$AN$1005)&gt;0,SUMIF('[1]Detailed Budget'!$F$5:$F$1005,$B25,'[1]Detailed Budget'!$AN$5:$AN$1005),"")</f>
        <v>#VALUE!</v>
      </c>
      <c r="J25" s="71" t="e">
        <f>IF(SUMIF('[1]Detailed Budget'!$F$5:$F$1005,$B25,'[1]Detailed Budget'!$AP$5:$AP$1005)&gt;0,SUMIF('[1]Detailed Budget'!$F$5:$F$1005,$B25,'[1]Detailed Budget'!$AP$5:$AP$1005),"")</f>
        <v>#VALUE!</v>
      </c>
      <c r="K25" s="71" t="e">
        <f>IF(SUMIF('[1]Detailed Budget'!$F$5:$F$1005,$B25,'[1]Detailed Budget'!$AR$5:$AR$1005)&gt;0,SUMIF('[1]Detailed Budget'!$F$5:$F$1005,$B25,'[1]Detailed Budget'!$AR$5:$AR$1005),"")</f>
        <v>#VALUE!</v>
      </c>
      <c r="L25" s="71" t="e">
        <f>IF(SUMIF('[1]Detailed Budget'!$F$5:$F$1005,$B25,'[1]Detailed Budget'!$AT$5:$AT$1005)&gt;0,SUMIF('[1]Detailed Budget'!$F$5:$F$1005,$B25,'[1]Detailed Budget'!$AT$5:$AT$1005),"")</f>
        <v>#VALUE!</v>
      </c>
      <c r="M25" s="72" t="e">
        <f>IF(SUMIF('[1]Detailed Budget'!$F$5:$F$1005,$B25,'[1]Detailed Budget'!$AV$5:$AV$1005)&gt;0,SUMIF('[1]Detailed Budget'!$F$5:$F$1005,$B25,'[1]Detailed Budget'!$AV$5:$AV$1005),"")</f>
        <v>#VALUE!</v>
      </c>
      <c r="N25" s="71" t="e">
        <f>IF(SUMIF('[1]Detailed Budget'!$F$5:$F$1005,$B25,'[1]Detailed Budget'!$BA$5:$BA$1005)&gt;0,SUMIF('[1]Detailed Budget'!$F$5:$F$1005,$B25,'[1]Detailed Budget'!$BA$5:$BA$1005),"")</f>
        <v>#VALUE!</v>
      </c>
      <c r="O25" s="71" t="e">
        <f>IF(SUMIF('[1]Detailed Budget'!$F$5:$F$1005,$B25,'[1]Detailed Budget'!$BC$5:$BC$1005)&gt;0,SUMIF('[1]Detailed Budget'!$F$5:$F$1005,$B25,'[1]Detailed Budget'!$BC$5:$BC$1005),"")</f>
        <v>#VALUE!</v>
      </c>
      <c r="P25" s="71" t="e">
        <f>IF(SUMIF('[1]Detailed Budget'!$F$5:$F$1005,$B25,'[1]Detailed Budget'!$BE$5:$BE$1005)&gt;0,SUMIF('[1]Detailed Budget'!$F$5:$F$1005,$B25,'[1]Detailed Budget'!$BE$5:$BE$1005),"")</f>
        <v>#VALUE!</v>
      </c>
      <c r="Q25" s="71" t="e">
        <f>IF(SUMIF('[1]Detailed Budget'!$F$5:$F$1005,$B25,'[1]Detailed Budget'!$BG$5:$BG$1005)&gt;0,SUMIF('[1]Detailed Budget'!$F$5:$F$1005,$B25,'[1]Detailed Budget'!$BG$5:$BG$1005),"")</f>
        <v>#VALUE!</v>
      </c>
      <c r="R25" s="72" t="e">
        <f>IF(SUMIF('[1]Detailed Budget'!$F$5:$F$1005,$B25,'[1]Detailed Budget'!$BI$5:$BI$1005)&gt;0,SUMIF('[1]Detailed Budget'!$F$5:$F$1005,$B25,'[1]Detailed Budget'!$BI$5:$BI$1005),"")</f>
        <v>#VALUE!</v>
      </c>
      <c r="S25" s="71" t="e">
        <f>IF(SUMIF('[1]Detailed Budget'!$F$5:$F$1005,$B25,'[1]Detailed Budget'!$BN$5:$BN$1005)&gt;0,SUMIF('[1]Detailed Budget'!$F$5:$F$1005,$B25,'[1]Detailed Budget'!$BN$5:$BN$1005),"")</f>
        <v>#VALUE!</v>
      </c>
      <c r="T25" s="71" t="e">
        <f>IF(SUMIF('[1]Detailed Budget'!$F$5:$F$1005,$B25,'[1]Detailed Budget'!$BP$5:$BP$1005)&gt;0,SUMIF('[1]Detailed Budget'!$F$5:$F$1005,$B25,'[1]Detailed Budget'!$BP$5:$BP$1005),"")</f>
        <v>#VALUE!</v>
      </c>
      <c r="U25" s="71" t="e">
        <f>IF(SUMIF('[1]Detailed Budget'!$F$5:$F$1005,$B25,'[1]Detailed Budget'!$BR$5:$BR$1005)&gt;0,SUMIF('[1]Detailed Budget'!$F$5:$F$1005,$B25,'[1]Detailed Budget'!$BR$5:$BR$1005),"")</f>
        <v>#VALUE!</v>
      </c>
      <c r="V25" s="71" t="e">
        <f>IF(SUMIF('[1]Detailed Budget'!$F$5:$F$1005,$B24,'[1]Detailed Budget'!$BT$5:$BT$1005)&gt;0,SUMIF('[1]Detailed Budget'!$F$5:$F$1005,$B24,'[1]Detailed Budget'!$BT$5:$BT$1005),"")</f>
        <v>#VALUE!</v>
      </c>
      <c r="W25" s="72" t="e">
        <f>IF(SUMIF('[1]Detailed Budget'!$F$5:$F$1005,$B25,'[1]Detailed Budget'!$BV$5:$BV$1005)&gt;0,SUMIF('[1]Detailed Budget'!$F$5:$F$1005,$B25,'[1]Detailed Budget'!$BV$5:$BV$1005),"")</f>
        <v>#VALUE!</v>
      </c>
      <c r="X25" s="71" t="e">
        <f t="shared" si="0"/>
        <v>#VALUE!</v>
      </c>
      <c r="Y25" s="73" t="str">
        <f t="shared" si="1"/>
        <v/>
      </c>
      <c r="Z25" s="49"/>
      <c r="AA25" s="87"/>
      <c r="AB25" s="97"/>
      <c r="AC25" s="49"/>
      <c r="AD25" s="87"/>
      <c r="AE25" s="97"/>
      <c r="AF25" s="49"/>
      <c r="AG25" s="87"/>
      <c r="AH25" s="97"/>
      <c r="AI25" s="49"/>
      <c r="AJ25" s="87"/>
      <c r="AK25" s="97"/>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row r="26" spans="1:63" s="46" customFormat="1" ht="26.4" x14ac:dyDescent="0.25">
      <c r="A26" s="70"/>
      <c r="B26" s="66" t="str">
        <f>IFERROR(INDEX(IntIdList,MATCH(0,INDEX(COUNTIF(B$16:B25,IntIdList),0,0),0)),"")</f>
        <v>a1O36000001EGH7EAO</v>
      </c>
      <c r="C26" s="41" t="str">
        <f>IFERROR(INDEX('[1]Data Sheet'!$E$29:$E$174,MATCH(B26,'[1]Data Sheet'!$D$29:$D$174,0))&amp;" - "&amp;INDEX('[1]Data Sheet'!$C$29:$C$174,MATCH(B26,'[1]Data Sheet'!$D$29:$D$174,0)),"")</f>
        <v>Tratamiento, atención y apoyo - Prevención, diagnóstico y tratamiento de infecciones oportunistas</v>
      </c>
      <c r="D26" s="71" t="e">
        <f>IF(SUMIF('[1]Detailed Budget'!$F$5:$F$1005,$B26,'[1]Detailed Budget'!$AA$5:$AA$1005)&gt;0,SUMIF('[1]Detailed Budget'!$F$5:$F$1005,$B26,'[1]Detailed Budget'!$AA$5:$AA$1005),"")</f>
        <v>#VALUE!</v>
      </c>
      <c r="E26" s="71" t="e">
        <f>IF(SUMIF('[1]Detailed Budget'!$F$5:$F$1005,$B26,'[1]Detailed Budget'!$AC$5:$AC$1005)&gt;0,SUMIF('[1]Detailed Budget'!$F$5:$F$1005,$B26,'[1]Detailed Budget'!$AC$5:$AC$1005),"")</f>
        <v>#VALUE!</v>
      </c>
      <c r="F26" s="71" t="e">
        <f>IF(SUMIF('[1]Detailed Budget'!$F$5:$F$1005,$B26,'[1]Detailed Budget'!$AE$5:$AE$1005)&gt;0,SUMIF('[1]Detailed Budget'!$F$5:$F$1005,$B26,'[1]Detailed Budget'!$AE$5:$AE$1005),"")</f>
        <v>#VALUE!</v>
      </c>
      <c r="G26" s="71" t="e">
        <f>IF(SUMIF('[1]Detailed Budget'!$F$5:$F$1005,$B26,'[1]Detailed Budget'!$AG$5:$AG$1005)&gt;0,SUMIF('[1]Detailed Budget'!$F$5:$F$1005,$B26,'[1]Detailed Budget'!$AG$5:$AG$1005),"")</f>
        <v>#VALUE!</v>
      </c>
      <c r="H26" s="72" t="e">
        <f>IF(SUMIF('[1]Detailed Budget'!$F$5:$F$1005,$B26,'[1]Detailed Budget'!$AI$5:$AI$1005)&gt;0,SUMIF('[1]Detailed Budget'!$F$5:$F$1005,$B26,'[1]Detailed Budget'!$AI$5:$AI$1005),"")</f>
        <v>#VALUE!</v>
      </c>
      <c r="I26" s="71" t="e">
        <f>IF(SUMIF('[1]Detailed Budget'!$F$5:$F$1005,$B26,'[1]Detailed Budget'!$AN$5:$AN$1005)&gt;0,SUMIF('[1]Detailed Budget'!$F$5:$F$1005,$B26,'[1]Detailed Budget'!$AN$5:$AN$1005),"")</f>
        <v>#VALUE!</v>
      </c>
      <c r="J26" s="71" t="e">
        <f>IF(SUMIF('[1]Detailed Budget'!$F$5:$F$1005,$B26,'[1]Detailed Budget'!$AP$5:$AP$1005)&gt;0,SUMIF('[1]Detailed Budget'!$F$5:$F$1005,$B26,'[1]Detailed Budget'!$AP$5:$AP$1005),"")</f>
        <v>#VALUE!</v>
      </c>
      <c r="K26" s="71" t="e">
        <f>IF(SUMIF('[1]Detailed Budget'!$F$5:$F$1005,$B26,'[1]Detailed Budget'!$AR$5:$AR$1005)&gt;0,SUMIF('[1]Detailed Budget'!$F$5:$F$1005,$B26,'[1]Detailed Budget'!$AR$5:$AR$1005),"")</f>
        <v>#VALUE!</v>
      </c>
      <c r="L26" s="71" t="e">
        <f>IF(SUMIF('[1]Detailed Budget'!$F$5:$F$1005,$B26,'[1]Detailed Budget'!$AT$5:$AT$1005)&gt;0,SUMIF('[1]Detailed Budget'!$F$5:$F$1005,$B26,'[1]Detailed Budget'!$AT$5:$AT$1005),"")</f>
        <v>#VALUE!</v>
      </c>
      <c r="M26" s="72" t="e">
        <f>IF(SUMIF('[1]Detailed Budget'!$F$5:$F$1005,$B26,'[1]Detailed Budget'!$AV$5:$AV$1005)&gt;0,SUMIF('[1]Detailed Budget'!$F$5:$F$1005,$B26,'[1]Detailed Budget'!$AV$5:$AV$1005),"")</f>
        <v>#VALUE!</v>
      </c>
      <c r="N26" s="71" t="e">
        <f>IF(SUMIF('[1]Detailed Budget'!$F$5:$F$1005,$B26,'[1]Detailed Budget'!$BA$5:$BA$1005)&gt;0,SUMIF('[1]Detailed Budget'!$F$5:$F$1005,$B26,'[1]Detailed Budget'!$BA$5:$BA$1005),"")</f>
        <v>#VALUE!</v>
      </c>
      <c r="O26" s="71" t="e">
        <f>IF(SUMIF('[1]Detailed Budget'!$F$5:$F$1005,$B26,'[1]Detailed Budget'!$BC$5:$BC$1005)&gt;0,SUMIF('[1]Detailed Budget'!$F$5:$F$1005,$B26,'[1]Detailed Budget'!$BC$5:$BC$1005),"")</f>
        <v>#VALUE!</v>
      </c>
      <c r="P26" s="71" t="e">
        <f>IF(SUMIF('[1]Detailed Budget'!$F$5:$F$1005,$B26,'[1]Detailed Budget'!$BE$5:$BE$1005)&gt;0,SUMIF('[1]Detailed Budget'!$F$5:$F$1005,$B26,'[1]Detailed Budget'!$BE$5:$BE$1005),"")</f>
        <v>#VALUE!</v>
      </c>
      <c r="Q26" s="71" t="e">
        <f>IF(SUMIF('[1]Detailed Budget'!$F$5:$F$1005,$B26,'[1]Detailed Budget'!$BG$5:$BG$1005)&gt;0,SUMIF('[1]Detailed Budget'!$F$5:$F$1005,$B26,'[1]Detailed Budget'!$BG$5:$BG$1005),"")</f>
        <v>#VALUE!</v>
      </c>
      <c r="R26" s="72" t="e">
        <f>IF(SUMIF('[1]Detailed Budget'!$F$5:$F$1005,$B26,'[1]Detailed Budget'!$BI$5:$BI$1005)&gt;0,SUMIF('[1]Detailed Budget'!$F$5:$F$1005,$B26,'[1]Detailed Budget'!$BI$5:$BI$1005),"")</f>
        <v>#VALUE!</v>
      </c>
      <c r="S26" s="71" t="e">
        <f>IF(SUMIF('[1]Detailed Budget'!$F$5:$F$1005,$B26,'[1]Detailed Budget'!$BN$5:$BN$1005)&gt;0,SUMIF('[1]Detailed Budget'!$F$5:$F$1005,$B26,'[1]Detailed Budget'!$BN$5:$BN$1005),"")</f>
        <v>#VALUE!</v>
      </c>
      <c r="T26" s="71" t="e">
        <f>IF(SUMIF('[1]Detailed Budget'!$F$5:$F$1005,$B26,'[1]Detailed Budget'!$BP$5:$BP$1005)&gt;0,SUMIF('[1]Detailed Budget'!$F$5:$F$1005,$B26,'[1]Detailed Budget'!$BP$5:$BP$1005),"")</f>
        <v>#VALUE!</v>
      </c>
      <c r="U26" s="71" t="e">
        <f>IF(SUMIF('[1]Detailed Budget'!$F$5:$F$1005,$B26,'[1]Detailed Budget'!$BR$5:$BR$1005)&gt;0,SUMIF('[1]Detailed Budget'!$F$5:$F$1005,$B26,'[1]Detailed Budget'!$BR$5:$BR$1005),"")</f>
        <v>#VALUE!</v>
      </c>
      <c r="V26" s="71" t="e">
        <f>IF(SUMIF('[1]Detailed Budget'!$F$5:$F$1005,$B25,'[1]Detailed Budget'!$BT$5:$BT$1005)&gt;0,SUMIF('[1]Detailed Budget'!$F$5:$F$1005,$B25,'[1]Detailed Budget'!$BT$5:$BT$1005),"")</f>
        <v>#VALUE!</v>
      </c>
      <c r="W26" s="72" t="e">
        <f>IF(SUMIF('[1]Detailed Budget'!$F$5:$F$1005,$B26,'[1]Detailed Budget'!$BV$5:$BV$1005)&gt;0,SUMIF('[1]Detailed Budget'!$F$5:$F$1005,$B26,'[1]Detailed Budget'!$BV$5:$BV$1005),"")</f>
        <v>#VALUE!</v>
      </c>
      <c r="X26" s="71" t="e">
        <f t="shared" si="0"/>
        <v>#VALUE!</v>
      </c>
      <c r="Y26" s="73" t="str">
        <f t="shared" si="1"/>
        <v/>
      </c>
      <c r="Z26" s="49"/>
      <c r="AA26" s="87"/>
      <c r="AB26" s="97"/>
      <c r="AC26" s="49"/>
      <c r="AD26" s="87">
        <f>+'Budget Revision Form 14082019'!U13</f>
        <v>13425</v>
      </c>
      <c r="AE26" s="97" t="e">
        <f>+AD26/X26</f>
        <v>#VALUE!</v>
      </c>
      <c r="AF26" s="49"/>
      <c r="AG26" s="87">
        <f>+AD26</f>
        <v>13425</v>
      </c>
      <c r="AH26" s="97" t="e">
        <f>+AG26/X26</f>
        <v>#VALUE!</v>
      </c>
      <c r="AI26" s="49"/>
      <c r="AJ26" s="87"/>
      <c r="AK26" s="97"/>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row>
    <row r="27" spans="1:63" s="46" customFormat="1" ht="13.8" x14ac:dyDescent="0.25">
      <c r="A27" s="70"/>
      <c r="B27" s="66" t="str">
        <f>IFERROR(INDEX(IntIdList,MATCH(0,INDEX(COUNTIF(B$16:B26,IntIdList),0,0),0)),"")</f>
        <v>a1O36000001qZ8fEAE</v>
      </c>
      <c r="C27" s="41" t="str">
        <f>IFERROR(INDEX('[1]Data Sheet'!$E$29:$E$174,MATCH(B27,'[1]Data Sheet'!$D$29:$D$174,0))&amp;" - "&amp;INDEX('[1]Data Sheet'!$C$29:$C$174,MATCH(B27,'[1]Data Sheet'!$D$29:$D$174,0)),"")</f>
        <v>Tratamiento, atención y apoyo - Seguimiento del tratamiento: carga vírica</v>
      </c>
      <c r="D27" s="71" t="e">
        <f>IF(SUMIF('[1]Detailed Budget'!$F$5:$F$1005,$B27,'[1]Detailed Budget'!$AA$5:$AA$1005)&gt;0,SUMIF('[1]Detailed Budget'!$F$5:$F$1005,$B27,'[1]Detailed Budget'!$AA$5:$AA$1005),"")</f>
        <v>#VALUE!</v>
      </c>
      <c r="E27" s="71" t="e">
        <f>IF(SUMIF('[1]Detailed Budget'!$F$5:$F$1005,$B27,'[1]Detailed Budget'!$AC$5:$AC$1005)&gt;0,SUMIF('[1]Detailed Budget'!$F$5:$F$1005,$B27,'[1]Detailed Budget'!$AC$5:$AC$1005),"")</f>
        <v>#VALUE!</v>
      </c>
      <c r="F27" s="71" t="e">
        <f>IF(SUMIF('[1]Detailed Budget'!$F$5:$F$1005,$B27,'[1]Detailed Budget'!$AE$5:$AE$1005)&gt;0,SUMIF('[1]Detailed Budget'!$F$5:$F$1005,$B27,'[1]Detailed Budget'!$AE$5:$AE$1005),"")</f>
        <v>#VALUE!</v>
      </c>
      <c r="G27" s="71" t="e">
        <f>IF(SUMIF('[1]Detailed Budget'!$F$5:$F$1005,$B27,'[1]Detailed Budget'!$AG$5:$AG$1005)&gt;0,SUMIF('[1]Detailed Budget'!$F$5:$F$1005,$B27,'[1]Detailed Budget'!$AG$5:$AG$1005),"")</f>
        <v>#VALUE!</v>
      </c>
      <c r="H27" s="72" t="e">
        <f>IF(SUMIF('[1]Detailed Budget'!$F$5:$F$1005,$B27,'[1]Detailed Budget'!$AI$5:$AI$1005)&gt;0,SUMIF('[1]Detailed Budget'!$F$5:$F$1005,$B27,'[1]Detailed Budget'!$AI$5:$AI$1005),"")</f>
        <v>#VALUE!</v>
      </c>
      <c r="I27" s="71" t="e">
        <f>IF(SUMIF('[1]Detailed Budget'!$F$5:$F$1005,$B27,'[1]Detailed Budget'!$AN$5:$AN$1005)&gt;0,SUMIF('[1]Detailed Budget'!$F$5:$F$1005,$B27,'[1]Detailed Budget'!$AN$5:$AN$1005),"")</f>
        <v>#VALUE!</v>
      </c>
      <c r="J27" s="71" t="e">
        <f>IF(SUMIF('[1]Detailed Budget'!$F$5:$F$1005,$B27,'[1]Detailed Budget'!$AP$5:$AP$1005)&gt;0,SUMIF('[1]Detailed Budget'!$F$5:$F$1005,$B27,'[1]Detailed Budget'!$AP$5:$AP$1005),"")</f>
        <v>#VALUE!</v>
      </c>
      <c r="K27" s="71" t="e">
        <f>IF(SUMIF('[1]Detailed Budget'!$F$5:$F$1005,$B27,'[1]Detailed Budget'!$AR$5:$AR$1005)&gt;0,SUMIF('[1]Detailed Budget'!$F$5:$F$1005,$B27,'[1]Detailed Budget'!$AR$5:$AR$1005),"")</f>
        <v>#VALUE!</v>
      </c>
      <c r="L27" s="71" t="e">
        <f>IF(SUMIF('[1]Detailed Budget'!$F$5:$F$1005,$B27,'[1]Detailed Budget'!$AT$5:$AT$1005)&gt;0,SUMIF('[1]Detailed Budget'!$F$5:$F$1005,$B27,'[1]Detailed Budget'!$AT$5:$AT$1005),"")</f>
        <v>#VALUE!</v>
      </c>
      <c r="M27" s="72" t="e">
        <f>IF(SUMIF('[1]Detailed Budget'!$F$5:$F$1005,$B27,'[1]Detailed Budget'!$AV$5:$AV$1005)&gt;0,SUMIF('[1]Detailed Budget'!$F$5:$F$1005,$B27,'[1]Detailed Budget'!$AV$5:$AV$1005),"")</f>
        <v>#VALUE!</v>
      </c>
      <c r="N27" s="71" t="e">
        <f>IF(SUMIF('[1]Detailed Budget'!$F$5:$F$1005,$B27,'[1]Detailed Budget'!$BA$5:$BA$1005)&gt;0,SUMIF('[1]Detailed Budget'!$F$5:$F$1005,$B27,'[1]Detailed Budget'!$BA$5:$BA$1005),"")</f>
        <v>#VALUE!</v>
      </c>
      <c r="O27" s="71" t="e">
        <f>IF(SUMIF('[1]Detailed Budget'!$F$5:$F$1005,$B27,'[1]Detailed Budget'!$BC$5:$BC$1005)&gt;0,SUMIF('[1]Detailed Budget'!$F$5:$F$1005,$B27,'[1]Detailed Budget'!$BC$5:$BC$1005),"")</f>
        <v>#VALUE!</v>
      </c>
      <c r="P27" s="71" t="e">
        <f>IF(SUMIF('[1]Detailed Budget'!$F$5:$F$1005,$B27,'[1]Detailed Budget'!$BE$5:$BE$1005)&gt;0,SUMIF('[1]Detailed Budget'!$F$5:$F$1005,$B27,'[1]Detailed Budget'!$BE$5:$BE$1005),"")</f>
        <v>#VALUE!</v>
      </c>
      <c r="Q27" s="71" t="e">
        <f>IF(SUMIF('[1]Detailed Budget'!$F$5:$F$1005,$B27,'[1]Detailed Budget'!$BG$5:$BG$1005)&gt;0,SUMIF('[1]Detailed Budget'!$F$5:$F$1005,$B27,'[1]Detailed Budget'!$BG$5:$BG$1005),"")</f>
        <v>#VALUE!</v>
      </c>
      <c r="R27" s="72" t="e">
        <f>IF(SUMIF('[1]Detailed Budget'!$F$5:$F$1005,$B27,'[1]Detailed Budget'!$BI$5:$BI$1005)&gt;0,SUMIF('[1]Detailed Budget'!$F$5:$F$1005,$B27,'[1]Detailed Budget'!$BI$5:$BI$1005),"")</f>
        <v>#VALUE!</v>
      </c>
      <c r="S27" s="71" t="e">
        <f>IF(SUMIF('[1]Detailed Budget'!$F$5:$F$1005,$B27,'[1]Detailed Budget'!$BN$5:$BN$1005)&gt;0,SUMIF('[1]Detailed Budget'!$F$5:$F$1005,$B27,'[1]Detailed Budget'!$BN$5:$BN$1005),"")</f>
        <v>#VALUE!</v>
      </c>
      <c r="T27" s="71" t="e">
        <f>IF(SUMIF('[1]Detailed Budget'!$F$5:$F$1005,$B27,'[1]Detailed Budget'!$BP$5:$BP$1005)&gt;0,SUMIF('[1]Detailed Budget'!$F$5:$F$1005,$B27,'[1]Detailed Budget'!$BP$5:$BP$1005),"")</f>
        <v>#VALUE!</v>
      </c>
      <c r="U27" s="71" t="e">
        <f>IF(SUMIF('[1]Detailed Budget'!$F$5:$F$1005,$B27,'[1]Detailed Budget'!$BR$5:$BR$1005)&gt;0,SUMIF('[1]Detailed Budget'!$F$5:$F$1005,$B27,'[1]Detailed Budget'!$BR$5:$BR$1005),"")</f>
        <v>#VALUE!</v>
      </c>
      <c r="V27" s="71" t="e">
        <f>IF(SUMIF('[1]Detailed Budget'!$F$5:$F$1005,$B26,'[1]Detailed Budget'!$BT$5:$BT$1005)&gt;0,SUMIF('[1]Detailed Budget'!$F$5:$F$1005,$B26,'[1]Detailed Budget'!$BT$5:$BT$1005),"")</f>
        <v>#VALUE!</v>
      </c>
      <c r="W27" s="72" t="e">
        <f>IF(SUMIF('[1]Detailed Budget'!$F$5:$F$1005,$B27,'[1]Detailed Budget'!$BV$5:$BV$1005)&gt;0,SUMIF('[1]Detailed Budget'!$F$5:$F$1005,$B27,'[1]Detailed Budget'!$BV$5:$BV$1005),"")</f>
        <v>#VALUE!</v>
      </c>
      <c r="X27" s="71" t="e">
        <f t="shared" si="0"/>
        <v>#VALUE!</v>
      </c>
      <c r="Y27" s="73" t="str">
        <f t="shared" si="1"/>
        <v/>
      </c>
      <c r="Z27" s="49"/>
      <c r="AA27" s="87"/>
      <c r="AB27" s="97"/>
      <c r="AC27" s="49"/>
      <c r="AD27" s="87"/>
      <c r="AE27" s="97"/>
      <c r="AF27" s="49"/>
      <c r="AG27" s="87"/>
      <c r="AH27" s="97"/>
      <c r="AI27" s="49"/>
      <c r="AJ27" s="87"/>
      <c r="AK27" s="97"/>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row>
    <row r="28" spans="1:63" s="46" customFormat="1" ht="13.8" x14ac:dyDescent="0.25">
      <c r="A28" s="70"/>
      <c r="B28" s="66" t="str">
        <f>IFERROR(INDEX(IntIdList,MATCH(0,INDEX(COUNTIF(B$16:B27,IntIdList),0,0),0)),"")</f>
        <v>a1O36000001EGHBEA4</v>
      </c>
      <c r="C28" s="41" t="str">
        <f>IFERROR(INDEX('[1]Data Sheet'!$E$29:$E$174,MATCH(B28,'[1]Data Sheet'!$D$29:$D$174,0))&amp;" - "&amp;INDEX('[1]Data Sheet'!$C$29:$C$174,MATCH(B28,'[1]Data Sheet'!$D$29:$D$174,0)),"")</f>
        <v>Tratamiento, atención y apoyo - Otras intervenciones para tratamiento</v>
      </c>
      <c r="D28" s="71" t="e">
        <f>IF(SUMIF('[1]Detailed Budget'!$F$5:$F$1005,$B28,'[1]Detailed Budget'!$AA$5:$AA$1005)&gt;0,SUMIF('[1]Detailed Budget'!$F$5:$F$1005,$B28,'[1]Detailed Budget'!$AA$5:$AA$1005),"")</f>
        <v>#VALUE!</v>
      </c>
      <c r="E28" s="71" t="e">
        <f>IF(SUMIF('[1]Detailed Budget'!$F$5:$F$1005,$B28,'[1]Detailed Budget'!$AC$5:$AC$1005)&gt;0,SUMIF('[1]Detailed Budget'!$F$5:$F$1005,$B28,'[1]Detailed Budget'!$AC$5:$AC$1005),"")</f>
        <v>#VALUE!</v>
      </c>
      <c r="F28" s="71" t="e">
        <f>IF(SUMIF('[1]Detailed Budget'!$F$5:$F$1005,$B28,'[1]Detailed Budget'!$AE$5:$AE$1005)&gt;0,SUMIF('[1]Detailed Budget'!$F$5:$F$1005,$B28,'[1]Detailed Budget'!$AE$5:$AE$1005),"")</f>
        <v>#VALUE!</v>
      </c>
      <c r="G28" s="71" t="e">
        <f>IF(SUMIF('[1]Detailed Budget'!$F$5:$F$1005,$B28,'[1]Detailed Budget'!$AG$5:$AG$1005)&gt;0,SUMIF('[1]Detailed Budget'!$F$5:$F$1005,$B28,'[1]Detailed Budget'!$AG$5:$AG$1005),"")</f>
        <v>#VALUE!</v>
      </c>
      <c r="H28" s="72" t="e">
        <f>IF(SUMIF('[1]Detailed Budget'!$F$5:$F$1005,$B28,'[1]Detailed Budget'!$AI$5:$AI$1005)&gt;0,SUMIF('[1]Detailed Budget'!$F$5:$F$1005,$B28,'[1]Detailed Budget'!$AI$5:$AI$1005),"")</f>
        <v>#VALUE!</v>
      </c>
      <c r="I28" s="71" t="e">
        <f>IF(SUMIF('[1]Detailed Budget'!$F$5:$F$1005,$B28,'[1]Detailed Budget'!$AN$5:$AN$1005)&gt;0,SUMIF('[1]Detailed Budget'!$F$5:$F$1005,$B28,'[1]Detailed Budget'!$AN$5:$AN$1005),"")</f>
        <v>#VALUE!</v>
      </c>
      <c r="J28" s="71" t="e">
        <f>IF(SUMIF('[1]Detailed Budget'!$F$5:$F$1005,$B28,'[1]Detailed Budget'!$AP$5:$AP$1005)&gt;0,SUMIF('[1]Detailed Budget'!$F$5:$F$1005,$B28,'[1]Detailed Budget'!$AP$5:$AP$1005),"")</f>
        <v>#VALUE!</v>
      </c>
      <c r="K28" s="71" t="e">
        <f>IF(SUMIF('[1]Detailed Budget'!$F$5:$F$1005,$B28,'[1]Detailed Budget'!$AR$5:$AR$1005)&gt;0,SUMIF('[1]Detailed Budget'!$F$5:$F$1005,$B28,'[1]Detailed Budget'!$AR$5:$AR$1005),"")</f>
        <v>#VALUE!</v>
      </c>
      <c r="L28" s="71" t="e">
        <f>IF(SUMIF('[1]Detailed Budget'!$F$5:$F$1005,$B28,'[1]Detailed Budget'!$AT$5:$AT$1005)&gt;0,SUMIF('[1]Detailed Budget'!$F$5:$F$1005,$B28,'[1]Detailed Budget'!$AT$5:$AT$1005),"")</f>
        <v>#VALUE!</v>
      </c>
      <c r="M28" s="72" t="e">
        <f>IF(SUMIF('[1]Detailed Budget'!$F$5:$F$1005,$B28,'[1]Detailed Budget'!$AV$5:$AV$1005)&gt;0,SUMIF('[1]Detailed Budget'!$F$5:$F$1005,$B28,'[1]Detailed Budget'!$AV$5:$AV$1005),"")</f>
        <v>#VALUE!</v>
      </c>
      <c r="N28" s="71" t="e">
        <f>IF(SUMIF('[1]Detailed Budget'!$F$5:$F$1005,$B28,'[1]Detailed Budget'!$BA$5:$BA$1005)&gt;0,SUMIF('[1]Detailed Budget'!$F$5:$F$1005,$B28,'[1]Detailed Budget'!$BA$5:$BA$1005),"")</f>
        <v>#VALUE!</v>
      </c>
      <c r="O28" s="71" t="e">
        <f>IF(SUMIF('[1]Detailed Budget'!$F$5:$F$1005,$B28,'[1]Detailed Budget'!$BC$5:$BC$1005)&gt;0,SUMIF('[1]Detailed Budget'!$F$5:$F$1005,$B28,'[1]Detailed Budget'!$BC$5:$BC$1005),"")</f>
        <v>#VALUE!</v>
      </c>
      <c r="P28" s="71" t="e">
        <f>IF(SUMIF('[1]Detailed Budget'!$F$5:$F$1005,$B28,'[1]Detailed Budget'!$BE$5:$BE$1005)&gt;0,SUMIF('[1]Detailed Budget'!$F$5:$F$1005,$B28,'[1]Detailed Budget'!$BE$5:$BE$1005),"")</f>
        <v>#VALUE!</v>
      </c>
      <c r="Q28" s="71" t="e">
        <f>IF(SUMIF('[1]Detailed Budget'!$F$5:$F$1005,$B28,'[1]Detailed Budget'!$BG$5:$BG$1005)&gt;0,SUMIF('[1]Detailed Budget'!$F$5:$F$1005,$B28,'[1]Detailed Budget'!$BG$5:$BG$1005),"")</f>
        <v>#VALUE!</v>
      </c>
      <c r="R28" s="72" t="e">
        <f>IF(SUMIF('[1]Detailed Budget'!$F$5:$F$1005,$B28,'[1]Detailed Budget'!$BI$5:$BI$1005)&gt;0,SUMIF('[1]Detailed Budget'!$F$5:$F$1005,$B28,'[1]Detailed Budget'!$BI$5:$BI$1005),"")</f>
        <v>#VALUE!</v>
      </c>
      <c r="S28" s="71" t="e">
        <f>IF(SUMIF('[1]Detailed Budget'!$F$5:$F$1005,$B28,'[1]Detailed Budget'!$BN$5:$BN$1005)&gt;0,SUMIF('[1]Detailed Budget'!$F$5:$F$1005,$B28,'[1]Detailed Budget'!$BN$5:$BN$1005),"")</f>
        <v>#VALUE!</v>
      </c>
      <c r="T28" s="71" t="e">
        <f>IF(SUMIF('[1]Detailed Budget'!$F$5:$F$1005,$B28,'[1]Detailed Budget'!$BP$5:$BP$1005)&gt;0,SUMIF('[1]Detailed Budget'!$F$5:$F$1005,$B28,'[1]Detailed Budget'!$BP$5:$BP$1005),"")</f>
        <v>#VALUE!</v>
      </c>
      <c r="U28" s="71" t="e">
        <f>IF(SUMIF('[1]Detailed Budget'!$F$5:$F$1005,$B28,'[1]Detailed Budget'!$BR$5:$BR$1005)&gt;0,SUMIF('[1]Detailed Budget'!$F$5:$F$1005,$B28,'[1]Detailed Budget'!$BR$5:$BR$1005),"")</f>
        <v>#VALUE!</v>
      </c>
      <c r="V28" s="71" t="e">
        <f>IF(SUMIF('[1]Detailed Budget'!$F$5:$F$1005,$B27,'[1]Detailed Budget'!$BT$5:$BT$1005)&gt;0,SUMIF('[1]Detailed Budget'!$F$5:$F$1005,$B27,'[1]Detailed Budget'!$BT$5:$BT$1005),"")</f>
        <v>#VALUE!</v>
      </c>
      <c r="W28" s="72" t="e">
        <f>IF(SUMIF('[1]Detailed Budget'!$F$5:$F$1005,$B28,'[1]Detailed Budget'!$BV$5:$BV$1005)&gt;0,SUMIF('[1]Detailed Budget'!$F$5:$F$1005,$B28,'[1]Detailed Budget'!$BV$5:$BV$1005),"")</f>
        <v>#VALUE!</v>
      </c>
      <c r="X28" s="71" t="e">
        <f t="shared" si="0"/>
        <v>#VALUE!</v>
      </c>
      <c r="Y28" s="73" t="str">
        <f t="shared" si="1"/>
        <v/>
      </c>
      <c r="Z28" s="49"/>
      <c r="AA28" s="87">
        <f>+'Budget Revision Form 14082019'!J14</f>
        <v>8157.86</v>
      </c>
      <c r="AB28" s="97" t="e">
        <f>+AA28/X28</f>
        <v>#VALUE!</v>
      </c>
      <c r="AC28" s="49"/>
      <c r="AD28" s="87"/>
      <c r="AE28" s="97"/>
      <c r="AF28" s="49"/>
      <c r="AG28" s="87"/>
      <c r="AH28" s="97"/>
      <c r="AI28" s="49"/>
      <c r="AJ28" s="87">
        <f>+AA28</f>
        <v>8157.86</v>
      </c>
      <c r="AK28" s="97" t="e">
        <f>+AJ28/X28</f>
        <v>#VALUE!</v>
      </c>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row>
    <row r="29" spans="1:63" s="46" customFormat="1" ht="13.8" x14ac:dyDescent="0.25">
      <c r="A29" s="70"/>
      <c r="B29" s="66" t="str">
        <f>IFERROR(INDEX(IntIdList,MATCH(0,INDEX(COUNTIF(B$16:B28,IntIdList),0,0),0)),"")</f>
        <v>a1O36000001EGHKEA4</v>
      </c>
      <c r="C29" s="41" t="str">
        <f>IFERROR(INDEX('[1]Data Sheet'!$E$29:$E$174,MATCH(B29,'[1]Data Sheet'!$D$29:$D$174,0))&amp;" - "&amp;INDEX('[1]Data Sheet'!$C$29:$C$174,MATCH(B29,'[1]Data Sheet'!$D$29:$D$174,0)),"")</f>
        <v>TB/VIH - Intervenciones colaborativas de TB/VIH</v>
      </c>
      <c r="D29" s="71" t="e">
        <f>IF(SUMIF('[1]Detailed Budget'!$F$5:$F$1005,$B29,'[1]Detailed Budget'!$AA$5:$AA$1005)&gt;0,SUMIF('[1]Detailed Budget'!$F$5:$F$1005,$B29,'[1]Detailed Budget'!$AA$5:$AA$1005),"")</f>
        <v>#VALUE!</v>
      </c>
      <c r="E29" s="71" t="e">
        <f>IF(SUMIF('[1]Detailed Budget'!$F$5:$F$1005,$B29,'[1]Detailed Budget'!$AC$5:$AC$1005)&gt;0,SUMIF('[1]Detailed Budget'!$F$5:$F$1005,$B29,'[1]Detailed Budget'!$AC$5:$AC$1005),"")</f>
        <v>#VALUE!</v>
      </c>
      <c r="F29" s="71" t="e">
        <f>IF(SUMIF('[1]Detailed Budget'!$F$5:$F$1005,$B29,'[1]Detailed Budget'!$AE$5:$AE$1005)&gt;0,SUMIF('[1]Detailed Budget'!$F$5:$F$1005,$B29,'[1]Detailed Budget'!$AE$5:$AE$1005),"")</f>
        <v>#VALUE!</v>
      </c>
      <c r="G29" s="71" t="e">
        <f>IF(SUMIF('[1]Detailed Budget'!$F$5:$F$1005,$B29,'[1]Detailed Budget'!$AG$5:$AG$1005)&gt;0,SUMIF('[1]Detailed Budget'!$F$5:$F$1005,$B29,'[1]Detailed Budget'!$AG$5:$AG$1005),"")</f>
        <v>#VALUE!</v>
      </c>
      <c r="H29" s="72" t="e">
        <f>IF(SUMIF('[1]Detailed Budget'!$F$5:$F$1005,$B29,'[1]Detailed Budget'!$AI$5:$AI$1005)&gt;0,SUMIF('[1]Detailed Budget'!$F$5:$F$1005,$B29,'[1]Detailed Budget'!$AI$5:$AI$1005),"")</f>
        <v>#VALUE!</v>
      </c>
      <c r="I29" s="71" t="e">
        <f>IF(SUMIF('[1]Detailed Budget'!$F$5:$F$1005,$B29,'[1]Detailed Budget'!$AN$5:$AN$1005)&gt;0,SUMIF('[1]Detailed Budget'!$F$5:$F$1005,$B29,'[1]Detailed Budget'!$AN$5:$AN$1005),"")</f>
        <v>#VALUE!</v>
      </c>
      <c r="J29" s="71" t="e">
        <f>IF(SUMIF('[1]Detailed Budget'!$F$5:$F$1005,$B29,'[1]Detailed Budget'!$AP$5:$AP$1005)&gt;0,SUMIF('[1]Detailed Budget'!$F$5:$F$1005,$B29,'[1]Detailed Budget'!$AP$5:$AP$1005),"")</f>
        <v>#VALUE!</v>
      </c>
      <c r="K29" s="71" t="e">
        <f>IF(SUMIF('[1]Detailed Budget'!$F$5:$F$1005,$B29,'[1]Detailed Budget'!$AR$5:$AR$1005)&gt;0,SUMIF('[1]Detailed Budget'!$F$5:$F$1005,$B29,'[1]Detailed Budget'!$AR$5:$AR$1005),"")</f>
        <v>#VALUE!</v>
      </c>
      <c r="L29" s="71" t="e">
        <f>IF(SUMIF('[1]Detailed Budget'!$F$5:$F$1005,$B29,'[1]Detailed Budget'!$AT$5:$AT$1005)&gt;0,SUMIF('[1]Detailed Budget'!$F$5:$F$1005,$B29,'[1]Detailed Budget'!$AT$5:$AT$1005),"")</f>
        <v>#VALUE!</v>
      </c>
      <c r="M29" s="72" t="e">
        <f>IF(SUMIF('[1]Detailed Budget'!$F$5:$F$1005,$B29,'[1]Detailed Budget'!$AV$5:$AV$1005)&gt;0,SUMIF('[1]Detailed Budget'!$F$5:$F$1005,$B29,'[1]Detailed Budget'!$AV$5:$AV$1005),"")</f>
        <v>#VALUE!</v>
      </c>
      <c r="N29" s="71" t="e">
        <f>IF(SUMIF('[1]Detailed Budget'!$F$5:$F$1005,$B29,'[1]Detailed Budget'!$BA$5:$BA$1005)&gt;0,SUMIF('[1]Detailed Budget'!$F$5:$F$1005,$B29,'[1]Detailed Budget'!$BA$5:$BA$1005),"")</f>
        <v>#VALUE!</v>
      </c>
      <c r="O29" s="71" t="e">
        <f>IF(SUMIF('[1]Detailed Budget'!$F$5:$F$1005,$B29,'[1]Detailed Budget'!$BC$5:$BC$1005)&gt;0,SUMIF('[1]Detailed Budget'!$F$5:$F$1005,$B29,'[1]Detailed Budget'!$BC$5:$BC$1005),"")</f>
        <v>#VALUE!</v>
      </c>
      <c r="P29" s="71" t="e">
        <f>IF(SUMIF('[1]Detailed Budget'!$F$5:$F$1005,$B29,'[1]Detailed Budget'!$BE$5:$BE$1005)&gt;0,SUMIF('[1]Detailed Budget'!$F$5:$F$1005,$B29,'[1]Detailed Budget'!$BE$5:$BE$1005),"")</f>
        <v>#VALUE!</v>
      </c>
      <c r="Q29" s="71" t="e">
        <f>IF(SUMIF('[1]Detailed Budget'!$F$5:$F$1005,$B29,'[1]Detailed Budget'!$BG$5:$BG$1005)&gt;0,SUMIF('[1]Detailed Budget'!$F$5:$F$1005,$B29,'[1]Detailed Budget'!$BG$5:$BG$1005),"")</f>
        <v>#VALUE!</v>
      </c>
      <c r="R29" s="72" t="e">
        <f>IF(SUMIF('[1]Detailed Budget'!$F$5:$F$1005,$B29,'[1]Detailed Budget'!$BI$5:$BI$1005)&gt;0,SUMIF('[1]Detailed Budget'!$F$5:$F$1005,$B29,'[1]Detailed Budget'!$BI$5:$BI$1005),"")</f>
        <v>#VALUE!</v>
      </c>
      <c r="S29" s="71" t="e">
        <f>IF(SUMIF('[1]Detailed Budget'!$F$5:$F$1005,$B29,'[1]Detailed Budget'!$BN$5:$BN$1005)&gt;0,SUMIF('[1]Detailed Budget'!$F$5:$F$1005,$B29,'[1]Detailed Budget'!$BN$5:$BN$1005),"")</f>
        <v>#VALUE!</v>
      </c>
      <c r="T29" s="71" t="e">
        <f>IF(SUMIF('[1]Detailed Budget'!$F$5:$F$1005,$B29,'[1]Detailed Budget'!$BP$5:$BP$1005)&gt;0,SUMIF('[1]Detailed Budget'!$F$5:$F$1005,$B29,'[1]Detailed Budget'!$BP$5:$BP$1005),"")</f>
        <v>#VALUE!</v>
      </c>
      <c r="U29" s="71" t="e">
        <f>IF(SUMIF('[1]Detailed Budget'!$F$5:$F$1005,$B29,'[1]Detailed Budget'!$BR$5:$BR$1005)&gt;0,SUMIF('[1]Detailed Budget'!$F$5:$F$1005,$B29,'[1]Detailed Budget'!$BR$5:$BR$1005),"")</f>
        <v>#VALUE!</v>
      </c>
      <c r="V29" s="71" t="e">
        <f>IF(SUMIF('[1]Detailed Budget'!$F$5:$F$1005,$B28,'[1]Detailed Budget'!$BT$5:$BT$1005)&gt;0,SUMIF('[1]Detailed Budget'!$F$5:$F$1005,$B28,'[1]Detailed Budget'!$BT$5:$BT$1005),"")</f>
        <v>#VALUE!</v>
      </c>
      <c r="W29" s="72" t="e">
        <f>IF(SUMIF('[1]Detailed Budget'!$F$5:$F$1005,$B29,'[1]Detailed Budget'!$BV$5:$BV$1005)&gt;0,SUMIF('[1]Detailed Budget'!$F$5:$F$1005,$B29,'[1]Detailed Budget'!$BV$5:$BV$1005),"")</f>
        <v>#VALUE!</v>
      </c>
      <c r="X29" s="71" t="e">
        <f t="shared" si="0"/>
        <v>#VALUE!</v>
      </c>
      <c r="Y29" s="73" t="str">
        <f t="shared" si="1"/>
        <v/>
      </c>
      <c r="Z29" s="49"/>
      <c r="AA29" s="87"/>
      <c r="AB29" s="97"/>
      <c r="AC29" s="49"/>
      <c r="AD29" s="87"/>
      <c r="AE29" s="97"/>
      <c r="AF29" s="49"/>
      <c r="AG29" s="87"/>
      <c r="AH29" s="97"/>
      <c r="AI29" s="49"/>
      <c r="AJ29" s="87"/>
      <c r="AK29" s="97"/>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row>
    <row r="30" spans="1:63" s="46" customFormat="1" ht="26.4" x14ac:dyDescent="0.25">
      <c r="A30" s="70"/>
      <c r="B30" s="66" t="str">
        <f>IFERROR(INDEX(IntIdList,MATCH(0,INDEX(COUNTIF(B$16:B29,IntIdList),0,0),0)),"")</f>
        <v>a1O36000001EGGaEAO</v>
      </c>
      <c r="C30" s="41" t="str">
        <f>IFERROR(INDEX('[1]Data Sheet'!$E$29:$E$174,MATCH(B30,'[1]Data Sheet'!$D$29:$D$174,0))&amp;" - "&amp;INDEX('[1]Data Sheet'!$C$29:$C$174,MATCH(B30,'[1]Data Sheet'!$D$29:$D$174,0)),"")</f>
        <v>Programas de prevención integral para trabajadores del sexo y sus clientes - Programas de preservativos y lubricantes para trabajadores sexuales</v>
      </c>
      <c r="D30" s="71" t="e">
        <f>IF(SUMIF('[1]Detailed Budget'!$F$5:$F$1005,$B30,'[1]Detailed Budget'!$AA$5:$AA$1005)&gt;0,SUMIF('[1]Detailed Budget'!$F$5:$F$1005,$B30,'[1]Detailed Budget'!$AA$5:$AA$1005),"")</f>
        <v>#VALUE!</v>
      </c>
      <c r="E30" s="71" t="e">
        <f>IF(SUMIF('[1]Detailed Budget'!$F$5:$F$1005,$B30,'[1]Detailed Budget'!$AC$5:$AC$1005)&gt;0,SUMIF('[1]Detailed Budget'!$F$5:$F$1005,$B30,'[1]Detailed Budget'!$AC$5:$AC$1005),"")</f>
        <v>#VALUE!</v>
      </c>
      <c r="F30" s="71" t="e">
        <f>IF(SUMIF('[1]Detailed Budget'!$F$5:$F$1005,$B30,'[1]Detailed Budget'!$AE$5:$AE$1005)&gt;0,SUMIF('[1]Detailed Budget'!$F$5:$F$1005,$B30,'[1]Detailed Budget'!$AE$5:$AE$1005),"")</f>
        <v>#VALUE!</v>
      </c>
      <c r="G30" s="71" t="e">
        <f>IF(SUMIF('[1]Detailed Budget'!$F$5:$F$1005,$B30,'[1]Detailed Budget'!$AG$5:$AG$1005)&gt;0,SUMIF('[1]Detailed Budget'!$F$5:$F$1005,$B30,'[1]Detailed Budget'!$AG$5:$AG$1005),"")</f>
        <v>#VALUE!</v>
      </c>
      <c r="H30" s="72" t="e">
        <f>IF(SUMIF('[1]Detailed Budget'!$F$5:$F$1005,$B30,'[1]Detailed Budget'!$AI$5:$AI$1005)&gt;0,SUMIF('[1]Detailed Budget'!$F$5:$F$1005,$B30,'[1]Detailed Budget'!$AI$5:$AI$1005),"")</f>
        <v>#VALUE!</v>
      </c>
      <c r="I30" s="71" t="e">
        <f>IF(SUMIF('[1]Detailed Budget'!$F$5:$F$1005,$B30,'[1]Detailed Budget'!$AN$5:$AN$1005)&gt;0,SUMIF('[1]Detailed Budget'!$F$5:$F$1005,$B30,'[1]Detailed Budget'!$AN$5:$AN$1005),"")</f>
        <v>#VALUE!</v>
      </c>
      <c r="J30" s="71" t="e">
        <f>IF(SUMIF('[1]Detailed Budget'!$F$5:$F$1005,$B30,'[1]Detailed Budget'!$AP$5:$AP$1005)&gt;0,SUMIF('[1]Detailed Budget'!$F$5:$F$1005,$B30,'[1]Detailed Budget'!$AP$5:$AP$1005),"")</f>
        <v>#VALUE!</v>
      </c>
      <c r="K30" s="71" t="e">
        <f>IF(SUMIF('[1]Detailed Budget'!$F$5:$F$1005,$B30,'[1]Detailed Budget'!$AR$5:$AR$1005)&gt;0,SUMIF('[1]Detailed Budget'!$F$5:$F$1005,$B30,'[1]Detailed Budget'!$AR$5:$AR$1005),"")</f>
        <v>#VALUE!</v>
      </c>
      <c r="L30" s="71" t="e">
        <f>IF(SUMIF('[1]Detailed Budget'!$F$5:$F$1005,$B30,'[1]Detailed Budget'!$AT$5:$AT$1005)&gt;0,SUMIF('[1]Detailed Budget'!$F$5:$F$1005,$B30,'[1]Detailed Budget'!$AT$5:$AT$1005),"")</f>
        <v>#VALUE!</v>
      </c>
      <c r="M30" s="72" t="e">
        <f>IF(SUMIF('[1]Detailed Budget'!$F$5:$F$1005,$B30,'[1]Detailed Budget'!$AV$5:$AV$1005)&gt;0,SUMIF('[1]Detailed Budget'!$F$5:$F$1005,$B30,'[1]Detailed Budget'!$AV$5:$AV$1005),"")</f>
        <v>#VALUE!</v>
      </c>
      <c r="N30" s="71" t="e">
        <f>IF(SUMIF('[1]Detailed Budget'!$F$5:$F$1005,$B30,'[1]Detailed Budget'!$BA$5:$BA$1005)&gt;0,SUMIF('[1]Detailed Budget'!$F$5:$F$1005,$B30,'[1]Detailed Budget'!$BA$5:$BA$1005),"")</f>
        <v>#VALUE!</v>
      </c>
      <c r="O30" s="71" t="e">
        <f>IF(SUMIF('[1]Detailed Budget'!$F$5:$F$1005,$B30,'[1]Detailed Budget'!$BC$5:$BC$1005)&gt;0,SUMIF('[1]Detailed Budget'!$F$5:$F$1005,$B30,'[1]Detailed Budget'!$BC$5:$BC$1005),"")</f>
        <v>#VALUE!</v>
      </c>
      <c r="P30" s="71" t="e">
        <f>IF(SUMIF('[1]Detailed Budget'!$F$5:$F$1005,$B30,'[1]Detailed Budget'!$BE$5:$BE$1005)&gt;0,SUMIF('[1]Detailed Budget'!$F$5:$F$1005,$B30,'[1]Detailed Budget'!$BE$5:$BE$1005),"")</f>
        <v>#VALUE!</v>
      </c>
      <c r="Q30" s="71" t="e">
        <f>IF(SUMIF('[1]Detailed Budget'!$F$5:$F$1005,$B30,'[1]Detailed Budget'!$BG$5:$BG$1005)&gt;0,SUMIF('[1]Detailed Budget'!$F$5:$F$1005,$B30,'[1]Detailed Budget'!$BG$5:$BG$1005),"")</f>
        <v>#VALUE!</v>
      </c>
      <c r="R30" s="72" t="e">
        <f>IF(SUMIF('[1]Detailed Budget'!$F$5:$F$1005,$B30,'[1]Detailed Budget'!$BI$5:$BI$1005)&gt;0,SUMIF('[1]Detailed Budget'!$F$5:$F$1005,$B30,'[1]Detailed Budget'!$BI$5:$BI$1005),"")</f>
        <v>#VALUE!</v>
      </c>
      <c r="S30" s="71" t="e">
        <f>IF(SUMIF('[1]Detailed Budget'!$F$5:$F$1005,$B30,'[1]Detailed Budget'!$BN$5:$BN$1005)&gt;0,SUMIF('[1]Detailed Budget'!$F$5:$F$1005,$B30,'[1]Detailed Budget'!$BN$5:$BN$1005),"")</f>
        <v>#VALUE!</v>
      </c>
      <c r="T30" s="71" t="e">
        <f>IF(SUMIF('[1]Detailed Budget'!$F$5:$F$1005,$B30,'[1]Detailed Budget'!$BP$5:$BP$1005)&gt;0,SUMIF('[1]Detailed Budget'!$F$5:$F$1005,$B30,'[1]Detailed Budget'!$BP$5:$BP$1005),"")</f>
        <v>#VALUE!</v>
      </c>
      <c r="U30" s="71" t="e">
        <f>IF(SUMIF('[1]Detailed Budget'!$F$5:$F$1005,$B30,'[1]Detailed Budget'!$BR$5:$BR$1005)&gt;0,SUMIF('[1]Detailed Budget'!$F$5:$F$1005,$B30,'[1]Detailed Budget'!$BR$5:$BR$1005),"")</f>
        <v>#VALUE!</v>
      </c>
      <c r="V30" s="71" t="e">
        <f>IF(SUMIF('[1]Detailed Budget'!$F$5:$F$1005,$B29,'[1]Detailed Budget'!$BT$5:$BT$1005)&gt;0,SUMIF('[1]Detailed Budget'!$F$5:$F$1005,$B29,'[1]Detailed Budget'!$BT$5:$BT$1005),"")</f>
        <v>#VALUE!</v>
      </c>
      <c r="W30" s="72" t="e">
        <f>IF(SUMIF('[1]Detailed Budget'!$F$5:$F$1005,$B30,'[1]Detailed Budget'!$BV$5:$BV$1005)&gt;0,SUMIF('[1]Detailed Budget'!$F$5:$F$1005,$B30,'[1]Detailed Budget'!$BV$5:$BV$1005),"")</f>
        <v>#VALUE!</v>
      </c>
      <c r="X30" s="71" t="e">
        <f t="shared" si="0"/>
        <v>#VALUE!</v>
      </c>
      <c r="Y30" s="73" t="str">
        <f t="shared" si="1"/>
        <v/>
      </c>
      <c r="Z30" s="49"/>
      <c r="AA30" s="87"/>
      <c r="AB30" s="97"/>
      <c r="AC30" s="49"/>
      <c r="AD30" s="87">
        <f>+'Budget Revision Form 14082019'!U11</f>
        <v>4900</v>
      </c>
      <c r="AE30" s="97" t="e">
        <f>+AD30/X30</f>
        <v>#VALUE!</v>
      </c>
      <c r="AF30" s="49"/>
      <c r="AG30" s="87">
        <f>+AD30</f>
        <v>4900</v>
      </c>
      <c r="AH30" s="97" t="e">
        <f>+AG30/X30</f>
        <v>#VALUE!</v>
      </c>
      <c r="AI30" s="49"/>
      <c r="AJ30" s="87"/>
      <c r="AK30" s="97"/>
      <c r="AL30" s="52"/>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3" s="46" customFormat="1" ht="13.8" x14ac:dyDescent="0.25">
      <c r="A31" s="70"/>
      <c r="B31" s="66" t="str">
        <f>IFERROR(INDEX(IntIdList,MATCH(0,INDEX(COUNTIF(B$16:B30,IntIdList),0,0),0)),"")</f>
        <v>a1O36000001EGH6EAO</v>
      </c>
      <c r="C31" s="41" t="str">
        <f>IFERROR(INDEX('[1]Data Sheet'!$E$29:$E$174,MATCH(B31,'[1]Data Sheet'!$D$29:$D$174,0))&amp;" - "&amp;INDEX('[1]Data Sheet'!$C$29:$C$174,MATCH(B31,'[1]Data Sheet'!$D$29:$D$174,0)),"")</f>
        <v>Tratamiento, atención y apoyo - Adherencia al tratamiento</v>
      </c>
      <c r="D31" s="71" t="e">
        <f>IF(SUMIF('[1]Detailed Budget'!$F$5:$F$1005,$B31,'[1]Detailed Budget'!$AA$5:$AA$1005)&gt;0,SUMIF('[1]Detailed Budget'!$F$5:$F$1005,$B31,'[1]Detailed Budget'!$AA$5:$AA$1005),"")</f>
        <v>#VALUE!</v>
      </c>
      <c r="E31" s="71" t="e">
        <f>IF(SUMIF('[1]Detailed Budget'!$F$5:$F$1005,$B31,'[1]Detailed Budget'!$AC$5:$AC$1005)&gt;0,SUMIF('[1]Detailed Budget'!$F$5:$F$1005,$B31,'[1]Detailed Budget'!$AC$5:$AC$1005),"")</f>
        <v>#VALUE!</v>
      </c>
      <c r="F31" s="71" t="e">
        <f>IF(SUMIF('[1]Detailed Budget'!$F$5:$F$1005,$B31,'[1]Detailed Budget'!$AE$5:$AE$1005)&gt;0,SUMIF('[1]Detailed Budget'!$F$5:$F$1005,$B31,'[1]Detailed Budget'!$AE$5:$AE$1005),"")</f>
        <v>#VALUE!</v>
      </c>
      <c r="G31" s="71" t="e">
        <f>IF(SUMIF('[1]Detailed Budget'!$F$5:$F$1005,$B31,'[1]Detailed Budget'!$AG$5:$AG$1005)&gt;0,SUMIF('[1]Detailed Budget'!$F$5:$F$1005,$B31,'[1]Detailed Budget'!$AG$5:$AG$1005),"")</f>
        <v>#VALUE!</v>
      </c>
      <c r="H31" s="72" t="e">
        <f>IF(SUMIF('[1]Detailed Budget'!$F$5:$F$1005,$B31,'[1]Detailed Budget'!$AI$5:$AI$1005)&gt;0,SUMIF('[1]Detailed Budget'!$F$5:$F$1005,$B31,'[1]Detailed Budget'!$AI$5:$AI$1005),"")</f>
        <v>#VALUE!</v>
      </c>
      <c r="I31" s="71" t="e">
        <f>IF(SUMIF('[1]Detailed Budget'!$F$5:$F$1005,$B31,'[1]Detailed Budget'!$AN$5:$AN$1005)&gt;0,SUMIF('[1]Detailed Budget'!$F$5:$F$1005,$B31,'[1]Detailed Budget'!$AN$5:$AN$1005),"")</f>
        <v>#VALUE!</v>
      </c>
      <c r="J31" s="71" t="e">
        <f>IF(SUMIF('[1]Detailed Budget'!$F$5:$F$1005,$B31,'[1]Detailed Budget'!$AP$5:$AP$1005)&gt;0,SUMIF('[1]Detailed Budget'!$F$5:$F$1005,$B31,'[1]Detailed Budget'!$AP$5:$AP$1005),"")</f>
        <v>#VALUE!</v>
      </c>
      <c r="K31" s="71" t="e">
        <f>IF(SUMIF('[1]Detailed Budget'!$F$5:$F$1005,$B31,'[1]Detailed Budget'!$AR$5:$AR$1005)&gt;0,SUMIF('[1]Detailed Budget'!$F$5:$F$1005,$B31,'[1]Detailed Budget'!$AR$5:$AR$1005),"")</f>
        <v>#VALUE!</v>
      </c>
      <c r="L31" s="71" t="e">
        <f>IF(SUMIF('[1]Detailed Budget'!$F$5:$F$1005,$B31,'[1]Detailed Budget'!$AT$5:$AT$1005)&gt;0,SUMIF('[1]Detailed Budget'!$F$5:$F$1005,$B31,'[1]Detailed Budget'!$AT$5:$AT$1005),"")</f>
        <v>#VALUE!</v>
      </c>
      <c r="M31" s="72" t="e">
        <f>IF(SUMIF('[1]Detailed Budget'!$F$5:$F$1005,$B31,'[1]Detailed Budget'!$AV$5:$AV$1005)&gt;0,SUMIF('[1]Detailed Budget'!$F$5:$F$1005,$B31,'[1]Detailed Budget'!$AV$5:$AV$1005),"")</f>
        <v>#VALUE!</v>
      </c>
      <c r="N31" s="71" t="e">
        <f>IF(SUMIF('[1]Detailed Budget'!$F$5:$F$1005,$B31,'[1]Detailed Budget'!$BA$5:$BA$1005)&gt;0,SUMIF('[1]Detailed Budget'!$F$5:$F$1005,$B31,'[1]Detailed Budget'!$BA$5:$BA$1005),"")</f>
        <v>#VALUE!</v>
      </c>
      <c r="O31" s="71" t="e">
        <f>IF(SUMIF('[1]Detailed Budget'!$F$5:$F$1005,$B31,'[1]Detailed Budget'!$BC$5:$BC$1005)&gt;0,SUMIF('[1]Detailed Budget'!$F$5:$F$1005,$B31,'[1]Detailed Budget'!$BC$5:$BC$1005),"")</f>
        <v>#VALUE!</v>
      </c>
      <c r="P31" s="71" t="e">
        <f>IF(SUMIF('[1]Detailed Budget'!$F$5:$F$1005,$B31,'[1]Detailed Budget'!$BE$5:$BE$1005)&gt;0,SUMIF('[1]Detailed Budget'!$F$5:$F$1005,$B31,'[1]Detailed Budget'!$BE$5:$BE$1005),"")</f>
        <v>#VALUE!</v>
      </c>
      <c r="Q31" s="71" t="e">
        <f>IF(SUMIF('[1]Detailed Budget'!$F$5:$F$1005,$B31,'[1]Detailed Budget'!$BG$5:$BG$1005)&gt;0,SUMIF('[1]Detailed Budget'!$F$5:$F$1005,$B31,'[1]Detailed Budget'!$BG$5:$BG$1005),"")</f>
        <v>#VALUE!</v>
      </c>
      <c r="R31" s="72" t="e">
        <f>IF(SUMIF('[1]Detailed Budget'!$F$5:$F$1005,$B31,'[1]Detailed Budget'!$BI$5:$BI$1005)&gt;0,SUMIF('[1]Detailed Budget'!$F$5:$F$1005,$B31,'[1]Detailed Budget'!$BI$5:$BI$1005),"")</f>
        <v>#VALUE!</v>
      </c>
      <c r="S31" s="71" t="e">
        <f>IF(SUMIF('[1]Detailed Budget'!$F$5:$F$1005,$B31,'[1]Detailed Budget'!$BN$5:$BN$1005)&gt;0,SUMIF('[1]Detailed Budget'!$F$5:$F$1005,$B31,'[1]Detailed Budget'!$BN$5:$BN$1005),"")</f>
        <v>#VALUE!</v>
      </c>
      <c r="T31" s="71" t="e">
        <f>IF(SUMIF('[1]Detailed Budget'!$F$5:$F$1005,$B31,'[1]Detailed Budget'!$BP$5:$BP$1005)&gt;0,SUMIF('[1]Detailed Budget'!$F$5:$F$1005,$B31,'[1]Detailed Budget'!$BP$5:$BP$1005),"")</f>
        <v>#VALUE!</v>
      </c>
      <c r="U31" s="71" t="e">
        <f>IF(SUMIF('[1]Detailed Budget'!$F$5:$F$1005,$B31,'[1]Detailed Budget'!$BR$5:$BR$1005)&gt;0,SUMIF('[1]Detailed Budget'!$F$5:$F$1005,$B31,'[1]Detailed Budget'!$BR$5:$BR$1005),"")</f>
        <v>#VALUE!</v>
      </c>
      <c r="V31" s="71" t="e">
        <f>IF(SUMIF('[1]Detailed Budget'!$F$5:$F$1005,$B30,'[1]Detailed Budget'!$BT$5:$BT$1005)&gt;0,SUMIF('[1]Detailed Budget'!$F$5:$F$1005,$B30,'[1]Detailed Budget'!$BT$5:$BT$1005),"")</f>
        <v>#VALUE!</v>
      </c>
      <c r="W31" s="72" t="e">
        <f>IF(SUMIF('[1]Detailed Budget'!$F$5:$F$1005,$B31,'[1]Detailed Budget'!$BV$5:$BV$1005)&gt;0,SUMIF('[1]Detailed Budget'!$F$5:$F$1005,$B31,'[1]Detailed Budget'!$BV$5:$BV$1005),"")</f>
        <v>#VALUE!</v>
      </c>
      <c r="X31" s="71" t="e">
        <f t="shared" si="0"/>
        <v>#VALUE!</v>
      </c>
      <c r="Y31" s="73" t="str">
        <f t="shared" si="1"/>
        <v/>
      </c>
      <c r="Z31" s="49"/>
      <c r="AA31" s="87">
        <f>+'Budget Revision Form 14082019'!J18+'Budget Revision Form 14082019'!J20</f>
        <v>21223.31</v>
      </c>
      <c r="AB31" s="97" t="e">
        <f>+AA31/X31</f>
        <v>#VALUE!</v>
      </c>
      <c r="AC31" s="49"/>
      <c r="AD31" s="87"/>
      <c r="AE31" s="97"/>
      <c r="AF31" s="49"/>
      <c r="AG31" s="87"/>
      <c r="AH31" s="97"/>
      <c r="AI31" s="49"/>
      <c r="AJ31" s="87">
        <f>+AA31</f>
        <v>21223.31</v>
      </c>
      <c r="AK31" s="97" t="e">
        <f>+AJ31/X31</f>
        <v>#VALUE!</v>
      </c>
      <c r="AL31" s="52"/>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row>
    <row r="32" spans="1:63" s="46" customFormat="1" ht="26.4" x14ac:dyDescent="0.25">
      <c r="A32" s="70"/>
      <c r="B32" s="66" t="str">
        <f>IFERROR(INDEX(IntIdList,MATCH(0,INDEX(COUNTIF(B$16:B31,IntIdList),0,0),0)),"")</f>
        <v>a1O36000001EGIUEA4</v>
      </c>
      <c r="C32" s="41" t="str">
        <f>IFERROR(INDEX('[1]Data Sheet'!$E$29:$E$174,MATCH(B32,'[1]Data Sheet'!$D$29:$D$174,0))&amp;" - "&amp;INDEX('[1]Data Sheet'!$C$29:$C$174,MATCH(B32,'[1]Data Sheet'!$D$29:$D$174,0)),"")</f>
        <v>Gestión de programas - Políticas, planificación, coordinación y gestión de programas nacionales de control de enfermedades</v>
      </c>
      <c r="D32" s="71" t="e">
        <f>IF(SUMIF('[1]Detailed Budget'!$F$5:$F$1005,$B32,'[1]Detailed Budget'!$AA$5:$AA$1005)&gt;0,SUMIF('[1]Detailed Budget'!$F$5:$F$1005,$B32,'[1]Detailed Budget'!$AA$5:$AA$1005),"")</f>
        <v>#VALUE!</v>
      </c>
      <c r="E32" s="71" t="e">
        <f>IF(SUMIF('[1]Detailed Budget'!$F$5:$F$1005,$B32,'[1]Detailed Budget'!$AC$5:$AC$1005)&gt;0,SUMIF('[1]Detailed Budget'!$F$5:$F$1005,$B32,'[1]Detailed Budget'!$AC$5:$AC$1005),"")</f>
        <v>#VALUE!</v>
      </c>
      <c r="F32" s="71" t="e">
        <f>IF(SUMIF('[1]Detailed Budget'!$F$5:$F$1005,$B32,'[1]Detailed Budget'!$AE$5:$AE$1005)&gt;0,SUMIF('[1]Detailed Budget'!$F$5:$F$1005,$B32,'[1]Detailed Budget'!$AE$5:$AE$1005),"")</f>
        <v>#VALUE!</v>
      </c>
      <c r="G32" s="71" t="e">
        <f>IF(SUMIF('[1]Detailed Budget'!$F$5:$F$1005,$B32,'[1]Detailed Budget'!$AG$5:$AG$1005)&gt;0,SUMIF('[1]Detailed Budget'!$F$5:$F$1005,$B32,'[1]Detailed Budget'!$AG$5:$AG$1005),"")</f>
        <v>#VALUE!</v>
      </c>
      <c r="H32" s="72" t="e">
        <f>IF(SUMIF('[1]Detailed Budget'!$F$5:$F$1005,$B32,'[1]Detailed Budget'!$AI$5:$AI$1005)&gt;0,SUMIF('[1]Detailed Budget'!$F$5:$F$1005,$B32,'[1]Detailed Budget'!$AI$5:$AI$1005),"")</f>
        <v>#VALUE!</v>
      </c>
      <c r="I32" s="71" t="e">
        <f>IF(SUMIF('[1]Detailed Budget'!$F$5:$F$1005,$B32,'[1]Detailed Budget'!$AN$5:$AN$1005)&gt;0,SUMIF('[1]Detailed Budget'!$F$5:$F$1005,$B32,'[1]Detailed Budget'!$AN$5:$AN$1005),"")</f>
        <v>#VALUE!</v>
      </c>
      <c r="J32" s="71" t="e">
        <f>IF(SUMIF('[1]Detailed Budget'!$F$5:$F$1005,$B32,'[1]Detailed Budget'!$AP$5:$AP$1005)&gt;0,SUMIF('[1]Detailed Budget'!$F$5:$F$1005,$B32,'[1]Detailed Budget'!$AP$5:$AP$1005),"")</f>
        <v>#VALUE!</v>
      </c>
      <c r="K32" s="71" t="e">
        <f>IF(SUMIF('[1]Detailed Budget'!$F$5:$F$1005,$B32,'[1]Detailed Budget'!$AR$5:$AR$1005)&gt;0,SUMIF('[1]Detailed Budget'!$F$5:$F$1005,$B32,'[1]Detailed Budget'!$AR$5:$AR$1005),"")</f>
        <v>#VALUE!</v>
      </c>
      <c r="L32" s="71" t="e">
        <f>IF(SUMIF('[1]Detailed Budget'!$F$5:$F$1005,$B32,'[1]Detailed Budget'!$AT$5:$AT$1005)&gt;0,SUMIF('[1]Detailed Budget'!$F$5:$F$1005,$B32,'[1]Detailed Budget'!$AT$5:$AT$1005),"")</f>
        <v>#VALUE!</v>
      </c>
      <c r="M32" s="72" t="e">
        <f>IF(SUMIF('[1]Detailed Budget'!$F$5:$F$1005,$B32,'[1]Detailed Budget'!$AV$5:$AV$1005)&gt;0,SUMIF('[1]Detailed Budget'!$F$5:$F$1005,$B32,'[1]Detailed Budget'!$AV$5:$AV$1005),"")</f>
        <v>#VALUE!</v>
      </c>
      <c r="N32" s="71" t="e">
        <f>IF(SUMIF('[1]Detailed Budget'!$F$5:$F$1005,$B32,'[1]Detailed Budget'!$BA$5:$BA$1005)&gt;0,SUMIF('[1]Detailed Budget'!$F$5:$F$1005,$B32,'[1]Detailed Budget'!$BA$5:$BA$1005),"")</f>
        <v>#VALUE!</v>
      </c>
      <c r="O32" s="71" t="e">
        <f>IF(SUMIF('[1]Detailed Budget'!$F$5:$F$1005,$B32,'[1]Detailed Budget'!$BC$5:$BC$1005)&gt;0,SUMIF('[1]Detailed Budget'!$F$5:$F$1005,$B32,'[1]Detailed Budget'!$BC$5:$BC$1005),"")</f>
        <v>#VALUE!</v>
      </c>
      <c r="P32" s="71" t="e">
        <f>IF(SUMIF('[1]Detailed Budget'!$F$5:$F$1005,$B32,'[1]Detailed Budget'!$BE$5:$BE$1005)&gt;0,SUMIF('[1]Detailed Budget'!$F$5:$F$1005,$B32,'[1]Detailed Budget'!$BE$5:$BE$1005),"")</f>
        <v>#VALUE!</v>
      </c>
      <c r="Q32" s="71" t="e">
        <f>IF(SUMIF('[1]Detailed Budget'!$F$5:$F$1005,$B32,'[1]Detailed Budget'!$BG$5:$BG$1005)&gt;0,SUMIF('[1]Detailed Budget'!$F$5:$F$1005,$B32,'[1]Detailed Budget'!$BG$5:$BG$1005),"")</f>
        <v>#VALUE!</v>
      </c>
      <c r="R32" s="72" t="e">
        <f>IF(SUMIF('[1]Detailed Budget'!$F$5:$F$1005,$B32,'[1]Detailed Budget'!$BI$5:$BI$1005)&gt;0,SUMIF('[1]Detailed Budget'!$F$5:$F$1005,$B32,'[1]Detailed Budget'!$BI$5:$BI$1005),"")</f>
        <v>#VALUE!</v>
      </c>
      <c r="S32" s="71" t="e">
        <f>IF(SUMIF('[1]Detailed Budget'!$F$5:$F$1005,$B32,'[1]Detailed Budget'!$BN$5:$BN$1005)&gt;0,SUMIF('[1]Detailed Budget'!$F$5:$F$1005,$B32,'[1]Detailed Budget'!$BN$5:$BN$1005),"")</f>
        <v>#VALUE!</v>
      </c>
      <c r="T32" s="71" t="e">
        <f>IF(SUMIF('[1]Detailed Budget'!$F$5:$F$1005,$B32,'[1]Detailed Budget'!$BP$5:$BP$1005)&gt;0,SUMIF('[1]Detailed Budget'!$F$5:$F$1005,$B32,'[1]Detailed Budget'!$BP$5:$BP$1005),"")</f>
        <v>#VALUE!</v>
      </c>
      <c r="U32" s="71" t="e">
        <f>IF(SUMIF('[1]Detailed Budget'!$F$5:$F$1005,$B32,'[1]Detailed Budget'!$BR$5:$BR$1005)&gt;0,SUMIF('[1]Detailed Budget'!$F$5:$F$1005,$B32,'[1]Detailed Budget'!$BR$5:$BR$1005),"")</f>
        <v>#VALUE!</v>
      </c>
      <c r="V32" s="71" t="e">
        <f>IF(SUMIF('[1]Detailed Budget'!$F$5:$F$1005,$B31,'[1]Detailed Budget'!$BT$5:$BT$1005)&gt;0,SUMIF('[1]Detailed Budget'!$F$5:$F$1005,$B31,'[1]Detailed Budget'!$BT$5:$BT$1005),"")</f>
        <v>#VALUE!</v>
      </c>
      <c r="W32" s="72" t="e">
        <f>IF(SUMIF('[1]Detailed Budget'!$F$5:$F$1005,$B32,'[1]Detailed Budget'!$BV$5:$BV$1005)&gt;0,SUMIF('[1]Detailed Budget'!$F$5:$F$1005,$B32,'[1]Detailed Budget'!$BV$5:$BV$1005),"")</f>
        <v>#VALUE!</v>
      </c>
      <c r="X32" s="71" t="e">
        <f t="shared" si="0"/>
        <v>#VALUE!</v>
      </c>
      <c r="Y32" s="73" t="str">
        <f t="shared" si="1"/>
        <v/>
      </c>
      <c r="Z32" s="49"/>
      <c r="AA32" s="87">
        <f>+'Budget Revision Form 14082019'!J19+'Budget Revision Form 14082019'!J21</f>
        <v>44952.23</v>
      </c>
      <c r="AB32" s="97" t="e">
        <f>+AA32/X32</f>
        <v>#VALUE!</v>
      </c>
      <c r="AC32" s="49"/>
      <c r="AD32" s="87">
        <f>+'Budget Revision Form 14082019'!U19</f>
        <v>28551.599999999999</v>
      </c>
      <c r="AE32" s="97" t="e">
        <f>+AD32/X32</f>
        <v>#VALUE!</v>
      </c>
      <c r="AF32" s="49"/>
      <c r="AG32" s="87"/>
      <c r="AH32" s="97"/>
      <c r="AI32" s="49"/>
      <c r="AJ32" s="87">
        <f>+AA32-AD32</f>
        <v>16400.630000000005</v>
      </c>
      <c r="AK32" s="97" t="e">
        <f>+AJ32/X32</f>
        <v>#VALUE!</v>
      </c>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row>
    <row r="33" spans="1:63" s="46" customFormat="1" ht="26.4" x14ac:dyDescent="0.25">
      <c r="A33" s="70"/>
      <c r="B33" s="66" t="str">
        <f>IFERROR(INDEX(IntIdList,MATCH(0,INDEX(COUNTIF(B$16:B32,IntIdList),0,0),0)),"")</f>
        <v>a1O36000001qZ94EAE</v>
      </c>
      <c r="C33" s="41" t="str">
        <f>IFERROR(INDEX('[1]Data Sheet'!$E$29:$E$174,MATCH(B33,'[1]Data Sheet'!$D$29:$D$174,0))&amp;" - "&amp;INDEX('[1]Data Sheet'!$C$29:$C$174,MATCH(B33,'[1]Data Sheet'!$D$29:$D$174,0)),"")</f>
        <v>Programas de prevención integral para hombres que tienen relaciones sexuales con hombres - Intervenciones conductuales para HSH</v>
      </c>
      <c r="D33" s="71" t="e">
        <f>IF(SUMIF('[1]Detailed Budget'!$F$5:$F$1005,$B33,'[1]Detailed Budget'!$AA$5:$AA$1005)&gt;0,SUMIF('[1]Detailed Budget'!$F$5:$F$1005,$B33,'[1]Detailed Budget'!$AA$5:$AA$1005),"")</f>
        <v>#VALUE!</v>
      </c>
      <c r="E33" s="71" t="e">
        <f>IF(SUMIF('[1]Detailed Budget'!$F$5:$F$1005,$B33,'[1]Detailed Budget'!$AC$5:$AC$1005)&gt;0,SUMIF('[1]Detailed Budget'!$F$5:$F$1005,$B33,'[1]Detailed Budget'!$AC$5:$AC$1005),"")</f>
        <v>#VALUE!</v>
      </c>
      <c r="F33" s="71" t="e">
        <f>IF(SUMIF('[1]Detailed Budget'!$F$5:$F$1005,$B33,'[1]Detailed Budget'!$AE$5:$AE$1005)&gt;0,SUMIF('[1]Detailed Budget'!$F$5:$F$1005,$B33,'[1]Detailed Budget'!$AE$5:$AE$1005),"")</f>
        <v>#VALUE!</v>
      </c>
      <c r="G33" s="71" t="e">
        <f>IF(SUMIF('[1]Detailed Budget'!$F$5:$F$1005,$B33,'[1]Detailed Budget'!$AG$5:$AG$1005)&gt;0,SUMIF('[1]Detailed Budget'!$F$5:$F$1005,$B33,'[1]Detailed Budget'!$AG$5:$AG$1005),"")</f>
        <v>#VALUE!</v>
      </c>
      <c r="H33" s="72" t="e">
        <f>IF(SUMIF('[1]Detailed Budget'!$F$5:$F$1005,$B33,'[1]Detailed Budget'!$AI$5:$AI$1005)&gt;0,SUMIF('[1]Detailed Budget'!$F$5:$F$1005,$B33,'[1]Detailed Budget'!$AI$5:$AI$1005),"")</f>
        <v>#VALUE!</v>
      </c>
      <c r="I33" s="71" t="e">
        <f>IF(SUMIF('[1]Detailed Budget'!$F$5:$F$1005,$B33,'[1]Detailed Budget'!$AN$5:$AN$1005)&gt;0,SUMIF('[1]Detailed Budget'!$F$5:$F$1005,$B33,'[1]Detailed Budget'!$AN$5:$AN$1005),"")</f>
        <v>#VALUE!</v>
      </c>
      <c r="J33" s="71" t="e">
        <f>IF(SUMIF('[1]Detailed Budget'!$F$5:$F$1005,$B33,'[1]Detailed Budget'!$AP$5:$AP$1005)&gt;0,SUMIF('[1]Detailed Budget'!$F$5:$F$1005,$B33,'[1]Detailed Budget'!$AP$5:$AP$1005),"")</f>
        <v>#VALUE!</v>
      </c>
      <c r="K33" s="71" t="e">
        <f>IF(SUMIF('[1]Detailed Budget'!$F$5:$F$1005,$B33,'[1]Detailed Budget'!$AR$5:$AR$1005)&gt;0,SUMIF('[1]Detailed Budget'!$F$5:$F$1005,$B33,'[1]Detailed Budget'!$AR$5:$AR$1005),"")</f>
        <v>#VALUE!</v>
      </c>
      <c r="L33" s="71" t="e">
        <f>IF(SUMIF('[1]Detailed Budget'!$F$5:$F$1005,$B33,'[1]Detailed Budget'!$AT$5:$AT$1005)&gt;0,SUMIF('[1]Detailed Budget'!$F$5:$F$1005,$B33,'[1]Detailed Budget'!$AT$5:$AT$1005),"")</f>
        <v>#VALUE!</v>
      </c>
      <c r="M33" s="72" t="e">
        <f>IF(SUMIF('[1]Detailed Budget'!$F$5:$F$1005,$B33,'[1]Detailed Budget'!$AV$5:$AV$1005)&gt;0,SUMIF('[1]Detailed Budget'!$F$5:$F$1005,$B33,'[1]Detailed Budget'!$AV$5:$AV$1005),"")</f>
        <v>#VALUE!</v>
      </c>
      <c r="N33" s="71" t="e">
        <f>IF(SUMIF('[1]Detailed Budget'!$F$5:$F$1005,$B33,'[1]Detailed Budget'!$BA$5:$BA$1005)&gt;0,SUMIF('[1]Detailed Budget'!$F$5:$F$1005,$B33,'[1]Detailed Budget'!$BA$5:$BA$1005),"")</f>
        <v>#VALUE!</v>
      </c>
      <c r="O33" s="71" t="e">
        <f>IF(SUMIF('[1]Detailed Budget'!$F$5:$F$1005,$B33,'[1]Detailed Budget'!$BC$5:$BC$1005)&gt;0,SUMIF('[1]Detailed Budget'!$F$5:$F$1005,$B33,'[1]Detailed Budget'!$BC$5:$BC$1005),"")</f>
        <v>#VALUE!</v>
      </c>
      <c r="P33" s="71" t="e">
        <f>IF(SUMIF('[1]Detailed Budget'!$F$5:$F$1005,$B33,'[1]Detailed Budget'!$BE$5:$BE$1005)&gt;0,SUMIF('[1]Detailed Budget'!$F$5:$F$1005,$B33,'[1]Detailed Budget'!$BE$5:$BE$1005),"")</f>
        <v>#VALUE!</v>
      </c>
      <c r="Q33" s="71" t="e">
        <f>IF(SUMIF('[1]Detailed Budget'!$F$5:$F$1005,$B33,'[1]Detailed Budget'!$BG$5:$BG$1005)&gt;0,SUMIF('[1]Detailed Budget'!$F$5:$F$1005,$B33,'[1]Detailed Budget'!$BG$5:$BG$1005),"")</f>
        <v>#VALUE!</v>
      </c>
      <c r="R33" s="72" t="e">
        <f>IF(SUMIF('[1]Detailed Budget'!$F$5:$F$1005,$B33,'[1]Detailed Budget'!$BI$5:$BI$1005)&gt;0,SUMIF('[1]Detailed Budget'!$F$5:$F$1005,$B33,'[1]Detailed Budget'!$BI$5:$BI$1005),"")</f>
        <v>#VALUE!</v>
      </c>
      <c r="S33" s="71" t="e">
        <f>IF(SUMIF('[1]Detailed Budget'!$F$5:$F$1005,$B33,'[1]Detailed Budget'!$BN$5:$BN$1005)&gt;0,SUMIF('[1]Detailed Budget'!$F$5:$F$1005,$B33,'[1]Detailed Budget'!$BN$5:$BN$1005),"")</f>
        <v>#VALUE!</v>
      </c>
      <c r="T33" s="71" t="e">
        <f>IF(SUMIF('[1]Detailed Budget'!$F$5:$F$1005,$B33,'[1]Detailed Budget'!$BP$5:$BP$1005)&gt;0,SUMIF('[1]Detailed Budget'!$F$5:$F$1005,$B33,'[1]Detailed Budget'!$BP$5:$BP$1005),"")</f>
        <v>#VALUE!</v>
      </c>
      <c r="U33" s="71" t="e">
        <f>IF(SUMIF('[1]Detailed Budget'!$F$5:$F$1005,$B33,'[1]Detailed Budget'!$BR$5:$BR$1005)&gt;0,SUMIF('[1]Detailed Budget'!$F$5:$F$1005,$B33,'[1]Detailed Budget'!$BR$5:$BR$1005),"")</f>
        <v>#VALUE!</v>
      </c>
      <c r="V33" s="71" t="e">
        <f>IF(SUMIF('[1]Detailed Budget'!$F$5:$F$1005,$B32,'[1]Detailed Budget'!$BT$5:$BT$1005)&gt;0,SUMIF('[1]Detailed Budget'!$F$5:$F$1005,$B32,'[1]Detailed Budget'!$BT$5:$BT$1005),"")</f>
        <v>#VALUE!</v>
      </c>
      <c r="W33" s="72" t="e">
        <f>IF(SUMIF('[1]Detailed Budget'!$F$5:$F$1005,$B33,'[1]Detailed Budget'!$BV$5:$BV$1005)&gt;0,SUMIF('[1]Detailed Budget'!$F$5:$F$1005,$B33,'[1]Detailed Budget'!$BV$5:$BV$1005),"")</f>
        <v>#VALUE!</v>
      </c>
      <c r="X33" s="71" t="e">
        <f t="shared" si="0"/>
        <v>#VALUE!</v>
      </c>
      <c r="Y33" s="73" t="str">
        <f t="shared" si="1"/>
        <v/>
      </c>
      <c r="Z33" s="49"/>
      <c r="AA33" s="87"/>
      <c r="AB33" s="97"/>
      <c r="AC33" s="49"/>
      <c r="AD33" s="87"/>
      <c r="AE33" s="97"/>
      <c r="AF33" s="49"/>
      <c r="AG33" s="87"/>
      <c r="AH33" s="97"/>
      <c r="AI33" s="49"/>
      <c r="AJ33" s="87"/>
      <c r="AK33" s="97"/>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row>
    <row r="34" spans="1:63" s="75" customFormat="1" ht="26.4" x14ac:dyDescent="0.25">
      <c r="A34" s="70"/>
      <c r="B34" s="66" t="str">
        <f>IFERROR(INDEX(IntIdList,MATCH(0,INDEX(COUNTIF(B$16:B33,IntIdList),0,0),0)),"")</f>
        <v>a1O36000001qZ95EAE</v>
      </c>
      <c r="C34" s="41" t="str">
        <f>IFERROR(INDEX('[1]Data Sheet'!$E$29:$E$174,MATCH(B34,'[1]Data Sheet'!$D$29:$D$174,0))&amp;" - "&amp;INDEX('[1]Data Sheet'!$C$29:$C$174,MATCH(B34,'[1]Data Sheet'!$D$29:$D$174,0)),"")</f>
        <v>Programas de prevención integral para hombres que tienen relaciones sexuales con hombres - Programas de preservativos y lubricantes para HSH</v>
      </c>
      <c r="D34" s="71" t="e">
        <f>IF(SUMIF('[1]Detailed Budget'!$F$5:$F$1005,$B34,'[1]Detailed Budget'!$AA$5:$AA$1005)&gt;0,SUMIF('[1]Detailed Budget'!$F$5:$F$1005,$B34,'[1]Detailed Budget'!$AA$5:$AA$1005),"")</f>
        <v>#VALUE!</v>
      </c>
      <c r="E34" s="71" t="e">
        <f>IF(SUMIF('[1]Detailed Budget'!$F$5:$F$1005,$B34,'[1]Detailed Budget'!$AC$5:$AC$1005)&gt;0,SUMIF('[1]Detailed Budget'!$F$5:$F$1005,$B34,'[1]Detailed Budget'!$AC$5:$AC$1005),"")</f>
        <v>#VALUE!</v>
      </c>
      <c r="F34" s="71" t="e">
        <f>IF(SUMIF('[1]Detailed Budget'!$F$5:$F$1005,$B34,'[1]Detailed Budget'!$AE$5:$AE$1005)&gt;0,SUMIF('[1]Detailed Budget'!$F$5:$F$1005,$B34,'[1]Detailed Budget'!$AE$5:$AE$1005),"")</f>
        <v>#VALUE!</v>
      </c>
      <c r="G34" s="71" t="e">
        <f>IF(SUMIF('[1]Detailed Budget'!$F$5:$F$1005,$B34,'[1]Detailed Budget'!$AG$5:$AG$1005)&gt;0,SUMIF('[1]Detailed Budget'!$F$5:$F$1005,$B34,'[1]Detailed Budget'!$AG$5:$AG$1005),"")</f>
        <v>#VALUE!</v>
      </c>
      <c r="H34" s="72" t="e">
        <f>IF(SUMIF('[1]Detailed Budget'!$F$5:$F$1005,$B34,'[1]Detailed Budget'!$AI$5:$AI$1005)&gt;0,SUMIF('[1]Detailed Budget'!$F$5:$F$1005,$B34,'[1]Detailed Budget'!$AI$5:$AI$1005),"")</f>
        <v>#VALUE!</v>
      </c>
      <c r="I34" s="71" t="e">
        <f>IF(SUMIF('[1]Detailed Budget'!$F$5:$F$1005,$B34,'[1]Detailed Budget'!$AN$5:$AN$1005)&gt;0,SUMIF('[1]Detailed Budget'!$F$5:$F$1005,$B34,'[1]Detailed Budget'!$AN$5:$AN$1005),"")</f>
        <v>#VALUE!</v>
      </c>
      <c r="J34" s="71" t="e">
        <f>IF(SUMIF('[1]Detailed Budget'!$F$5:$F$1005,$B34,'[1]Detailed Budget'!$AP$5:$AP$1005)&gt;0,SUMIF('[1]Detailed Budget'!$F$5:$F$1005,$B34,'[1]Detailed Budget'!$AP$5:$AP$1005),"")</f>
        <v>#VALUE!</v>
      </c>
      <c r="K34" s="71" t="e">
        <f>IF(SUMIF('[1]Detailed Budget'!$F$5:$F$1005,$B34,'[1]Detailed Budget'!$AR$5:$AR$1005)&gt;0,SUMIF('[1]Detailed Budget'!$F$5:$F$1005,$B34,'[1]Detailed Budget'!$AR$5:$AR$1005),"")</f>
        <v>#VALUE!</v>
      </c>
      <c r="L34" s="71" t="e">
        <f>IF(SUMIF('[1]Detailed Budget'!$F$5:$F$1005,$B34,'[1]Detailed Budget'!$AT$5:$AT$1005)&gt;0,SUMIF('[1]Detailed Budget'!$F$5:$F$1005,$B34,'[1]Detailed Budget'!$AT$5:$AT$1005),"")</f>
        <v>#VALUE!</v>
      </c>
      <c r="M34" s="72" t="e">
        <f>IF(SUMIF('[1]Detailed Budget'!$F$5:$F$1005,$B34,'[1]Detailed Budget'!$AV$5:$AV$1005)&gt;0,SUMIF('[1]Detailed Budget'!$F$5:$F$1005,$B34,'[1]Detailed Budget'!$AV$5:$AV$1005),"")</f>
        <v>#VALUE!</v>
      </c>
      <c r="N34" s="71" t="e">
        <f>IF(SUMIF('[1]Detailed Budget'!$F$5:$F$1005,$B34,'[1]Detailed Budget'!$BA$5:$BA$1005)&gt;0,SUMIF('[1]Detailed Budget'!$F$5:$F$1005,$B34,'[1]Detailed Budget'!$BA$5:$BA$1005),"")</f>
        <v>#VALUE!</v>
      </c>
      <c r="O34" s="71" t="e">
        <f>IF(SUMIF('[1]Detailed Budget'!$F$5:$F$1005,$B34,'[1]Detailed Budget'!$BC$5:$BC$1005)&gt;0,SUMIF('[1]Detailed Budget'!$F$5:$F$1005,$B34,'[1]Detailed Budget'!$BC$5:$BC$1005),"")</f>
        <v>#VALUE!</v>
      </c>
      <c r="P34" s="71" t="e">
        <f>IF(SUMIF('[1]Detailed Budget'!$F$5:$F$1005,$B34,'[1]Detailed Budget'!$BE$5:$BE$1005)&gt;0,SUMIF('[1]Detailed Budget'!$F$5:$F$1005,$B34,'[1]Detailed Budget'!$BE$5:$BE$1005),"")</f>
        <v>#VALUE!</v>
      </c>
      <c r="Q34" s="71" t="e">
        <f>IF(SUMIF('[1]Detailed Budget'!$F$5:$F$1005,$B34,'[1]Detailed Budget'!$BG$5:$BG$1005)&gt;0,SUMIF('[1]Detailed Budget'!$F$5:$F$1005,$B34,'[1]Detailed Budget'!$BG$5:$BG$1005),"")</f>
        <v>#VALUE!</v>
      </c>
      <c r="R34" s="72" t="e">
        <f>IF(SUMIF('[1]Detailed Budget'!$F$5:$F$1005,$B34,'[1]Detailed Budget'!$BI$5:$BI$1005)&gt;0,SUMIF('[1]Detailed Budget'!$F$5:$F$1005,$B34,'[1]Detailed Budget'!$BI$5:$BI$1005),"")</f>
        <v>#VALUE!</v>
      </c>
      <c r="S34" s="71" t="e">
        <f>IF(SUMIF('[1]Detailed Budget'!$F$5:$F$1005,$B34,'[1]Detailed Budget'!$BN$5:$BN$1005)&gt;0,SUMIF('[1]Detailed Budget'!$F$5:$F$1005,$B34,'[1]Detailed Budget'!$BN$5:$BN$1005),"")</f>
        <v>#VALUE!</v>
      </c>
      <c r="T34" s="71" t="e">
        <f>IF(SUMIF('[1]Detailed Budget'!$F$5:$F$1005,$B34,'[1]Detailed Budget'!$BP$5:$BP$1005)&gt;0,SUMIF('[1]Detailed Budget'!$F$5:$F$1005,$B34,'[1]Detailed Budget'!$BP$5:$BP$1005),"")</f>
        <v>#VALUE!</v>
      </c>
      <c r="U34" s="71" t="e">
        <f>IF(SUMIF('[1]Detailed Budget'!$F$5:$F$1005,$B34,'[1]Detailed Budget'!$BR$5:$BR$1005)&gt;0,SUMIF('[1]Detailed Budget'!$F$5:$F$1005,$B34,'[1]Detailed Budget'!$BR$5:$BR$1005),"")</f>
        <v>#VALUE!</v>
      </c>
      <c r="V34" s="71" t="e">
        <f>IF(SUMIF('[1]Detailed Budget'!$F$5:$F$1005,$B33,'[1]Detailed Budget'!$BT$5:$BT$1005)&gt;0,SUMIF('[1]Detailed Budget'!$F$5:$F$1005,$B33,'[1]Detailed Budget'!$BT$5:$BT$1005),"")</f>
        <v>#VALUE!</v>
      </c>
      <c r="W34" s="72" t="e">
        <f>IF(SUMIF('[1]Detailed Budget'!$F$5:$F$1005,$B34,'[1]Detailed Budget'!$BV$5:$BV$1005)&gt;0,SUMIF('[1]Detailed Budget'!$F$5:$F$1005,$B34,'[1]Detailed Budget'!$BV$5:$BV$1005),"")</f>
        <v>#VALUE!</v>
      </c>
      <c r="X34" s="71" t="e">
        <f t="shared" si="0"/>
        <v>#VALUE!</v>
      </c>
      <c r="Y34" s="73" t="str">
        <f t="shared" si="1"/>
        <v/>
      </c>
      <c r="Z34" s="74"/>
      <c r="AA34" s="87"/>
      <c r="AB34" s="97"/>
      <c r="AC34" s="74"/>
      <c r="AD34" s="87"/>
      <c r="AE34" s="97"/>
      <c r="AF34" s="74"/>
      <c r="AG34" s="87"/>
      <c r="AH34" s="97"/>
      <c r="AI34" s="74"/>
      <c r="AJ34" s="87"/>
      <c r="AK34" s="97"/>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row>
    <row r="35" spans="1:63" s="46" customFormat="1" ht="26.4" x14ac:dyDescent="0.25">
      <c r="A35" s="70"/>
      <c r="B35" s="66" t="str">
        <f>IFERROR(INDEX(IntIdList,MATCH(0,INDEX(COUNTIF(B$16:B34,IntIdList),0,0),0)),"")</f>
        <v>a1O36000001qZ8FEAU</v>
      </c>
      <c r="C35" s="41" t="str">
        <f>IFERROR(INDEX('[1]Data Sheet'!$E$29:$E$174,MATCH(B35,'[1]Data Sheet'!$D$29:$D$174,0))&amp;" - "&amp;INDEX('[1]Data Sheet'!$C$29:$C$174,MATCH(B35,'[1]Data Sheet'!$D$29:$D$174,0)),"")</f>
        <v>Programas de prevención integral para personas transgénero - Intervenciones conductuales para personas transgénero</v>
      </c>
      <c r="D35" s="71" t="e">
        <f>IF(SUMIF('[1]Detailed Budget'!$F$5:$F$1005,$B35,'[1]Detailed Budget'!$AA$5:$AA$1005)&gt;0,SUMIF('[1]Detailed Budget'!$F$5:$F$1005,$B35,'[1]Detailed Budget'!$AA$5:$AA$1005),"")</f>
        <v>#VALUE!</v>
      </c>
      <c r="E35" s="71" t="e">
        <f>IF(SUMIF('[1]Detailed Budget'!$F$5:$F$1005,$B35,'[1]Detailed Budget'!$AC$5:$AC$1005)&gt;0,SUMIF('[1]Detailed Budget'!$F$5:$F$1005,$B35,'[1]Detailed Budget'!$AC$5:$AC$1005),"")</f>
        <v>#VALUE!</v>
      </c>
      <c r="F35" s="71" t="e">
        <f>IF(SUMIF('[1]Detailed Budget'!$F$5:$F$1005,$B35,'[1]Detailed Budget'!$AE$5:$AE$1005)&gt;0,SUMIF('[1]Detailed Budget'!$F$5:$F$1005,$B35,'[1]Detailed Budget'!$AE$5:$AE$1005),"")</f>
        <v>#VALUE!</v>
      </c>
      <c r="G35" s="71" t="e">
        <f>IF(SUMIF('[1]Detailed Budget'!$F$5:$F$1005,$B35,'[1]Detailed Budget'!$AG$5:$AG$1005)&gt;0,SUMIF('[1]Detailed Budget'!$F$5:$F$1005,$B35,'[1]Detailed Budget'!$AG$5:$AG$1005),"")</f>
        <v>#VALUE!</v>
      </c>
      <c r="H35" s="72" t="e">
        <f>IF(SUMIF('[1]Detailed Budget'!$F$5:$F$1005,$B35,'[1]Detailed Budget'!$AI$5:$AI$1005)&gt;0,SUMIF('[1]Detailed Budget'!$F$5:$F$1005,$B35,'[1]Detailed Budget'!$AI$5:$AI$1005),"")</f>
        <v>#VALUE!</v>
      </c>
      <c r="I35" s="71" t="e">
        <f>IF(SUMIF('[1]Detailed Budget'!$F$5:$F$1005,$B35,'[1]Detailed Budget'!$AN$5:$AN$1005)&gt;0,SUMIF('[1]Detailed Budget'!$F$5:$F$1005,$B35,'[1]Detailed Budget'!$AN$5:$AN$1005),"")</f>
        <v>#VALUE!</v>
      </c>
      <c r="J35" s="71" t="e">
        <f>IF(SUMIF('[1]Detailed Budget'!$F$5:$F$1005,$B35,'[1]Detailed Budget'!$AP$5:$AP$1005)&gt;0,SUMIF('[1]Detailed Budget'!$F$5:$F$1005,$B35,'[1]Detailed Budget'!$AP$5:$AP$1005),"")</f>
        <v>#VALUE!</v>
      </c>
      <c r="K35" s="71" t="e">
        <f>IF(SUMIF('[1]Detailed Budget'!$F$5:$F$1005,$B35,'[1]Detailed Budget'!$AR$5:$AR$1005)&gt;0,SUMIF('[1]Detailed Budget'!$F$5:$F$1005,$B35,'[1]Detailed Budget'!$AR$5:$AR$1005),"")</f>
        <v>#VALUE!</v>
      </c>
      <c r="L35" s="71" t="e">
        <f>IF(SUMIF('[1]Detailed Budget'!$F$5:$F$1005,$B35,'[1]Detailed Budget'!$AT$5:$AT$1005)&gt;0,SUMIF('[1]Detailed Budget'!$F$5:$F$1005,$B35,'[1]Detailed Budget'!$AT$5:$AT$1005),"")</f>
        <v>#VALUE!</v>
      </c>
      <c r="M35" s="72" t="e">
        <f>IF(SUMIF('[1]Detailed Budget'!$F$5:$F$1005,$B35,'[1]Detailed Budget'!$AV$5:$AV$1005)&gt;0,SUMIF('[1]Detailed Budget'!$F$5:$F$1005,$B35,'[1]Detailed Budget'!$AV$5:$AV$1005),"")</f>
        <v>#VALUE!</v>
      </c>
      <c r="N35" s="71" t="e">
        <f>IF(SUMIF('[1]Detailed Budget'!$F$5:$F$1005,$B35,'[1]Detailed Budget'!$BA$5:$BA$1005)&gt;0,SUMIF('[1]Detailed Budget'!$F$5:$F$1005,$B35,'[1]Detailed Budget'!$BA$5:$BA$1005),"")</f>
        <v>#VALUE!</v>
      </c>
      <c r="O35" s="71" t="e">
        <f>IF(SUMIF('[1]Detailed Budget'!$F$5:$F$1005,$B35,'[1]Detailed Budget'!$BC$5:$BC$1005)&gt;0,SUMIF('[1]Detailed Budget'!$F$5:$F$1005,$B35,'[1]Detailed Budget'!$BC$5:$BC$1005),"")</f>
        <v>#VALUE!</v>
      </c>
      <c r="P35" s="71" t="e">
        <f>IF(SUMIF('[1]Detailed Budget'!$F$5:$F$1005,$B35,'[1]Detailed Budget'!$BE$5:$BE$1005)&gt;0,SUMIF('[1]Detailed Budget'!$F$5:$F$1005,$B35,'[1]Detailed Budget'!$BE$5:$BE$1005),"")</f>
        <v>#VALUE!</v>
      </c>
      <c r="Q35" s="71" t="e">
        <f>IF(SUMIF('[1]Detailed Budget'!$F$5:$F$1005,$B35,'[1]Detailed Budget'!$BG$5:$BG$1005)&gt;0,SUMIF('[1]Detailed Budget'!$F$5:$F$1005,$B35,'[1]Detailed Budget'!$BG$5:$BG$1005),"")</f>
        <v>#VALUE!</v>
      </c>
      <c r="R35" s="72" t="e">
        <f>IF(SUMIF('[1]Detailed Budget'!$F$5:$F$1005,$B35,'[1]Detailed Budget'!$BI$5:$BI$1005)&gt;0,SUMIF('[1]Detailed Budget'!$F$5:$F$1005,$B35,'[1]Detailed Budget'!$BI$5:$BI$1005),"")</f>
        <v>#VALUE!</v>
      </c>
      <c r="S35" s="71" t="e">
        <f>IF(SUMIF('[1]Detailed Budget'!$F$5:$F$1005,$B35,'[1]Detailed Budget'!$BN$5:$BN$1005)&gt;0,SUMIF('[1]Detailed Budget'!$F$5:$F$1005,$B35,'[1]Detailed Budget'!$BN$5:$BN$1005),"")</f>
        <v>#VALUE!</v>
      </c>
      <c r="T35" s="71" t="e">
        <f>IF(SUMIF('[1]Detailed Budget'!$F$5:$F$1005,$B35,'[1]Detailed Budget'!$BP$5:$BP$1005)&gt;0,SUMIF('[1]Detailed Budget'!$F$5:$F$1005,$B35,'[1]Detailed Budget'!$BP$5:$BP$1005),"")</f>
        <v>#VALUE!</v>
      </c>
      <c r="U35" s="71" t="e">
        <f>IF(SUMIF('[1]Detailed Budget'!$F$5:$F$1005,$B35,'[1]Detailed Budget'!$BR$5:$BR$1005)&gt;0,SUMIF('[1]Detailed Budget'!$F$5:$F$1005,$B35,'[1]Detailed Budget'!$BR$5:$BR$1005),"")</f>
        <v>#VALUE!</v>
      </c>
      <c r="V35" s="71" t="e">
        <f>IF(SUMIF('[1]Detailed Budget'!$F$5:$F$1005,$B34,'[1]Detailed Budget'!$BT$5:$BT$1005)&gt;0,SUMIF('[1]Detailed Budget'!$F$5:$F$1005,$B34,'[1]Detailed Budget'!$BT$5:$BT$1005),"")</f>
        <v>#VALUE!</v>
      </c>
      <c r="W35" s="72" t="e">
        <f>IF(SUMIF('[1]Detailed Budget'!$F$5:$F$1005,$B35,'[1]Detailed Budget'!$BV$5:$BV$1005)&gt;0,SUMIF('[1]Detailed Budget'!$F$5:$F$1005,$B35,'[1]Detailed Budget'!$BV$5:$BV$1005),"")</f>
        <v>#VALUE!</v>
      </c>
      <c r="X35" s="71" t="e">
        <f t="shared" si="0"/>
        <v>#VALUE!</v>
      </c>
      <c r="Y35" s="73" t="str">
        <f t="shared" si="1"/>
        <v/>
      </c>
      <c r="Z35" s="49"/>
      <c r="AA35" s="87"/>
      <c r="AB35" s="97"/>
      <c r="AC35" s="49"/>
      <c r="AD35" s="87"/>
      <c r="AE35" s="97"/>
      <c r="AF35" s="49"/>
      <c r="AG35" s="87"/>
      <c r="AH35" s="97"/>
      <c r="AI35" s="49"/>
      <c r="AJ35" s="87"/>
      <c r="AK35" s="97"/>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row>
    <row r="36" spans="1:63" s="46" customFormat="1" ht="26.4" x14ac:dyDescent="0.25">
      <c r="A36" s="70"/>
      <c r="B36" s="66" t="str">
        <f>IFERROR(INDEX(IntIdList,MATCH(0,INDEX(COUNTIF(B$16:B35,IntIdList),0,0),0)),"")</f>
        <v>a1O36000001EGGZEA4</v>
      </c>
      <c r="C36" s="41" t="str">
        <f>IFERROR(INDEX('[1]Data Sheet'!$E$29:$E$174,MATCH(B36,'[1]Data Sheet'!$D$29:$D$174,0))&amp;" - "&amp;INDEX('[1]Data Sheet'!$C$29:$C$174,MATCH(B36,'[1]Data Sheet'!$D$29:$D$174,0)),"")</f>
        <v>Programas de prevención integral para trabajadores del sexo y sus clientes - Intervenciones conductuales para trabajadores sexuales</v>
      </c>
      <c r="D36" s="71" t="e">
        <f>IF(SUMIF('[1]Detailed Budget'!$F$5:$F$1005,$B36,'[1]Detailed Budget'!$AA$5:$AA$1005)&gt;0,SUMIF('[1]Detailed Budget'!$F$5:$F$1005,$B36,'[1]Detailed Budget'!$AA$5:$AA$1005),"")</f>
        <v>#VALUE!</v>
      </c>
      <c r="E36" s="71" t="e">
        <f>IF(SUMIF('[1]Detailed Budget'!$F$5:$F$1005,$B36,'[1]Detailed Budget'!$AC$5:$AC$1005)&gt;0,SUMIF('[1]Detailed Budget'!$F$5:$F$1005,$B36,'[1]Detailed Budget'!$AC$5:$AC$1005),"")</f>
        <v>#VALUE!</v>
      </c>
      <c r="F36" s="71" t="e">
        <f>IF(SUMIF('[1]Detailed Budget'!$F$5:$F$1005,$B36,'[1]Detailed Budget'!$AE$5:$AE$1005)&gt;0,SUMIF('[1]Detailed Budget'!$F$5:$F$1005,$B36,'[1]Detailed Budget'!$AE$5:$AE$1005),"")</f>
        <v>#VALUE!</v>
      </c>
      <c r="G36" s="71" t="e">
        <f>IF(SUMIF('[1]Detailed Budget'!$F$5:$F$1005,$B36,'[1]Detailed Budget'!$AG$5:$AG$1005)&gt;0,SUMIF('[1]Detailed Budget'!$F$5:$F$1005,$B36,'[1]Detailed Budget'!$AG$5:$AG$1005),"")</f>
        <v>#VALUE!</v>
      </c>
      <c r="H36" s="72" t="e">
        <f>IF(SUMIF('[1]Detailed Budget'!$F$5:$F$1005,$B36,'[1]Detailed Budget'!$AI$5:$AI$1005)&gt;0,SUMIF('[1]Detailed Budget'!$F$5:$F$1005,$B36,'[1]Detailed Budget'!$AI$5:$AI$1005),"")</f>
        <v>#VALUE!</v>
      </c>
      <c r="I36" s="71" t="e">
        <f>IF(SUMIF('[1]Detailed Budget'!$F$5:$F$1005,$B36,'[1]Detailed Budget'!$AN$5:$AN$1005)&gt;0,SUMIF('[1]Detailed Budget'!$F$5:$F$1005,$B36,'[1]Detailed Budget'!$AN$5:$AN$1005),"")</f>
        <v>#VALUE!</v>
      </c>
      <c r="J36" s="71" t="e">
        <f>IF(SUMIF('[1]Detailed Budget'!$F$5:$F$1005,$B36,'[1]Detailed Budget'!$AP$5:$AP$1005)&gt;0,SUMIF('[1]Detailed Budget'!$F$5:$F$1005,$B36,'[1]Detailed Budget'!$AP$5:$AP$1005),"")</f>
        <v>#VALUE!</v>
      </c>
      <c r="K36" s="71" t="e">
        <f>IF(SUMIF('[1]Detailed Budget'!$F$5:$F$1005,$B36,'[1]Detailed Budget'!$AR$5:$AR$1005)&gt;0,SUMIF('[1]Detailed Budget'!$F$5:$F$1005,$B36,'[1]Detailed Budget'!$AR$5:$AR$1005),"")</f>
        <v>#VALUE!</v>
      </c>
      <c r="L36" s="71" t="e">
        <f>IF(SUMIF('[1]Detailed Budget'!$F$5:$F$1005,$B36,'[1]Detailed Budget'!$AT$5:$AT$1005)&gt;0,SUMIF('[1]Detailed Budget'!$F$5:$F$1005,$B36,'[1]Detailed Budget'!$AT$5:$AT$1005),"")</f>
        <v>#VALUE!</v>
      </c>
      <c r="M36" s="72" t="e">
        <f>IF(SUMIF('[1]Detailed Budget'!$F$5:$F$1005,$B36,'[1]Detailed Budget'!$AV$5:$AV$1005)&gt;0,SUMIF('[1]Detailed Budget'!$F$5:$F$1005,$B36,'[1]Detailed Budget'!$AV$5:$AV$1005),"")</f>
        <v>#VALUE!</v>
      </c>
      <c r="N36" s="71" t="e">
        <f>IF(SUMIF('[1]Detailed Budget'!$F$5:$F$1005,$B36,'[1]Detailed Budget'!$BA$5:$BA$1005)&gt;0,SUMIF('[1]Detailed Budget'!$F$5:$F$1005,$B36,'[1]Detailed Budget'!$BA$5:$BA$1005),"")</f>
        <v>#VALUE!</v>
      </c>
      <c r="O36" s="71" t="e">
        <f>IF(SUMIF('[1]Detailed Budget'!$F$5:$F$1005,$B36,'[1]Detailed Budget'!$BC$5:$BC$1005)&gt;0,SUMIF('[1]Detailed Budget'!$F$5:$F$1005,$B36,'[1]Detailed Budget'!$BC$5:$BC$1005),"")</f>
        <v>#VALUE!</v>
      </c>
      <c r="P36" s="71" t="e">
        <f>IF(SUMIF('[1]Detailed Budget'!$F$5:$F$1005,$B36,'[1]Detailed Budget'!$BE$5:$BE$1005)&gt;0,SUMIF('[1]Detailed Budget'!$F$5:$F$1005,$B36,'[1]Detailed Budget'!$BE$5:$BE$1005),"")</f>
        <v>#VALUE!</v>
      </c>
      <c r="Q36" s="71" t="e">
        <f>IF(SUMIF('[1]Detailed Budget'!$F$5:$F$1005,$B36,'[1]Detailed Budget'!$BG$5:$BG$1005)&gt;0,SUMIF('[1]Detailed Budget'!$F$5:$F$1005,$B36,'[1]Detailed Budget'!$BG$5:$BG$1005),"")</f>
        <v>#VALUE!</v>
      </c>
      <c r="R36" s="72" t="e">
        <f>IF(SUMIF('[1]Detailed Budget'!$F$5:$F$1005,$B36,'[1]Detailed Budget'!$BI$5:$BI$1005)&gt;0,SUMIF('[1]Detailed Budget'!$F$5:$F$1005,$B36,'[1]Detailed Budget'!$BI$5:$BI$1005),"")</f>
        <v>#VALUE!</v>
      </c>
      <c r="S36" s="71" t="e">
        <f>IF(SUMIF('[1]Detailed Budget'!$F$5:$F$1005,$B36,'[1]Detailed Budget'!$BN$5:$BN$1005)&gt;0,SUMIF('[1]Detailed Budget'!$F$5:$F$1005,$B36,'[1]Detailed Budget'!$BN$5:$BN$1005),"")</f>
        <v>#VALUE!</v>
      </c>
      <c r="T36" s="71" t="e">
        <f>IF(SUMIF('[1]Detailed Budget'!$F$5:$F$1005,$B36,'[1]Detailed Budget'!$BP$5:$BP$1005)&gt;0,SUMIF('[1]Detailed Budget'!$F$5:$F$1005,$B36,'[1]Detailed Budget'!$BP$5:$BP$1005),"")</f>
        <v>#VALUE!</v>
      </c>
      <c r="U36" s="71" t="e">
        <f>IF(SUMIF('[1]Detailed Budget'!$F$5:$F$1005,$B36,'[1]Detailed Budget'!$BR$5:$BR$1005)&gt;0,SUMIF('[1]Detailed Budget'!$F$5:$F$1005,$B36,'[1]Detailed Budget'!$BR$5:$BR$1005),"")</f>
        <v>#VALUE!</v>
      </c>
      <c r="V36" s="71" t="e">
        <f>IF(SUMIF('[1]Detailed Budget'!$F$5:$F$1005,$B35,'[1]Detailed Budget'!$BT$5:$BT$1005)&gt;0,SUMIF('[1]Detailed Budget'!$F$5:$F$1005,$B35,'[1]Detailed Budget'!$BT$5:$BT$1005),"")</f>
        <v>#VALUE!</v>
      </c>
      <c r="W36" s="72" t="e">
        <f>IF(SUMIF('[1]Detailed Budget'!$F$5:$F$1005,$B36,'[1]Detailed Budget'!$BV$5:$BV$1005)&gt;0,SUMIF('[1]Detailed Budget'!$F$5:$F$1005,$B36,'[1]Detailed Budget'!$BV$5:$BV$1005),"")</f>
        <v>#VALUE!</v>
      </c>
      <c r="X36" s="71" t="e">
        <f t="shared" si="0"/>
        <v>#VALUE!</v>
      </c>
      <c r="Y36" s="73" t="str">
        <f t="shared" si="1"/>
        <v/>
      </c>
      <c r="Z36" s="49"/>
      <c r="AA36" s="87"/>
      <c r="AB36" s="97"/>
      <c r="AC36" s="49"/>
      <c r="AD36" s="87"/>
      <c r="AE36" s="97"/>
      <c r="AF36" s="49"/>
      <c r="AG36" s="87"/>
      <c r="AH36" s="97"/>
      <c r="AI36" s="49"/>
      <c r="AJ36" s="87"/>
      <c r="AK36" s="97"/>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row>
    <row r="37" spans="1:63" s="46" customFormat="1" ht="13.8" x14ac:dyDescent="0.25">
      <c r="A37" s="70"/>
      <c r="B37" s="66" t="str">
        <f>IFERROR(INDEX(IntIdList,MATCH(0,INDEX(COUNTIF(B$16:B36,IntIdList),0,0),0)),"")</f>
        <v>a1O36000001EGIVEA4</v>
      </c>
      <c r="C37" s="41" t="str">
        <f>IFERROR(INDEX('[1]Data Sheet'!$E$29:$E$174,MATCH(B37,'[1]Data Sheet'!$D$29:$D$174,0))&amp;" - "&amp;INDEX('[1]Data Sheet'!$C$29:$C$174,MATCH(B37,'[1]Data Sheet'!$D$29:$D$174,0)),"")</f>
        <v>Gestión de programas - Gestión de subvenciones</v>
      </c>
      <c r="D37" s="71" t="e">
        <f>IF(SUMIF('[1]Detailed Budget'!$F$5:$F$1005,$B37,'[1]Detailed Budget'!$AA$5:$AA$1005)&gt;0,SUMIF('[1]Detailed Budget'!$F$5:$F$1005,$B37,'[1]Detailed Budget'!$AA$5:$AA$1005),"")</f>
        <v>#VALUE!</v>
      </c>
      <c r="E37" s="71" t="e">
        <f>IF(SUMIF('[1]Detailed Budget'!$F$5:$F$1005,$B37,'[1]Detailed Budget'!$AC$5:$AC$1005)&gt;0,SUMIF('[1]Detailed Budget'!$F$5:$F$1005,$B37,'[1]Detailed Budget'!$AC$5:$AC$1005),"")</f>
        <v>#VALUE!</v>
      </c>
      <c r="F37" s="71" t="e">
        <f>IF(SUMIF('[1]Detailed Budget'!$F$5:$F$1005,$B37,'[1]Detailed Budget'!$AE$5:$AE$1005)&gt;0,SUMIF('[1]Detailed Budget'!$F$5:$F$1005,$B37,'[1]Detailed Budget'!$AE$5:$AE$1005),"")</f>
        <v>#VALUE!</v>
      </c>
      <c r="G37" s="71" t="e">
        <f>IF(SUMIF('[1]Detailed Budget'!$F$5:$F$1005,$B37,'[1]Detailed Budget'!$AG$5:$AG$1005)&gt;0,SUMIF('[1]Detailed Budget'!$F$5:$F$1005,$B37,'[1]Detailed Budget'!$AG$5:$AG$1005),"")</f>
        <v>#VALUE!</v>
      </c>
      <c r="H37" s="72" t="e">
        <f>IF(SUMIF('[1]Detailed Budget'!$F$5:$F$1005,$B37,'[1]Detailed Budget'!$AI$5:$AI$1005)&gt;0,SUMIF('[1]Detailed Budget'!$F$5:$F$1005,$B37,'[1]Detailed Budget'!$AI$5:$AI$1005),"")</f>
        <v>#VALUE!</v>
      </c>
      <c r="I37" s="71" t="e">
        <f>IF(SUMIF('[1]Detailed Budget'!$F$5:$F$1005,$B37,'[1]Detailed Budget'!$AN$5:$AN$1005)&gt;0,SUMIF('[1]Detailed Budget'!$F$5:$F$1005,$B37,'[1]Detailed Budget'!$AN$5:$AN$1005),"")</f>
        <v>#VALUE!</v>
      </c>
      <c r="J37" s="71" t="e">
        <f>IF(SUMIF('[1]Detailed Budget'!$F$5:$F$1005,$B37,'[1]Detailed Budget'!$AP$5:$AP$1005)&gt;0,SUMIF('[1]Detailed Budget'!$F$5:$F$1005,$B37,'[1]Detailed Budget'!$AP$5:$AP$1005),"")</f>
        <v>#VALUE!</v>
      </c>
      <c r="K37" s="71" t="e">
        <f>IF(SUMIF('[1]Detailed Budget'!$F$5:$F$1005,$B37,'[1]Detailed Budget'!$AR$5:$AR$1005)&gt;0,SUMIF('[1]Detailed Budget'!$F$5:$F$1005,$B37,'[1]Detailed Budget'!$AR$5:$AR$1005),"")</f>
        <v>#VALUE!</v>
      </c>
      <c r="L37" s="71" t="e">
        <f>IF(SUMIF('[1]Detailed Budget'!$F$5:$F$1005,$B37,'[1]Detailed Budget'!$AT$5:$AT$1005)&gt;0,SUMIF('[1]Detailed Budget'!$F$5:$F$1005,$B37,'[1]Detailed Budget'!$AT$5:$AT$1005),"")</f>
        <v>#VALUE!</v>
      </c>
      <c r="M37" s="72" t="e">
        <f>IF(SUMIF('[1]Detailed Budget'!$F$5:$F$1005,$B37,'[1]Detailed Budget'!$AV$5:$AV$1005)&gt;0,SUMIF('[1]Detailed Budget'!$F$5:$F$1005,$B37,'[1]Detailed Budget'!$AV$5:$AV$1005),"")</f>
        <v>#VALUE!</v>
      </c>
      <c r="N37" s="71" t="e">
        <f>IF(SUMIF('[1]Detailed Budget'!$F$5:$F$1005,$B37,'[1]Detailed Budget'!$BA$5:$BA$1005)&gt;0,SUMIF('[1]Detailed Budget'!$F$5:$F$1005,$B37,'[1]Detailed Budget'!$BA$5:$BA$1005),"")</f>
        <v>#VALUE!</v>
      </c>
      <c r="O37" s="71" t="e">
        <f>IF(SUMIF('[1]Detailed Budget'!$F$5:$F$1005,$B37,'[1]Detailed Budget'!$BC$5:$BC$1005)&gt;0,SUMIF('[1]Detailed Budget'!$F$5:$F$1005,$B37,'[1]Detailed Budget'!$BC$5:$BC$1005),"")</f>
        <v>#VALUE!</v>
      </c>
      <c r="P37" s="71" t="e">
        <f>IF(SUMIF('[1]Detailed Budget'!$F$5:$F$1005,$B37,'[1]Detailed Budget'!$BE$5:$BE$1005)&gt;0,SUMIF('[1]Detailed Budget'!$F$5:$F$1005,$B37,'[1]Detailed Budget'!$BE$5:$BE$1005),"")</f>
        <v>#VALUE!</v>
      </c>
      <c r="Q37" s="71" t="e">
        <f>IF(SUMIF('[1]Detailed Budget'!$F$5:$F$1005,$B37,'[1]Detailed Budget'!$BG$5:$BG$1005)&gt;0,SUMIF('[1]Detailed Budget'!$F$5:$F$1005,$B37,'[1]Detailed Budget'!$BG$5:$BG$1005),"")</f>
        <v>#VALUE!</v>
      </c>
      <c r="R37" s="72" t="e">
        <f>IF(SUMIF('[1]Detailed Budget'!$F$5:$F$1005,$B37,'[1]Detailed Budget'!$BI$5:$BI$1005)&gt;0,SUMIF('[1]Detailed Budget'!$F$5:$F$1005,$B37,'[1]Detailed Budget'!$BI$5:$BI$1005),"")</f>
        <v>#VALUE!</v>
      </c>
      <c r="S37" s="71" t="e">
        <f>IF(SUMIF('[1]Detailed Budget'!$F$5:$F$1005,$B37,'[1]Detailed Budget'!$BN$5:$BN$1005)&gt;0,SUMIF('[1]Detailed Budget'!$F$5:$F$1005,$B37,'[1]Detailed Budget'!$BN$5:$BN$1005),"")</f>
        <v>#VALUE!</v>
      </c>
      <c r="T37" s="71" t="e">
        <f>IF(SUMIF('[1]Detailed Budget'!$F$5:$F$1005,$B37,'[1]Detailed Budget'!$BP$5:$BP$1005)&gt;0,SUMIF('[1]Detailed Budget'!$F$5:$F$1005,$B37,'[1]Detailed Budget'!$BP$5:$BP$1005),"")</f>
        <v>#VALUE!</v>
      </c>
      <c r="U37" s="71" t="e">
        <f>IF(SUMIF('[1]Detailed Budget'!$F$5:$F$1005,$B37,'[1]Detailed Budget'!$BR$5:$BR$1005)&gt;0,SUMIF('[1]Detailed Budget'!$F$5:$F$1005,$B37,'[1]Detailed Budget'!$BR$5:$BR$1005),"")</f>
        <v>#VALUE!</v>
      </c>
      <c r="V37" s="71" t="e">
        <f>IF(SUMIF('[1]Detailed Budget'!$F$5:$F$1005,$B36,'[1]Detailed Budget'!$BT$5:$BT$1005)&gt;0,SUMIF('[1]Detailed Budget'!$F$5:$F$1005,$B36,'[1]Detailed Budget'!$BT$5:$BT$1005),"")</f>
        <v>#VALUE!</v>
      </c>
      <c r="W37" s="72" t="e">
        <f>IF(SUMIF('[1]Detailed Budget'!$F$5:$F$1005,$B37,'[1]Detailed Budget'!$BV$5:$BV$1005)&gt;0,SUMIF('[1]Detailed Budget'!$F$5:$F$1005,$B37,'[1]Detailed Budget'!$BV$5:$BV$1005),"")</f>
        <v>#VALUE!</v>
      </c>
      <c r="X37" s="71" t="e">
        <f t="shared" si="0"/>
        <v>#VALUE!</v>
      </c>
      <c r="Y37" s="73" t="str">
        <f t="shared" si="1"/>
        <v/>
      </c>
      <c r="Z37" s="49"/>
      <c r="AA37" s="87"/>
      <c r="AB37" s="97"/>
      <c r="AC37" s="49"/>
      <c r="AD37" s="87"/>
      <c r="AE37" s="97"/>
      <c r="AF37" s="49"/>
      <c r="AG37" s="87"/>
      <c r="AH37" s="97"/>
      <c r="AI37" s="49"/>
      <c r="AJ37" s="87"/>
      <c r="AK37" s="97"/>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row>
    <row r="38" spans="1:63" s="46" customFormat="1" ht="26.4" x14ac:dyDescent="0.25">
      <c r="A38" s="70"/>
      <c r="B38" s="66" t="str">
        <f>IFERROR(INDEX(IntIdList,MATCH(0,INDEX(COUNTIF(B$16:B37,IntIdList),0,0),0)),"")</f>
        <v>a1O36000001EGIPEA4</v>
      </c>
      <c r="C38" s="41" t="str">
        <f>IFERROR(INDEX('[1]Data Sheet'!$E$29:$E$174,MATCH(B38,'[1]Data Sheet'!$D$29:$D$174,0))&amp;" - "&amp;INDEX('[1]Data Sheet'!$C$29:$C$174,MATCH(B38,'[1]Data Sheet'!$D$29:$D$174,0)),"")</f>
        <v>SSRS: Sistemas de información en salud y monitoreo y evaluación - Análisis, revisión y transparencia</v>
      </c>
      <c r="D38" s="71" t="e">
        <f>IF(SUMIF('[1]Detailed Budget'!$F$5:$F$1005,$B38,'[1]Detailed Budget'!$AA$5:$AA$1005)&gt;0,SUMIF('[1]Detailed Budget'!$F$5:$F$1005,$B38,'[1]Detailed Budget'!$AA$5:$AA$1005),"")</f>
        <v>#VALUE!</v>
      </c>
      <c r="E38" s="71" t="e">
        <f>IF(SUMIF('[1]Detailed Budget'!$F$5:$F$1005,$B38,'[1]Detailed Budget'!$AC$5:$AC$1005)&gt;0,SUMIF('[1]Detailed Budget'!$F$5:$F$1005,$B38,'[1]Detailed Budget'!$AC$5:$AC$1005),"")</f>
        <v>#VALUE!</v>
      </c>
      <c r="F38" s="71" t="e">
        <f>IF(SUMIF('[1]Detailed Budget'!$F$5:$F$1005,$B38,'[1]Detailed Budget'!$AE$5:$AE$1005)&gt;0,SUMIF('[1]Detailed Budget'!$F$5:$F$1005,$B38,'[1]Detailed Budget'!$AE$5:$AE$1005),"")</f>
        <v>#VALUE!</v>
      </c>
      <c r="G38" s="71" t="e">
        <f>IF(SUMIF('[1]Detailed Budget'!$F$5:$F$1005,$B38,'[1]Detailed Budget'!$AG$5:$AG$1005)&gt;0,SUMIF('[1]Detailed Budget'!$F$5:$F$1005,$B38,'[1]Detailed Budget'!$AG$5:$AG$1005),"")</f>
        <v>#VALUE!</v>
      </c>
      <c r="H38" s="72" t="e">
        <f>IF(SUMIF('[1]Detailed Budget'!$F$5:$F$1005,$B38,'[1]Detailed Budget'!$AI$5:$AI$1005)&gt;0,SUMIF('[1]Detailed Budget'!$F$5:$F$1005,$B38,'[1]Detailed Budget'!$AI$5:$AI$1005),"")</f>
        <v>#VALUE!</v>
      </c>
      <c r="I38" s="71" t="e">
        <f>IF(SUMIF('[1]Detailed Budget'!$F$5:$F$1005,$B38,'[1]Detailed Budget'!$AN$5:$AN$1005)&gt;0,SUMIF('[1]Detailed Budget'!$F$5:$F$1005,$B38,'[1]Detailed Budget'!$AN$5:$AN$1005),"")</f>
        <v>#VALUE!</v>
      </c>
      <c r="J38" s="71" t="e">
        <f>IF(SUMIF('[1]Detailed Budget'!$F$5:$F$1005,$B38,'[1]Detailed Budget'!$AP$5:$AP$1005)&gt;0,SUMIF('[1]Detailed Budget'!$F$5:$F$1005,$B38,'[1]Detailed Budget'!$AP$5:$AP$1005),"")</f>
        <v>#VALUE!</v>
      </c>
      <c r="K38" s="71" t="e">
        <f>IF(SUMIF('[1]Detailed Budget'!$F$5:$F$1005,$B38,'[1]Detailed Budget'!$AR$5:$AR$1005)&gt;0,SUMIF('[1]Detailed Budget'!$F$5:$F$1005,$B38,'[1]Detailed Budget'!$AR$5:$AR$1005),"")</f>
        <v>#VALUE!</v>
      </c>
      <c r="L38" s="71" t="e">
        <f>IF(SUMIF('[1]Detailed Budget'!$F$5:$F$1005,$B38,'[1]Detailed Budget'!$AT$5:$AT$1005)&gt;0,SUMIF('[1]Detailed Budget'!$F$5:$F$1005,$B38,'[1]Detailed Budget'!$AT$5:$AT$1005),"")</f>
        <v>#VALUE!</v>
      </c>
      <c r="M38" s="72" t="e">
        <f>IF(SUMIF('[1]Detailed Budget'!$F$5:$F$1005,$B38,'[1]Detailed Budget'!$AV$5:$AV$1005)&gt;0,SUMIF('[1]Detailed Budget'!$F$5:$F$1005,$B38,'[1]Detailed Budget'!$AV$5:$AV$1005),"")</f>
        <v>#VALUE!</v>
      </c>
      <c r="N38" s="71" t="e">
        <f>IF(SUMIF('[1]Detailed Budget'!$F$5:$F$1005,$B38,'[1]Detailed Budget'!$BA$5:$BA$1005)&gt;0,SUMIF('[1]Detailed Budget'!$F$5:$F$1005,$B38,'[1]Detailed Budget'!$BA$5:$BA$1005),"")</f>
        <v>#VALUE!</v>
      </c>
      <c r="O38" s="71" t="e">
        <f>IF(SUMIF('[1]Detailed Budget'!$F$5:$F$1005,$B38,'[1]Detailed Budget'!$BC$5:$BC$1005)&gt;0,SUMIF('[1]Detailed Budget'!$F$5:$F$1005,$B38,'[1]Detailed Budget'!$BC$5:$BC$1005),"")</f>
        <v>#VALUE!</v>
      </c>
      <c r="P38" s="71" t="e">
        <f>IF(SUMIF('[1]Detailed Budget'!$F$5:$F$1005,$B38,'[1]Detailed Budget'!$BE$5:$BE$1005)&gt;0,SUMIF('[1]Detailed Budget'!$F$5:$F$1005,$B38,'[1]Detailed Budget'!$BE$5:$BE$1005),"")</f>
        <v>#VALUE!</v>
      </c>
      <c r="Q38" s="71" t="e">
        <f>IF(SUMIF('[1]Detailed Budget'!$F$5:$F$1005,$B38,'[1]Detailed Budget'!$BG$5:$BG$1005)&gt;0,SUMIF('[1]Detailed Budget'!$F$5:$F$1005,$B38,'[1]Detailed Budget'!$BG$5:$BG$1005),"")</f>
        <v>#VALUE!</v>
      </c>
      <c r="R38" s="72" t="e">
        <f>IF(SUMIF('[1]Detailed Budget'!$F$5:$F$1005,$B38,'[1]Detailed Budget'!$BI$5:$BI$1005)&gt;0,SUMIF('[1]Detailed Budget'!$F$5:$F$1005,$B38,'[1]Detailed Budget'!$BI$5:$BI$1005),"")</f>
        <v>#VALUE!</v>
      </c>
      <c r="S38" s="71" t="e">
        <f>IF(SUMIF('[1]Detailed Budget'!$F$5:$F$1005,$B38,'[1]Detailed Budget'!$BN$5:$BN$1005)&gt;0,SUMIF('[1]Detailed Budget'!$F$5:$F$1005,$B38,'[1]Detailed Budget'!$BN$5:$BN$1005),"")</f>
        <v>#VALUE!</v>
      </c>
      <c r="T38" s="71" t="e">
        <f>IF(SUMIF('[1]Detailed Budget'!$F$5:$F$1005,$B38,'[1]Detailed Budget'!$BP$5:$BP$1005)&gt;0,SUMIF('[1]Detailed Budget'!$F$5:$F$1005,$B38,'[1]Detailed Budget'!$BP$5:$BP$1005),"")</f>
        <v>#VALUE!</v>
      </c>
      <c r="U38" s="71" t="e">
        <f>IF(SUMIF('[1]Detailed Budget'!$F$5:$F$1005,$B38,'[1]Detailed Budget'!$BR$5:$BR$1005)&gt;0,SUMIF('[1]Detailed Budget'!$F$5:$F$1005,$B38,'[1]Detailed Budget'!$BR$5:$BR$1005),"")</f>
        <v>#VALUE!</v>
      </c>
      <c r="V38" s="71" t="e">
        <f>IF(SUMIF('[1]Detailed Budget'!$F$5:$F$1005,$B37,'[1]Detailed Budget'!$BT$5:$BT$1005)&gt;0,SUMIF('[1]Detailed Budget'!$F$5:$F$1005,$B37,'[1]Detailed Budget'!$BT$5:$BT$1005),"")</f>
        <v>#VALUE!</v>
      </c>
      <c r="W38" s="72" t="e">
        <f>IF(SUMIF('[1]Detailed Budget'!$F$5:$F$1005,$B38,'[1]Detailed Budget'!$BV$5:$BV$1005)&gt;0,SUMIF('[1]Detailed Budget'!$F$5:$F$1005,$B38,'[1]Detailed Budget'!$BV$5:$BV$1005),"")</f>
        <v>#VALUE!</v>
      </c>
      <c r="X38" s="71" t="e">
        <f t="shared" si="0"/>
        <v>#VALUE!</v>
      </c>
      <c r="Y38" s="73" t="str">
        <f t="shared" si="1"/>
        <v/>
      </c>
      <c r="Z38" s="49"/>
      <c r="AA38" s="87"/>
      <c r="AB38" s="97"/>
      <c r="AC38" s="49"/>
      <c r="AD38" s="87"/>
      <c r="AE38" s="97"/>
      <c r="AF38" s="49"/>
      <c r="AG38" s="87"/>
      <c r="AH38" s="97"/>
      <c r="AI38" s="49"/>
      <c r="AJ38" s="87"/>
      <c r="AK38" s="97"/>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row>
    <row r="39" spans="1:63" s="46" customFormat="1" ht="26.4" x14ac:dyDescent="0.25">
      <c r="A39" s="70"/>
      <c r="B39" s="66" t="str">
        <f>IFERROR(INDEX(IntIdList,MATCH(0,INDEX(COUNTIF(B$16:B38,IntIdList),0,0),0)),"")</f>
        <v>a1O36000001qZ8zEAE</v>
      </c>
      <c r="C39" s="41" t="str">
        <f>IFERROR(INDEX('[1]Data Sheet'!$E$29:$E$174,MATCH(B39,'[1]Data Sheet'!$D$29:$D$174,0))&amp;" - "&amp;INDEX('[1]Data Sheet'!$C$29:$C$174,MATCH(B39,'[1]Data Sheet'!$D$29:$D$174,0)),"")</f>
        <v>SSRS: Sistemas de información en salud y monitoreo y evaluación - Calidad de los programas y de los datos</v>
      </c>
      <c r="D39" s="71" t="e">
        <f>IF(SUMIF('[1]Detailed Budget'!$F$5:$F$1005,$B39,'[1]Detailed Budget'!$AA$5:$AA$1005)&gt;0,SUMIF('[1]Detailed Budget'!$F$5:$F$1005,$B39,'[1]Detailed Budget'!$AA$5:$AA$1005),"")</f>
        <v>#VALUE!</v>
      </c>
      <c r="E39" s="71" t="e">
        <f>IF(SUMIF('[1]Detailed Budget'!$F$5:$F$1005,$B39,'[1]Detailed Budget'!$AC$5:$AC$1005)&gt;0,SUMIF('[1]Detailed Budget'!$F$5:$F$1005,$B39,'[1]Detailed Budget'!$AC$5:$AC$1005),"")</f>
        <v>#VALUE!</v>
      </c>
      <c r="F39" s="71" t="e">
        <f>IF(SUMIF('[1]Detailed Budget'!$F$5:$F$1005,$B39,'[1]Detailed Budget'!$AE$5:$AE$1005)&gt;0,SUMIF('[1]Detailed Budget'!$F$5:$F$1005,$B39,'[1]Detailed Budget'!$AE$5:$AE$1005),"")</f>
        <v>#VALUE!</v>
      </c>
      <c r="G39" s="71" t="e">
        <f>IF(SUMIF('[1]Detailed Budget'!$F$5:$F$1005,$B39,'[1]Detailed Budget'!$AG$5:$AG$1005)&gt;0,SUMIF('[1]Detailed Budget'!$F$5:$F$1005,$B39,'[1]Detailed Budget'!$AG$5:$AG$1005),"")</f>
        <v>#VALUE!</v>
      </c>
      <c r="H39" s="72" t="e">
        <f>IF(SUMIF('[1]Detailed Budget'!$F$5:$F$1005,$B39,'[1]Detailed Budget'!$AI$5:$AI$1005)&gt;0,SUMIF('[1]Detailed Budget'!$F$5:$F$1005,$B39,'[1]Detailed Budget'!$AI$5:$AI$1005),"")</f>
        <v>#VALUE!</v>
      </c>
      <c r="I39" s="71" t="e">
        <f>IF(SUMIF('[1]Detailed Budget'!$F$5:$F$1005,$B39,'[1]Detailed Budget'!$AN$5:$AN$1005)&gt;0,SUMIF('[1]Detailed Budget'!$F$5:$F$1005,$B39,'[1]Detailed Budget'!$AN$5:$AN$1005),"")</f>
        <v>#VALUE!</v>
      </c>
      <c r="J39" s="71" t="e">
        <f>IF(SUMIF('[1]Detailed Budget'!$F$5:$F$1005,$B39,'[1]Detailed Budget'!$AP$5:$AP$1005)&gt;0,SUMIF('[1]Detailed Budget'!$F$5:$F$1005,$B39,'[1]Detailed Budget'!$AP$5:$AP$1005),"")</f>
        <v>#VALUE!</v>
      </c>
      <c r="K39" s="71" t="e">
        <f>IF(SUMIF('[1]Detailed Budget'!$F$5:$F$1005,$B39,'[1]Detailed Budget'!$AR$5:$AR$1005)&gt;0,SUMIF('[1]Detailed Budget'!$F$5:$F$1005,$B39,'[1]Detailed Budget'!$AR$5:$AR$1005),"")</f>
        <v>#VALUE!</v>
      </c>
      <c r="L39" s="71" t="e">
        <f>IF(SUMIF('[1]Detailed Budget'!$F$5:$F$1005,$B39,'[1]Detailed Budget'!$AT$5:$AT$1005)&gt;0,SUMIF('[1]Detailed Budget'!$F$5:$F$1005,$B39,'[1]Detailed Budget'!$AT$5:$AT$1005),"")</f>
        <v>#VALUE!</v>
      </c>
      <c r="M39" s="72" t="e">
        <f>IF(SUMIF('[1]Detailed Budget'!$F$5:$F$1005,$B39,'[1]Detailed Budget'!$AV$5:$AV$1005)&gt;0,SUMIF('[1]Detailed Budget'!$F$5:$F$1005,$B39,'[1]Detailed Budget'!$AV$5:$AV$1005),"")</f>
        <v>#VALUE!</v>
      </c>
      <c r="N39" s="71" t="e">
        <f>IF(SUMIF('[1]Detailed Budget'!$F$5:$F$1005,$B39,'[1]Detailed Budget'!$BA$5:$BA$1005)&gt;0,SUMIF('[1]Detailed Budget'!$F$5:$F$1005,$B39,'[1]Detailed Budget'!$BA$5:$BA$1005),"")</f>
        <v>#VALUE!</v>
      </c>
      <c r="O39" s="71" t="e">
        <f>IF(SUMIF('[1]Detailed Budget'!$F$5:$F$1005,$B39,'[1]Detailed Budget'!$BC$5:$BC$1005)&gt;0,SUMIF('[1]Detailed Budget'!$F$5:$F$1005,$B39,'[1]Detailed Budget'!$BC$5:$BC$1005),"")</f>
        <v>#VALUE!</v>
      </c>
      <c r="P39" s="71" t="e">
        <f>IF(SUMIF('[1]Detailed Budget'!$F$5:$F$1005,$B39,'[1]Detailed Budget'!$BE$5:$BE$1005)&gt;0,SUMIF('[1]Detailed Budget'!$F$5:$F$1005,$B39,'[1]Detailed Budget'!$BE$5:$BE$1005),"")</f>
        <v>#VALUE!</v>
      </c>
      <c r="Q39" s="71" t="e">
        <f>IF(SUMIF('[1]Detailed Budget'!$F$5:$F$1005,$B39,'[1]Detailed Budget'!$BG$5:$BG$1005)&gt;0,SUMIF('[1]Detailed Budget'!$F$5:$F$1005,$B39,'[1]Detailed Budget'!$BG$5:$BG$1005),"")</f>
        <v>#VALUE!</v>
      </c>
      <c r="R39" s="72" t="e">
        <f>IF(SUMIF('[1]Detailed Budget'!$F$5:$F$1005,$B39,'[1]Detailed Budget'!$BI$5:$BI$1005)&gt;0,SUMIF('[1]Detailed Budget'!$F$5:$F$1005,$B39,'[1]Detailed Budget'!$BI$5:$BI$1005),"")</f>
        <v>#VALUE!</v>
      </c>
      <c r="S39" s="71" t="e">
        <f>IF(SUMIF('[1]Detailed Budget'!$F$5:$F$1005,$B39,'[1]Detailed Budget'!$BN$5:$BN$1005)&gt;0,SUMIF('[1]Detailed Budget'!$F$5:$F$1005,$B39,'[1]Detailed Budget'!$BN$5:$BN$1005),"")</f>
        <v>#VALUE!</v>
      </c>
      <c r="T39" s="71" t="e">
        <f>IF(SUMIF('[1]Detailed Budget'!$F$5:$F$1005,$B39,'[1]Detailed Budget'!$BP$5:$BP$1005)&gt;0,SUMIF('[1]Detailed Budget'!$F$5:$F$1005,$B39,'[1]Detailed Budget'!$BP$5:$BP$1005),"")</f>
        <v>#VALUE!</v>
      </c>
      <c r="U39" s="71" t="e">
        <f>IF(SUMIF('[1]Detailed Budget'!$F$5:$F$1005,$B39,'[1]Detailed Budget'!$BR$5:$BR$1005)&gt;0,SUMIF('[1]Detailed Budget'!$F$5:$F$1005,$B39,'[1]Detailed Budget'!$BR$5:$BR$1005),"")</f>
        <v>#VALUE!</v>
      </c>
      <c r="V39" s="71" t="e">
        <f>IF(SUMIF('[1]Detailed Budget'!$F$5:$F$1005,$B38,'[1]Detailed Budget'!$BT$5:$BT$1005)&gt;0,SUMIF('[1]Detailed Budget'!$F$5:$F$1005,$B38,'[1]Detailed Budget'!$BT$5:$BT$1005),"")</f>
        <v>#VALUE!</v>
      </c>
      <c r="W39" s="72" t="e">
        <f>IF(SUMIF('[1]Detailed Budget'!$F$5:$F$1005,$B39,'[1]Detailed Budget'!$BV$5:$BV$1005)&gt;0,SUMIF('[1]Detailed Budget'!$F$5:$F$1005,$B39,'[1]Detailed Budget'!$BV$5:$BV$1005),"")</f>
        <v>#VALUE!</v>
      </c>
      <c r="X39" s="71" t="e">
        <f t="shared" si="0"/>
        <v>#VALUE!</v>
      </c>
      <c r="Y39" s="73" t="str">
        <f t="shared" si="1"/>
        <v/>
      </c>
      <c r="Z39" s="49"/>
      <c r="AA39" s="87"/>
      <c r="AB39" s="97"/>
      <c r="AC39" s="49"/>
      <c r="AD39" s="87"/>
      <c r="AE39" s="97"/>
      <c r="AF39" s="49"/>
      <c r="AG39" s="87"/>
      <c r="AH39" s="97"/>
      <c r="AI39" s="49"/>
      <c r="AJ39" s="87"/>
      <c r="AK39" s="97"/>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row>
    <row r="40" spans="1:63" s="46" customFormat="1" ht="13.8" x14ac:dyDescent="0.25">
      <c r="A40" s="70"/>
      <c r="B40" s="66" t="str">
        <f>IFERROR(INDEX(IntIdList,MATCH(0,INDEX(COUNTIF(B$16:B39,IntIdList),0,0),0)),"")</f>
        <v>a1O36000001EGH3EAO</v>
      </c>
      <c r="C40" s="41" t="str">
        <f>IFERROR(INDEX('[1]Data Sheet'!$E$29:$E$174,MATCH(B40,'[1]Data Sheet'!$D$29:$D$174,0))&amp;" - "&amp;INDEX('[1]Data Sheet'!$C$29:$C$174,MATCH(B40,'[1]Data Sheet'!$D$29:$D$174,0)),"")</f>
        <v>Tratamiento, atención y apoyo - Atención para el VIH</v>
      </c>
      <c r="D40" s="71" t="e">
        <f>IF(SUMIF('[1]Detailed Budget'!$F$5:$F$1005,$B40,'[1]Detailed Budget'!$AA$5:$AA$1005)&gt;0,SUMIF('[1]Detailed Budget'!$F$5:$F$1005,$B40,'[1]Detailed Budget'!$AA$5:$AA$1005),"")</f>
        <v>#VALUE!</v>
      </c>
      <c r="E40" s="71" t="e">
        <f>IF(SUMIF('[1]Detailed Budget'!$F$5:$F$1005,$B40,'[1]Detailed Budget'!$AC$5:$AC$1005)&gt;0,SUMIF('[1]Detailed Budget'!$F$5:$F$1005,$B40,'[1]Detailed Budget'!$AC$5:$AC$1005),"")</f>
        <v>#VALUE!</v>
      </c>
      <c r="F40" s="71" t="e">
        <f>IF(SUMIF('[1]Detailed Budget'!$F$5:$F$1005,$B40,'[1]Detailed Budget'!$AE$5:$AE$1005)&gt;0,SUMIF('[1]Detailed Budget'!$F$5:$F$1005,$B40,'[1]Detailed Budget'!$AE$5:$AE$1005),"")</f>
        <v>#VALUE!</v>
      </c>
      <c r="G40" s="71" t="e">
        <f>IF(SUMIF('[1]Detailed Budget'!$F$5:$F$1005,$B40,'[1]Detailed Budget'!$AG$5:$AG$1005)&gt;0,SUMIF('[1]Detailed Budget'!$F$5:$F$1005,$B40,'[1]Detailed Budget'!$AG$5:$AG$1005),"")</f>
        <v>#VALUE!</v>
      </c>
      <c r="H40" s="72" t="e">
        <f>IF(SUMIF('[1]Detailed Budget'!$F$5:$F$1005,$B40,'[1]Detailed Budget'!$AI$5:$AI$1005)&gt;0,SUMIF('[1]Detailed Budget'!$F$5:$F$1005,$B40,'[1]Detailed Budget'!$AI$5:$AI$1005),"")</f>
        <v>#VALUE!</v>
      </c>
      <c r="I40" s="71" t="e">
        <f>IF(SUMIF('[1]Detailed Budget'!$F$5:$F$1005,$B40,'[1]Detailed Budget'!$AN$5:$AN$1005)&gt;0,SUMIF('[1]Detailed Budget'!$F$5:$F$1005,$B40,'[1]Detailed Budget'!$AN$5:$AN$1005),"")</f>
        <v>#VALUE!</v>
      </c>
      <c r="J40" s="71" t="e">
        <f>IF(SUMIF('[1]Detailed Budget'!$F$5:$F$1005,$B40,'[1]Detailed Budget'!$AP$5:$AP$1005)&gt;0,SUMIF('[1]Detailed Budget'!$F$5:$F$1005,$B40,'[1]Detailed Budget'!$AP$5:$AP$1005),"")</f>
        <v>#VALUE!</v>
      </c>
      <c r="K40" s="71" t="e">
        <f>IF(SUMIF('[1]Detailed Budget'!$F$5:$F$1005,$B40,'[1]Detailed Budget'!$AR$5:$AR$1005)&gt;0,SUMIF('[1]Detailed Budget'!$F$5:$F$1005,$B40,'[1]Detailed Budget'!$AR$5:$AR$1005),"")</f>
        <v>#VALUE!</v>
      </c>
      <c r="L40" s="71" t="e">
        <f>IF(SUMIF('[1]Detailed Budget'!$F$5:$F$1005,$B40,'[1]Detailed Budget'!$AT$5:$AT$1005)&gt;0,SUMIF('[1]Detailed Budget'!$F$5:$F$1005,$B40,'[1]Detailed Budget'!$AT$5:$AT$1005),"")</f>
        <v>#VALUE!</v>
      </c>
      <c r="M40" s="72" t="e">
        <f>IF(SUMIF('[1]Detailed Budget'!$F$5:$F$1005,$B40,'[1]Detailed Budget'!$AV$5:$AV$1005)&gt;0,SUMIF('[1]Detailed Budget'!$F$5:$F$1005,$B40,'[1]Detailed Budget'!$AV$5:$AV$1005),"")</f>
        <v>#VALUE!</v>
      </c>
      <c r="N40" s="71" t="e">
        <f>IF(SUMIF('[1]Detailed Budget'!$F$5:$F$1005,$B40,'[1]Detailed Budget'!$BA$5:$BA$1005)&gt;0,SUMIF('[1]Detailed Budget'!$F$5:$F$1005,$B40,'[1]Detailed Budget'!$BA$5:$BA$1005),"")</f>
        <v>#VALUE!</v>
      </c>
      <c r="O40" s="71" t="e">
        <f>IF(SUMIF('[1]Detailed Budget'!$F$5:$F$1005,$B40,'[1]Detailed Budget'!$BC$5:$BC$1005)&gt;0,SUMIF('[1]Detailed Budget'!$F$5:$F$1005,$B40,'[1]Detailed Budget'!$BC$5:$BC$1005),"")</f>
        <v>#VALUE!</v>
      </c>
      <c r="P40" s="71" t="e">
        <f>IF(SUMIF('[1]Detailed Budget'!$F$5:$F$1005,$B40,'[1]Detailed Budget'!$BE$5:$BE$1005)&gt;0,SUMIF('[1]Detailed Budget'!$F$5:$F$1005,$B40,'[1]Detailed Budget'!$BE$5:$BE$1005),"")</f>
        <v>#VALUE!</v>
      </c>
      <c r="Q40" s="71" t="e">
        <f>IF(SUMIF('[1]Detailed Budget'!$F$5:$F$1005,$B40,'[1]Detailed Budget'!$BG$5:$BG$1005)&gt;0,SUMIF('[1]Detailed Budget'!$F$5:$F$1005,$B40,'[1]Detailed Budget'!$BG$5:$BG$1005),"")</f>
        <v>#VALUE!</v>
      </c>
      <c r="R40" s="72" t="e">
        <f>IF(SUMIF('[1]Detailed Budget'!$F$5:$F$1005,$B40,'[1]Detailed Budget'!$BI$5:$BI$1005)&gt;0,SUMIF('[1]Detailed Budget'!$F$5:$F$1005,$B40,'[1]Detailed Budget'!$BI$5:$BI$1005),"")</f>
        <v>#VALUE!</v>
      </c>
      <c r="S40" s="71" t="e">
        <f>IF(SUMIF('[1]Detailed Budget'!$F$5:$F$1005,$B40,'[1]Detailed Budget'!$BN$5:$BN$1005)&gt;0,SUMIF('[1]Detailed Budget'!$F$5:$F$1005,$B40,'[1]Detailed Budget'!$BN$5:$BN$1005),"")</f>
        <v>#VALUE!</v>
      </c>
      <c r="T40" s="71" t="e">
        <f>IF(SUMIF('[1]Detailed Budget'!$F$5:$F$1005,$B40,'[1]Detailed Budget'!$BP$5:$BP$1005)&gt;0,SUMIF('[1]Detailed Budget'!$F$5:$F$1005,$B40,'[1]Detailed Budget'!$BP$5:$BP$1005),"")</f>
        <v>#VALUE!</v>
      </c>
      <c r="U40" s="71" t="e">
        <f>IF(SUMIF('[1]Detailed Budget'!$F$5:$F$1005,$B40,'[1]Detailed Budget'!$BR$5:$BR$1005)&gt;0,SUMIF('[1]Detailed Budget'!$F$5:$F$1005,$B40,'[1]Detailed Budget'!$BR$5:$BR$1005),"")</f>
        <v>#VALUE!</v>
      </c>
      <c r="V40" s="71" t="e">
        <f>IF(SUMIF('[1]Detailed Budget'!$F$5:$F$1005,$B39,'[1]Detailed Budget'!$BT$5:$BT$1005)&gt;0,SUMIF('[1]Detailed Budget'!$F$5:$F$1005,$B39,'[1]Detailed Budget'!$BT$5:$BT$1005),"")</f>
        <v>#VALUE!</v>
      </c>
      <c r="W40" s="72" t="e">
        <f>IF(SUMIF('[1]Detailed Budget'!$F$5:$F$1005,$B40,'[1]Detailed Budget'!$BV$5:$BV$1005)&gt;0,SUMIF('[1]Detailed Budget'!$F$5:$F$1005,$B40,'[1]Detailed Budget'!$BV$5:$BV$1005),"")</f>
        <v>#VALUE!</v>
      </c>
      <c r="X40" s="71" t="e">
        <f t="shared" si="0"/>
        <v>#VALUE!</v>
      </c>
      <c r="Y40" s="73" t="str">
        <f t="shared" si="1"/>
        <v/>
      </c>
      <c r="Z40" s="49"/>
      <c r="AA40" s="87">
        <f>+'Budget Revision Form 14082019'!J15+'Budget Revision Form 14082019'!J16</f>
        <v>7274</v>
      </c>
      <c r="AB40" s="97" t="e">
        <f>+AA40/X40</f>
        <v>#VALUE!</v>
      </c>
      <c r="AC40" s="49"/>
      <c r="AD40" s="87"/>
      <c r="AE40" s="97"/>
      <c r="AF40" s="49"/>
      <c r="AG40" s="87"/>
      <c r="AH40" s="97"/>
      <c r="AI40" s="49"/>
      <c r="AJ40" s="87">
        <f>+AA40</f>
        <v>7274</v>
      </c>
      <c r="AK40" s="97" t="e">
        <f>+AJ40/X40</f>
        <v>#VALUE!</v>
      </c>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row>
    <row r="41" spans="1:63" s="46" customFormat="1" ht="13.8" x14ac:dyDescent="0.25">
      <c r="A41" s="70"/>
      <c r="B41" s="66" t="str">
        <f>IFERROR(INDEX(IntIdList,MATCH(0,INDEX(COUNTIF(B$16:B40,IntIdList),0,0),0)),"")</f>
        <v/>
      </c>
      <c r="C41" s="41" t="str">
        <f>IFERROR(INDEX('[1]Data Sheet'!$E$29:$E$174,MATCH(B41,'[1]Data Sheet'!$D$29:$D$174,0))&amp;" - "&amp;INDEX('[1]Data Sheet'!$C$29:$C$174,MATCH(B41,'[1]Data Sheet'!$D$29:$D$174,0)),"")</f>
        <v/>
      </c>
      <c r="D41" s="71" t="e">
        <f>IF(SUMIF('[1]Detailed Budget'!$F$5:$F$1005,$B41,'[1]Detailed Budget'!$AA$5:$AA$1005)&gt;0,SUMIF('[1]Detailed Budget'!$F$5:$F$1005,$B41,'[1]Detailed Budget'!$AA$5:$AA$1005),"")</f>
        <v>#VALUE!</v>
      </c>
      <c r="E41" s="71" t="e">
        <f>IF(SUMIF('[1]Detailed Budget'!$F$5:$F$1005,$B41,'[1]Detailed Budget'!$AC$5:$AC$1005)&gt;0,SUMIF('[1]Detailed Budget'!$F$5:$F$1005,$B41,'[1]Detailed Budget'!$AC$5:$AC$1005),"")</f>
        <v>#VALUE!</v>
      </c>
      <c r="F41" s="71" t="e">
        <f>IF(SUMIF('[1]Detailed Budget'!$F$5:$F$1005,$B41,'[1]Detailed Budget'!$AE$5:$AE$1005)&gt;0,SUMIF('[1]Detailed Budget'!$F$5:$F$1005,$B41,'[1]Detailed Budget'!$AE$5:$AE$1005),"")</f>
        <v>#VALUE!</v>
      </c>
      <c r="G41" s="71" t="e">
        <f>IF(SUMIF('[1]Detailed Budget'!$F$5:$F$1005,$B41,'[1]Detailed Budget'!$AG$5:$AG$1005)&gt;0,SUMIF('[1]Detailed Budget'!$F$5:$F$1005,$B41,'[1]Detailed Budget'!$AG$5:$AG$1005),"")</f>
        <v>#VALUE!</v>
      </c>
      <c r="H41" s="72" t="e">
        <f>IF(SUMIF('[1]Detailed Budget'!$F$5:$F$1005,$B41,'[1]Detailed Budget'!$AI$5:$AI$1005)&gt;0,SUMIF('[1]Detailed Budget'!$F$5:$F$1005,$B41,'[1]Detailed Budget'!$AI$5:$AI$1005),"")</f>
        <v>#VALUE!</v>
      </c>
      <c r="I41" s="71" t="e">
        <f>IF(SUMIF('[1]Detailed Budget'!$F$5:$F$1005,$B41,'[1]Detailed Budget'!$AN$5:$AN$1005)&gt;0,SUMIF('[1]Detailed Budget'!$F$5:$F$1005,$B41,'[1]Detailed Budget'!$AN$5:$AN$1005),"")</f>
        <v>#VALUE!</v>
      </c>
      <c r="J41" s="71" t="e">
        <f>IF(SUMIF('[1]Detailed Budget'!$F$5:$F$1005,$B41,'[1]Detailed Budget'!$AP$5:$AP$1005)&gt;0,SUMIF('[1]Detailed Budget'!$F$5:$F$1005,$B41,'[1]Detailed Budget'!$AP$5:$AP$1005),"")</f>
        <v>#VALUE!</v>
      </c>
      <c r="K41" s="71" t="e">
        <f>IF(SUMIF('[1]Detailed Budget'!$F$5:$F$1005,$B41,'[1]Detailed Budget'!$AR$5:$AR$1005)&gt;0,SUMIF('[1]Detailed Budget'!$F$5:$F$1005,$B41,'[1]Detailed Budget'!$AR$5:$AR$1005),"")</f>
        <v>#VALUE!</v>
      </c>
      <c r="L41" s="71" t="e">
        <f>IF(SUMIF('[1]Detailed Budget'!$F$5:$F$1005,$B41,'[1]Detailed Budget'!$AT$5:$AT$1005)&gt;0,SUMIF('[1]Detailed Budget'!$F$5:$F$1005,$B41,'[1]Detailed Budget'!$AT$5:$AT$1005),"")</f>
        <v>#VALUE!</v>
      </c>
      <c r="M41" s="72" t="e">
        <f>IF(SUMIF('[1]Detailed Budget'!$F$5:$F$1005,$B41,'[1]Detailed Budget'!$AV$5:$AV$1005)&gt;0,SUMIF('[1]Detailed Budget'!$F$5:$F$1005,$B41,'[1]Detailed Budget'!$AV$5:$AV$1005),"")</f>
        <v>#VALUE!</v>
      </c>
      <c r="N41" s="71" t="e">
        <f>IF(SUMIF('[1]Detailed Budget'!$F$5:$F$1005,$B41,'[1]Detailed Budget'!$BA$5:$BA$1005)&gt;0,SUMIF('[1]Detailed Budget'!$F$5:$F$1005,$B41,'[1]Detailed Budget'!$BA$5:$BA$1005),"")</f>
        <v>#VALUE!</v>
      </c>
      <c r="O41" s="71" t="e">
        <f>IF(SUMIF('[1]Detailed Budget'!$F$5:$F$1005,$B41,'[1]Detailed Budget'!$BC$5:$BC$1005)&gt;0,SUMIF('[1]Detailed Budget'!$F$5:$F$1005,$B41,'[1]Detailed Budget'!$BC$5:$BC$1005),"")</f>
        <v>#VALUE!</v>
      </c>
      <c r="P41" s="71" t="e">
        <f>IF(SUMIF('[1]Detailed Budget'!$F$5:$F$1005,$B41,'[1]Detailed Budget'!$BE$5:$BE$1005)&gt;0,SUMIF('[1]Detailed Budget'!$F$5:$F$1005,$B41,'[1]Detailed Budget'!$BE$5:$BE$1005),"")</f>
        <v>#VALUE!</v>
      </c>
      <c r="Q41" s="71" t="e">
        <f>IF(SUMIF('[1]Detailed Budget'!$F$5:$F$1005,$B41,'[1]Detailed Budget'!$BG$5:$BG$1005)&gt;0,SUMIF('[1]Detailed Budget'!$F$5:$F$1005,$B41,'[1]Detailed Budget'!$BG$5:$BG$1005),"")</f>
        <v>#VALUE!</v>
      </c>
      <c r="R41" s="72" t="e">
        <f>IF(SUMIF('[1]Detailed Budget'!$F$5:$F$1005,$B41,'[1]Detailed Budget'!$BI$5:$BI$1005)&gt;0,SUMIF('[1]Detailed Budget'!$F$5:$F$1005,$B41,'[1]Detailed Budget'!$BI$5:$BI$1005),"")</f>
        <v>#VALUE!</v>
      </c>
      <c r="S41" s="71" t="e">
        <f>IF(SUMIF('[1]Detailed Budget'!$F$5:$F$1005,$B41,'[1]Detailed Budget'!$BN$5:$BN$1005)&gt;0,SUMIF('[1]Detailed Budget'!$F$5:$F$1005,$B41,'[1]Detailed Budget'!$BN$5:$BN$1005),"")</f>
        <v>#VALUE!</v>
      </c>
      <c r="T41" s="71" t="e">
        <f>IF(SUMIF('[1]Detailed Budget'!$F$5:$F$1005,$B41,'[1]Detailed Budget'!$BP$5:$BP$1005)&gt;0,SUMIF('[1]Detailed Budget'!$F$5:$F$1005,$B41,'[1]Detailed Budget'!$BP$5:$BP$1005),"")</f>
        <v>#VALUE!</v>
      </c>
      <c r="U41" s="71" t="e">
        <f>IF(SUMIF('[1]Detailed Budget'!$F$5:$F$1005,$B41,'[1]Detailed Budget'!$BR$5:$BR$1005)&gt;0,SUMIF('[1]Detailed Budget'!$F$5:$F$1005,$B41,'[1]Detailed Budget'!$BR$5:$BR$1005),"")</f>
        <v>#VALUE!</v>
      </c>
      <c r="V41" s="71" t="e">
        <f>IF(SUMIF('[1]Detailed Budget'!$F$5:$F$1005,$B40,'[1]Detailed Budget'!$BT$5:$BT$1005)&gt;0,SUMIF('[1]Detailed Budget'!$F$5:$F$1005,$B40,'[1]Detailed Budget'!$BT$5:$BT$1005),"")</f>
        <v>#VALUE!</v>
      </c>
      <c r="W41" s="72" t="e">
        <f>IF(SUMIF('[1]Detailed Budget'!$F$5:$F$1005,$B41,'[1]Detailed Budget'!$BV$5:$BV$1005)&gt;0,SUMIF('[1]Detailed Budget'!$F$5:$F$1005,$B41,'[1]Detailed Budget'!$BV$5:$BV$1005),"")</f>
        <v>#VALUE!</v>
      </c>
      <c r="X41" s="71" t="e">
        <f t="shared" si="0"/>
        <v>#VALUE!</v>
      </c>
      <c r="Y41" s="73" t="str">
        <f t="shared" si="1"/>
        <v/>
      </c>
      <c r="Z41" s="49"/>
      <c r="AA41" s="87"/>
      <c r="AB41" s="97"/>
      <c r="AC41" s="49"/>
      <c r="AD41" s="87"/>
      <c r="AE41" s="97"/>
      <c r="AF41" s="49"/>
      <c r="AG41" s="87"/>
      <c r="AH41" s="97"/>
      <c r="AI41" s="49"/>
      <c r="AJ41" s="87"/>
      <c r="AK41" s="97"/>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row>
    <row r="42" spans="1:63" s="46" customFormat="1" ht="13.8" hidden="1" x14ac:dyDescent="0.25">
      <c r="A42" s="70"/>
      <c r="B42" s="66" t="str">
        <f>IFERROR(INDEX(IntIdList,MATCH(0,INDEX(COUNTIF(B$16:B41,IntIdList),0,0),0)),"")</f>
        <v/>
      </c>
      <c r="C42" s="41" t="str">
        <f>IFERROR(INDEX('[1]Data Sheet'!$E$29:$E$174,MATCH(B42,'[1]Data Sheet'!$D$29:$D$174,0))&amp;" - "&amp;INDEX('[1]Data Sheet'!$C$29:$C$174,MATCH(B42,'[1]Data Sheet'!$D$29:$D$174,0)),"")</f>
        <v/>
      </c>
      <c r="D42" s="71" t="e">
        <f>IF(SUMIF('[1]Detailed Budget'!$F$5:$F$1005,$B42,'[1]Detailed Budget'!$AA$5:$AA$1005)&gt;0,SUMIF('[1]Detailed Budget'!$F$5:$F$1005,$B42,'[1]Detailed Budget'!$AA$5:$AA$1005),"")</f>
        <v>#VALUE!</v>
      </c>
      <c r="E42" s="71" t="e">
        <f>IF(SUMIF('[1]Detailed Budget'!$F$5:$F$1005,$B42,'[1]Detailed Budget'!$AC$5:$AC$1005)&gt;0,SUMIF('[1]Detailed Budget'!$F$5:$F$1005,$B42,'[1]Detailed Budget'!$AC$5:$AC$1005),"")</f>
        <v>#VALUE!</v>
      </c>
      <c r="F42" s="71" t="e">
        <f>IF(SUMIF('[1]Detailed Budget'!$F$5:$F$1005,$B42,'[1]Detailed Budget'!$AE$5:$AE$1005)&gt;0,SUMIF('[1]Detailed Budget'!$F$5:$F$1005,$B42,'[1]Detailed Budget'!$AE$5:$AE$1005),"")</f>
        <v>#VALUE!</v>
      </c>
      <c r="G42" s="71" t="e">
        <f>IF(SUMIF('[1]Detailed Budget'!$F$5:$F$1005,$B42,'[1]Detailed Budget'!$AG$5:$AG$1005)&gt;0,SUMIF('[1]Detailed Budget'!$F$5:$F$1005,$B42,'[1]Detailed Budget'!$AG$5:$AG$1005),"")</f>
        <v>#VALUE!</v>
      </c>
      <c r="H42" s="72" t="e">
        <f>IF(SUMIF('[1]Detailed Budget'!$F$5:$F$1005,$B42,'[1]Detailed Budget'!$AI$5:$AI$1005)&gt;0,SUMIF('[1]Detailed Budget'!$F$5:$F$1005,$B42,'[1]Detailed Budget'!$AI$5:$AI$1005),"")</f>
        <v>#VALUE!</v>
      </c>
      <c r="I42" s="71" t="e">
        <f>IF(SUMIF('[1]Detailed Budget'!$F$5:$F$1005,$B42,'[1]Detailed Budget'!$AN$5:$AN$1005)&gt;0,SUMIF('[1]Detailed Budget'!$F$5:$F$1005,$B42,'[1]Detailed Budget'!$AN$5:$AN$1005),"")</f>
        <v>#VALUE!</v>
      </c>
      <c r="J42" s="71" t="e">
        <f>IF(SUMIF('[1]Detailed Budget'!$F$5:$F$1005,$B42,'[1]Detailed Budget'!$AP$5:$AP$1005)&gt;0,SUMIF('[1]Detailed Budget'!$F$5:$F$1005,$B42,'[1]Detailed Budget'!$AP$5:$AP$1005),"")</f>
        <v>#VALUE!</v>
      </c>
      <c r="K42" s="71" t="e">
        <f>IF(SUMIF('[1]Detailed Budget'!$F$5:$F$1005,$B42,'[1]Detailed Budget'!$AR$5:$AR$1005)&gt;0,SUMIF('[1]Detailed Budget'!$F$5:$F$1005,$B42,'[1]Detailed Budget'!$AR$5:$AR$1005),"")</f>
        <v>#VALUE!</v>
      </c>
      <c r="L42" s="71" t="e">
        <f>IF(SUMIF('[1]Detailed Budget'!$F$5:$F$1005,$B42,'[1]Detailed Budget'!$AT$5:$AT$1005)&gt;0,SUMIF('[1]Detailed Budget'!$F$5:$F$1005,$B42,'[1]Detailed Budget'!$AT$5:$AT$1005),"")</f>
        <v>#VALUE!</v>
      </c>
      <c r="M42" s="72" t="e">
        <f>IF(SUMIF('[1]Detailed Budget'!$F$5:$F$1005,$B42,'[1]Detailed Budget'!$AV$5:$AV$1005)&gt;0,SUMIF('[1]Detailed Budget'!$F$5:$F$1005,$B42,'[1]Detailed Budget'!$AV$5:$AV$1005),"")</f>
        <v>#VALUE!</v>
      </c>
      <c r="N42" s="71" t="e">
        <f>IF(SUMIF('[1]Detailed Budget'!$F$5:$F$1005,$B42,'[1]Detailed Budget'!$BA$5:$BA$1005)&gt;0,SUMIF('[1]Detailed Budget'!$F$5:$F$1005,$B42,'[1]Detailed Budget'!$BA$5:$BA$1005),"")</f>
        <v>#VALUE!</v>
      </c>
      <c r="O42" s="71" t="e">
        <f>IF(SUMIF('[1]Detailed Budget'!$F$5:$F$1005,$B42,'[1]Detailed Budget'!$BC$5:$BC$1005)&gt;0,SUMIF('[1]Detailed Budget'!$F$5:$F$1005,$B42,'[1]Detailed Budget'!$BC$5:$BC$1005),"")</f>
        <v>#VALUE!</v>
      </c>
      <c r="P42" s="71" t="e">
        <f>IF(SUMIF('[1]Detailed Budget'!$F$5:$F$1005,$B42,'[1]Detailed Budget'!$BE$5:$BE$1005)&gt;0,SUMIF('[1]Detailed Budget'!$F$5:$F$1005,$B42,'[1]Detailed Budget'!$BE$5:$BE$1005),"")</f>
        <v>#VALUE!</v>
      </c>
      <c r="Q42" s="71" t="e">
        <f>IF(SUMIF('[1]Detailed Budget'!$F$5:$F$1005,$B42,'[1]Detailed Budget'!$BG$5:$BG$1005)&gt;0,SUMIF('[1]Detailed Budget'!$F$5:$F$1005,$B42,'[1]Detailed Budget'!$BG$5:$BG$1005),"")</f>
        <v>#VALUE!</v>
      </c>
      <c r="R42" s="72" t="e">
        <f>IF(SUMIF('[1]Detailed Budget'!$F$5:$F$1005,$B42,'[1]Detailed Budget'!$BI$5:$BI$1005)&gt;0,SUMIF('[1]Detailed Budget'!$F$5:$F$1005,$B42,'[1]Detailed Budget'!$BI$5:$BI$1005),"")</f>
        <v>#VALUE!</v>
      </c>
      <c r="S42" s="71" t="e">
        <f>IF(SUMIF('[1]Detailed Budget'!$F$5:$F$1005,$B42,'[1]Detailed Budget'!$BN$5:$BN$1005)&gt;0,SUMIF('[1]Detailed Budget'!$F$5:$F$1005,$B42,'[1]Detailed Budget'!$BN$5:$BN$1005),"")</f>
        <v>#VALUE!</v>
      </c>
      <c r="T42" s="71" t="e">
        <f>IF(SUMIF('[1]Detailed Budget'!$F$5:$F$1005,$B42,'[1]Detailed Budget'!$BP$5:$BP$1005)&gt;0,SUMIF('[1]Detailed Budget'!$F$5:$F$1005,$B42,'[1]Detailed Budget'!$BP$5:$BP$1005),"")</f>
        <v>#VALUE!</v>
      </c>
      <c r="U42" s="71" t="e">
        <f>IF(SUMIF('[1]Detailed Budget'!$F$5:$F$1005,$B42,'[1]Detailed Budget'!$BR$5:$BR$1005)&gt;0,SUMIF('[1]Detailed Budget'!$F$5:$F$1005,$B42,'[1]Detailed Budget'!$BR$5:$BR$1005),"")</f>
        <v>#VALUE!</v>
      </c>
      <c r="V42" s="71" t="e">
        <f>IF(SUMIF('[1]Detailed Budget'!$F$5:$F$1005,$B41,'[1]Detailed Budget'!$BT$5:$BT$1005)&gt;0,SUMIF('[1]Detailed Budget'!$F$5:$F$1005,$B41,'[1]Detailed Budget'!$BT$5:$BT$1005),"")</f>
        <v>#VALUE!</v>
      </c>
      <c r="W42" s="72" t="e">
        <f>IF(SUMIF('[1]Detailed Budget'!$F$5:$F$1005,$B42,'[1]Detailed Budget'!$BV$5:$BV$1005)&gt;0,SUMIF('[1]Detailed Budget'!$F$5:$F$1005,$B42,'[1]Detailed Budget'!$BV$5:$BV$1005),"")</f>
        <v>#VALUE!</v>
      </c>
      <c r="X42" s="71" t="e">
        <f t="shared" si="0"/>
        <v>#VALUE!</v>
      </c>
      <c r="Y42" s="73" t="str">
        <f t="shared" si="1"/>
        <v/>
      </c>
      <c r="Z42" s="49"/>
      <c r="AA42" s="87"/>
      <c r="AB42" s="97"/>
      <c r="AC42" s="49"/>
      <c r="AD42" s="87"/>
      <c r="AE42" s="97"/>
      <c r="AF42" s="49"/>
      <c r="AG42" s="87"/>
      <c r="AH42" s="97"/>
      <c r="AI42" s="49"/>
      <c r="AJ42" s="87"/>
      <c r="AK42" s="97"/>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row>
    <row r="43" spans="1:63" s="46" customFormat="1" ht="13.8" hidden="1" x14ac:dyDescent="0.25">
      <c r="A43" s="70"/>
      <c r="B43" s="66" t="str">
        <f>IFERROR(INDEX(IntIdList,MATCH(0,INDEX(COUNTIF(B$16:B42,IntIdList),0,0),0)),"")</f>
        <v/>
      </c>
      <c r="C43" s="41" t="str">
        <f>IFERROR(INDEX('[1]Data Sheet'!$E$29:$E$174,MATCH(B43,'[1]Data Sheet'!$D$29:$D$174,0))&amp;" - "&amp;INDEX('[1]Data Sheet'!$C$29:$C$174,MATCH(B43,'[1]Data Sheet'!$D$29:$D$174,0)),"")</f>
        <v/>
      </c>
      <c r="D43" s="71" t="e">
        <f>IF(SUMIF('[1]Detailed Budget'!$F$5:$F$1005,$B43,'[1]Detailed Budget'!$AA$5:$AA$1005)&gt;0,SUMIF('[1]Detailed Budget'!$F$5:$F$1005,$B43,'[1]Detailed Budget'!$AA$5:$AA$1005),"")</f>
        <v>#VALUE!</v>
      </c>
      <c r="E43" s="71" t="e">
        <f>IF(SUMIF('[1]Detailed Budget'!$F$5:$F$1005,$B43,'[1]Detailed Budget'!$AC$5:$AC$1005)&gt;0,SUMIF('[1]Detailed Budget'!$F$5:$F$1005,$B43,'[1]Detailed Budget'!$AC$5:$AC$1005),"")</f>
        <v>#VALUE!</v>
      </c>
      <c r="F43" s="71" t="e">
        <f>IF(SUMIF('[1]Detailed Budget'!$F$5:$F$1005,$B43,'[1]Detailed Budget'!$AE$5:$AE$1005)&gt;0,SUMIF('[1]Detailed Budget'!$F$5:$F$1005,$B43,'[1]Detailed Budget'!$AE$5:$AE$1005),"")</f>
        <v>#VALUE!</v>
      </c>
      <c r="G43" s="71" t="e">
        <f>IF(SUMIF('[1]Detailed Budget'!$F$5:$F$1005,$B43,'[1]Detailed Budget'!$AG$5:$AG$1005)&gt;0,SUMIF('[1]Detailed Budget'!$F$5:$F$1005,$B43,'[1]Detailed Budget'!$AG$5:$AG$1005),"")</f>
        <v>#VALUE!</v>
      </c>
      <c r="H43" s="72" t="e">
        <f>IF(SUMIF('[1]Detailed Budget'!$F$5:$F$1005,$B43,'[1]Detailed Budget'!$AI$5:$AI$1005)&gt;0,SUMIF('[1]Detailed Budget'!$F$5:$F$1005,$B43,'[1]Detailed Budget'!$AI$5:$AI$1005),"")</f>
        <v>#VALUE!</v>
      </c>
      <c r="I43" s="71" t="e">
        <f>IF(SUMIF('[1]Detailed Budget'!$F$5:$F$1005,$B43,'[1]Detailed Budget'!$AN$5:$AN$1005)&gt;0,SUMIF('[1]Detailed Budget'!$F$5:$F$1005,$B43,'[1]Detailed Budget'!$AN$5:$AN$1005),"")</f>
        <v>#VALUE!</v>
      </c>
      <c r="J43" s="71" t="e">
        <f>IF(SUMIF('[1]Detailed Budget'!$F$5:$F$1005,$B43,'[1]Detailed Budget'!$AP$5:$AP$1005)&gt;0,SUMIF('[1]Detailed Budget'!$F$5:$F$1005,$B43,'[1]Detailed Budget'!$AP$5:$AP$1005),"")</f>
        <v>#VALUE!</v>
      </c>
      <c r="K43" s="71" t="e">
        <f>IF(SUMIF('[1]Detailed Budget'!$F$5:$F$1005,$B43,'[1]Detailed Budget'!$AR$5:$AR$1005)&gt;0,SUMIF('[1]Detailed Budget'!$F$5:$F$1005,$B43,'[1]Detailed Budget'!$AR$5:$AR$1005),"")</f>
        <v>#VALUE!</v>
      </c>
      <c r="L43" s="71" t="e">
        <f>IF(SUMIF('[1]Detailed Budget'!$F$5:$F$1005,$B43,'[1]Detailed Budget'!$AT$5:$AT$1005)&gt;0,SUMIF('[1]Detailed Budget'!$F$5:$F$1005,$B43,'[1]Detailed Budget'!$AT$5:$AT$1005),"")</f>
        <v>#VALUE!</v>
      </c>
      <c r="M43" s="72" t="e">
        <f>IF(SUMIF('[1]Detailed Budget'!$F$5:$F$1005,$B43,'[1]Detailed Budget'!$AV$5:$AV$1005)&gt;0,SUMIF('[1]Detailed Budget'!$F$5:$F$1005,$B43,'[1]Detailed Budget'!$AV$5:$AV$1005),"")</f>
        <v>#VALUE!</v>
      </c>
      <c r="N43" s="71" t="e">
        <f>IF(SUMIF('[1]Detailed Budget'!$F$5:$F$1005,$B43,'[1]Detailed Budget'!$BA$5:$BA$1005)&gt;0,SUMIF('[1]Detailed Budget'!$F$5:$F$1005,$B43,'[1]Detailed Budget'!$BA$5:$BA$1005),"")</f>
        <v>#VALUE!</v>
      </c>
      <c r="O43" s="71" t="e">
        <f>IF(SUMIF('[1]Detailed Budget'!$F$5:$F$1005,$B43,'[1]Detailed Budget'!$BC$5:$BC$1005)&gt;0,SUMIF('[1]Detailed Budget'!$F$5:$F$1005,$B43,'[1]Detailed Budget'!$BC$5:$BC$1005),"")</f>
        <v>#VALUE!</v>
      </c>
      <c r="P43" s="71" t="e">
        <f>IF(SUMIF('[1]Detailed Budget'!$F$5:$F$1005,$B43,'[1]Detailed Budget'!$BE$5:$BE$1005)&gt;0,SUMIF('[1]Detailed Budget'!$F$5:$F$1005,$B43,'[1]Detailed Budget'!$BE$5:$BE$1005),"")</f>
        <v>#VALUE!</v>
      </c>
      <c r="Q43" s="71" t="e">
        <f>IF(SUMIF('[1]Detailed Budget'!$F$5:$F$1005,$B43,'[1]Detailed Budget'!$BG$5:$BG$1005)&gt;0,SUMIF('[1]Detailed Budget'!$F$5:$F$1005,$B43,'[1]Detailed Budget'!$BG$5:$BG$1005),"")</f>
        <v>#VALUE!</v>
      </c>
      <c r="R43" s="72" t="e">
        <f>IF(SUMIF('[1]Detailed Budget'!$F$5:$F$1005,$B43,'[1]Detailed Budget'!$BI$5:$BI$1005)&gt;0,SUMIF('[1]Detailed Budget'!$F$5:$F$1005,$B43,'[1]Detailed Budget'!$BI$5:$BI$1005),"")</f>
        <v>#VALUE!</v>
      </c>
      <c r="S43" s="71" t="e">
        <f>IF(SUMIF('[1]Detailed Budget'!$F$5:$F$1005,$B43,'[1]Detailed Budget'!$BN$5:$BN$1005)&gt;0,SUMIF('[1]Detailed Budget'!$F$5:$F$1005,$B43,'[1]Detailed Budget'!$BN$5:$BN$1005),"")</f>
        <v>#VALUE!</v>
      </c>
      <c r="T43" s="71" t="e">
        <f>IF(SUMIF('[1]Detailed Budget'!$F$5:$F$1005,$B43,'[1]Detailed Budget'!$BP$5:$BP$1005)&gt;0,SUMIF('[1]Detailed Budget'!$F$5:$F$1005,$B43,'[1]Detailed Budget'!$BP$5:$BP$1005),"")</f>
        <v>#VALUE!</v>
      </c>
      <c r="U43" s="71" t="e">
        <f>IF(SUMIF('[1]Detailed Budget'!$F$5:$F$1005,$B43,'[1]Detailed Budget'!$BR$5:$BR$1005)&gt;0,SUMIF('[1]Detailed Budget'!$F$5:$F$1005,$B43,'[1]Detailed Budget'!$BR$5:$BR$1005),"")</f>
        <v>#VALUE!</v>
      </c>
      <c r="V43" s="71" t="e">
        <f>IF(SUMIF('[1]Detailed Budget'!$F$5:$F$1005,$B42,'[1]Detailed Budget'!$BT$5:$BT$1005)&gt;0,SUMIF('[1]Detailed Budget'!$F$5:$F$1005,$B42,'[1]Detailed Budget'!$BT$5:$BT$1005),"")</f>
        <v>#VALUE!</v>
      </c>
      <c r="W43" s="72" t="e">
        <f>IF(SUMIF('[1]Detailed Budget'!$F$5:$F$1005,$B43,'[1]Detailed Budget'!$BV$5:$BV$1005)&gt;0,SUMIF('[1]Detailed Budget'!$F$5:$F$1005,$B43,'[1]Detailed Budget'!$BV$5:$BV$1005),"")</f>
        <v>#VALUE!</v>
      </c>
      <c r="X43" s="71" t="e">
        <f t="shared" si="0"/>
        <v>#VALUE!</v>
      </c>
      <c r="Y43" s="73" t="str">
        <f t="shared" si="1"/>
        <v/>
      </c>
      <c r="Z43" s="49"/>
      <c r="AA43" s="87"/>
      <c r="AB43" s="97"/>
      <c r="AC43" s="49"/>
      <c r="AD43" s="87"/>
      <c r="AE43" s="97"/>
      <c r="AF43" s="49"/>
      <c r="AG43" s="87"/>
      <c r="AH43" s="97"/>
      <c r="AI43" s="49"/>
      <c r="AJ43" s="87"/>
      <c r="AK43" s="97"/>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row>
    <row r="44" spans="1:63" s="46" customFormat="1" ht="13.8" hidden="1" x14ac:dyDescent="0.25">
      <c r="A44" s="70"/>
      <c r="B44" s="66" t="str">
        <f>IFERROR(INDEX(IntIdList,MATCH(0,INDEX(COUNTIF(B$16:B43,IntIdList),0,0),0)),"")</f>
        <v/>
      </c>
      <c r="C44" s="41" t="str">
        <f>IFERROR(INDEX('[1]Data Sheet'!$E$29:$E$174,MATCH(B44,'[1]Data Sheet'!$D$29:$D$174,0))&amp;" - "&amp;INDEX('[1]Data Sheet'!$C$29:$C$174,MATCH(B44,'[1]Data Sheet'!$D$29:$D$174,0)),"")</f>
        <v/>
      </c>
      <c r="D44" s="71" t="e">
        <f>IF(SUMIF('[1]Detailed Budget'!$F$5:$F$1005,$B44,'[1]Detailed Budget'!$AA$5:$AA$1005)&gt;0,SUMIF('[1]Detailed Budget'!$F$5:$F$1005,$B44,'[1]Detailed Budget'!$AA$5:$AA$1005),"")</f>
        <v>#VALUE!</v>
      </c>
      <c r="E44" s="71" t="e">
        <f>IF(SUMIF('[1]Detailed Budget'!$F$5:$F$1005,$B44,'[1]Detailed Budget'!$AC$5:$AC$1005)&gt;0,SUMIF('[1]Detailed Budget'!$F$5:$F$1005,$B44,'[1]Detailed Budget'!$AC$5:$AC$1005),"")</f>
        <v>#VALUE!</v>
      </c>
      <c r="F44" s="71" t="e">
        <f>IF(SUMIF('[1]Detailed Budget'!$F$5:$F$1005,$B44,'[1]Detailed Budget'!$AE$5:$AE$1005)&gt;0,SUMIF('[1]Detailed Budget'!$F$5:$F$1005,$B44,'[1]Detailed Budget'!$AE$5:$AE$1005),"")</f>
        <v>#VALUE!</v>
      </c>
      <c r="G44" s="71" t="e">
        <f>IF(SUMIF('[1]Detailed Budget'!$F$5:$F$1005,$B44,'[1]Detailed Budget'!$AG$5:$AG$1005)&gt;0,SUMIF('[1]Detailed Budget'!$F$5:$F$1005,$B44,'[1]Detailed Budget'!$AG$5:$AG$1005),"")</f>
        <v>#VALUE!</v>
      </c>
      <c r="H44" s="72" t="e">
        <f>IF(SUMIF('[1]Detailed Budget'!$F$5:$F$1005,$B44,'[1]Detailed Budget'!$AI$5:$AI$1005)&gt;0,SUMIF('[1]Detailed Budget'!$F$5:$F$1005,$B44,'[1]Detailed Budget'!$AI$5:$AI$1005),"")</f>
        <v>#VALUE!</v>
      </c>
      <c r="I44" s="71" t="e">
        <f>IF(SUMIF('[1]Detailed Budget'!$F$5:$F$1005,$B44,'[1]Detailed Budget'!$AN$5:$AN$1005)&gt;0,SUMIF('[1]Detailed Budget'!$F$5:$F$1005,$B44,'[1]Detailed Budget'!$AN$5:$AN$1005),"")</f>
        <v>#VALUE!</v>
      </c>
      <c r="J44" s="71" t="e">
        <f>IF(SUMIF('[1]Detailed Budget'!$F$5:$F$1005,$B44,'[1]Detailed Budget'!$AP$5:$AP$1005)&gt;0,SUMIF('[1]Detailed Budget'!$F$5:$F$1005,$B44,'[1]Detailed Budget'!$AP$5:$AP$1005),"")</f>
        <v>#VALUE!</v>
      </c>
      <c r="K44" s="71" t="e">
        <f>IF(SUMIF('[1]Detailed Budget'!$F$5:$F$1005,$B44,'[1]Detailed Budget'!$AR$5:$AR$1005)&gt;0,SUMIF('[1]Detailed Budget'!$F$5:$F$1005,$B44,'[1]Detailed Budget'!$AR$5:$AR$1005),"")</f>
        <v>#VALUE!</v>
      </c>
      <c r="L44" s="71" t="e">
        <f>IF(SUMIF('[1]Detailed Budget'!$F$5:$F$1005,$B44,'[1]Detailed Budget'!$AT$5:$AT$1005)&gt;0,SUMIF('[1]Detailed Budget'!$F$5:$F$1005,$B44,'[1]Detailed Budget'!$AT$5:$AT$1005),"")</f>
        <v>#VALUE!</v>
      </c>
      <c r="M44" s="72" t="e">
        <f>IF(SUMIF('[1]Detailed Budget'!$F$5:$F$1005,$B44,'[1]Detailed Budget'!$AV$5:$AV$1005)&gt;0,SUMIF('[1]Detailed Budget'!$F$5:$F$1005,$B44,'[1]Detailed Budget'!$AV$5:$AV$1005),"")</f>
        <v>#VALUE!</v>
      </c>
      <c r="N44" s="71" t="e">
        <f>IF(SUMIF('[1]Detailed Budget'!$F$5:$F$1005,$B44,'[1]Detailed Budget'!$BA$5:$BA$1005)&gt;0,SUMIF('[1]Detailed Budget'!$F$5:$F$1005,$B44,'[1]Detailed Budget'!$BA$5:$BA$1005),"")</f>
        <v>#VALUE!</v>
      </c>
      <c r="O44" s="71" t="e">
        <f>IF(SUMIF('[1]Detailed Budget'!$F$5:$F$1005,$B44,'[1]Detailed Budget'!$BC$5:$BC$1005)&gt;0,SUMIF('[1]Detailed Budget'!$F$5:$F$1005,$B44,'[1]Detailed Budget'!$BC$5:$BC$1005),"")</f>
        <v>#VALUE!</v>
      </c>
      <c r="P44" s="71" t="e">
        <f>IF(SUMIF('[1]Detailed Budget'!$F$5:$F$1005,$B44,'[1]Detailed Budget'!$BE$5:$BE$1005)&gt;0,SUMIF('[1]Detailed Budget'!$F$5:$F$1005,$B44,'[1]Detailed Budget'!$BE$5:$BE$1005),"")</f>
        <v>#VALUE!</v>
      </c>
      <c r="Q44" s="71" t="e">
        <f>IF(SUMIF('[1]Detailed Budget'!$F$5:$F$1005,$B44,'[1]Detailed Budget'!$BG$5:$BG$1005)&gt;0,SUMIF('[1]Detailed Budget'!$F$5:$F$1005,$B44,'[1]Detailed Budget'!$BG$5:$BG$1005),"")</f>
        <v>#VALUE!</v>
      </c>
      <c r="R44" s="72" t="e">
        <f>IF(SUMIF('[1]Detailed Budget'!$F$5:$F$1005,$B44,'[1]Detailed Budget'!$BI$5:$BI$1005)&gt;0,SUMIF('[1]Detailed Budget'!$F$5:$F$1005,$B44,'[1]Detailed Budget'!$BI$5:$BI$1005),"")</f>
        <v>#VALUE!</v>
      </c>
      <c r="S44" s="71" t="e">
        <f>IF(SUMIF('[1]Detailed Budget'!$F$5:$F$1005,$B44,'[1]Detailed Budget'!$BN$5:$BN$1005)&gt;0,SUMIF('[1]Detailed Budget'!$F$5:$F$1005,$B44,'[1]Detailed Budget'!$BN$5:$BN$1005),"")</f>
        <v>#VALUE!</v>
      </c>
      <c r="T44" s="71" t="e">
        <f>IF(SUMIF('[1]Detailed Budget'!$F$5:$F$1005,$B44,'[1]Detailed Budget'!$BP$5:$BP$1005)&gt;0,SUMIF('[1]Detailed Budget'!$F$5:$F$1005,$B44,'[1]Detailed Budget'!$BP$5:$BP$1005),"")</f>
        <v>#VALUE!</v>
      </c>
      <c r="U44" s="71" t="e">
        <f>IF(SUMIF('[1]Detailed Budget'!$F$5:$F$1005,$B44,'[1]Detailed Budget'!$BR$5:$BR$1005)&gt;0,SUMIF('[1]Detailed Budget'!$F$5:$F$1005,$B44,'[1]Detailed Budget'!$BR$5:$BR$1005),"")</f>
        <v>#VALUE!</v>
      </c>
      <c r="V44" s="71" t="e">
        <f>IF(SUMIF('[1]Detailed Budget'!$F$5:$F$1005,$B43,'[1]Detailed Budget'!$BT$5:$BT$1005)&gt;0,SUMIF('[1]Detailed Budget'!$F$5:$F$1005,$B43,'[1]Detailed Budget'!$BT$5:$BT$1005),"")</f>
        <v>#VALUE!</v>
      </c>
      <c r="W44" s="72" t="e">
        <f>IF(SUMIF('[1]Detailed Budget'!$F$5:$F$1005,$B44,'[1]Detailed Budget'!$BV$5:$BV$1005)&gt;0,SUMIF('[1]Detailed Budget'!$F$5:$F$1005,$B44,'[1]Detailed Budget'!$BV$5:$BV$1005),"")</f>
        <v>#VALUE!</v>
      </c>
      <c r="X44" s="71" t="e">
        <f t="shared" si="0"/>
        <v>#VALUE!</v>
      </c>
      <c r="Y44" s="73" t="str">
        <f t="shared" si="1"/>
        <v/>
      </c>
      <c r="Z44" s="49"/>
      <c r="AA44" s="87"/>
      <c r="AB44" s="97"/>
      <c r="AC44" s="49"/>
      <c r="AD44" s="87"/>
      <c r="AE44" s="97"/>
      <c r="AF44" s="49"/>
      <c r="AG44" s="87"/>
      <c r="AH44" s="97"/>
      <c r="AI44" s="49"/>
      <c r="AJ44" s="87"/>
      <c r="AK44" s="97"/>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row>
    <row r="45" spans="1:63" s="46" customFormat="1" ht="13.8" hidden="1" x14ac:dyDescent="0.25">
      <c r="A45" s="70"/>
      <c r="B45" s="66" t="str">
        <f>IFERROR(INDEX(IntIdList,MATCH(0,INDEX(COUNTIF(B$16:B44,IntIdList),0,0),0)),"")</f>
        <v/>
      </c>
      <c r="C45" s="41" t="str">
        <f>IFERROR(INDEX('[1]Data Sheet'!$E$29:$E$174,MATCH(B45,'[1]Data Sheet'!$D$29:$D$174,0))&amp;" - "&amp;INDEX('[1]Data Sheet'!$C$29:$C$174,MATCH(B45,'[1]Data Sheet'!$D$29:$D$174,0)),"")</f>
        <v/>
      </c>
      <c r="D45" s="71" t="e">
        <f>IF(SUMIF('[1]Detailed Budget'!$F$5:$F$1005,$B45,'[1]Detailed Budget'!$AA$5:$AA$1005)&gt;0,SUMIF('[1]Detailed Budget'!$F$5:$F$1005,$B45,'[1]Detailed Budget'!$AA$5:$AA$1005),"")</f>
        <v>#VALUE!</v>
      </c>
      <c r="E45" s="71" t="e">
        <f>IF(SUMIF('[1]Detailed Budget'!$F$5:$F$1005,$B45,'[1]Detailed Budget'!$AC$5:$AC$1005)&gt;0,SUMIF('[1]Detailed Budget'!$F$5:$F$1005,$B45,'[1]Detailed Budget'!$AC$5:$AC$1005),"")</f>
        <v>#VALUE!</v>
      </c>
      <c r="F45" s="71" t="e">
        <f>IF(SUMIF('[1]Detailed Budget'!$F$5:$F$1005,$B45,'[1]Detailed Budget'!$AE$5:$AE$1005)&gt;0,SUMIF('[1]Detailed Budget'!$F$5:$F$1005,$B45,'[1]Detailed Budget'!$AE$5:$AE$1005),"")</f>
        <v>#VALUE!</v>
      </c>
      <c r="G45" s="71" t="e">
        <f>IF(SUMIF('[1]Detailed Budget'!$F$5:$F$1005,$B45,'[1]Detailed Budget'!$AG$5:$AG$1005)&gt;0,SUMIF('[1]Detailed Budget'!$F$5:$F$1005,$B45,'[1]Detailed Budget'!$AG$5:$AG$1005),"")</f>
        <v>#VALUE!</v>
      </c>
      <c r="H45" s="72" t="e">
        <f>IF(SUMIF('[1]Detailed Budget'!$F$5:$F$1005,$B45,'[1]Detailed Budget'!$AI$5:$AI$1005)&gt;0,SUMIF('[1]Detailed Budget'!$F$5:$F$1005,$B45,'[1]Detailed Budget'!$AI$5:$AI$1005),"")</f>
        <v>#VALUE!</v>
      </c>
      <c r="I45" s="71" t="e">
        <f>IF(SUMIF('[1]Detailed Budget'!$F$5:$F$1005,$B45,'[1]Detailed Budget'!$AN$5:$AN$1005)&gt;0,SUMIF('[1]Detailed Budget'!$F$5:$F$1005,$B45,'[1]Detailed Budget'!$AN$5:$AN$1005),"")</f>
        <v>#VALUE!</v>
      </c>
      <c r="J45" s="71" t="e">
        <f>IF(SUMIF('[1]Detailed Budget'!$F$5:$F$1005,$B45,'[1]Detailed Budget'!$AP$5:$AP$1005)&gt;0,SUMIF('[1]Detailed Budget'!$F$5:$F$1005,$B45,'[1]Detailed Budget'!$AP$5:$AP$1005),"")</f>
        <v>#VALUE!</v>
      </c>
      <c r="K45" s="71" t="e">
        <f>IF(SUMIF('[1]Detailed Budget'!$F$5:$F$1005,$B45,'[1]Detailed Budget'!$AR$5:$AR$1005)&gt;0,SUMIF('[1]Detailed Budget'!$F$5:$F$1005,$B45,'[1]Detailed Budget'!$AR$5:$AR$1005),"")</f>
        <v>#VALUE!</v>
      </c>
      <c r="L45" s="71" t="e">
        <f>IF(SUMIF('[1]Detailed Budget'!$F$5:$F$1005,$B45,'[1]Detailed Budget'!$AT$5:$AT$1005)&gt;0,SUMIF('[1]Detailed Budget'!$F$5:$F$1005,$B45,'[1]Detailed Budget'!$AT$5:$AT$1005),"")</f>
        <v>#VALUE!</v>
      </c>
      <c r="M45" s="72" t="e">
        <f>IF(SUMIF('[1]Detailed Budget'!$F$5:$F$1005,$B45,'[1]Detailed Budget'!$AV$5:$AV$1005)&gt;0,SUMIF('[1]Detailed Budget'!$F$5:$F$1005,$B45,'[1]Detailed Budget'!$AV$5:$AV$1005),"")</f>
        <v>#VALUE!</v>
      </c>
      <c r="N45" s="71" t="e">
        <f>IF(SUMIF('[1]Detailed Budget'!$F$5:$F$1005,$B45,'[1]Detailed Budget'!$BA$5:$BA$1005)&gt;0,SUMIF('[1]Detailed Budget'!$F$5:$F$1005,$B45,'[1]Detailed Budget'!$BA$5:$BA$1005),"")</f>
        <v>#VALUE!</v>
      </c>
      <c r="O45" s="71" t="e">
        <f>IF(SUMIF('[1]Detailed Budget'!$F$5:$F$1005,$B45,'[1]Detailed Budget'!$BC$5:$BC$1005)&gt;0,SUMIF('[1]Detailed Budget'!$F$5:$F$1005,$B45,'[1]Detailed Budget'!$BC$5:$BC$1005),"")</f>
        <v>#VALUE!</v>
      </c>
      <c r="P45" s="71" t="e">
        <f>IF(SUMIF('[1]Detailed Budget'!$F$5:$F$1005,$B45,'[1]Detailed Budget'!$BE$5:$BE$1005)&gt;0,SUMIF('[1]Detailed Budget'!$F$5:$F$1005,$B45,'[1]Detailed Budget'!$BE$5:$BE$1005),"")</f>
        <v>#VALUE!</v>
      </c>
      <c r="Q45" s="71" t="e">
        <f>IF(SUMIF('[1]Detailed Budget'!$F$5:$F$1005,$B45,'[1]Detailed Budget'!$BG$5:$BG$1005)&gt;0,SUMIF('[1]Detailed Budget'!$F$5:$F$1005,$B45,'[1]Detailed Budget'!$BG$5:$BG$1005),"")</f>
        <v>#VALUE!</v>
      </c>
      <c r="R45" s="72" t="e">
        <f>IF(SUMIF('[1]Detailed Budget'!$F$5:$F$1005,$B45,'[1]Detailed Budget'!$BI$5:$BI$1005)&gt;0,SUMIF('[1]Detailed Budget'!$F$5:$F$1005,$B45,'[1]Detailed Budget'!$BI$5:$BI$1005),"")</f>
        <v>#VALUE!</v>
      </c>
      <c r="S45" s="71" t="e">
        <f>IF(SUMIF('[1]Detailed Budget'!$F$5:$F$1005,$B45,'[1]Detailed Budget'!$BN$5:$BN$1005)&gt;0,SUMIF('[1]Detailed Budget'!$F$5:$F$1005,$B45,'[1]Detailed Budget'!$BN$5:$BN$1005),"")</f>
        <v>#VALUE!</v>
      </c>
      <c r="T45" s="71" t="e">
        <f>IF(SUMIF('[1]Detailed Budget'!$F$5:$F$1005,$B45,'[1]Detailed Budget'!$BP$5:$BP$1005)&gt;0,SUMIF('[1]Detailed Budget'!$F$5:$F$1005,$B45,'[1]Detailed Budget'!$BP$5:$BP$1005),"")</f>
        <v>#VALUE!</v>
      </c>
      <c r="U45" s="71" t="e">
        <f>IF(SUMIF('[1]Detailed Budget'!$F$5:$F$1005,$B45,'[1]Detailed Budget'!$BR$5:$BR$1005)&gt;0,SUMIF('[1]Detailed Budget'!$F$5:$F$1005,$B45,'[1]Detailed Budget'!$BR$5:$BR$1005),"")</f>
        <v>#VALUE!</v>
      </c>
      <c r="V45" s="71" t="e">
        <f>IF(SUMIF('[1]Detailed Budget'!$F$5:$F$1005,$B44,'[1]Detailed Budget'!$BT$5:$BT$1005)&gt;0,SUMIF('[1]Detailed Budget'!$F$5:$F$1005,$B44,'[1]Detailed Budget'!$BT$5:$BT$1005),"")</f>
        <v>#VALUE!</v>
      </c>
      <c r="W45" s="72" t="e">
        <f>IF(SUMIF('[1]Detailed Budget'!$F$5:$F$1005,$B45,'[1]Detailed Budget'!$BV$5:$BV$1005)&gt;0,SUMIF('[1]Detailed Budget'!$F$5:$F$1005,$B45,'[1]Detailed Budget'!$BV$5:$BV$1005),"")</f>
        <v>#VALUE!</v>
      </c>
      <c r="X45" s="71" t="e">
        <f t="shared" si="0"/>
        <v>#VALUE!</v>
      </c>
      <c r="Y45" s="73" t="str">
        <f t="shared" si="1"/>
        <v/>
      </c>
      <c r="Z45" s="49"/>
      <c r="AA45" s="87"/>
      <c r="AB45" s="97"/>
      <c r="AC45" s="49"/>
      <c r="AD45" s="87"/>
      <c r="AE45" s="97"/>
      <c r="AF45" s="49"/>
      <c r="AG45" s="87"/>
      <c r="AH45" s="97"/>
      <c r="AI45" s="49"/>
      <c r="AJ45" s="87"/>
      <c r="AK45" s="97"/>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row>
    <row r="46" spans="1:63" s="46" customFormat="1" ht="13.8" hidden="1" x14ac:dyDescent="0.25">
      <c r="A46" s="70"/>
      <c r="B46" s="66" t="str">
        <f>IFERROR(INDEX(IntIdList,MATCH(0,INDEX(COUNTIF(B$16:B45,IntIdList),0,0),0)),"")</f>
        <v/>
      </c>
      <c r="C46" s="41" t="str">
        <f>IFERROR(INDEX('[1]Data Sheet'!$E$29:$E$174,MATCH(B46,'[1]Data Sheet'!$D$29:$D$174,0))&amp;" - "&amp;INDEX('[1]Data Sheet'!$C$29:$C$174,MATCH(B46,'[1]Data Sheet'!$D$29:$D$174,0)),"")</f>
        <v/>
      </c>
      <c r="D46" s="71" t="e">
        <f>IF(SUMIF('[1]Detailed Budget'!$F$5:$F$1005,$B46,'[1]Detailed Budget'!$AA$5:$AA$1005)&gt;0,SUMIF('[1]Detailed Budget'!$F$5:$F$1005,$B46,'[1]Detailed Budget'!$AA$5:$AA$1005),"")</f>
        <v>#VALUE!</v>
      </c>
      <c r="E46" s="71" t="e">
        <f>IF(SUMIF('[1]Detailed Budget'!$F$5:$F$1005,$B46,'[1]Detailed Budget'!$AC$5:$AC$1005)&gt;0,SUMIF('[1]Detailed Budget'!$F$5:$F$1005,$B46,'[1]Detailed Budget'!$AC$5:$AC$1005),"")</f>
        <v>#VALUE!</v>
      </c>
      <c r="F46" s="71" t="e">
        <f>IF(SUMIF('[1]Detailed Budget'!$F$5:$F$1005,$B46,'[1]Detailed Budget'!$AE$5:$AE$1005)&gt;0,SUMIF('[1]Detailed Budget'!$F$5:$F$1005,$B46,'[1]Detailed Budget'!$AE$5:$AE$1005),"")</f>
        <v>#VALUE!</v>
      </c>
      <c r="G46" s="71" t="e">
        <f>IF(SUMIF('[1]Detailed Budget'!$F$5:$F$1005,$B46,'[1]Detailed Budget'!$AG$5:$AG$1005)&gt;0,SUMIF('[1]Detailed Budget'!$F$5:$F$1005,$B46,'[1]Detailed Budget'!$AG$5:$AG$1005),"")</f>
        <v>#VALUE!</v>
      </c>
      <c r="H46" s="72" t="e">
        <f>IF(SUMIF('[1]Detailed Budget'!$F$5:$F$1005,$B46,'[1]Detailed Budget'!$AI$5:$AI$1005)&gt;0,SUMIF('[1]Detailed Budget'!$F$5:$F$1005,$B46,'[1]Detailed Budget'!$AI$5:$AI$1005),"")</f>
        <v>#VALUE!</v>
      </c>
      <c r="I46" s="71" t="e">
        <f>IF(SUMIF('[1]Detailed Budget'!$F$5:$F$1005,$B46,'[1]Detailed Budget'!$AN$5:$AN$1005)&gt;0,SUMIF('[1]Detailed Budget'!$F$5:$F$1005,$B46,'[1]Detailed Budget'!$AN$5:$AN$1005),"")</f>
        <v>#VALUE!</v>
      </c>
      <c r="J46" s="71" t="e">
        <f>IF(SUMIF('[1]Detailed Budget'!$F$5:$F$1005,$B46,'[1]Detailed Budget'!$AP$5:$AP$1005)&gt;0,SUMIF('[1]Detailed Budget'!$F$5:$F$1005,$B46,'[1]Detailed Budget'!$AP$5:$AP$1005),"")</f>
        <v>#VALUE!</v>
      </c>
      <c r="K46" s="71" t="e">
        <f>IF(SUMIF('[1]Detailed Budget'!$F$5:$F$1005,$B46,'[1]Detailed Budget'!$AR$5:$AR$1005)&gt;0,SUMIF('[1]Detailed Budget'!$F$5:$F$1005,$B46,'[1]Detailed Budget'!$AR$5:$AR$1005),"")</f>
        <v>#VALUE!</v>
      </c>
      <c r="L46" s="71" t="e">
        <f>IF(SUMIF('[1]Detailed Budget'!$F$5:$F$1005,$B46,'[1]Detailed Budget'!$AT$5:$AT$1005)&gt;0,SUMIF('[1]Detailed Budget'!$F$5:$F$1005,$B46,'[1]Detailed Budget'!$AT$5:$AT$1005),"")</f>
        <v>#VALUE!</v>
      </c>
      <c r="M46" s="72" t="e">
        <f>IF(SUMIF('[1]Detailed Budget'!$F$5:$F$1005,$B46,'[1]Detailed Budget'!$AV$5:$AV$1005)&gt;0,SUMIF('[1]Detailed Budget'!$F$5:$F$1005,$B46,'[1]Detailed Budget'!$AV$5:$AV$1005),"")</f>
        <v>#VALUE!</v>
      </c>
      <c r="N46" s="71" t="e">
        <f>IF(SUMIF('[1]Detailed Budget'!$F$5:$F$1005,$B46,'[1]Detailed Budget'!$BA$5:$BA$1005)&gt;0,SUMIF('[1]Detailed Budget'!$F$5:$F$1005,$B46,'[1]Detailed Budget'!$BA$5:$BA$1005),"")</f>
        <v>#VALUE!</v>
      </c>
      <c r="O46" s="71" t="e">
        <f>IF(SUMIF('[1]Detailed Budget'!$F$5:$F$1005,$B46,'[1]Detailed Budget'!$BC$5:$BC$1005)&gt;0,SUMIF('[1]Detailed Budget'!$F$5:$F$1005,$B46,'[1]Detailed Budget'!$BC$5:$BC$1005),"")</f>
        <v>#VALUE!</v>
      </c>
      <c r="P46" s="71" t="e">
        <f>IF(SUMIF('[1]Detailed Budget'!$F$5:$F$1005,$B46,'[1]Detailed Budget'!$BE$5:$BE$1005)&gt;0,SUMIF('[1]Detailed Budget'!$F$5:$F$1005,$B46,'[1]Detailed Budget'!$BE$5:$BE$1005),"")</f>
        <v>#VALUE!</v>
      </c>
      <c r="Q46" s="71" t="e">
        <f>IF(SUMIF('[1]Detailed Budget'!$F$5:$F$1005,$B46,'[1]Detailed Budget'!$BG$5:$BG$1005)&gt;0,SUMIF('[1]Detailed Budget'!$F$5:$F$1005,$B46,'[1]Detailed Budget'!$BG$5:$BG$1005),"")</f>
        <v>#VALUE!</v>
      </c>
      <c r="R46" s="72" t="e">
        <f>IF(SUMIF('[1]Detailed Budget'!$F$5:$F$1005,$B46,'[1]Detailed Budget'!$BI$5:$BI$1005)&gt;0,SUMIF('[1]Detailed Budget'!$F$5:$F$1005,$B46,'[1]Detailed Budget'!$BI$5:$BI$1005),"")</f>
        <v>#VALUE!</v>
      </c>
      <c r="S46" s="71" t="e">
        <f>IF(SUMIF('[1]Detailed Budget'!$F$5:$F$1005,$B46,'[1]Detailed Budget'!$BN$5:$BN$1005)&gt;0,SUMIF('[1]Detailed Budget'!$F$5:$F$1005,$B46,'[1]Detailed Budget'!$BN$5:$BN$1005),"")</f>
        <v>#VALUE!</v>
      </c>
      <c r="T46" s="71" t="e">
        <f>IF(SUMIF('[1]Detailed Budget'!$F$5:$F$1005,$B46,'[1]Detailed Budget'!$BP$5:$BP$1005)&gt;0,SUMIF('[1]Detailed Budget'!$F$5:$F$1005,$B46,'[1]Detailed Budget'!$BP$5:$BP$1005),"")</f>
        <v>#VALUE!</v>
      </c>
      <c r="U46" s="71" t="e">
        <f>IF(SUMIF('[1]Detailed Budget'!$F$5:$F$1005,$B46,'[1]Detailed Budget'!$BR$5:$BR$1005)&gt;0,SUMIF('[1]Detailed Budget'!$F$5:$F$1005,$B46,'[1]Detailed Budget'!$BR$5:$BR$1005),"")</f>
        <v>#VALUE!</v>
      </c>
      <c r="V46" s="71" t="e">
        <f>IF(SUMIF('[1]Detailed Budget'!$F$5:$F$1005,$B45,'[1]Detailed Budget'!$BT$5:$BT$1005)&gt;0,SUMIF('[1]Detailed Budget'!$F$5:$F$1005,$B45,'[1]Detailed Budget'!$BT$5:$BT$1005),"")</f>
        <v>#VALUE!</v>
      </c>
      <c r="W46" s="72" t="e">
        <f>IF(SUMIF('[1]Detailed Budget'!$F$5:$F$1005,$B46,'[1]Detailed Budget'!$BV$5:$BV$1005)&gt;0,SUMIF('[1]Detailed Budget'!$F$5:$F$1005,$B46,'[1]Detailed Budget'!$BV$5:$BV$1005),"")</f>
        <v>#VALUE!</v>
      </c>
      <c r="X46" s="71" t="e">
        <f t="shared" si="0"/>
        <v>#VALUE!</v>
      </c>
      <c r="Y46" s="73" t="str">
        <f t="shared" si="1"/>
        <v/>
      </c>
      <c r="Z46" s="49"/>
      <c r="AA46" s="87"/>
      <c r="AB46" s="97"/>
      <c r="AC46" s="49"/>
      <c r="AD46" s="87"/>
      <c r="AE46" s="97"/>
      <c r="AF46" s="49"/>
      <c r="AG46" s="87"/>
      <c r="AH46" s="97"/>
      <c r="AI46" s="49"/>
      <c r="AJ46" s="87"/>
      <c r="AK46" s="97"/>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row>
    <row r="47" spans="1:63" s="46" customFormat="1" ht="13.8" hidden="1" x14ac:dyDescent="0.25">
      <c r="A47" s="70"/>
      <c r="B47" s="66" t="str">
        <f>IFERROR(INDEX(IntIdList,MATCH(0,INDEX(COUNTIF(B$16:B46,IntIdList),0,0),0)),"")</f>
        <v/>
      </c>
      <c r="C47" s="41" t="str">
        <f>IFERROR(INDEX('[1]Data Sheet'!$E$29:$E$174,MATCH(B47,'[1]Data Sheet'!$D$29:$D$174,0))&amp;" - "&amp;INDEX('[1]Data Sheet'!$C$29:$C$174,MATCH(B47,'[1]Data Sheet'!$D$29:$D$174,0)),"")</f>
        <v/>
      </c>
      <c r="D47" s="71" t="e">
        <f>IF(SUMIF('[1]Detailed Budget'!$F$5:$F$1005,$B47,'[1]Detailed Budget'!$AA$5:$AA$1005)&gt;0,SUMIF('[1]Detailed Budget'!$F$5:$F$1005,$B47,'[1]Detailed Budget'!$AA$5:$AA$1005),"")</f>
        <v>#VALUE!</v>
      </c>
      <c r="E47" s="71" t="e">
        <f>IF(SUMIF('[1]Detailed Budget'!$F$5:$F$1005,$B47,'[1]Detailed Budget'!$AC$5:$AC$1005)&gt;0,SUMIF('[1]Detailed Budget'!$F$5:$F$1005,$B47,'[1]Detailed Budget'!$AC$5:$AC$1005),"")</f>
        <v>#VALUE!</v>
      </c>
      <c r="F47" s="71" t="e">
        <f>IF(SUMIF('[1]Detailed Budget'!$F$5:$F$1005,$B47,'[1]Detailed Budget'!$AE$5:$AE$1005)&gt;0,SUMIF('[1]Detailed Budget'!$F$5:$F$1005,$B47,'[1]Detailed Budget'!$AE$5:$AE$1005),"")</f>
        <v>#VALUE!</v>
      </c>
      <c r="G47" s="71" t="e">
        <f>IF(SUMIF('[1]Detailed Budget'!$F$5:$F$1005,$B47,'[1]Detailed Budget'!$AG$5:$AG$1005)&gt;0,SUMIF('[1]Detailed Budget'!$F$5:$F$1005,$B47,'[1]Detailed Budget'!$AG$5:$AG$1005),"")</f>
        <v>#VALUE!</v>
      </c>
      <c r="H47" s="72" t="e">
        <f>IF(SUMIF('[1]Detailed Budget'!$F$5:$F$1005,$B47,'[1]Detailed Budget'!$AI$5:$AI$1005)&gt;0,SUMIF('[1]Detailed Budget'!$F$5:$F$1005,$B47,'[1]Detailed Budget'!$AI$5:$AI$1005),"")</f>
        <v>#VALUE!</v>
      </c>
      <c r="I47" s="71" t="e">
        <f>IF(SUMIF('[1]Detailed Budget'!$F$5:$F$1005,$B47,'[1]Detailed Budget'!$AN$5:$AN$1005)&gt;0,SUMIF('[1]Detailed Budget'!$F$5:$F$1005,$B47,'[1]Detailed Budget'!$AN$5:$AN$1005),"")</f>
        <v>#VALUE!</v>
      </c>
      <c r="J47" s="71" t="e">
        <f>IF(SUMIF('[1]Detailed Budget'!$F$5:$F$1005,$B47,'[1]Detailed Budget'!$AP$5:$AP$1005)&gt;0,SUMIF('[1]Detailed Budget'!$F$5:$F$1005,$B47,'[1]Detailed Budget'!$AP$5:$AP$1005),"")</f>
        <v>#VALUE!</v>
      </c>
      <c r="K47" s="71" t="e">
        <f>IF(SUMIF('[1]Detailed Budget'!$F$5:$F$1005,$B47,'[1]Detailed Budget'!$AR$5:$AR$1005)&gt;0,SUMIF('[1]Detailed Budget'!$F$5:$F$1005,$B47,'[1]Detailed Budget'!$AR$5:$AR$1005),"")</f>
        <v>#VALUE!</v>
      </c>
      <c r="L47" s="71" t="e">
        <f>IF(SUMIF('[1]Detailed Budget'!$F$5:$F$1005,$B47,'[1]Detailed Budget'!$AT$5:$AT$1005)&gt;0,SUMIF('[1]Detailed Budget'!$F$5:$F$1005,$B47,'[1]Detailed Budget'!$AT$5:$AT$1005),"")</f>
        <v>#VALUE!</v>
      </c>
      <c r="M47" s="72" t="e">
        <f>IF(SUMIF('[1]Detailed Budget'!$F$5:$F$1005,$B47,'[1]Detailed Budget'!$AV$5:$AV$1005)&gt;0,SUMIF('[1]Detailed Budget'!$F$5:$F$1005,$B47,'[1]Detailed Budget'!$AV$5:$AV$1005),"")</f>
        <v>#VALUE!</v>
      </c>
      <c r="N47" s="71" t="e">
        <f>IF(SUMIF('[1]Detailed Budget'!$F$5:$F$1005,$B47,'[1]Detailed Budget'!$BA$5:$BA$1005)&gt;0,SUMIF('[1]Detailed Budget'!$F$5:$F$1005,$B47,'[1]Detailed Budget'!$BA$5:$BA$1005),"")</f>
        <v>#VALUE!</v>
      </c>
      <c r="O47" s="71" t="e">
        <f>IF(SUMIF('[1]Detailed Budget'!$F$5:$F$1005,$B47,'[1]Detailed Budget'!$BC$5:$BC$1005)&gt;0,SUMIF('[1]Detailed Budget'!$F$5:$F$1005,$B47,'[1]Detailed Budget'!$BC$5:$BC$1005),"")</f>
        <v>#VALUE!</v>
      </c>
      <c r="P47" s="71" t="e">
        <f>IF(SUMIF('[1]Detailed Budget'!$F$5:$F$1005,$B47,'[1]Detailed Budget'!$BE$5:$BE$1005)&gt;0,SUMIF('[1]Detailed Budget'!$F$5:$F$1005,$B47,'[1]Detailed Budget'!$BE$5:$BE$1005),"")</f>
        <v>#VALUE!</v>
      </c>
      <c r="Q47" s="71" t="e">
        <f>IF(SUMIF('[1]Detailed Budget'!$F$5:$F$1005,$B47,'[1]Detailed Budget'!$BG$5:$BG$1005)&gt;0,SUMIF('[1]Detailed Budget'!$F$5:$F$1005,$B47,'[1]Detailed Budget'!$BG$5:$BG$1005),"")</f>
        <v>#VALUE!</v>
      </c>
      <c r="R47" s="72" t="e">
        <f>IF(SUMIF('[1]Detailed Budget'!$F$5:$F$1005,$B47,'[1]Detailed Budget'!$BI$5:$BI$1005)&gt;0,SUMIF('[1]Detailed Budget'!$F$5:$F$1005,$B47,'[1]Detailed Budget'!$BI$5:$BI$1005),"")</f>
        <v>#VALUE!</v>
      </c>
      <c r="S47" s="71" t="e">
        <f>IF(SUMIF('[1]Detailed Budget'!$F$5:$F$1005,$B47,'[1]Detailed Budget'!$BN$5:$BN$1005)&gt;0,SUMIF('[1]Detailed Budget'!$F$5:$F$1005,$B47,'[1]Detailed Budget'!$BN$5:$BN$1005),"")</f>
        <v>#VALUE!</v>
      </c>
      <c r="T47" s="71" t="e">
        <f>IF(SUMIF('[1]Detailed Budget'!$F$5:$F$1005,$B47,'[1]Detailed Budget'!$BP$5:$BP$1005)&gt;0,SUMIF('[1]Detailed Budget'!$F$5:$F$1005,$B47,'[1]Detailed Budget'!$BP$5:$BP$1005),"")</f>
        <v>#VALUE!</v>
      </c>
      <c r="U47" s="71" t="e">
        <f>IF(SUMIF('[1]Detailed Budget'!$F$5:$F$1005,$B47,'[1]Detailed Budget'!$BR$5:$BR$1005)&gt;0,SUMIF('[1]Detailed Budget'!$F$5:$F$1005,$B47,'[1]Detailed Budget'!$BR$5:$BR$1005),"")</f>
        <v>#VALUE!</v>
      </c>
      <c r="V47" s="71" t="e">
        <f>IF(SUMIF('[1]Detailed Budget'!$F$5:$F$1005,$B46,'[1]Detailed Budget'!$BT$5:$BT$1005)&gt;0,SUMIF('[1]Detailed Budget'!$F$5:$F$1005,$B46,'[1]Detailed Budget'!$BT$5:$BT$1005),"")</f>
        <v>#VALUE!</v>
      </c>
      <c r="W47" s="72" t="e">
        <f>IF(SUMIF('[1]Detailed Budget'!$F$5:$F$1005,$B47,'[1]Detailed Budget'!$BV$5:$BV$1005)&gt;0,SUMIF('[1]Detailed Budget'!$F$5:$F$1005,$B47,'[1]Detailed Budget'!$BV$5:$BV$1005),"")</f>
        <v>#VALUE!</v>
      </c>
      <c r="X47" s="71" t="e">
        <f t="shared" si="0"/>
        <v>#VALUE!</v>
      </c>
      <c r="Y47" s="73" t="str">
        <f t="shared" si="1"/>
        <v/>
      </c>
      <c r="Z47" s="49"/>
      <c r="AA47" s="87"/>
      <c r="AB47" s="97"/>
      <c r="AC47" s="49"/>
      <c r="AD47" s="87"/>
      <c r="AE47" s="97"/>
      <c r="AF47" s="49"/>
      <c r="AG47" s="87"/>
      <c r="AH47" s="97"/>
      <c r="AI47" s="49"/>
      <c r="AJ47" s="87"/>
      <c r="AK47" s="97"/>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row>
    <row r="48" spans="1:63" s="46" customFormat="1" ht="13.8" hidden="1" x14ac:dyDescent="0.25">
      <c r="A48" s="70"/>
      <c r="B48" s="66" t="str">
        <f>IFERROR(INDEX(IntIdList,MATCH(0,INDEX(COUNTIF(B$16:B47,IntIdList),0,0),0)),"")</f>
        <v/>
      </c>
      <c r="C48" s="41" t="str">
        <f>IFERROR(INDEX('[1]Data Sheet'!$E$29:$E$174,MATCH(B48,'[1]Data Sheet'!$D$29:$D$174,0))&amp;" - "&amp;INDEX('[1]Data Sheet'!$C$29:$C$174,MATCH(B48,'[1]Data Sheet'!$D$29:$D$174,0)),"")</f>
        <v/>
      </c>
      <c r="D48" s="71" t="e">
        <f>IF(SUMIF('[1]Detailed Budget'!$F$5:$F$1005,$B48,'[1]Detailed Budget'!$AA$5:$AA$1005)&gt;0,SUMIF('[1]Detailed Budget'!$F$5:$F$1005,$B48,'[1]Detailed Budget'!$AA$5:$AA$1005),"")</f>
        <v>#VALUE!</v>
      </c>
      <c r="E48" s="71" t="e">
        <f>IF(SUMIF('[1]Detailed Budget'!$F$5:$F$1005,$B48,'[1]Detailed Budget'!$AC$5:$AC$1005)&gt;0,SUMIF('[1]Detailed Budget'!$F$5:$F$1005,$B48,'[1]Detailed Budget'!$AC$5:$AC$1005),"")</f>
        <v>#VALUE!</v>
      </c>
      <c r="F48" s="71" t="e">
        <f>IF(SUMIF('[1]Detailed Budget'!$F$5:$F$1005,$B48,'[1]Detailed Budget'!$AE$5:$AE$1005)&gt;0,SUMIF('[1]Detailed Budget'!$F$5:$F$1005,$B48,'[1]Detailed Budget'!$AE$5:$AE$1005),"")</f>
        <v>#VALUE!</v>
      </c>
      <c r="G48" s="71" t="e">
        <f>IF(SUMIF('[1]Detailed Budget'!$F$5:$F$1005,$B48,'[1]Detailed Budget'!$AG$5:$AG$1005)&gt;0,SUMIF('[1]Detailed Budget'!$F$5:$F$1005,$B48,'[1]Detailed Budget'!$AG$5:$AG$1005),"")</f>
        <v>#VALUE!</v>
      </c>
      <c r="H48" s="72" t="e">
        <f>IF(SUMIF('[1]Detailed Budget'!$F$5:$F$1005,$B48,'[1]Detailed Budget'!$AI$5:$AI$1005)&gt;0,SUMIF('[1]Detailed Budget'!$F$5:$F$1005,$B48,'[1]Detailed Budget'!$AI$5:$AI$1005),"")</f>
        <v>#VALUE!</v>
      </c>
      <c r="I48" s="71" t="e">
        <f>IF(SUMIF('[1]Detailed Budget'!$F$5:$F$1005,$B48,'[1]Detailed Budget'!$AN$5:$AN$1005)&gt;0,SUMIF('[1]Detailed Budget'!$F$5:$F$1005,$B48,'[1]Detailed Budget'!$AN$5:$AN$1005),"")</f>
        <v>#VALUE!</v>
      </c>
      <c r="J48" s="71" t="e">
        <f>IF(SUMIF('[1]Detailed Budget'!$F$5:$F$1005,$B48,'[1]Detailed Budget'!$AP$5:$AP$1005)&gt;0,SUMIF('[1]Detailed Budget'!$F$5:$F$1005,$B48,'[1]Detailed Budget'!$AP$5:$AP$1005),"")</f>
        <v>#VALUE!</v>
      </c>
      <c r="K48" s="71" t="e">
        <f>IF(SUMIF('[1]Detailed Budget'!$F$5:$F$1005,$B48,'[1]Detailed Budget'!$AR$5:$AR$1005)&gt;0,SUMIF('[1]Detailed Budget'!$F$5:$F$1005,$B48,'[1]Detailed Budget'!$AR$5:$AR$1005),"")</f>
        <v>#VALUE!</v>
      </c>
      <c r="L48" s="71" t="e">
        <f>IF(SUMIF('[1]Detailed Budget'!$F$5:$F$1005,$B48,'[1]Detailed Budget'!$AT$5:$AT$1005)&gt;0,SUMIF('[1]Detailed Budget'!$F$5:$F$1005,$B48,'[1]Detailed Budget'!$AT$5:$AT$1005),"")</f>
        <v>#VALUE!</v>
      </c>
      <c r="M48" s="72" t="e">
        <f>IF(SUMIF('[1]Detailed Budget'!$F$5:$F$1005,$B48,'[1]Detailed Budget'!$AV$5:$AV$1005)&gt;0,SUMIF('[1]Detailed Budget'!$F$5:$F$1005,$B48,'[1]Detailed Budget'!$AV$5:$AV$1005),"")</f>
        <v>#VALUE!</v>
      </c>
      <c r="N48" s="71" t="e">
        <f>IF(SUMIF('[1]Detailed Budget'!$F$5:$F$1005,$B48,'[1]Detailed Budget'!$BA$5:$BA$1005)&gt;0,SUMIF('[1]Detailed Budget'!$F$5:$F$1005,$B48,'[1]Detailed Budget'!$BA$5:$BA$1005),"")</f>
        <v>#VALUE!</v>
      </c>
      <c r="O48" s="71" t="e">
        <f>IF(SUMIF('[1]Detailed Budget'!$F$5:$F$1005,$B48,'[1]Detailed Budget'!$BC$5:$BC$1005)&gt;0,SUMIF('[1]Detailed Budget'!$F$5:$F$1005,$B48,'[1]Detailed Budget'!$BC$5:$BC$1005),"")</f>
        <v>#VALUE!</v>
      </c>
      <c r="P48" s="71" t="e">
        <f>IF(SUMIF('[1]Detailed Budget'!$F$5:$F$1005,$B48,'[1]Detailed Budget'!$BE$5:$BE$1005)&gt;0,SUMIF('[1]Detailed Budget'!$F$5:$F$1005,$B48,'[1]Detailed Budget'!$BE$5:$BE$1005),"")</f>
        <v>#VALUE!</v>
      </c>
      <c r="Q48" s="71" t="e">
        <f>IF(SUMIF('[1]Detailed Budget'!$F$5:$F$1005,$B48,'[1]Detailed Budget'!$BG$5:$BG$1005)&gt;0,SUMIF('[1]Detailed Budget'!$F$5:$F$1005,$B48,'[1]Detailed Budget'!$BG$5:$BG$1005),"")</f>
        <v>#VALUE!</v>
      </c>
      <c r="R48" s="72" t="e">
        <f>IF(SUMIF('[1]Detailed Budget'!$F$5:$F$1005,$B48,'[1]Detailed Budget'!$BI$5:$BI$1005)&gt;0,SUMIF('[1]Detailed Budget'!$F$5:$F$1005,$B48,'[1]Detailed Budget'!$BI$5:$BI$1005),"")</f>
        <v>#VALUE!</v>
      </c>
      <c r="S48" s="71" t="e">
        <f>IF(SUMIF('[1]Detailed Budget'!$F$5:$F$1005,$B48,'[1]Detailed Budget'!$BN$5:$BN$1005)&gt;0,SUMIF('[1]Detailed Budget'!$F$5:$F$1005,$B48,'[1]Detailed Budget'!$BN$5:$BN$1005),"")</f>
        <v>#VALUE!</v>
      </c>
      <c r="T48" s="71" t="e">
        <f>IF(SUMIF('[1]Detailed Budget'!$F$5:$F$1005,$B48,'[1]Detailed Budget'!$BP$5:$BP$1005)&gt;0,SUMIF('[1]Detailed Budget'!$F$5:$F$1005,$B48,'[1]Detailed Budget'!$BP$5:$BP$1005),"")</f>
        <v>#VALUE!</v>
      </c>
      <c r="U48" s="71" t="e">
        <f>IF(SUMIF('[1]Detailed Budget'!$F$5:$F$1005,$B48,'[1]Detailed Budget'!$BR$5:$BR$1005)&gt;0,SUMIF('[1]Detailed Budget'!$F$5:$F$1005,$B48,'[1]Detailed Budget'!$BR$5:$BR$1005),"")</f>
        <v>#VALUE!</v>
      </c>
      <c r="V48" s="71" t="e">
        <f>IF(SUMIF('[1]Detailed Budget'!$F$5:$F$1005,$B47,'[1]Detailed Budget'!$BT$5:$BT$1005)&gt;0,SUMIF('[1]Detailed Budget'!$F$5:$F$1005,$B47,'[1]Detailed Budget'!$BT$5:$BT$1005),"")</f>
        <v>#VALUE!</v>
      </c>
      <c r="W48" s="72" t="e">
        <f>IF(SUMIF('[1]Detailed Budget'!$F$5:$F$1005,$B48,'[1]Detailed Budget'!$BV$5:$BV$1005)&gt;0,SUMIF('[1]Detailed Budget'!$F$5:$F$1005,$B48,'[1]Detailed Budget'!$BV$5:$BV$1005),"")</f>
        <v>#VALUE!</v>
      </c>
      <c r="X48" s="71" t="e">
        <f t="shared" si="0"/>
        <v>#VALUE!</v>
      </c>
      <c r="Y48" s="73" t="str">
        <f t="shared" si="1"/>
        <v/>
      </c>
      <c r="Z48" s="49"/>
      <c r="AA48" s="87"/>
      <c r="AB48" s="97"/>
      <c r="AC48" s="49"/>
      <c r="AD48" s="87"/>
      <c r="AE48" s="97"/>
      <c r="AF48" s="49"/>
      <c r="AG48" s="87"/>
      <c r="AH48" s="97"/>
      <c r="AI48" s="49"/>
      <c r="AJ48" s="87"/>
      <c r="AK48" s="97"/>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row>
    <row r="49" spans="1:63" s="46" customFormat="1" ht="13.8" hidden="1" x14ac:dyDescent="0.25">
      <c r="A49" s="70"/>
      <c r="B49" s="66" t="str">
        <f>IFERROR(INDEX(IntIdList,MATCH(0,INDEX(COUNTIF(B$16:B48,IntIdList),0,0),0)),"")</f>
        <v/>
      </c>
      <c r="C49" s="41" t="str">
        <f>IFERROR(INDEX('[1]Data Sheet'!$E$29:$E$174,MATCH(B49,'[1]Data Sheet'!$D$29:$D$174,0))&amp;" - "&amp;INDEX('[1]Data Sheet'!$C$29:$C$174,MATCH(B49,'[1]Data Sheet'!$D$29:$D$174,0)),"")</f>
        <v/>
      </c>
      <c r="D49" s="71" t="e">
        <f>IF(SUMIF('[1]Detailed Budget'!$F$5:$F$1005,$B49,'[1]Detailed Budget'!$AA$5:$AA$1005)&gt;0,SUMIF('[1]Detailed Budget'!$F$5:$F$1005,$B49,'[1]Detailed Budget'!$AA$5:$AA$1005),"")</f>
        <v>#VALUE!</v>
      </c>
      <c r="E49" s="71" t="e">
        <f>IF(SUMIF('[1]Detailed Budget'!$F$5:$F$1005,$B49,'[1]Detailed Budget'!$AC$5:$AC$1005)&gt;0,SUMIF('[1]Detailed Budget'!$F$5:$F$1005,$B49,'[1]Detailed Budget'!$AC$5:$AC$1005),"")</f>
        <v>#VALUE!</v>
      </c>
      <c r="F49" s="71" t="e">
        <f>IF(SUMIF('[1]Detailed Budget'!$F$5:$F$1005,$B49,'[1]Detailed Budget'!$AE$5:$AE$1005)&gt;0,SUMIF('[1]Detailed Budget'!$F$5:$F$1005,$B49,'[1]Detailed Budget'!$AE$5:$AE$1005),"")</f>
        <v>#VALUE!</v>
      </c>
      <c r="G49" s="71" t="e">
        <f>IF(SUMIF('[1]Detailed Budget'!$F$5:$F$1005,$B49,'[1]Detailed Budget'!$AG$5:$AG$1005)&gt;0,SUMIF('[1]Detailed Budget'!$F$5:$F$1005,$B49,'[1]Detailed Budget'!$AG$5:$AG$1005),"")</f>
        <v>#VALUE!</v>
      </c>
      <c r="H49" s="72" t="e">
        <f>IF(SUMIF('[1]Detailed Budget'!$F$5:$F$1005,$B49,'[1]Detailed Budget'!$AI$5:$AI$1005)&gt;0,SUMIF('[1]Detailed Budget'!$F$5:$F$1005,$B49,'[1]Detailed Budget'!$AI$5:$AI$1005),"")</f>
        <v>#VALUE!</v>
      </c>
      <c r="I49" s="71" t="e">
        <f>IF(SUMIF('[1]Detailed Budget'!$F$5:$F$1005,$B49,'[1]Detailed Budget'!$AN$5:$AN$1005)&gt;0,SUMIF('[1]Detailed Budget'!$F$5:$F$1005,$B49,'[1]Detailed Budget'!$AN$5:$AN$1005),"")</f>
        <v>#VALUE!</v>
      </c>
      <c r="J49" s="71" t="e">
        <f>IF(SUMIF('[1]Detailed Budget'!$F$5:$F$1005,$B49,'[1]Detailed Budget'!$AP$5:$AP$1005)&gt;0,SUMIF('[1]Detailed Budget'!$F$5:$F$1005,$B49,'[1]Detailed Budget'!$AP$5:$AP$1005),"")</f>
        <v>#VALUE!</v>
      </c>
      <c r="K49" s="71" t="e">
        <f>IF(SUMIF('[1]Detailed Budget'!$F$5:$F$1005,$B49,'[1]Detailed Budget'!$AR$5:$AR$1005)&gt;0,SUMIF('[1]Detailed Budget'!$F$5:$F$1005,$B49,'[1]Detailed Budget'!$AR$5:$AR$1005),"")</f>
        <v>#VALUE!</v>
      </c>
      <c r="L49" s="71" t="e">
        <f>IF(SUMIF('[1]Detailed Budget'!$F$5:$F$1005,$B49,'[1]Detailed Budget'!$AT$5:$AT$1005)&gt;0,SUMIF('[1]Detailed Budget'!$F$5:$F$1005,$B49,'[1]Detailed Budget'!$AT$5:$AT$1005),"")</f>
        <v>#VALUE!</v>
      </c>
      <c r="M49" s="72" t="e">
        <f>IF(SUMIF('[1]Detailed Budget'!$F$5:$F$1005,$B49,'[1]Detailed Budget'!$AV$5:$AV$1005)&gt;0,SUMIF('[1]Detailed Budget'!$F$5:$F$1005,$B49,'[1]Detailed Budget'!$AV$5:$AV$1005),"")</f>
        <v>#VALUE!</v>
      </c>
      <c r="N49" s="71" t="e">
        <f>IF(SUMIF('[1]Detailed Budget'!$F$5:$F$1005,$B49,'[1]Detailed Budget'!$BA$5:$BA$1005)&gt;0,SUMIF('[1]Detailed Budget'!$F$5:$F$1005,$B49,'[1]Detailed Budget'!$BA$5:$BA$1005),"")</f>
        <v>#VALUE!</v>
      </c>
      <c r="O49" s="71" t="e">
        <f>IF(SUMIF('[1]Detailed Budget'!$F$5:$F$1005,$B49,'[1]Detailed Budget'!$BC$5:$BC$1005)&gt;0,SUMIF('[1]Detailed Budget'!$F$5:$F$1005,$B49,'[1]Detailed Budget'!$BC$5:$BC$1005),"")</f>
        <v>#VALUE!</v>
      </c>
      <c r="P49" s="71" t="e">
        <f>IF(SUMIF('[1]Detailed Budget'!$F$5:$F$1005,$B49,'[1]Detailed Budget'!$BE$5:$BE$1005)&gt;0,SUMIF('[1]Detailed Budget'!$F$5:$F$1005,$B49,'[1]Detailed Budget'!$BE$5:$BE$1005),"")</f>
        <v>#VALUE!</v>
      </c>
      <c r="Q49" s="71" t="e">
        <f>IF(SUMIF('[1]Detailed Budget'!$F$5:$F$1005,$B49,'[1]Detailed Budget'!$BG$5:$BG$1005)&gt;0,SUMIF('[1]Detailed Budget'!$F$5:$F$1005,$B49,'[1]Detailed Budget'!$BG$5:$BG$1005),"")</f>
        <v>#VALUE!</v>
      </c>
      <c r="R49" s="72" t="e">
        <f>IF(SUMIF('[1]Detailed Budget'!$F$5:$F$1005,$B49,'[1]Detailed Budget'!$BI$5:$BI$1005)&gt;0,SUMIF('[1]Detailed Budget'!$F$5:$F$1005,$B49,'[1]Detailed Budget'!$BI$5:$BI$1005),"")</f>
        <v>#VALUE!</v>
      </c>
      <c r="S49" s="71" t="e">
        <f>IF(SUMIF('[1]Detailed Budget'!$F$5:$F$1005,$B49,'[1]Detailed Budget'!$BN$5:$BN$1005)&gt;0,SUMIF('[1]Detailed Budget'!$F$5:$F$1005,$B49,'[1]Detailed Budget'!$BN$5:$BN$1005),"")</f>
        <v>#VALUE!</v>
      </c>
      <c r="T49" s="71" t="e">
        <f>IF(SUMIF('[1]Detailed Budget'!$F$5:$F$1005,$B49,'[1]Detailed Budget'!$BP$5:$BP$1005)&gt;0,SUMIF('[1]Detailed Budget'!$F$5:$F$1005,$B49,'[1]Detailed Budget'!$BP$5:$BP$1005),"")</f>
        <v>#VALUE!</v>
      </c>
      <c r="U49" s="71" t="e">
        <f>IF(SUMIF('[1]Detailed Budget'!$F$5:$F$1005,$B49,'[1]Detailed Budget'!$BR$5:$BR$1005)&gt;0,SUMIF('[1]Detailed Budget'!$F$5:$F$1005,$B49,'[1]Detailed Budget'!$BR$5:$BR$1005),"")</f>
        <v>#VALUE!</v>
      </c>
      <c r="V49" s="71" t="e">
        <f>IF(SUMIF('[1]Detailed Budget'!$F$5:$F$1005,$B48,'[1]Detailed Budget'!$BT$5:$BT$1005)&gt;0,SUMIF('[1]Detailed Budget'!$F$5:$F$1005,$B48,'[1]Detailed Budget'!$BT$5:$BT$1005),"")</f>
        <v>#VALUE!</v>
      </c>
      <c r="W49" s="72" t="e">
        <f>IF(SUMIF('[1]Detailed Budget'!$F$5:$F$1005,$B49,'[1]Detailed Budget'!$BV$5:$BV$1005)&gt;0,SUMIF('[1]Detailed Budget'!$F$5:$F$1005,$B49,'[1]Detailed Budget'!$BV$5:$BV$1005),"")</f>
        <v>#VALUE!</v>
      </c>
      <c r="X49" s="71" t="e">
        <f t="shared" si="0"/>
        <v>#VALUE!</v>
      </c>
      <c r="Y49" s="73" t="str">
        <f t="shared" si="1"/>
        <v/>
      </c>
      <c r="Z49" s="49"/>
      <c r="AA49" s="87"/>
      <c r="AB49" s="97"/>
      <c r="AC49" s="49"/>
      <c r="AD49" s="87"/>
      <c r="AE49" s="97"/>
      <c r="AF49" s="49"/>
      <c r="AG49" s="87"/>
      <c r="AH49" s="97"/>
      <c r="AI49" s="49"/>
      <c r="AJ49" s="87"/>
      <c r="AK49" s="97"/>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row>
    <row r="50" spans="1:63" s="46" customFormat="1" ht="13.8" hidden="1" x14ac:dyDescent="0.25">
      <c r="A50" s="70"/>
      <c r="B50" s="66" t="str">
        <f>IFERROR(INDEX(IntIdList,MATCH(0,INDEX(COUNTIF(B$16:B49,IntIdList),0,0),0)),"")</f>
        <v/>
      </c>
      <c r="C50" s="41" t="str">
        <f>IFERROR(INDEX('[1]Data Sheet'!$E$29:$E$174,MATCH(B50,'[1]Data Sheet'!$D$29:$D$174,0))&amp;" - "&amp;INDEX('[1]Data Sheet'!$C$29:$C$174,MATCH(B50,'[1]Data Sheet'!$D$29:$D$174,0)),"")</f>
        <v/>
      </c>
      <c r="D50" s="71" t="e">
        <f>IF(SUMIF('[1]Detailed Budget'!$F$5:$F$1005,$B50,'[1]Detailed Budget'!$AA$5:$AA$1005)&gt;0,SUMIF('[1]Detailed Budget'!$F$5:$F$1005,$B50,'[1]Detailed Budget'!$AA$5:$AA$1005),"")</f>
        <v>#VALUE!</v>
      </c>
      <c r="E50" s="71" t="e">
        <f>IF(SUMIF('[1]Detailed Budget'!$F$5:$F$1005,$B50,'[1]Detailed Budget'!$AC$5:$AC$1005)&gt;0,SUMIF('[1]Detailed Budget'!$F$5:$F$1005,$B50,'[1]Detailed Budget'!$AC$5:$AC$1005),"")</f>
        <v>#VALUE!</v>
      </c>
      <c r="F50" s="71" t="e">
        <f>IF(SUMIF('[1]Detailed Budget'!$F$5:$F$1005,$B50,'[1]Detailed Budget'!$AE$5:$AE$1005)&gt;0,SUMIF('[1]Detailed Budget'!$F$5:$F$1005,$B50,'[1]Detailed Budget'!$AE$5:$AE$1005),"")</f>
        <v>#VALUE!</v>
      </c>
      <c r="G50" s="71" t="e">
        <f>IF(SUMIF('[1]Detailed Budget'!$F$5:$F$1005,$B50,'[1]Detailed Budget'!$AG$5:$AG$1005)&gt;0,SUMIF('[1]Detailed Budget'!$F$5:$F$1005,$B50,'[1]Detailed Budget'!$AG$5:$AG$1005),"")</f>
        <v>#VALUE!</v>
      </c>
      <c r="H50" s="72" t="e">
        <f>IF(SUMIF('[1]Detailed Budget'!$F$5:$F$1005,$B50,'[1]Detailed Budget'!$AI$5:$AI$1005)&gt;0,SUMIF('[1]Detailed Budget'!$F$5:$F$1005,$B50,'[1]Detailed Budget'!$AI$5:$AI$1005),"")</f>
        <v>#VALUE!</v>
      </c>
      <c r="I50" s="71" t="e">
        <f>IF(SUMIF('[1]Detailed Budget'!$F$5:$F$1005,$B50,'[1]Detailed Budget'!$AN$5:$AN$1005)&gt;0,SUMIF('[1]Detailed Budget'!$F$5:$F$1005,$B50,'[1]Detailed Budget'!$AN$5:$AN$1005),"")</f>
        <v>#VALUE!</v>
      </c>
      <c r="J50" s="71" t="e">
        <f>IF(SUMIF('[1]Detailed Budget'!$F$5:$F$1005,$B50,'[1]Detailed Budget'!$AP$5:$AP$1005)&gt;0,SUMIF('[1]Detailed Budget'!$F$5:$F$1005,$B50,'[1]Detailed Budget'!$AP$5:$AP$1005),"")</f>
        <v>#VALUE!</v>
      </c>
      <c r="K50" s="71" t="e">
        <f>IF(SUMIF('[1]Detailed Budget'!$F$5:$F$1005,$B50,'[1]Detailed Budget'!$AR$5:$AR$1005)&gt;0,SUMIF('[1]Detailed Budget'!$F$5:$F$1005,$B50,'[1]Detailed Budget'!$AR$5:$AR$1005),"")</f>
        <v>#VALUE!</v>
      </c>
      <c r="L50" s="71" t="e">
        <f>IF(SUMIF('[1]Detailed Budget'!$F$5:$F$1005,$B50,'[1]Detailed Budget'!$AT$5:$AT$1005)&gt;0,SUMIF('[1]Detailed Budget'!$F$5:$F$1005,$B50,'[1]Detailed Budget'!$AT$5:$AT$1005),"")</f>
        <v>#VALUE!</v>
      </c>
      <c r="M50" s="72" t="e">
        <f>IF(SUMIF('[1]Detailed Budget'!$F$5:$F$1005,$B50,'[1]Detailed Budget'!$AV$5:$AV$1005)&gt;0,SUMIF('[1]Detailed Budget'!$F$5:$F$1005,$B50,'[1]Detailed Budget'!$AV$5:$AV$1005),"")</f>
        <v>#VALUE!</v>
      </c>
      <c r="N50" s="71" t="e">
        <f>IF(SUMIF('[1]Detailed Budget'!$F$5:$F$1005,$B50,'[1]Detailed Budget'!$BA$5:$BA$1005)&gt;0,SUMIF('[1]Detailed Budget'!$F$5:$F$1005,$B50,'[1]Detailed Budget'!$BA$5:$BA$1005),"")</f>
        <v>#VALUE!</v>
      </c>
      <c r="O50" s="71" t="e">
        <f>IF(SUMIF('[1]Detailed Budget'!$F$5:$F$1005,$B50,'[1]Detailed Budget'!$BC$5:$BC$1005)&gt;0,SUMIF('[1]Detailed Budget'!$F$5:$F$1005,$B50,'[1]Detailed Budget'!$BC$5:$BC$1005),"")</f>
        <v>#VALUE!</v>
      </c>
      <c r="P50" s="71" t="e">
        <f>IF(SUMIF('[1]Detailed Budget'!$F$5:$F$1005,$B50,'[1]Detailed Budget'!$BE$5:$BE$1005)&gt;0,SUMIF('[1]Detailed Budget'!$F$5:$F$1005,$B50,'[1]Detailed Budget'!$BE$5:$BE$1005),"")</f>
        <v>#VALUE!</v>
      </c>
      <c r="Q50" s="71" t="e">
        <f>IF(SUMIF('[1]Detailed Budget'!$F$5:$F$1005,$B50,'[1]Detailed Budget'!$BG$5:$BG$1005)&gt;0,SUMIF('[1]Detailed Budget'!$F$5:$F$1005,$B50,'[1]Detailed Budget'!$BG$5:$BG$1005),"")</f>
        <v>#VALUE!</v>
      </c>
      <c r="R50" s="72" t="e">
        <f>IF(SUMIF('[1]Detailed Budget'!$F$5:$F$1005,$B50,'[1]Detailed Budget'!$BI$5:$BI$1005)&gt;0,SUMIF('[1]Detailed Budget'!$F$5:$F$1005,$B50,'[1]Detailed Budget'!$BI$5:$BI$1005),"")</f>
        <v>#VALUE!</v>
      </c>
      <c r="S50" s="71" t="e">
        <f>IF(SUMIF('[1]Detailed Budget'!$F$5:$F$1005,$B50,'[1]Detailed Budget'!$BN$5:$BN$1005)&gt;0,SUMIF('[1]Detailed Budget'!$F$5:$F$1005,$B50,'[1]Detailed Budget'!$BN$5:$BN$1005),"")</f>
        <v>#VALUE!</v>
      </c>
      <c r="T50" s="71" t="e">
        <f>IF(SUMIF('[1]Detailed Budget'!$F$5:$F$1005,$B50,'[1]Detailed Budget'!$BP$5:$BP$1005)&gt;0,SUMIF('[1]Detailed Budget'!$F$5:$F$1005,$B50,'[1]Detailed Budget'!$BP$5:$BP$1005),"")</f>
        <v>#VALUE!</v>
      </c>
      <c r="U50" s="71" t="e">
        <f>IF(SUMIF('[1]Detailed Budget'!$F$5:$F$1005,$B50,'[1]Detailed Budget'!$BR$5:$BR$1005)&gt;0,SUMIF('[1]Detailed Budget'!$F$5:$F$1005,$B50,'[1]Detailed Budget'!$BR$5:$BR$1005),"")</f>
        <v>#VALUE!</v>
      </c>
      <c r="V50" s="71" t="e">
        <f>IF(SUMIF('[1]Detailed Budget'!$F$5:$F$1005,$B49,'[1]Detailed Budget'!$BT$5:$BT$1005)&gt;0,SUMIF('[1]Detailed Budget'!$F$5:$F$1005,$B49,'[1]Detailed Budget'!$BT$5:$BT$1005),"")</f>
        <v>#VALUE!</v>
      </c>
      <c r="W50" s="72" t="e">
        <f>IF(SUMIF('[1]Detailed Budget'!$F$5:$F$1005,$B50,'[1]Detailed Budget'!$BV$5:$BV$1005)&gt;0,SUMIF('[1]Detailed Budget'!$F$5:$F$1005,$B50,'[1]Detailed Budget'!$BV$5:$BV$1005),"")</f>
        <v>#VALUE!</v>
      </c>
      <c r="X50" s="71" t="e">
        <f t="shared" si="0"/>
        <v>#VALUE!</v>
      </c>
      <c r="Y50" s="73" t="str">
        <f t="shared" si="1"/>
        <v/>
      </c>
      <c r="Z50" s="49"/>
      <c r="AA50" s="87"/>
      <c r="AB50" s="97"/>
      <c r="AC50" s="49"/>
      <c r="AD50" s="87"/>
      <c r="AE50" s="97"/>
      <c r="AF50" s="49"/>
      <c r="AG50" s="87"/>
      <c r="AH50" s="97"/>
      <c r="AI50" s="49"/>
      <c r="AJ50" s="87"/>
      <c r="AK50" s="97"/>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row>
    <row r="51" spans="1:63" s="46" customFormat="1" ht="13.8" hidden="1" x14ac:dyDescent="0.25">
      <c r="A51" s="70"/>
      <c r="B51" s="66" t="str">
        <f>IFERROR(INDEX(IntIdList,MATCH(0,INDEX(COUNTIF(B$16:B50,IntIdList),0,0),0)),"")</f>
        <v/>
      </c>
      <c r="C51" s="41" t="str">
        <f>IFERROR(INDEX('[1]Data Sheet'!$E$29:$E$174,MATCH(B51,'[1]Data Sheet'!$D$29:$D$174,0))&amp;" - "&amp;INDEX('[1]Data Sheet'!$C$29:$C$174,MATCH(B51,'[1]Data Sheet'!$D$29:$D$174,0)),"")</f>
        <v/>
      </c>
      <c r="D51" s="71" t="e">
        <f>IF(SUMIF('[1]Detailed Budget'!$F$5:$F$1005,$B51,'[1]Detailed Budget'!$AA$5:$AA$1005)&gt;0,SUMIF('[1]Detailed Budget'!$F$5:$F$1005,$B51,'[1]Detailed Budget'!$AA$5:$AA$1005),"")</f>
        <v>#VALUE!</v>
      </c>
      <c r="E51" s="71" t="e">
        <f>IF(SUMIF('[1]Detailed Budget'!$F$5:$F$1005,$B51,'[1]Detailed Budget'!$AC$5:$AC$1005)&gt;0,SUMIF('[1]Detailed Budget'!$F$5:$F$1005,$B51,'[1]Detailed Budget'!$AC$5:$AC$1005),"")</f>
        <v>#VALUE!</v>
      </c>
      <c r="F51" s="71" t="e">
        <f>IF(SUMIF('[1]Detailed Budget'!$F$5:$F$1005,$B51,'[1]Detailed Budget'!$AE$5:$AE$1005)&gt;0,SUMIF('[1]Detailed Budget'!$F$5:$F$1005,$B51,'[1]Detailed Budget'!$AE$5:$AE$1005),"")</f>
        <v>#VALUE!</v>
      </c>
      <c r="G51" s="71" t="e">
        <f>IF(SUMIF('[1]Detailed Budget'!$F$5:$F$1005,$B51,'[1]Detailed Budget'!$AG$5:$AG$1005)&gt;0,SUMIF('[1]Detailed Budget'!$F$5:$F$1005,$B51,'[1]Detailed Budget'!$AG$5:$AG$1005),"")</f>
        <v>#VALUE!</v>
      </c>
      <c r="H51" s="72" t="e">
        <f>IF(SUMIF('[1]Detailed Budget'!$F$5:$F$1005,$B51,'[1]Detailed Budget'!$AI$5:$AI$1005)&gt;0,SUMIF('[1]Detailed Budget'!$F$5:$F$1005,$B51,'[1]Detailed Budget'!$AI$5:$AI$1005),"")</f>
        <v>#VALUE!</v>
      </c>
      <c r="I51" s="71" t="e">
        <f>IF(SUMIF('[1]Detailed Budget'!$F$5:$F$1005,$B51,'[1]Detailed Budget'!$AN$5:$AN$1005)&gt;0,SUMIF('[1]Detailed Budget'!$F$5:$F$1005,$B51,'[1]Detailed Budget'!$AN$5:$AN$1005),"")</f>
        <v>#VALUE!</v>
      </c>
      <c r="J51" s="71" t="e">
        <f>IF(SUMIF('[1]Detailed Budget'!$F$5:$F$1005,$B51,'[1]Detailed Budget'!$AP$5:$AP$1005)&gt;0,SUMIF('[1]Detailed Budget'!$F$5:$F$1005,$B51,'[1]Detailed Budget'!$AP$5:$AP$1005),"")</f>
        <v>#VALUE!</v>
      </c>
      <c r="K51" s="71" t="e">
        <f>IF(SUMIF('[1]Detailed Budget'!$F$5:$F$1005,$B51,'[1]Detailed Budget'!$AR$5:$AR$1005)&gt;0,SUMIF('[1]Detailed Budget'!$F$5:$F$1005,$B51,'[1]Detailed Budget'!$AR$5:$AR$1005),"")</f>
        <v>#VALUE!</v>
      </c>
      <c r="L51" s="71" t="e">
        <f>IF(SUMIF('[1]Detailed Budget'!$F$5:$F$1005,$B51,'[1]Detailed Budget'!$AT$5:$AT$1005)&gt;0,SUMIF('[1]Detailed Budget'!$F$5:$F$1005,$B51,'[1]Detailed Budget'!$AT$5:$AT$1005),"")</f>
        <v>#VALUE!</v>
      </c>
      <c r="M51" s="72" t="e">
        <f>IF(SUMIF('[1]Detailed Budget'!$F$5:$F$1005,$B51,'[1]Detailed Budget'!$AV$5:$AV$1005)&gt;0,SUMIF('[1]Detailed Budget'!$F$5:$F$1005,$B51,'[1]Detailed Budget'!$AV$5:$AV$1005),"")</f>
        <v>#VALUE!</v>
      </c>
      <c r="N51" s="71" t="e">
        <f>IF(SUMIF('[1]Detailed Budget'!$F$5:$F$1005,$B51,'[1]Detailed Budget'!$BA$5:$BA$1005)&gt;0,SUMIF('[1]Detailed Budget'!$F$5:$F$1005,$B51,'[1]Detailed Budget'!$BA$5:$BA$1005),"")</f>
        <v>#VALUE!</v>
      </c>
      <c r="O51" s="71" t="e">
        <f>IF(SUMIF('[1]Detailed Budget'!$F$5:$F$1005,$B51,'[1]Detailed Budget'!$BC$5:$BC$1005)&gt;0,SUMIF('[1]Detailed Budget'!$F$5:$F$1005,$B51,'[1]Detailed Budget'!$BC$5:$BC$1005),"")</f>
        <v>#VALUE!</v>
      </c>
      <c r="P51" s="71" t="e">
        <f>IF(SUMIF('[1]Detailed Budget'!$F$5:$F$1005,$B51,'[1]Detailed Budget'!$BE$5:$BE$1005)&gt;0,SUMIF('[1]Detailed Budget'!$F$5:$F$1005,$B51,'[1]Detailed Budget'!$BE$5:$BE$1005),"")</f>
        <v>#VALUE!</v>
      </c>
      <c r="Q51" s="71" t="e">
        <f>IF(SUMIF('[1]Detailed Budget'!$F$5:$F$1005,$B51,'[1]Detailed Budget'!$BG$5:$BG$1005)&gt;0,SUMIF('[1]Detailed Budget'!$F$5:$F$1005,$B51,'[1]Detailed Budget'!$BG$5:$BG$1005),"")</f>
        <v>#VALUE!</v>
      </c>
      <c r="R51" s="72" t="e">
        <f>IF(SUMIF('[1]Detailed Budget'!$F$5:$F$1005,$B51,'[1]Detailed Budget'!$BI$5:$BI$1005)&gt;0,SUMIF('[1]Detailed Budget'!$F$5:$F$1005,$B51,'[1]Detailed Budget'!$BI$5:$BI$1005),"")</f>
        <v>#VALUE!</v>
      </c>
      <c r="S51" s="71" t="e">
        <f>IF(SUMIF('[1]Detailed Budget'!$F$5:$F$1005,$B51,'[1]Detailed Budget'!$BN$5:$BN$1005)&gt;0,SUMIF('[1]Detailed Budget'!$F$5:$F$1005,$B51,'[1]Detailed Budget'!$BN$5:$BN$1005),"")</f>
        <v>#VALUE!</v>
      </c>
      <c r="T51" s="71" t="e">
        <f>IF(SUMIF('[1]Detailed Budget'!$F$5:$F$1005,$B51,'[1]Detailed Budget'!$BP$5:$BP$1005)&gt;0,SUMIF('[1]Detailed Budget'!$F$5:$F$1005,$B51,'[1]Detailed Budget'!$BP$5:$BP$1005),"")</f>
        <v>#VALUE!</v>
      </c>
      <c r="U51" s="71" t="e">
        <f>IF(SUMIF('[1]Detailed Budget'!$F$5:$F$1005,$B51,'[1]Detailed Budget'!$BR$5:$BR$1005)&gt;0,SUMIF('[1]Detailed Budget'!$F$5:$F$1005,$B51,'[1]Detailed Budget'!$BR$5:$BR$1005),"")</f>
        <v>#VALUE!</v>
      </c>
      <c r="V51" s="71" t="e">
        <f>IF(SUMIF('[1]Detailed Budget'!$F$5:$F$1005,$B50,'[1]Detailed Budget'!$BT$5:$BT$1005)&gt;0,SUMIF('[1]Detailed Budget'!$F$5:$F$1005,$B50,'[1]Detailed Budget'!$BT$5:$BT$1005),"")</f>
        <v>#VALUE!</v>
      </c>
      <c r="W51" s="72" t="e">
        <f>IF(SUMIF('[1]Detailed Budget'!$F$5:$F$1005,$B51,'[1]Detailed Budget'!$BV$5:$BV$1005)&gt;0,SUMIF('[1]Detailed Budget'!$F$5:$F$1005,$B51,'[1]Detailed Budget'!$BV$5:$BV$1005),"")</f>
        <v>#VALUE!</v>
      </c>
      <c r="X51" s="71" t="e">
        <f t="shared" si="0"/>
        <v>#VALUE!</v>
      </c>
      <c r="Y51" s="73" t="str">
        <f t="shared" si="1"/>
        <v/>
      </c>
      <c r="Z51" s="49"/>
      <c r="AA51" s="87"/>
      <c r="AB51" s="97"/>
      <c r="AC51" s="49"/>
      <c r="AD51" s="87"/>
      <c r="AE51" s="97"/>
      <c r="AF51" s="49"/>
      <c r="AG51" s="87"/>
      <c r="AH51" s="97"/>
      <c r="AI51" s="49"/>
      <c r="AJ51" s="87"/>
      <c r="AK51" s="97"/>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row>
    <row r="52" spans="1:63" s="46" customFormat="1" ht="13.8" hidden="1" x14ac:dyDescent="0.25">
      <c r="A52" s="70"/>
      <c r="B52" s="66" t="str">
        <f>IFERROR(INDEX(IntIdList,MATCH(0,INDEX(COUNTIF(B$16:B51,IntIdList),0,0),0)),"")</f>
        <v/>
      </c>
      <c r="C52" s="41" t="str">
        <f>IFERROR(INDEX('[1]Data Sheet'!$E$29:$E$174,MATCH(B52,'[1]Data Sheet'!$D$29:$D$174,0))&amp;" - "&amp;INDEX('[1]Data Sheet'!$C$29:$C$174,MATCH(B52,'[1]Data Sheet'!$D$29:$D$174,0)),"")</f>
        <v/>
      </c>
      <c r="D52" s="71" t="e">
        <f>IF(SUMIF('[1]Detailed Budget'!$F$5:$F$1005,$B52,'[1]Detailed Budget'!$AA$5:$AA$1005)&gt;0,SUMIF('[1]Detailed Budget'!$F$5:$F$1005,$B52,'[1]Detailed Budget'!$AA$5:$AA$1005),"")</f>
        <v>#VALUE!</v>
      </c>
      <c r="E52" s="71" t="e">
        <f>IF(SUMIF('[1]Detailed Budget'!$F$5:$F$1005,$B52,'[1]Detailed Budget'!$AC$5:$AC$1005)&gt;0,SUMIF('[1]Detailed Budget'!$F$5:$F$1005,$B52,'[1]Detailed Budget'!$AC$5:$AC$1005),"")</f>
        <v>#VALUE!</v>
      </c>
      <c r="F52" s="71" t="e">
        <f>IF(SUMIF('[1]Detailed Budget'!$F$5:$F$1005,$B52,'[1]Detailed Budget'!$AE$5:$AE$1005)&gt;0,SUMIF('[1]Detailed Budget'!$F$5:$F$1005,$B52,'[1]Detailed Budget'!$AE$5:$AE$1005),"")</f>
        <v>#VALUE!</v>
      </c>
      <c r="G52" s="71" t="e">
        <f>IF(SUMIF('[1]Detailed Budget'!$F$5:$F$1005,$B52,'[1]Detailed Budget'!$AG$5:$AG$1005)&gt;0,SUMIF('[1]Detailed Budget'!$F$5:$F$1005,$B52,'[1]Detailed Budget'!$AG$5:$AG$1005),"")</f>
        <v>#VALUE!</v>
      </c>
      <c r="H52" s="72" t="e">
        <f>IF(SUMIF('[1]Detailed Budget'!$F$5:$F$1005,$B52,'[1]Detailed Budget'!$AI$5:$AI$1005)&gt;0,SUMIF('[1]Detailed Budget'!$F$5:$F$1005,$B52,'[1]Detailed Budget'!$AI$5:$AI$1005),"")</f>
        <v>#VALUE!</v>
      </c>
      <c r="I52" s="71" t="e">
        <f>IF(SUMIF('[1]Detailed Budget'!$F$5:$F$1005,$B52,'[1]Detailed Budget'!$AN$5:$AN$1005)&gt;0,SUMIF('[1]Detailed Budget'!$F$5:$F$1005,$B52,'[1]Detailed Budget'!$AN$5:$AN$1005),"")</f>
        <v>#VALUE!</v>
      </c>
      <c r="J52" s="71" t="e">
        <f>IF(SUMIF('[1]Detailed Budget'!$F$5:$F$1005,$B52,'[1]Detailed Budget'!$AP$5:$AP$1005)&gt;0,SUMIF('[1]Detailed Budget'!$F$5:$F$1005,$B52,'[1]Detailed Budget'!$AP$5:$AP$1005),"")</f>
        <v>#VALUE!</v>
      </c>
      <c r="K52" s="71" t="e">
        <f>IF(SUMIF('[1]Detailed Budget'!$F$5:$F$1005,$B52,'[1]Detailed Budget'!$AR$5:$AR$1005)&gt;0,SUMIF('[1]Detailed Budget'!$F$5:$F$1005,$B52,'[1]Detailed Budget'!$AR$5:$AR$1005),"")</f>
        <v>#VALUE!</v>
      </c>
      <c r="L52" s="71" t="e">
        <f>IF(SUMIF('[1]Detailed Budget'!$F$5:$F$1005,$B52,'[1]Detailed Budget'!$AT$5:$AT$1005)&gt;0,SUMIF('[1]Detailed Budget'!$F$5:$F$1005,$B52,'[1]Detailed Budget'!$AT$5:$AT$1005),"")</f>
        <v>#VALUE!</v>
      </c>
      <c r="M52" s="72" t="e">
        <f>IF(SUMIF('[1]Detailed Budget'!$F$5:$F$1005,$B52,'[1]Detailed Budget'!$AV$5:$AV$1005)&gt;0,SUMIF('[1]Detailed Budget'!$F$5:$F$1005,$B52,'[1]Detailed Budget'!$AV$5:$AV$1005),"")</f>
        <v>#VALUE!</v>
      </c>
      <c r="N52" s="71" t="e">
        <f>IF(SUMIF('[1]Detailed Budget'!$F$5:$F$1005,$B52,'[1]Detailed Budget'!$BA$5:$BA$1005)&gt;0,SUMIF('[1]Detailed Budget'!$F$5:$F$1005,$B52,'[1]Detailed Budget'!$BA$5:$BA$1005),"")</f>
        <v>#VALUE!</v>
      </c>
      <c r="O52" s="71" t="e">
        <f>IF(SUMIF('[1]Detailed Budget'!$F$5:$F$1005,$B52,'[1]Detailed Budget'!$BC$5:$BC$1005)&gt;0,SUMIF('[1]Detailed Budget'!$F$5:$F$1005,$B52,'[1]Detailed Budget'!$BC$5:$BC$1005),"")</f>
        <v>#VALUE!</v>
      </c>
      <c r="P52" s="71" t="e">
        <f>IF(SUMIF('[1]Detailed Budget'!$F$5:$F$1005,$B52,'[1]Detailed Budget'!$BE$5:$BE$1005)&gt;0,SUMIF('[1]Detailed Budget'!$F$5:$F$1005,$B52,'[1]Detailed Budget'!$BE$5:$BE$1005),"")</f>
        <v>#VALUE!</v>
      </c>
      <c r="Q52" s="71" t="e">
        <f>IF(SUMIF('[1]Detailed Budget'!$F$5:$F$1005,$B52,'[1]Detailed Budget'!$BG$5:$BG$1005)&gt;0,SUMIF('[1]Detailed Budget'!$F$5:$F$1005,$B52,'[1]Detailed Budget'!$BG$5:$BG$1005),"")</f>
        <v>#VALUE!</v>
      </c>
      <c r="R52" s="72" t="e">
        <f>IF(SUMIF('[1]Detailed Budget'!$F$5:$F$1005,$B52,'[1]Detailed Budget'!$BI$5:$BI$1005)&gt;0,SUMIF('[1]Detailed Budget'!$F$5:$F$1005,$B52,'[1]Detailed Budget'!$BI$5:$BI$1005),"")</f>
        <v>#VALUE!</v>
      </c>
      <c r="S52" s="71" t="e">
        <f>IF(SUMIF('[1]Detailed Budget'!$F$5:$F$1005,$B52,'[1]Detailed Budget'!$BN$5:$BN$1005)&gt;0,SUMIF('[1]Detailed Budget'!$F$5:$F$1005,$B52,'[1]Detailed Budget'!$BN$5:$BN$1005),"")</f>
        <v>#VALUE!</v>
      </c>
      <c r="T52" s="71" t="e">
        <f>IF(SUMIF('[1]Detailed Budget'!$F$5:$F$1005,$B52,'[1]Detailed Budget'!$BP$5:$BP$1005)&gt;0,SUMIF('[1]Detailed Budget'!$F$5:$F$1005,$B52,'[1]Detailed Budget'!$BP$5:$BP$1005),"")</f>
        <v>#VALUE!</v>
      </c>
      <c r="U52" s="71" t="e">
        <f>IF(SUMIF('[1]Detailed Budget'!$F$5:$F$1005,$B52,'[1]Detailed Budget'!$BR$5:$BR$1005)&gt;0,SUMIF('[1]Detailed Budget'!$F$5:$F$1005,$B52,'[1]Detailed Budget'!$BR$5:$BR$1005),"")</f>
        <v>#VALUE!</v>
      </c>
      <c r="V52" s="71" t="e">
        <f>IF(SUMIF('[1]Detailed Budget'!$F$5:$F$1005,$B51,'[1]Detailed Budget'!$BT$5:$BT$1005)&gt;0,SUMIF('[1]Detailed Budget'!$F$5:$F$1005,$B51,'[1]Detailed Budget'!$BT$5:$BT$1005),"")</f>
        <v>#VALUE!</v>
      </c>
      <c r="W52" s="72" t="e">
        <f>IF(SUMIF('[1]Detailed Budget'!$F$5:$F$1005,$B52,'[1]Detailed Budget'!$BV$5:$BV$1005)&gt;0,SUMIF('[1]Detailed Budget'!$F$5:$F$1005,$B52,'[1]Detailed Budget'!$BV$5:$BV$1005),"")</f>
        <v>#VALUE!</v>
      </c>
      <c r="X52" s="71" t="e">
        <f t="shared" si="0"/>
        <v>#VALUE!</v>
      </c>
      <c r="Y52" s="73" t="str">
        <f t="shared" si="1"/>
        <v/>
      </c>
      <c r="Z52" s="49"/>
      <c r="AA52" s="87"/>
      <c r="AB52" s="97"/>
      <c r="AC52" s="49"/>
      <c r="AD52" s="87"/>
      <c r="AE52" s="97"/>
      <c r="AF52" s="49"/>
      <c r="AG52" s="87"/>
      <c r="AH52" s="97"/>
      <c r="AI52" s="49"/>
      <c r="AJ52" s="87"/>
      <c r="AK52" s="97"/>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row>
    <row r="53" spans="1:63" s="46" customFormat="1" ht="13.8" hidden="1" x14ac:dyDescent="0.25">
      <c r="A53" s="70"/>
      <c r="B53" s="66" t="str">
        <f>IFERROR(INDEX(IntIdList,MATCH(0,INDEX(COUNTIF(B$16:B52,IntIdList),0,0),0)),"")</f>
        <v/>
      </c>
      <c r="C53" s="41" t="str">
        <f>IFERROR(INDEX('[1]Data Sheet'!$E$29:$E$174,MATCH(B53,'[1]Data Sheet'!$D$29:$D$174,0))&amp;" - "&amp;INDEX('[1]Data Sheet'!$C$29:$C$174,MATCH(B53,'[1]Data Sheet'!$D$29:$D$174,0)),"")</f>
        <v/>
      </c>
      <c r="D53" s="71" t="e">
        <f>IF(SUMIF('[1]Detailed Budget'!$F$5:$F$1005,$B53,'[1]Detailed Budget'!$AA$5:$AA$1005)&gt;0,SUMIF('[1]Detailed Budget'!$F$5:$F$1005,$B53,'[1]Detailed Budget'!$AA$5:$AA$1005),"")</f>
        <v>#VALUE!</v>
      </c>
      <c r="E53" s="71" t="e">
        <f>IF(SUMIF('[1]Detailed Budget'!$F$5:$F$1005,$B53,'[1]Detailed Budget'!$AC$5:$AC$1005)&gt;0,SUMIF('[1]Detailed Budget'!$F$5:$F$1005,$B53,'[1]Detailed Budget'!$AC$5:$AC$1005),"")</f>
        <v>#VALUE!</v>
      </c>
      <c r="F53" s="71" t="e">
        <f>IF(SUMIF('[1]Detailed Budget'!$F$5:$F$1005,$B53,'[1]Detailed Budget'!$AE$5:$AE$1005)&gt;0,SUMIF('[1]Detailed Budget'!$F$5:$F$1005,$B53,'[1]Detailed Budget'!$AE$5:$AE$1005),"")</f>
        <v>#VALUE!</v>
      </c>
      <c r="G53" s="71" t="e">
        <f>IF(SUMIF('[1]Detailed Budget'!$F$5:$F$1005,$B53,'[1]Detailed Budget'!$AG$5:$AG$1005)&gt;0,SUMIF('[1]Detailed Budget'!$F$5:$F$1005,$B53,'[1]Detailed Budget'!$AG$5:$AG$1005),"")</f>
        <v>#VALUE!</v>
      </c>
      <c r="H53" s="72" t="e">
        <f>IF(SUMIF('[1]Detailed Budget'!$F$5:$F$1005,$B53,'[1]Detailed Budget'!$AI$5:$AI$1005)&gt;0,SUMIF('[1]Detailed Budget'!$F$5:$F$1005,$B53,'[1]Detailed Budget'!$AI$5:$AI$1005),"")</f>
        <v>#VALUE!</v>
      </c>
      <c r="I53" s="71" t="e">
        <f>IF(SUMIF('[1]Detailed Budget'!$F$5:$F$1005,$B53,'[1]Detailed Budget'!$AN$5:$AN$1005)&gt;0,SUMIF('[1]Detailed Budget'!$F$5:$F$1005,$B53,'[1]Detailed Budget'!$AN$5:$AN$1005),"")</f>
        <v>#VALUE!</v>
      </c>
      <c r="J53" s="71" t="e">
        <f>IF(SUMIF('[1]Detailed Budget'!$F$5:$F$1005,$B53,'[1]Detailed Budget'!$AP$5:$AP$1005)&gt;0,SUMIF('[1]Detailed Budget'!$F$5:$F$1005,$B53,'[1]Detailed Budget'!$AP$5:$AP$1005),"")</f>
        <v>#VALUE!</v>
      </c>
      <c r="K53" s="71" t="e">
        <f>IF(SUMIF('[1]Detailed Budget'!$F$5:$F$1005,$B53,'[1]Detailed Budget'!$AR$5:$AR$1005)&gt;0,SUMIF('[1]Detailed Budget'!$F$5:$F$1005,$B53,'[1]Detailed Budget'!$AR$5:$AR$1005),"")</f>
        <v>#VALUE!</v>
      </c>
      <c r="L53" s="71" t="e">
        <f>IF(SUMIF('[1]Detailed Budget'!$F$5:$F$1005,$B53,'[1]Detailed Budget'!$AT$5:$AT$1005)&gt;0,SUMIF('[1]Detailed Budget'!$F$5:$F$1005,$B53,'[1]Detailed Budget'!$AT$5:$AT$1005),"")</f>
        <v>#VALUE!</v>
      </c>
      <c r="M53" s="72" t="e">
        <f>IF(SUMIF('[1]Detailed Budget'!$F$5:$F$1005,$B53,'[1]Detailed Budget'!$AV$5:$AV$1005)&gt;0,SUMIF('[1]Detailed Budget'!$F$5:$F$1005,$B53,'[1]Detailed Budget'!$AV$5:$AV$1005),"")</f>
        <v>#VALUE!</v>
      </c>
      <c r="N53" s="71" t="e">
        <f>IF(SUMIF('[1]Detailed Budget'!$F$5:$F$1005,$B53,'[1]Detailed Budget'!$BA$5:$BA$1005)&gt;0,SUMIF('[1]Detailed Budget'!$F$5:$F$1005,$B53,'[1]Detailed Budget'!$BA$5:$BA$1005),"")</f>
        <v>#VALUE!</v>
      </c>
      <c r="O53" s="71" t="e">
        <f>IF(SUMIF('[1]Detailed Budget'!$F$5:$F$1005,$B53,'[1]Detailed Budget'!$BC$5:$BC$1005)&gt;0,SUMIF('[1]Detailed Budget'!$F$5:$F$1005,$B53,'[1]Detailed Budget'!$BC$5:$BC$1005),"")</f>
        <v>#VALUE!</v>
      </c>
      <c r="P53" s="71" t="e">
        <f>IF(SUMIF('[1]Detailed Budget'!$F$5:$F$1005,$B53,'[1]Detailed Budget'!$BE$5:$BE$1005)&gt;0,SUMIF('[1]Detailed Budget'!$F$5:$F$1005,$B53,'[1]Detailed Budget'!$BE$5:$BE$1005),"")</f>
        <v>#VALUE!</v>
      </c>
      <c r="Q53" s="71" t="e">
        <f>IF(SUMIF('[1]Detailed Budget'!$F$5:$F$1005,$B53,'[1]Detailed Budget'!$BG$5:$BG$1005)&gt;0,SUMIF('[1]Detailed Budget'!$F$5:$F$1005,$B53,'[1]Detailed Budget'!$BG$5:$BG$1005),"")</f>
        <v>#VALUE!</v>
      </c>
      <c r="R53" s="72" t="e">
        <f>IF(SUMIF('[1]Detailed Budget'!$F$5:$F$1005,$B53,'[1]Detailed Budget'!$BI$5:$BI$1005)&gt;0,SUMIF('[1]Detailed Budget'!$F$5:$F$1005,$B53,'[1]Detailed Budget'!$BI$5:$BI$1005),"")</f>
        <v>#VALUE!</v>
      </c>
      <c r="S53" s="71" t="e">
        <f>IF(SUMIF('[1]Detailed Budget'!$F$5:$F$1005,$B53,'[1]Detailed Budget'!$BN$5:$BN$1005)&gt;0,SUMIF('[1]Detailed Budget'!$F$5:$F$1005,$B53,'[1]Detailed Budget'!$BN$5:$BN$1005),"")</f>
        <v>#VALUE!</v>
      </c>
      <c r="T53" s="71" t="e">
        <f>IF(SUMIF('[1]Detailed Budget'!$F$5:$F$1005,$B53,'[1]Detailed Budget'!$BP$5:$BP$1005)&gt;0,SUMIF('[1]Detailed Budget'!$F$5:$F$1005,$B53,'[1]Detailed Budget'!$BP$5:$BP$1005),"")</f>
        <v>#VALUE!</v>
      </c>
      <c r="U53" s="71" t="e">
        <f>IF(SUMIF('[1]Detailed Budget'!$F$5:$F$1005,$B53,'[1]Detailed Budget'!$BR$5:$BR$1005)&gt;0,SUMIF('[1]Detailed Budget'!$F$5:$F$1005,$B53,'[1]Detailed Budget'!$BR$5:$BR$1005),"")</f>
        <v>#VALUE!</v>
      </c>
      <c r="V53" s="71" t="e">
        <f>IF(SUMIF('[1]Detailed Budget'!$F$5:$F$1005,$B52,'[1]Detailed Budget'!$BT$5:$BT$1005)&gt;0,SUMIF('[1]Detailed Budget'!$F$5:$F$1005,$B52,'[1]Detailed Budget'!$BT$5:$BT$1005),"")</f>
        <v>#VALUE!</v>
      </c>
      <c r="W53" s="72" t="e">
        <f>IF(SUMIF('[1]Detailed Budget'!$F$5:$F$1005,$B53,'[1]Detailed Budget'!$BV$5:$BV$1005)&gt;0,SUMIF('[1]Detailed Budget'!$F$5:$F$1005,$B53,'[1]Detailed Budget'!$BV$5:$BV$1005),"")</f>
        <v>#VALUE!</v>
      </c>
      <c r="X53" s="71" t="e">
        <f t="shared" si="0"/>
        <v>#VALUE!</v>
      </c>
      <c r="Y53" s="73" t="str">
        <f t="shared" si="1"/>
        <v/>
      </c>
      <c r="Z53" s="49"/>
      <c r="AA53" s="87"/>
      <c r="AB53" s="97"/>
      <c r="AC53" s="49"/>
      <c r="AD53" s="87"/>
      <c r="AE53" s="97"/>
      <c r="AF53" s="49"/>
      <c r="AG53" s="87"/>
      <c r="AH53" s="97"/>
      <c r="AI53" s="49"/>
      <c r="AJ53" s="87"/>
      <c r="AK53" s="97"/>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row>
    <row r="54" spans="1:63" s="46" customFormat="1" ht="13.8" hidden="1" x14ac:dyDescent="0.25">
      <c r="A54" s="70"/>
      <c r="B54" s="66" t="str">
        <f>IFERROR(INDEX(IntIdList,MATCH(0,INDEX(COUNTIF(B$16:B53,IntIdList),0,0),0)),"")</f>
        <v/>
      </c>
      <c r="C54" s="41" t="str">
        <f>IFERROR(INDEX('[1]Data Sheet'!$E$29:$E$174,MATCH(B54,'[1]Data Sheet'!$D$29:$D$174,0))&amp;" - "&amp;INDEX('[1]Data Sheet'!$C$29:$C$174,MATCH(B54,'[1]Data Sheet'!$D$29:$D$174,0)),"")</f>
        <v/>
      </c>
      <c r="D54" s="71" t="e">
        <f>IF(SUMIF('[1]Detailed Budget'!$F$5:$F$1005,$B54,'[1]Detailed Budget'!$AA$5:$AA$1005)&gt;0,SUMIF('[1]Detailed Budget'!$F$5:$F$1005,$B54,'[1]Detailed Budget'!$AA$5:$AA$1005),"")</f>
        <v>#VALUE!</v>
      </c>
      <c r="E54" s="71" t="e">
        <f>IF(SUMIF('[1]Detailed Budget'!$F$5:$F$1005,$B54,'[1]Detailed Budget'!$AC$5:$AC$1005)&gt;0,SUMIF('[1]Detailed Budget'!$F$5:$F$1005,$B54,'[1]Detailed Budget'!$AC$5:$AC$1005),"")</f>
        <v>#VALUE!</v>
      </c>
      <c r="F54" s="71" t="e">
        <f>IF(SUMIF('[1]Detailed Budget'!$F$5:$F$1005,$B54,'[1]Detailed Budget'!$AE$5:$AE$1005)&gt;0,SUMIF('[1]Detailed Budget'!$F$5:$F$1005,$B54,'[1]Detailed Budget'!$AE$5:$AE$1005),"")</f>
        <v>#VALUE!</v>
      </c>
      <c r="G54" s="71" t="e">
        <f>IF(SUMIF('[1]Detailed Budget'!$F$5:$F$1005,$B54,'[1]Detailed Budget'!$AG$5:$AG$1005)&gt;0,SUMIF('[1]Detailed Budget'!$F$5:$F$1005,$B54,'[1]Detailed Budget'!$AG$5:$AG$1005),"")</f>
        <v>#VALUE!</v>
      </c>
      <c r="H54" s="72" t="e">
        <f>IF(SUMIF('[1]Detailed Budget'!$F$5:$F$1005,$B54,'[1]Detailed Budget'!$AI$5:$AI$1005)&gt;0,SUMIF('[1]Detailed Budget'!$F$5:$F$1005,$B54,'[1]Detailed Budget'!$AI$5:$AI$1005),"")</f>
        <v>#VALUE!</v>
      </c>
      <c r="I54" s="71" t="e">
        <f>IF(SUMIF('[1]Detailed Budget'!$F$5:$F$1005,$B54,'[1]Detailed Budget'!$AN$5:$AN$1005)&gt;0,SUMIF('[1]Detailed Budget'!$F$5:$F$1005,$B54,'[1]Detailed Budget'!$AN$5:$AN$1005),"")</f>
        <v>#VALUE!</v>
      </c>
      <c r="J54" s="71" t="e">
        <f>IF(SUMIF('[1]Detailed Budget'!$F$5:$F$1005,$B54,'[1]Detailed Budget'!$AP$5:$AP$1005)&gt;0,SUMIF('[1]Detailed Budget'!$F$5:$F$1005,$B54,'[1]Detailed Budget'!$AP$5:$AP$1005),"")</f>
        <v>#VALUE!</v>
      </c>
      <c r="K54" s="71" t="e">
        <f>IF(SUMIF('[1]Detailed Budget'!$F$5:$F$1005,$B54,'[1]Detailed Budget'!$AR$5:$AR$1005)&gt;0,SUMIF('[1]Detailed Budget'!$F$5:$F$1005,$B54,'[1]Detailed Budget'!$AR$5:$AR$1005),"")</f>
        <v>#VALUE!</v>
      </c>
      <c r="L54" s="71" t="e">
        <f>IF(SUMIF('[1]Detailed Budget'!$F$5:$F$1005,$B54,'[1]Detailed Budget'!$AT$5:$AT$1005)&gt;0,SUMIF('[1]Detailed Budget'!$F$5:$F$1005,$B54,'[1]Detailed Budget'!$AT$5:$AT$1005),"")</f>
        <v>#VALUE!</v>
      </c>
      <c r="M54" s="72" t="e">
        <f>IF(SUMIF('[1]Detailed Budget'!$F$5:$F$1005,$B54,'[1]Detailed Budget'!$AV$5:$AV$1005)&gt;0,SUMIF('[1]Detailed Budget'!$F$5:$F$1005,$B54,'[1]Detailed Budget'!$AV$5:$AV$1005),"")</f>
        <v>#VALUE!</v>
      </c>
      <c r="N54" s="71" t="e">
        <f>IF(SUMIF('[1]Detailed Budget'!$F$5:$F$1005,$B54,'[1]Detailed Budget'!$BA$5:$BA$1005)&gt;0,SUMIF('[1]Detailed Budget'!$F$5:$F$1005,$B54,'[1]Detailed Budget'!$BA$5:$BA$1005),"")</f>
        <v>#VALUE!</v>
      </c>
      <c r="O54" s="71" t="e">
        <f>IF(SUMIF('[1]Detailed Budget'!$F$5:$F$1005,$B54,'[1]Detailed Budget'!$BC$5:$BC$1005)&gt;0,SUMIF('[1]Detailed Budget'!$F$5:$F$1005,$B54,'[1]Detailed Budget'!$BC$5:$BC$1005),"")</f>
        <v>#VALUE!</v>
      </c>
      <c r="P54" s="71" t="e">
        <f>IF(SUMIF('[1]Detailed Budget'!$F$5:$F$1005,$B54,'[1]Detailed Budget'!$BE$5:$BE$1005)&gt;0,SUMIF('[1]Detailed Budget'!$F$5:$F$1005,$B54,'[1]Detailed Budget'!$BE$5:$BE$1005),"")</f>
        <v>#VALUE!</v>
      </c>
      <c r="Q54" s="71" t="e">
        <f>IF(SUMIF('[1]Detailed Budget'!$F$5:$F$1005,$B54,'[1]Detailed Budget'!$BG$5:$BG$1005)&gt;0,SUMIF('[1]Detailed Budget'!$F$5:$F$1005,$B54,'[1]Detailed Budget'!$BG$5:$BG$1005),"")</f>
        <v>#VALUE!</v>
      </c>
      <c r="R54" s="72" t="e">
        <f>IF(SUMIF('[1]Detailed Budget'!$F$5:$F$1005,$B54,'[1]Detailed Budget'!$BI$5:$BI$1005)&gt;0,SUMIF('[1]Detailed Budget'!$F$5:$F$1005,$B54,'[1]Detailed Budget'!$BI$5:$BI$1005),"")</f>
        <v>#VALUE!</v>
      </c>
      <c r="S54" s="71" t="e">
        <f>IF(SUMIF('[1]Detailed Budget'!$F$5:$F$1005,$B54,'[1]Detailed Budget'!$BN$5:$BN$1005)&gt;0,SUMIF('[1]Detailed Budget'!$F$5:$F$1005,$B54,'[1]Detailed Budget'!$BN$5:$BN$1005),"")</f>
        <v>#VALUE!</v>
      </c>
      <c r="T54" s="71" t="e">
        <f>IF(SUMIF('[1]Detailed Budget'!$F$5:$F$1005,$B54,'[1]Detailed Budget'!$BP$5:$BP$1005)&gt;0,SUMIF('[1]Detailed Budget'!$F$5:$F$1005,$B54,'[1]Detailed Budget'!$BP$5:$BP$1005),"")</f>
        <v>#VALUE!</v>
      </c>
      <c r="U54" s="71" t="e">
        <f>IF(SUMIF('[1]Detailed Budget'!$F$5:$F$1005,$B54,'[1]Detailed Budget'!$BR$5:$BR$1005)&gt;0,SUMIF('[1]Detailed Budget'!$F$5:$F$1005,$B54,'[1]Detailed Budget'!$BR$5:$BR$1005),"")</f>
        <v>#VALUE!</v>
      </c>
      <c r="V54" s="71" t="e">
        <f>IF(SUMIF('[1]Detailed Budget'!$F$5:$F$1005,$B53,'[1]Detailed Budget'!$BT$5:$BT$1005)&gt;0,SUMIF('[1]Detailed Budget'!$F$5:$F$1005,$B53,'[1]Detailed Budget'!$BT$5:$BT$1005),"")</f>
        <v>#VALUE!</v>
      </c>
      <c r="W54" s="72" t="e">
        <f>IF(SUMIF('[1]Detailed Budget'!$F$5:$F$1005,$B54,'[1]Detailed Budget'!$BV$5:$BV$1005)&gt;0,SUMIF('[1]Detailed Budget'!$F$5:$F$1005,$B54,'[1]Detailed Budget'!$BV$5:$BV$1005),"")</f>
        <v>#VALUE!</v>
      </c>
      <c r="X54" s="71" t="e">
        <f t="shared" si="0"/>
        <v>#VALUE!</v>
      </c>
      <c r="Y54" s="73" t="str">
        <f t="shared" si="1"/>
        <v/>
      </c>
      <c r="Z54" s="49"/>
      <c r="AA54" s="87"/>
      <c r="AB54" s="97"/>
      <c r="AC54" s="49"/>
      <c r="AD54" s="87"/>
      <c r="AE54" s="97"/>
      <c r="AF54" s="49"/>
      <c r="AG54" s="87"/>
      <c r="AH54" s="97"/>
      <c r="AI54" s="49"/>
      <c r="AJ54" s="87"/>
      <c r="AK54" s="97"/>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row>
    <row r="55" spans="1:63" s="46" customFormat="1" ht="13.8" hidden="1" x14ac:dyDescent="0.25">
      <c r="A55" s="70"/>
      <c r="B55" s="66" t="str">
        <f>IFERROR(INDEX(IntIdList,MATCH(0,INDEX(COUNTIF(B$16:B54,IntIdList),0,0),0)),"")</f>
        <v/>
      </c>
      <c r="C55" s="41" t="str">
        <f>IFERROR(INDEX('[1]Data Sheet'!$E$29:$E$174,MATCH(B55,'[1]Data Sheet'!$D$29:$D$174,0))&amp;" - "&amp;INDEX('[1]Data Sheet'!$C$29:$C$174,MATCH(B55,'[1]Data Sheet'!$D$29:$D$174,0)),"")</f>
        <v/>
      </c>
      <c r="D55" s="71" t="e">
        <f>IF(SUMIF('[1]Detailed Budget'!$F$5:$F$1005,$B55,'[1]Detailed Budget'!$AA$5:$AA$1005)&gt;0,SUMIF('[1]Detailed Budget'!$F$5:$F$1005,$B55,'[1]Detailed Budget'!$AA$5:$AA$1005),"")</f>
        <v>#VALUE!</v>
      </c>
      <c r="E55" s="71" t="e">
        <f>IF(SUMIF('[1]Detailed Budget'!$F$5:$F$1005,$B55,'[1]Detailed Budget'!$AC$5:$AC$1005)&gt;0,SUMIF('[1]Detailed Budget'!$F$5:$F$1005,$B55,'[1]Detailed Budget'!$AC$5:$AC$1005),"")</f>
        <v>#VALUE!</v>
      </c>
      <c r="F55" s="71" t="e">
        <f>IF(SUMIF('[1]Detailed Budget'!$F$5:$F$1005,$B55,'[1]Detailed Budget'!$AE$5:$AE$1005)&gt;0,SUMIF('[1]Detailed Budget'!$F$5:$F$1005,$B55,'[1]Detailed Budget'!$AE$5:$AE$1005),"")</f>
        <v>#VALUE!</v>
      </c>
      <c r="G55" s="71" t="e">
        <f>IF(SUMIF('[1]Detailed Budget'!$F$5:$F$1005,$B55,'[1]Detailed Budget'!$AG$5:$AG$1005)&gt;0,SUMIF('[1]Detailed Budget'!$F$5:$F$1005,$B55,'[1]Detailed Budget'!$AG$5:$AG$1005),"")</f>
        <v>#VALUE!</v>
      </c>
      <c r="H55" s="72" t="e">
        <f>IF(SUMIF('[1]Detailed Budget'!$F$5:$F$1005,$B55,'[1]Detailed Budget'!$AI$5:$AI$1005)&gt;0,SUMIF('[1]Detailed Budget'!$F$5:$F$1005,$B55,'[1]Detailed Budget'!$AI$5:$AI$1005),"")</f>
        <v>#VALUE!</v>
      </c>
      <c r="I55" s="71" t="e">
        <f>IF(SUMIF('[1]Detailed Budget'!$F$5:$F$1005,$B55,'[1]Detailed Budget'!$AN$5:$AN$1005)&gt;0,SUMIF('[1]Detailed Budget'!$F$5:$F$1005,$B55,'[1]Detailed Budget'!$AN$5:$AN$1005),"")</f>
        <v>#VALUE!</v>
      </c>
      <c r="J55" s="71" t="e">
        <f>IF(SUMIF('[1]Detailed Budget'!$F$5:$F$1005,$B55,'[1]Detailed Budget'!$AP$5:$AP$1005)&gt;0,SUMIF('[1]Detailed Budget'!$F$5:$F$1005,$B55,'[1]Detailed Budget'!$AP$5:$AP$1005),"")</f>
        <v>#VALUE!</v>
      </c>
      <c r="K55" s="71" t="e">
        <f>IF(SUMIF('[1]Detailed Budget'!$F$5:$F$1005,$B55,'[1]Detailed Budget'!$AR$5:$AR$1005)&gt;0,SUMIF('[1]Detailed Budget'!$F$5:$F$1005,$B55,'[1]Detailed Budget'!$AR$5:$AR$1005),"")</f>
        <v>#VALUE!</v>
      </c>
      <c r="L55" s="71" t="e">
        <f>IF(SUMIF('[1]Detailed Budget'!$F$5:$F$1005,$B55,'[1]Detailed Budget'!$AT$5:$AT$1005)&gt;0,SUMIF('[1]Detailed Budget'!$F$5:$F$1005,$B55,'[1]Detailed Budget'!$AT$5:$AT$1005),"")</f>
        <v>#VALUE!</v>
      </c>
      <c r="M55" s="72" t="e">
        <f>IF(SUMIF('[1]Detailed Budget'!$F$5:$F$1005,$B55,'[1]Detailed Budget'!$AV$5:$AV$1005)&gt;0,SUMIF('[1]Detailed Budget'!$F$5:$F$1005,$B55,'[1]Detailed Budget'!$AV$5:$AV$1005),"")</f>
        <v>#VALUE!</v>
      </c>
      <c r="N55" s="71" t="e">
        <f>IF(SUMIF('[1]Detailed Budget'!$F$5:$F$1005,$B55,'[1]Detailed Budget'!$BA$5:$BA$1005)&gt;0,SUMIF('[1]Detailed Budget'!$F$5:$F$1005,$B55,'[1]Detailed Budget'!$BA$5:$BA$1005),"")</f>
        <v>#VALUE!</v>
      </c>
      <c r="O55" s="71" t="e">
        <f>IF(SUMIF('[1]Detailed Budget'!$F$5:$F$1005,$B55,'[1]Detailed Budget'!$BC$5:$BC$1005)&gt;0,SUMIF('[1]Detailed Budget'!$F$5:$F$1005,$B55,'[1]Detailed Budget'!$BC$5:$BC$1005),"")</f>
        <v>#VALUE!</v>
      </c>
      <c r="P55" s="71" t="e">
        <f>IF(SUMIF('[1]Detailed Budget'!$F$5:$F$1005,$B55,'[1]Detailed Budget'!$BE$5:$BE$1005)&gt;0,SUMIF('[1]Detailed Budget'!$F$5:$F$1005,$B55,'[1]Detailed Budget'!$BE$5:$BE$1005),"")</f>
        <v>#VALUE!</v>
      </c>
      <c r="Q55" s="71" t="e">
        <f>IF(SUMIF('[1]Detailed Budget'!$F$5:$F$1005,$B55,'[1]Detailed Budget'!$BG$5:$BG$1005)&gt;0,SUMIF('[1]Detailed Budget'!$F$5:$F$1005,$B55,'[1]Detailed Budget'!$BG$5:$BG$1005),"")</f>
        <v>#VALUE!</v>
      </c>
      <c r="R55" s="72" t="e">
        <f>IF(SUMIF('[1]Detailed Budget'!$F$5:$F$1005,$B55,'[1]Detailed Budget'!$BI$5:$BI$1005)&gt;0,SUMIF('[1]Detailed Budget'!$F$5:$F$1005,$B55,'[1]Detailed Budget'!$BI$5:$BI$1005),"")</f>
        <v>#VALUE!</v>
      </c>
      <c r="S55" s="71" t="e">
        <f>IF(SUMIF('[1]Detailed Budget'!$F$5:$F$1005,$B55,'[1]Detailed Budget'!$BN$5:$BN$1005)&gt;0,SUMIF('[1]Detailed Budget'!$F$5:$F$1005,$B55,'[1]Detailed Budget'!$BN$5:$BN$1005),"")</f>
        <v>#VALUE!</v>
      </c>
      <c r="T55" s="71" t="e">
        <f>IF(SUMIF('[1]Detailed Budget'!$F$5:$F$1005,$B55,'[1]Detailed Budget'!$BP$5:$BP$1005)&gt;0,SUMIF('[1]Detailed Budget'!$F$5:$F$1005,$B55,'[1]Detailed Budget'!$BP$5:$BP$1005),"")</f>
        <v>#VALUE!</v>
      </c>
      <c r="U55" s="71" t="e">
        <f>IF(SUMIF('[1]Detailed Budget'!$F$5:$F$1005,$B55,'[1]Detailed Budget'!$BR$5:$BR$1005)&gt;0,SUMIF('[1]Detailed Budget'!$F$5:$F$1005,$B55,'[1]Detailed Budget'!$BR$5:$BR$1005),"")</f>
        <v>#VALUE!</v>
      </c>
      <c r="V55" s="71" t="e">
        <f>IF(SUMIF('[1]Detailed Budget'!$F$5:$F$1005,$B54,'[1]Detailed Budget'!$BT$5:$BT$1005)&gt;0,SUMIF('[1]Detailed Budget'!$F$5:$F$1005,$B54,'[1]Detailed Budget'!$BT$5:$BT$1005),"")</f>
        <v>#VALUE!</v>
      </c>
      <c r="W55" s="72" t="e">
        <f>IF(SUMIF('[1]Detailed Budget'!$F$5:$F$1005,$B55,'[1]Detailed Budget'!$BV$5:$BV$1005)&gt;0,SUMIF('[1]Detailed Budget'!$F$5:$F$1005,$B55,'[1]Detailed Budget'!$BV$5:$BV$1005),"")</f>
        <v>#VALUE!</v>
      </c>
      <c r="X55" s="71" t="e">
        <f t="shared" si="0"/>
        <v>#VALUE!</v>
      </c>
      <c r="Y55" s="73" t="str">
        <f t="shared" si="1"/>
        <v/>
      </c>
      <c r="Z55" s="49"/>
      <c r="AA55" s="87"/>
      <c r="AB55" s="97"/>
      <c r="AC55" s="49"/>
      <c r="AD55" s="87"/>
      <c r="AE55" s="97"/>
      <c r="AF55" s="49"/>
      <c r="AG55" s="87"/>
      <c r="AH55" s="97"/>
      <c r="AI55" s="49"/>
      <c r="AJ55" s="87"/>
      <c r="AK55" s="97"/>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row>
    <row r="56" spans="1:63" s="46" customFormat="1" ht="13.8" hidden="1" x14ac:dyDescent="0.25">
      <c r="A56" s="70"/>
      <c r="B56" s="66" t="str">
        <f>IFERROR(INDEX(IntIdList,MATCH(0,INDEX(COUNTIF(B$16:B55,IntIdList),0,0),0)),"")</f>
        <v/>
      </c>
      <c r="C56" s="41" t="str">
        <f>IFERROR(INDEX('[1]Data Sheet'!$E$29:$E$174,MATCH(B56,'[1]Data Sheet'!$D$29:$D$174,0))&amp;" - "&amp;INDEX('[1]Data Sheet'!$C$29:$C$174,MATCH(B56,'[1]Data Sheet'!$D$29:$D$174,0)),"")</f>
        <v/>
      </c>
      <c r="D56" s="71" t="e">
        <f>IF(SUMIF('[1]Detailed Budget'!$F$5:$F$1005,$B56,'[1]Detailed Budget'!$AA$5:$AA$1005)&gt;0,SUMIF('[1]Detailed Budget'!$F$5:$F$1005,$B56,'[1]Detailed Budget'!$AA$5:$AA$1005),"")</f>
        <v>#VALUE!</v>
      </c>
      <c r="E56" s="71" t="e">
        <f>IF(SUMIF('[1]Detailed Budget'!$F$5:$F$1005,$B56,'[1]Detailed Budget'!$AC$5:$AC$1005)&gt;0,SUMIF('[1]Detailed Budget'!$F$5:$F$1005,$B56,'[1]Detailed Budget'!$AC$5:$AC$1005),"")</f>
        <v>#VALUE!</v>
      </c>
      <c r="F56" s="71" t="e">
        <f>IF(SUMIF('[1]Detailed Budget'!$F$5:$F$1005,$B56,'[1]Detailed Budget'!$AE$5:$AE$1005)&gt;0,SUMIF('[1]Detailed Budget'!$F$5:$F$1005,$B56,'[1]Detailed Budget'!$AE$5:$AE$1005),"")</f>
        <v>#VALUE!</v>
      </c>
      <c r="G56" s="71" t="e">
        <f>IF(SUMIF('[1]Detailed Budget'!$F$5:$F$1005,$B56,'[1]Detailed Budget'!$AG$5:$AG$1005)&gt;0,SUMIF('[1]Detailed Budget'!$F$5:$F$1005,$B56,'[1]Detailed Budget'!$AG$5:$AG$1005),"")</f>
        <v>#VALUE!</v>
      </c>
      <c r="H56" s="72" t="e">
        <f>IF(SUMIF('[1]Detailed Budget'!$F$5:$F$1005,$B56,'[1]Detailed Budget'!$AI$5:$AI$1005)&gt;0,SUMIF('[1]Detailed Budget'!$F$5:$F$1005,$B56,'[1]Detailed Budget'!$AI$5:$AI$1005),"")</f>
        <v>#VALUE!</v>
      </c>
      <c r="I56" s="71" t="e">
        <f>IF(SUMIF('[1]Detailed Budget'!$F$5:$F$1005,$B56,'[1]Detailed Budget'!$AN$5:$AN$1005)&gt;0,SUMIF('[1]Detailed Budget'!$F$5:$F$1005,$B56,'[1]Detailed Budget'!$AN$5:$AN$1005),"")</f>
        <v>#VALUE!</v>
      </c>
      <c r="J56" s="71" t="e">
        <f>IF(SUMIF('[1]Detailed Budget'!$F$5:$F$1005,$B56,'[1]Detailed Budget'!$AP$5:$AP$1005)&gt;0,SUMIF('[1]Detailed Budget'!$F$5:$F$1005,$B56,'[1]Detailed Budget'!$AP$5:$AP$1005),"")</f>
        <v>#VALUE!</v>
      </c>
      <c r="K56" s="71" t="e">
        <f>IF(SUMIF('[1]Detailed Budget'!$F$5:$F$1005,$B56,'[1]Detailed Budget'!$AR$5:$AR$1005)&gt;0,SUMIF('[1]Detailed Budget'!$F$5:$F$1005,$B56,'[1]Detailed Budget'!$AR$5:$AR$1005),"")</f>
        <v>#VALUE!</v>
      </c>
      <c r="L56" s="71" t="e">
        <f>IF(SUMIF('[1]Detailed Budget'!$F$5:$F$1005,$B56,'[1]Detailed Budget'!$AT$5:$AT$1005)&gt;0,SUMIF('[1]Detailed Budget'!$F$5:$F$1005,$B56,'[1]Detailed Budget'!$AT$5:$AT$1005),"")</f>
        <v>#VALUE!</v>
      </c>
      <c r="M56" s="72" t="e">
        <f>IF(SUMIF('[1]Detailed Budget'!$F$5:$F$1005,$B56,'[1]Detailed Budget'!$AV$5:$AV$1005)&gt;0,SUMIF('[1]Detailed Budget'!$F$5:$F$1005,$B56,'[1]Detailed Budget'!$AV$5:$AV$1005),"")</f>
        <v>#VALUE!</v>
      </c>
      <c r="N56" s="71" t="e">
        <f>IF(SUMIF('[1]Detailed Budget'!$F$5:$F$1005,$B56,'[1]Detailed Budget'!$BA$5:$BA$1005)&gt;0,SUMIF('[1]Detailed Budget'!$F$5:$F$1005,$B56,'[1]Detailed Budget'!$BA$5:$BA$1005),"")</f>
        <v>#VALUE!</v>
      </c>
      <c r="O56" s="71" t="e">
        <f>IF(SUMIF('[1]Detailed Budget'!$F$5:$F$1005,$B56,'[1]Detailed Budget'!$BC$5:$BC$1005)&gt;0,SUMIF('[1]Detailed Budget'!$F$5:$F$1005,$B56,'[1]Detailed Budget'!$BC$5:$BC$1005),"")</f>
        <v>#VALUE!</v>
      </c>
      <c r="P56" s="71" t="e">
        <f>IF(SUMIF('[1]Detailed Budget'!$F$5:$F$1005,$B56,'[1]Detailed Budget'!$BE$5:$BE$1005)&gt;0,SUMIF('[1]Detailed Budget'!$F$5:$F$1005,$B56,'[1]Detailed Budget'!$BE$5:$BE$1005),"")</f>
        <v>#VALUE!</v>
      </c>
      <c r="Q56" s="71" t="e">
        <f>IF(SUMIF('[1]Detailed Budget'!$F$5:$F$1005,$B56,'[1]Detailed Budget'!$BG$5:$BG$1005)&gt;0,SUMIF('[1]Detailed Budget'!$F$5:$F$1005,$B56,'[1]Detailed Budget'!$BG$5:$BG$1005),"")</f>
        <v>#VALUE!</v>
      </c>
      <c r="R56" s="72" t="e">
        <f>IF(SUMIF('[1]Detailed Budget'!$F$5:$F$1005,$B56,'[1]Detailed Budget'!$BI$5:$BI$1005)&gt;0,SUMIF('[1]Detailed Budget'!$F$5:$F$1005,$B56,'[1]Detailed Budget'!$BI$5:$BI$1005),"")</f>
        <v>#VALUE!</v>
      </c>
      <c r="S56" s="71" t="e">
        <f>IF(SUMIF('[1]Detailed Budget'!$F$5:$F$1005,$B56,'[1]Detailed Budget'!$BN$5:$BN$1005)&gt;0,SUMIF('[1]Detailed Budget'!$F$5:$F$1005,$B56,'[1]Detailed Budget'!$BN$5:$BN$1005),"")</f>
        <v>#VALUE!</v>
      </c>
      <c r="T56" s="71" t="e">
        <f>IF(SUMIF('[1]Detailed Budget'!$F$5:$F$1005,$B56,'[1]Detailed Budget'!$BP$5:$BP$1005)&gt;0,SUMIF('[1]Detailed Budget'!$F$5:$F$1005,$B56,'[1]Detailed Budget'!$BP$5:$BP$1005),"")</f>
        <v>#VALUE!</v>
      </c>
      <c r="U56" s="71" t="e">
        <f>IF(SUMIF('[1]Detailed Budget'!$F$5:$F$1005,$B56,'[1]Detailed Budget'!$BR$5:$BR$1005)&gt;0,SUMIF('[1]Detailed Budget'!$F$5:$F$1005,$B56,'[1]Detailed Budget'!$BR$5:$BR$1005),"")</f>
        <v>#VALUE!</v>
      </c>
      <c r="V56" s="71" t="e">
        <f>IF(SUMIF('[1]Detailed Budget'!$F$5:$F$1005,$B55,'[1]Detailed Budget'!$BT$5:$BT$1005)&gt;0,SUMIF('[1]Detailed Budget'!$F$5:$F$1005,$B55,'[1]Detailed Budget'!$BT$5:$BT$1005),"")</f>
        <v>#VALUE!</v>
      </c>
      <c r="W56" s="72" t="e">
        <f>IF(SUMIF('[1]Detailed Budget'!$F$5:$F$1005,$B56,'[1]Detailed Budget'!$BV$5:$BV$1005)&gt;0,SUMIF('[1]Detailed Budget'!$F$5:$F$1005,$B56,'[1]Detailed Budget'!$BV$5:$BV$1005),"")</f>
        <v>#VALUE!</v>
      </c>
      <c r="X56" s="71" t="e">
        <f t="shared" si="0"/>
        <v>#VALUE!</v>
      </c>
      <c r="Y56" s="73" t="str">
        <f t="shared" si="1"/>
        <v/>
      </c>
      <c r="Z56" s="49"/>
      <c r="AA56" s="87"/>
      <c r="AB56" s="97"/>
      <c r="AC56" s="49"/>
      <c r="AD56" s="87"/>
      <c r="AE56" s="97"/>
      <c r="AF56" s="49"/>
      <c r="AG56" s="87"/>
      <c r="AH56" s="97"/>
      <c r="AI56" s="49"/>
      <c r="AJ56" s="87"/>
      <c r="AK56" s="97"/>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row>
    <row r="57" spans="1:63" s="46" customFormat="1" ht="13.8" hidden="1" x14ac:dyDescent="0.25">
      <c r="A57" s="70"/>
      <c r="B57" s="66" t="str">
        <f>IFERROR(INDEX(IntIdList,MATCH(0,INDEX(COUNTIF(B$16:B56,IntIdList),0,0),0)),"")</f>
        <v/>
      </c>
      <c r="C57" s="41" t="str">
        <f>IFERROR(INDEX('[1]Data Sheet'!$E$29:$E$174,MATCH(B57,'[1]Data Sheet'!$D$29:$D$174,0))&amp;" - "&amp;INDEX('[1]Data Sheet'!$C$29:$C$174,MATCH(B57,'[1]Data Sheet'!$D$29:$D$174,0)),"")</f>
        <v/>
      </c>
      <c r="D57" s="71" t="e">
        <f>IF(SUMIF('[1]Detailed Budget'!$F$5:$F$1005,$B57,'[1]Detailed Budget'!$AA$5:$AA$1005)&gt;0,SUMIF('[1]Detailed Budget'!$F$5:$F$1005,$B57,'[1]Detailed Budget'!$AA$5:$AA$1005),"")</f>
        <v>#VALUE!</v>
      </c>
      <c r="E57" s="71" t="e">
        <f>IF(SUMIF('[1]Detailed Budget'!$F$5:$F$1005,$B57,'[1]Detailed Budget'!$AC$5:$AC$1005)&gt;0,SUMIF('[1]Detailed Budget'!$F$5:$F$1005,$B57,'[1]Detailed Budget'!$AC$5:$AC$1005),"")</f>
        <v>#VALUE!</v>
      </c>
      <c r="F57" s="71" t="e">
        <f>IF(SUMIF('[1]Detailed Budget'!$F$5:$F$1005,$B57,'[1]Detailed Budget'!$AE$5:$AE$1005)&gt;0,SUMIF('[1]Detailed Budget'!$F$5:$F$1005,$B57,'[1]Detailed Budget'!$AE$5:$AE$1005),"")</f>
        <v>#VALUE!</v>
      </c>
      <c r="G57" s="71" t="e">
        <f>IF(SUMIF('[1]Detailed Budget'!$F$5:$F$1005,$B57,'[1]Detailed Budget'!$AG$5:$AG$1005)&gt;0,SUMIF('[1]Detailed Budget'!$F$5:$F$1005,$B57,'[1]Detailed Budget'!$AG$5:$AG$1005),"")</f>
        <v>#VALUE!</v>
      </c>
      <c r="H57" s="72" t="e">
        <f>IF(SUMIF('[1]Detailed Budget'!$F$5:$F$1005,$B57,'[1]Detailed Budget'!$AI$5:$AI$1005)&gt;0,SUMIF('[1]Detailed Budget'!$F$5:$F$1005,$B57,'[1]Detailed Budget'!$AI$5:$AI$1005),"")</f>
        <v>#VALUE!</v>
      </c>
      <c r="I57" s="71" t="e">
        <f>IF(SUMIF('[1]Detailed Budget'!$F$5:$F$1005,$B57,'[1]Detailed Budget'!$AN$5:$AN$1005)&gt;0,SUMIF('[1]Detailed Budget'!$F$5:$F$1005,$B57,'[1]Detailed Budget'!$AN$5:$AN$1005),"")</f>
        <v>#VALUE!</v>
      </c>
      <c r="J57" s="71" t="e">
        <f>IF(SUMIF('[1]Detailed Budget'!$F$5:$F$1005,$B57,'[1]Detailed Budget'!$AP$5:$AP$1005)&gt;0,SUMIF('[1]Detailed Budget'!$F$5:$F$1005,$B57,'[1]Detailed Budget'!$AP$5:$AP$1005),"")</f>
        <v>#VALUE!</v>
      </c>
      <c r="K57" s="71" t="e">
        <f>IF(SUMIF('[1]Detailed Budget'!$F$5:$F$1005,$B57,'[1]Detailed Budget'!$AR$5:$AR$1005)&gt;0,SUMIF('[1]Detailed Budget'!$F$5:$F$1005,$B57,'[1]Detailed Budget'!$AR$5:$AR$1005),"")</f>
        <v>#VALUE!</v>
      </c>
      <c r="L57" s="71" t="e">
        <f>IF(SUMIF('[1]Detailed Budget'!$F$5:$F$1005,$B57,'[1]Detailed Budget'!$AT$5:$AT$1005)&gt;0,SUMIF('[1]Detailed Budget'!$F$5:$F$1005,$B57,'[1]Detailed Budget'!$AT$5:$AT$1005),"")</f>
        <v>#VALUE!</v>
      </c>
      <c r="M57" s="72" t="e">
        <f>IF(SUMIF('[1]Detailed Budget'!$F$5:$F$1005,$B57,'[1]Detailed Budget'!$AV$5:$AV$1005)&gt;0,SUMIF('[1]Detailed Budget'!$F$5:$F$1005,$B57,'[1]Detailed Budget'!$AV$5:$AV$1005),"")</f>
        <v>#VALUE!</v>
      </c>
      <c r="N57" s="71" t="e">
        <f>IF(SUMIF('[1]Detailed Budget'!$F$5:$F$1005,$B57,'[1]Detailed Budget'!$BA$5:$BA$1005)&gt;0,SUMIF('[1]Detailed Budget'!$F$5:$F$1005,$B57,'[1]Detailed Budget'!$BA$5:$BA$1005),"")</f>
        <v>#VALUE!</v>
      </c>
      <c r="O57" s="71" t="e">
        <f>IF(SUMIF('[1]Detailed Budget'!$F$5:$F$1005,$B57,'[1]Detailed Budget'!$BC$5:$BC$1005)&gt;0,SUMIF('[1]Detailed Budget'!$F$5:$F$1005,$B57,'[1]Detailed Budget'!$BC$5:$BC$1005),"")</f>
        <v>#VALUE!</v>
      </c>
      <c r="P57" s="71" t="e">
        <f>IF(SUMIF('[1]Detailed Budget'!$F$5:$F$1005,$B57,'[1]Detailed Budget'!$BE$5:$BE$1005)&gt;0,SUMIF('[1]Detailed Budget'!$F$5:$F$1005,$B57,'[1]Detailed Budget'!$BE$5:$BE$1005),"")</f>
        <v>#VALUE!</v>
      </c>
      <c r="Q57" s="71" t="e">
        <f>IF(SUMIF('[1]Detailed Budget'!$F$5:$F$1005,$B57,'[1]Detailed Budget'!$BG$5:$BG$1005)&gt;0,SUMIF('[1]Detailed Budget'!$F$5:$F$1005,$B57,'[1]Detailed Budget'!$BG$5:$BG$1005),"")</f>
        <v>#VALUE!</v>
      </c>
      <c r="R57" s="72" t="e">
        <f>IF(SUMIF('[1]Detailed Budget'!$F$5:$F$1005,$B57,'[1]Detailed Budget'!$BI$5:$BI$1005)&gt;0,SUMIF('[1]Detailed Budget'!$F$5:$F$1005,$B57,'[1]Detailed Budget'!$BI$5:$BI$1005),"")</f>
        <v>#VALUE!</v>
      </c>
      <c r="S57" s="71" t="e">
        <f>IF(SUMIF('[1]Detailed Budget'!$F$5:$F$1005,$B57,'[1]Detailed Budget'!$BN$5:$BN$1005)&gt;0,SUMIF('[1]Detailed Budget'!$F$5:$F$1005,$B57,'[1]Detailed Budget'!$BN$5:$BN$1005),"")</f>
        <v>#VALUE!</v>
      </c>
      <c r="T57" s="71" t="e">
        <f>IF(SUMIF('[1]Detailed Budget'!$F$5:$F$1005,$B57,'[1]Detailed Budget'!$BP$5:$BP$1005)&gt;0,SUMIF('[1]Detailed Budget'!$F$5:$F$1005,$B57,'[1]Detailed Budget'!$BP$5:$BP$1005),"")</f>
        <v>#VALUE!</v>
      </c>
      <c r="U57" s="71" t="e">
        <f>IF(SUMIF('[1]Detailed Budget'!$F$5:$F$1005,$B57,'[1]Detailed Budget'!$BR$5:$BR$1005)&gt;0,SUMIF('[1]Detailed Budget'!$F$5:$F$1005,$B57,'[1]Detailed Budget'!$BR$5:$BR$1005),"")</f>
        <v>#VALUE!</v>
      </c>
      <c r="V57" s="71" t="e">
        <f>IF(SUMIF('[1]Detailed Budget'!$F$5:$F$1005,$B56,'[1]Detailed Budget'!$BT$5:$BT$1005)&gt;0,SUMIF('[1]Detailed Budget'!$F$5:$F$1005,$B56,'[1]Detailed Budget'!$BT$5:$BT$1005),"")</f>
        <v>#VALUE!</v>
      </c>
      <c r="W57" s="72" t="e">
        <f>IF(SUMIF('[1]Detailed Budget'!$F$5:$F$1005,$B57,'[1]Detailed Budget'!$BV$5:$BV$1005)&gt;0,SUMIF('[1]Detailed Budget'!$F$5:$F$1005,$B57,'[1]Detailed Budget'!$BV$5:$BV$1005),"")</f>
        <v>#VALUE!</v>
      </c>
      <c r="X57" s="71" t="e">
        <f t="shared" si="0"/>
        <v>#VALUE!</v>
      </c>
      <c r="Y57" s="73" t="str">
        <f t="shared" si="1"/>
        <v/>
      </c>
      <c r="Z57" s="49"/>
      <c r="AA57" s="87"/>
      <c r="AB57" s="97"/>
      <c r="AC57" s="49"/>
      <c r="AD57" s="87"/>
      <c r="AE57" s="97"/>
      <c r="AF57" s="49"/>
      <c r="AG57" s="87"/>
      <c r="AH57" s="97"/>
      <c r="AI57" s="49"/>
      <c r="AJ57" s="87"/>
      <c r="AK57" s="97"/>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row>
    <row r="58" spans="1:63" s="46" customFormat="1" ht="13.8" hidden="1" x14ac:dyDescent="0.25">
      <c r="A58" s="70"/>
      <c r="B58" s="66" t="str">
        <f>IFERROR(INDEX(IntIdList,MATCH(0,INDEX(COUNTIF(B$16:B57,IntIdList),0,0),0)),"")</f>
        <v/>
      </c>
      <c r="C58" s="41" t="str">
        <f>IFERROR(INDEX('[1]Data Sheet'!$E$29:$E$174,MATCH(B58,'[1]Data Sheet'!$D$29:$D$174,0))&amp;" - "&amp;INDEX('[1]Data Sheet'!$C$29:$C$174,MATCH(B58,'[1]Data Sheet'!$D$29:$D$174,0)),"")</f>
        <v/>
      </c>
      <c r="D58" s="71" t="e">
        <f>IF(SUMIF('[1]Detailed Budget'!$F$5:$F$1005,$B58,'[1]Detailed Budget'!$AA$5:$AA$1005)&gt;0,SUMIF('[1]Detailed Budget'!$F$5:$F$1005,$B58,'[1]Detailed Budget'!$AA$5:$AA$1005),"")</f>
        <v>#VALUE!</v>
      </c>
      <c r="E58" s="71" t="e">
        <f>IF(SUMIF('[1]Detailed Budget'!$F$5:$F$1005,$B58,'[1]Detailed Budget'!$AC$5:$AC$1005)&gt;0,SUMIF('[1]Detailed Budget'!$F$5:$F$1005,$B58,'[1]Detailed Budget'!$AC$5:$AC$1005),"")</f>
        <v>#VALUE!</v>
      </c>
      <c r="F58" s="71" t="e">
        <f>IF(SUMIF('[1]Detailed Budget'!$F$5:$F$1005,$B58,'[1]Detailed Budget'!$AE$5:$AE$1005)&gt;0,SUMIF('[1]Detailed Budget'!$F$5:$F$1005,$B58,'[1]Detailed Budget'!$AE$5:$AE$1005),"")</f>
        <v>#VALUE!</v>
      </c>
      <c r="G58" s="71" t="e">
        <f>IF(SUMIF('[1]Detailed Budget'!$F$5:$F$1005,$B58,'[1]Detailed Budget'!$AG$5:$AG$1005)&gt;0,SUMIF('[1]Detailed Budget'!$F$5:$F$1005,$B58,'[1]Detailed Budget'!$AG$5:$AG$1005),"")</f>
        <v>#VALUE!</v>
      </c>
      <c r="H58" s="72" t="e">
        <f>IF(SUMIF('[1]Detailed Budget'!$F$5:$F$1005,$B58,'[1]Detailed Budget'!$AI$5:$AI$1005)&gt;0,SUMIF('[1]Detailed Budget'!$F$5:$F$1005,$B58,'[1]Detailed Budget'!$AI$5:$AI$1005),"")</f>
        <v>#VALUE!</v>
      </c>
      <c r="I58" s="71" t="e">
        <f>IF(SUMIF('[1]Detailed Budget'!$F$5:$F$1005,$B58,'[1]Detailed Budget'!$AN$5:$AN$1005)&gt;0,SUMIF('[1]Detailed Budget'!$F$5:$F$1005,$B58,'[1]Detailed Budget'!$AN$5:$AN$1005),"")</f>
        <v>#VALUE!</v>
      </c>
      <c r="J58" s="71" t="e">
        <f>IF(SUMIF('[1]Detailed Budget'!$F$5:$F$1005,$B58,'[1]Detailed Budget'!$AP$5:$AP$1005)&gt;0,SUMIF('[1]Detailed Budget'!$F$5:$F$1005,$B58,'[1]Detailed Budget'!$AP$5:$AP$1005),"")</f>
        <v>#VALUE!</v>
      </c>
      <c r="K58" s="71" t="e">
        <f>IF(SUMIF('[1]Detailed Budget'!$F$5:$F$1005,$B58,'[1]Detailed Budget'!$AR$5:$AR$1005)&gt;0,SUMIF('[1]Detailed Budget'!$F$5:$F$1005,$B58,'[1]Detailed Budget'!$AR$5:$AR$1005),"")</f>
        <v>#VALUE!</v>
      </c>
      <c r="L58" s="71" t="e">
        <f>IF(SUMIF('[1]Detailed Budget'!$F$5:$F$1005,$B58,'[1]Detailed Budget'!$AT$5:$AT$1005)&gt;0,SUMIF('[1]Detailed Budget'!$F$5:$F$1005,$B58,'[1]Detailed Budget'!$AT$5:$AT$1005),"")</f>
        <v>#VALUE!</v>
      </c>
      <c r="M58" s="72" t="e">
        <f>IF(SUMIF('[1]Detailed Budget'!$F$5:$F$1005,$B58,'[1]Detailed Budget'!$AV$5:$AV$1005)&gt;0,SUMIF('[1]Detailed Budget'!$F$5:$F$1005,$B58,'[1]Detailed Budget'!$AV$5:$AV$1005),"")</f>
        <v>#VALUE!</v>
      </c>
      <c r="N58" s="71" t="e">
        <f>IF(SUMIF('[1]Detailed Budget'!$F$5:$F$1005,$B58,'[1]Detailed Budget'!$BA$5:$BA$1005)&gt;0,SUMIF('[1]Detailed Budget'!$F$5:$F$1005,$B58,'[1]Detailed Budget'!$BA$5:$BA$1005),"")</f>
        <v>#VALUE!</v>
      </c>
      <c r="O58" s="71" t="e">
        <f>IF(SUMIF('[1]Detailed Budget'!$F$5:$F$1005,$B58,'[1]Detailed Budget'!$BC$5:$BC$1005)&gt;0,SUMIF('[1]Detailed Budget'!$F$5:$F$1005,$B58,'[1]Detailed Budget'!$BC$5:$BC$1005),"")</f>
        <v>#VALUE!</v>
      </c>
      <c r="P58" s="71" t="e">
        <f>IF(SUMIF('[1]Detailed Budget'!$F$5:$F$1005,$B58,'[1]Detailed Budget'!$BE$5:$BE$1005)&gt;0,SUMIF('[1]Detailed Budget'!$F$5:$F$1005,$B58,'[1]Detailed Budget'!$BE$5:$BE$1005),"")</f>
        <v>#VALUE!</v>
      </c>
      <c r="Q58" s="71" t="e">
        <f>IF(SUMIF('[1]Detailed Budget'!$F$5:$F$1005,$B58,'[1]Detailed Budget'!$BG$5:$BG$1005)&gt;0,SUMIF('[1]Detailed Budget'!$F$5:$F$1005,$B58,'[1]Detailed Budget'!$BG$5:$BG$1005),"")</f>
        <v>#VALUE!</v>
      </c>
      <c r="R58" s="72" t="e">
        <f>IF(SUMIF('[1]Detailed Budget'!$F$5:$F$1005,$B58,'[1]Detailed Budget'!$BI$5:$BI$1005)&gt;0,SUMIF('[1]Detailed Budget'!$F$5:$F$1005,$B58,'[1]Detailed Budget'!$BI$5:$BI$1005),"")</f>
        <v>#VALUE!</v>
      </c>
      <c r="S58" s="71" t="e">
        <f>IF(SUMIF('[1]Detailed Budget'!$F$5:$F$1005,$B58,'[1]Detailed Budget'!$BN$5:$BN$1005)&gt;0,SUMIF('[1]Detailed Budget'!$F$5:$F$1005,$B58,'[1]Detailed Budget'!$BN$5:$BN$1005),"")</f>
        <v>#VALUE!</v>
      </c>
      <c r="T58" s="71" t="e">
        <f>IF(SUMIF('[1]Detailed Budget'!$F$5:$F$1005,$B58,'[1]Detailed Budget'!$BP$5:$BP$1005)&gt;0,SUMIF('[1]Detailed Budget'!$F$5:$F$1005,$B58,'[1]Detailed Budget'!$BP$5:$BP$1005),"")</f>
        <v>#VALUE!</v>
      </c>
      <c r="U58" s="71" t="e">
        <f>IF(SUMIF('[1]Detailed Budget'!$F$5:$F$1005,$B58,'[1]Detailed Budget'!$BR$5:$BR$1005)&gt;0,SUMIF('[1]Detailed Budget'!$F$5:$F$1005,$B58,'[1]Detailed Budget'!$BR$5:$BR$1005),"")</f>
        <v>#VALUE!</v>
      </c>
      <c r="V58" s="71" t="e">
        <f>IF(SUMIF('[1]Detailed Budget'!$F$5:$F$1005,$B57,'[1]Detailed Budget'!$BT$5:$BT$1005)&gt;0,SUMIF('[1]Detailed Budget'!$F$5:$F$1005,$B57,'[1]Detailed Budget'!$BT$5:$BT$1005),"")</f>
        <v>#VALUE!</v>
      </c>
      <c r="W58" s="72" t="e">
        <f>IF(SUMIF('[1]Detailed Budget'!$F$5:$F$1005,$B58,'[1]Detailed Budget'!$BV$5:$BV$1005)&gt;0,SUMIF('[1]Detailed Budget'!$F$5:$F$1005,$B58,'[1]Detailed Budget'!$BV$5:$BV$1005),"")</f>
        <v>#VALUE!</v>
      </c>
      <c r="X58" s="71" t="e">
        <f t="shared" si="0"/>
        <v>#VALUE!</v>
      </c>
      <c r="Y58" s="73" t="str">
        <f t="shared" si="1"/>
        <v/>
      </c>
      <c r="Z58" s="49"/>
      <c r="AA58" s="87"/>
      <c r="AB58" s="97"/>
      <c r="AC58" s="49"/>
      <c r="AD58" s="87"/>
      <c r="AE58" s="97"/>
      <c r="AF58" s="49"/>
      <c r="AG58" s="87"/>
      <c r="AH58" s="97"/>
      <c r="AI58" s="49"/>
      <c r="AJ58" s="87"/>
      <c r="AK58" s="97"/>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row>
    <row r="59" spans="1:63" s="46" customFormat="1" ht="13.8" hidden="1" x14ac:dyDescent="0.25">
      <c r="A59" s="70"/>
      <c r="B59" s="66" t="str">
        <f>IFERROR(INDEX(IntIdList,MATCH(0,INDEX(COUNTIF(B$16:B58,IntIdList),0,0),0)),"")</f>
        <v/>
      </c>
      <c r="C59" s="41" t="str">
        <f>IFERROR(INDEX('[1]Data Sheet'!$E$29:$E$174,MATCH(B59,'[1]Data Sheet'!$D$29:$D$174,0))&amp;" - "&amp;INDEX('[1]Data Sheet'!$C$29:$C$174,MATCH(B59,'[1]Data Sheet'!$D$29:$D$174,0)),"")</f>
        <v/>
      </c>
      <c r="D59" s="71" t="e">
        <f>IF(SUMIF('[1]Detailed Budget'!$F$5:$F$1005,$B59,'[1]Detailed Budget'!$AA$5:$AA$1005)&gt;0,SUMIF('[1]Detailed Budget'!$F$5:$F$1005,$B59,'[1]Detailed Budget'!$AA$5:$AA$1005),"")</f>
        <v>#VALUE!</v>
      </c>
      <c r="E59" s="71" t="e">
        <f>IF(SUMIF('[1]Detailed Budget'!$F$5:$F$1005,$B59,'[1]Detailed Budget'!$AC$5:$AC$1005)&gt;0,SUMIF('[1]Detailed Budget'!$F$5:$F$1005,$B59,'[1]Detailed Budget'!$AC$5:$AC$1005),"")</f>
        <v>#VALUE!</v>
      </c>
      <c r="F59" s="71" t="e">
        <f>IF(SUMIF('[1]Detailed Budget'!$F$5:$F$1005,$B59,'[1]Detailed Budget'!$AE$5:$AE$1005)&gt;0,SUMIF('[1]Detailed Budget'!$F$5:$F$1005,$B59,'[1]Detailed Budget'!$AE$5:$AE$1005),"")</f>
        <v>#VALUE!</v>
      </c>
      <c r="G59" s="71" t="e">
        <f>IF(SUMIF('[1]Detailed Budget'!$F$5:$F$1005,$B59,'[1]Detailed Budget'!$AG$5:$AG$1005)&gt;0,SUMIF('[1]Detailed Budget'!$F$5:$F$1005,$B59,'[1]Detailed Budget'!$AG$5:$AG$1005),"")</f>
        <v>#VALUE!</v>
      </c>
      <c r="H59" s="72" t="e">
        <f>IF(SUMIF('[1]Detailed Budget'!$F$5:$F$1005,$B59,'[1]Detailed Budget'!$AI$5:$AI$1005)&gt;0,SUMIF('[1]Detailed Budget'!$F$5:$F$1005,$B59,'[1]Detailed Budget'!$AI$5:$AI$1005),"")</f>
        <v>#VALUE!</v>
      </c>
      <c r="I59" s="71" t="e">
        <f>IF(SUMIF('[1]Detailed Budget'!$F$5:$F$1005,$B59,'[1]Detailed Budget'!$AN$5:$AN$1005)&gt;0,SUMIF('[1]Detailed Budget'!$F$5:$F$1005,$B59,'[1]Detailed Budget'!$AN$5:$AN$1005),"")</f>
        <v>#VALUE!</v>
      </c>
      <c r="J59" s="71" t="e">
        <f>IF(SUMIF('[1]Detailed Budget'!$F$5:$F$1005,$B59,'[1]Detailed Budget'!$AP$5:$AP$1005)&gt;0,SUMIF('[1]Detailed Budget'!$F$5:$F$1005,$B59,'[1]Detailed Budget'!$AP$5:$AP$1005),"")</f>
        <v>#VALUE!</v>
      </c>
      <c r="K59" s="71" t="e">
        <f>IF(SUMIF('[1]Detailed Budget'!$F$5:$F$1005,$B59,'[1]Detailed Budget'!$AR$5:$AR$1005)&gt;0,SUMIF('[1]Detailed Budget'!$F$5:$F$1005,$B59,'[1]Detailed Budget'!$AR$5:$AR$1005),"")</f>
        <v>#VALUE!</v>
      </c>
      <c r="L59" s="71" t="e">
        <f>IF(SUMIF('[1]Detailed Budget'!$F$5:$F$1005,$B59,'[1]Detailed Budget'!$AT$5:$AT$1005)&gt;0,SUMIF('[1]Detailed Budget'!$F$5:$F$1005,$B59,'[1]Detailed Budget'!$AT$5:$AT$1005),"")</f>
        <v>#VALUE!</v>
      </c>
      <c r="M59" s="72" t="e">
        <f>IF(SUMIF('[1]Detailed Budget'!$F$5:$F$1005,$B59,'[1]Detailed Budget'!$AV$5:$AV$1005)&gt;0,SUMIF('[1]Detailed Budget'!$F$5:$F$1005,$B59,'[1]Detailed Budget'!$AV$5:$AV$1005),"")</f>
        <v>#VALUE!</v>
      </c>
      <c r="N59" s="71" t="e">
        <f>IF(SUMIF('[1]Detailed Budget'!$F$5:$F$1005,$B59,'[1]Detailed Budget'!$BA$5:$BA$1005)&gt;0,SUMIF('[1]Detailed Budget'!$F$5:$F$1005,$B59,'[1]Detailed Budget'!$BA$5:$BA$1005),"")</f>
        <v>#VALUE!</v>
      </c>
      <c r="O59" s="71" t="e">
        <f>IF(SUMIF('[1]Detailed Budget'!$F$5:$F$1005,$B59,'[1]Detailed Budget'!$BC$5:$BC$1005)&gt;0,SUMIF('[1]Detailed Budget'!$F$5:$F$1005,$B59,'[1]Detailed Budget'!$BC$5:$BC$1005),"")</f>
        <v>#VALUE!</v>
      </c>
      <c r="P59" s="71" t="e">
        <f>IF(SUMIF('[1]Detailed Budget'!$F$5:$F$1005,$B59,'[1]Detailed Budget'!$BE$5:$BE$1005)&gt;0,SUMIF('[1]Detailed Budget'!$F$5:$F$1005,$B59,'[1]Detailed Budget'!$BE$5:$BE$1005),"")</f>
        <v>#VALUE!</v>
      </c>
      <c r="Q59" s="71" t="e">
        <f>IF(SUMIF('[1]Detailed Budget'!$F$5:$F$1005,$B59,'[1]Detailed Budget'!$BG$5:$BG$1005)&gt;0,SUMIF('[1]Detailed Budget'!$F$5:$F$1005,$B59,'[1]Detailed Budget'!$BG$5:$BG$1005),"")</f>
        <v>#VALUE!</v>
      </c>
      <c r="R59" s="72" t="e">
        <f>IF(SUMIF('[1]Detailed Budget'!$F$5:$F$1005,$B59,'[1]Detailed Budget'!$BI$5:$BI$1005)&gt;0,SUMIF('[1]Detailed Budget'!$F$5:$F$1005,$B59,'[1]Detailed Budget'!$BI$5:$BI$1005),"")</f>
        <v>#VALUE!</v>
      </c>
      <c r="S59" s="71" t="e">
        <f>IF(SUMIF('[1]Detailed Budget'!$F$5:$F$1005,$B59,'[1]Detailed Budget'!$BN$5:$BN$1005)&gt;0,SUMIF('[1]Detailed Budget'!$F$5:$F$1005,$B59,'[1]Detailed Budget'!$BN$5:$BN$1005),"")</f>
        <v>#VALUE!</v>
      </c>
      <c r="T59" s="71" t="e">
        <f>IF(SUMIF('[1]Detailed Budget'!$F$5:$F$1005,$B59,'[1]Detailed Budget'!$BP$5:$BP$1005)&gt;0,SUMIF('[1]Detailed Budget'!$F$5:$F$1005,$B59,'[1]Detailed Budget'!$BP$5:$BP$1005),"")</f>
        <v>#VALUE!</v>
      </c>
      <c r="U59" s="71" t="e">
        <f>IF(SUMIF('[1]Detailed Budget'!$F$5:$F$1005,$B59,'[1]Detailed Budget'!$BR$5:$BR$1005)&gt;0,SUMIF('[1]Detailed Budget'!$F$5:$F$1005,$B59,'[1]Detailed Budget'!$BR$5:$BR$1005),"")</f>
        <v>#VALUE!</v>
      </c>
      <c r="V59" s="71" t="e">
        <f>IF(SUMIF('[1]Detailed Budget'!$F$5:$F$1005,$B58,'[1]Detailed Budget'!$BT$5:$BT$1005)&gt;0,SUMIF('[1]Detailed Budget'!$F$5:$F$1005,$B58,'[1]Detailed Budget'!$BT$5:$BT$1005),"")</f>
        <v>#VALUE!</v>
      </c>
      <c r="W59" s="72" t="e">
        <f>IF(SUMIF('[1]Detailed Budget'!$F$5:$F$1005,$B59,'[1]Detailed Budget'!$BV$5:$BV$1005)&gt;0,SUMIF('[1]Detailed Budget'!$F$5:$F$1005,$B59,'[1]Detailed Budget'!$BV$5:$BV$1005),"")</f>
        <v>#VALUE!</v>
      </c>
      <c r="X59" s="71" t="e">
        <f t="shared" si="0"/>
        <v>#VALUE!</v>
      </c>
      <c r="Y59" s="73" t="str">
        <f t="shared" si="1"/>
        <v/>
      </c>
      <c r="Z59" s="49"/>
      <c r="AA59" s="87"/>
      <c r="AB59" s="97"/>
      <c r="AC59" s="49"/>
      <c r="AD59" s="87"/>
      <c r="AE59" s="97"/>
      <c r="AF59" s="49"/>
      <c r="AG59" s="87"/>
      <c r="AH59" s="97"/>
      <c r="AI59" s="49"/>
      <c r="AJ59" s="87"/>
      <c r="AK59" s="97"/>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row>
    <row r="60" spans="1:63" s="46" customFormat="1" ht="13.8" hidden="1" x14ac:dyDescent="0.25">
      <c r="A60" s="70"/>
      <c r="B60" s="66" t="str">
        <f>IFERROR(INDEX(IntIdList,MATCH(0,INDEX(COUNTIF(B$16:B59,IntIdList),0,0),0)),"")</f>
        <v/>
      </c>
      <c r="C60" s="41" t="str">
        <f>IFERROR(INDEX('[1]Data Sheet'!$E$29:$E$174,MATCH(B60,'[1]Data Sheet'!$D$29:$D$174,0))&amp;" - "&amp;INDEX('[1]Data Sheet'!$C$29:$C$174,MATCH(B60,'[1]Data Sheet'!$D$29:$D$174,0)),"")</f>
        <v/>
      </c>
      <c r="D60" s="71" t="e">
        <f>IF(SUMIF('[1]Detailed Budget'!$F$5:$F$1005,$B60,'[1]Detailed Budget'!$AA$5:$AA$1005)&gt;0,SUMIF('[1]Detailed Budget'!$F$5:$F$1005,$B60,'[1]Detailed Budget'!$AA$5:$AA$1005),"")</f>
        <v>#VALUE!</v>
      </c>
      <c r="E60" s="71" t="e">
        <f>IF(SUMIF('[1]Detailed Budget'!$F$5:$F$1005,$B60,'[1]Detailed Budget'!$AC$5:$AC$1005)&gt;0,SUMIF('[1]Detailed Budget'!$F$5:$F$1005,$B60,'[1]Detailed Budget'!$AC$5:$AC$1005),"")</f>
        <v>#VALUE!</v>
      </c>
      <c r="F60" s="71" t="e">
        <f>IF(SUMIF('[1]Detailed Budget'!$F$5:$F$1005,$B60,'[1]Detailed Budget'!$AE$5:$AE$1005)&gt;0,SUMIF('[1]Detailed Budget'!$F$5:$F$1005,$B60,'[1]Detailed Budget'!$AE$5:$AE$1005),"")</f>
        <v>#VALUE!</v>
      </c>
      <c r="G60" s="71" t="e">
        <f>IF(SUMIF('[1]Detailed Budget'!$F$5:$F$1005,$B60,'[1]Detailed Budget'!$AG$5:$AG$1005)&gt;0,SUMIF('[1]Detailed Budget'!$F$5:$F$1005,$B60,'[1]Detailed Budget'!$AG$5:$AG$1005),"")</f>
        <v>#VALUE!</v>
      </c>
      <c r="H60" s="72" t="e">
        <f>IF(SUMIF('[1]Detailed Budget'!$F$5:$F$1005,$B60,'[1]Detailed Budget'!$AI$5:$AI$1005)&gt;0,SUMIF('[1]Detailed Budget'!$F$5:$F$1005,$B60,'[1]Detailed Budget'!$AI$5:$AI$1005),"")</f>
        <v>#VALUE!</v>
      </c>
      <c r="I60" s="71" t="e">
        <f>IF(SUMIF('[1]Detailed Budget'!$F$5:$F$1005,$B60,'[1]Detailed Budget'!$AN$5:$AN$1005)&gt;0,SUMIF('[1]Detailed Budget'!$F$5:$F$1005,$B60,'[1]Detailed Budget'!$AN$5:$AN$1005),"")</f>
        <v>#VALUE!</v>
      </c>
      <c r="J60" s="71" t="e">
        <f>IF(SUMIF('[1]Detailed Budget'!$F$5:$F$1005,$B60,'[1]Detailed Budget'!$AP$5:$AP$1005)&gt;0,SUMIF('[1]Detailed Budget'!$F$5:$F$1005,$B60,'[1]Detailed Budget'!$AP$5:$AP$1005),"")</f>
        <v>#VALUE!</v>
      </c>
      <c r="K60" s="71" t="e">
        <f>IF(SUMIF('[1]Detailed Budget'!$F$5:$F$1005,$B60,'[1]Detailed Budget'!$AR$5:$AR$1005)&gt;0,SUMIF('[1]Detailed Budget'!$F$5:$F$1005,$B60,'[1]Detailed Budget'!$AR$5:$AR$1005),"")</f>
        <v>#VALUE!</v>
      </c>
      <c r="L60" s="71" t="e">
        <f>IF(SUMIF('[1]Detailed Budget'!$F$5:$F$1005,$B60,'[1]Detailed Budget'!$AT$5:$AT$1005)&gt;0,SUMIF('[1]Detailed Budget'!$F$5:$F$1005,$B60,'[1]Detailed Budget'!$AT$5:$AT$1005),"")</f>
        <v>#VALUE!</v>
      </c>
      <c r="M60" s="72" t="e">
        <f>IF(SUMIF('[1]Detailed Budget'!$F$5:$F$1005,$B60,'[1]Detailed Budget'!$AV$5:$AV$1005)&gt;0,SUMIF('[1]Detailed Budget'!$F$5:$F$1005,$B60,'[1]Detailed Budget'!$AV$5:$AV$1005),"")</f>
        <v>#VALUE!</v>
      </c>
      <c r="N60" s="71" t="e">
        <f>IF(SUMIF('[1]Detailed Budget'!$F$5:$F$1005,$B60,'[1]Detailed Budget'!$BA$5:$BA$1005)&gt;0,SUMIF('[1]Detailed Budget'!$F$5:$F$1005,$B60,'[1]Detailed Budget'!$BA$5:$BA$1005),"")</f>
        <v>#VALUE!</v>
      </c>
      <c r="O60" s="71" t="e">
        <f>IF(SUMIF('[1]Detailed Budget'!$F$5:$F$1005,$B60,'[1]Detailed Budget'!$BC$5:$BC$1005)&gt;0,SUMIF('[1]Detailed Budget'!$F$5:$F$1005,$B60,'[1]Detailed Budget'!$BC$5:$BC$1005),"")</f>
        <v>#VALUE!</v>
      </c>
      <c r="P60" s="71" t="e">
        <f>IF(SUMIF('[1]Detailed Budget'!$F$5:$F$1005,$B60,'[1]Detailed Budget'!$BE$5:$BE$1005)&gt;0,SUMIF('[1]Detailed Budget'!$F$5:$F$1005,$B60,'[1]Detailed Budget'!$BE$5:$BE$1005),"")</f>
        <v>#VALUE!</v>
      </c>
      <c r="Q60" s="71" t="e">
        <f>IF(SUMIF('[1]Detailed Budget'!$F$5:$F$1005,$B60,'[1]Detailed Budget'!$BG$5:$BG$1005)&gt;0,SUMIF('[1]Detailed Budget'!$F$5:$F$1005,$B60,'[1]Detailed Budget'!$BG$5:$BG$1005),"")</f>
        <v>#VALUE!</v>
      </c>
      <c r="R60" s="72" t="e">
        <f>IF(SUMIF('[1]Detailed Budget'!$F$5:$F$1005,$B60,'[1]Detailed Budget'!$BI$5:$BI$1005)&gt;0,SUMIF('[1]Detailed Budget'!$F$5:$F$1005,$B60,'[1]Detailed Budget'!$BI$5:$BI$1005),"")</f>
        <v>#VALUE!</v>
      </c>
      <c r="S60" s="71" t="e">
        <f>IF(SUMIF('[1]Detailed Budget'!$F$5:$F$1005,$B60,'[1]Detailed Budget'!$BN$5:$BN$1005)&gt;0,SUMIF('[1]Detailed Budget'!$F$5:$F$1005,$B60,'[1]Detailed Budget'!$BN$5:$BN$1005),"")</f>
        <v>#VALUE!</v>
      </c>
      <c r="T60" s="71" t="e">
        <f>IF(SUMIF('[1]Detailed Budget'!$F$5:$F$1005,$B60,'[1]Detailed Budget'!$BP$5:$BP$1005)&gt;0,SUMIF('[1]Detailed Budget'!$F$5:$F$1005,$B60,'[1]Detailed Budget'!$BP$5:$BP$1005),"")</f>
        <v>#VALUE!</v>
      </c>
      <c r="U60" s="71" t="e">
        <f>IF(SUMIF('[1]Detailed Budget'!$F$5:$F$1005,$B60,'[1]Detailed Budget'!$BR$5:$BR$1005)&gt;0,SUMIF('[1]Detailed Budget'!$F$5:$F$1005,$B60,'[1]Detailed Budget'!$BR$5:$BR$1005),"")</f>
        <v>#VALUE!</v>
      </c>
      <c r="V60" s="71" t="e">
        <f>IF(SUMIF('[1]Detailed Budget'!$F$5:$F$1005,$B59,'[1]Detailed Budget'!$BT$5:$BT$1005)&gt;0,SUMIF('[1]Detailed Budget'!$F$5:$F$1005,$B59,'[1]Detailed Budget'!$BT$5:$BT$1005),"")</f>
        <v>#VALUE!</v>
      </c>
      <c r="W60" s="72" t="e">
        <f>IF(SUMIF('[1]Detailed Budget'!$F$5:$F$1005,$B60,'[1]Detailed Budget'!$BV$5:$BV$1005)&gt;0,SUMIF('[1]Detailed Budget'!$F$5:$F$1005,$B60,'[1]Detailed Budget'!$BV$5:$BV$1005),"")</f>
        <v>#VALUE!</v>
      </c>
      <c r="X60" s="71" t="e">
        <f t="shared" si="0"/>
        <v>#VALUE!</v>
      </c>
      <c r="Y60" s="73" t="str">
        <f t="shared" si="1"/>
        <v/>
      </c>
      <c r="Z60" s="49"/>
      <c r="AA60" s="87"/>
      <c r="AB60" s="97"/>
      <c r="AC60" s="49"/>
      <c r="AD60" s="87"/>
      <c r="AE60" s="97"/>
      <c r="AF60" s="49"/>
      <c r="AG60" s="87"/>
      <c r="AH60" s="97"/>
      <c r="AI60" s="49"/>
      <c r="AJ60" s="87"/>
      <c r="AK60" s="97"/>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row>
    <row r="61" spans="1:63" s="46" customFormat="1" ht="13.8" hidden="1" x14ac:dyDescent="0.25">
      <c r="A61" s="70"/>
      <c r="B61" s="66" t="str">
        <f>IFERROR(INDEX(IntIdList,MATCH(0,INDEX(COUNTIF(B$16:B60,IntIdList),0,0),0)),"")</f>
        <v/>
      </c>
      <c r="C61" s="41" t="str">
        <f>IFERROR(INDEX('[1]Data Sheet'!$E$29:$E$174,MATCH(B61,'[1]Data Sheet'!$D$29:$D$174,0))&amp;" - "&amp;INDEX('[1]Data Sheet'!$C$29:$C$174,MATCH(B61,'[1]Data Sheet'!$D$29:$D$174,0)),"")</f>
        <v/>
      </c>
      <c r="D61" s="71" t="e">
        <f>IF(SUMIF('[1]Detailed Budget'!$F$5:$F$1005,$B61,'[1]Detailed Budget'!$AA$5:$AA$1005)&gt;0,SUMIF('[1]Detailed Budget'!$F$5:$F$1005,$B61,'[1]Detailed Budget'!$AA$5:$AA$1005),"")</f>
        <v>#VALUE!</v>
      </c>
      <c r="E61" s="71" t="e">
        <f>IF(SUMIF('[1]Detailed Budget'!$F$5:$F$1005,$B61,'[1]Detailed Budget'!$AC$5:$AC$1005)&gt;0,SUMIF('[1]Detailed Budget'!$F$5:$F$1005,$B61,'[1]Detailed Budget'!$AC$5:$AC$1005),"")</f>
        <v>#VALUE!</v>
      </c>
      <c r="F61" s="71" t="e">
        <f>IF(SUMIF('[1]Detailed Budget'!$F$5:$F$1005,$B61,'[1]Detailed Budget'!$AE$5:$AE$1005)&gt;0,SUMIF('[1]Detailed Budget'!$F$5:$F$1005,$B61,'[1]Detailed Budget'!$AE$5:$AE$1005),"")</f>
        <v>#VALUE!</v>
      </c>
      <c r="G61" s="71" t="e">
        <f>IF(SUMIF('[1]Detailed Budget'!$F$5:$F$1005,$B61,'[1]Detailed Budget'!$AG$5:$AG$1005)&gt;0,SUMIF('[1]Detailed Budget'!$F$5:$F$1005,$B61,'[1]Detailed Budget'!$AG$5:$AG$1005),"")</f>
        <v>#VALUE!</v>
      </c>
      <c r="H61" s="72" t="e">
        <f>IF(SUMIF('[1]Detailed Budget'!$F$5:$F$1005,$B61,'[1]Detailed Budget'!$AI$5:$AI$1005)&gt;0,SUMIF('[1]Detailed Budget'!$F$5:$F$1005,$B61,'[1]Detailed Budget'!$AI$5:$AI$1005),"")</f>
        <v>#VALUE!</v>
      </c>
      <c r="I61" s="71" t="e">
        <f>IF(SUMIF('[1]Detailed Budget'!$F$5:$F$1005,$B61,'[1]Detailed Budget'!$AN$5:$AN$1005)&gt;0,SUMIF('[1]Detailed Budget'!$F$5:$F$1005,$B61,'[1]Detailed Budget'!$AN$5:$AN$1005),"")</f>
        <v>#VALUE!</v>
      </c>
      <c r="J61" s="71" t="e">
        <f>IF(SUMIF('[1]Detailed Budget'!$F$5:$F$1005,$B61,'[1]Detailed Budget'!$AP$5:$AP$1005)&gt;0,SUMIF('[1]Detailed Budget'!$F$5:$F$1005,$B61,'[1]Detailed Budget'!$AP$5:$AP$1005),"")</f>
        <v>#VALUE!</v>
      </c>
      <c r="K61" s="71" t="e">
        <f>IF(SUMIF('[1]Detailed Budget'!$F$5:$F$1005,$B61,'[1]Detailed Budget'!$AR$5:$AR$1005)&gt;0,SUMIF('[1]Detailed Budget'!$F$5:$F$1005,$B61,'[1]Detailed Budget'!$AR$5:$AR$1005),"")</f>
        <v>#VALUE!</v>
      </c>
      <c r="L61" s="71" t="e">
        <f>IF(SUMIF('[1]Detailed Budget'!$F$5:$F$1005,$B61,'[1]Detailed Budget'!$AT$5:$AT$1005)&gt;0,SUMIF('[1]Detailed Budget'!$F$5:$F$1005,$B61,'[1]Detailed Budget'!$AT$5:$AT$1005),"")</f>
        <v>#VALUE!</v>
      </c>
      <c r="M61" s="72" t="e">
        <f>IF(SUMIF('[1]Detailed Budget'!$F$5:$F$1005,$B61,'[1]Detailed Budget'!$AV$5:$AV$1005)&gt;0,SUMIF('[1]Detailed Budget'!$F$5:$F$1005,$B61,'[1]Detailed Budget'!$AV$5:$AV$1005),"")</f>
        <v>#VALUE!</v>
      </c>
      <c r="N61" s="71" t="e">
        <f>IF(SUMIF('[1]Detailed Budget'!$F$5:$F$1005,$B61,'[1]Detailed Budget'!$BA$5:$BA$1005)&gt;0,SUMIF('[1]Detailed Budget'!$F$5:$F$1005,$B61,'[1]Detailed Budget'!$BA$5:$BA$1005),"")</f>
        <v>#VALUE!</v>
      </c>
      <c r="O61" s="71" t="e">
        <f>IF(SUMIF('[1]Detailed Budget'!$F$5:$F$1005,$B61,'[1]Detailed Budget'!$BC$5:$BC$1005)&gt;0,SUMIF('[1]Detailed Budget'!$F$5:$F$1005,$B61,'[1]Detailed Budget'!$BC$5:$BC$1005),"")</f>
        <v>#VALUE!</v>
      </c>
      <c r="P61" s="71" t="e">
        <f>IF(SUMIF('[1]Detailed Budget'!$F$5:$F$1005,$B61,'[1]Detailed Budget'!$BE$5:$BE$1005)&gt;0,SUMIF('[1]Detailed Budget'!$F$5:$F$1005,$B61,'[1]Detailed Budget'!$BE$5:$BE$1005),"")</f>
        <v>#VALUE!</v>
      </c>
      <c r="Q61" s="71" t="e">
        <f>IF(SUMIF('[1]Detailed Budget'!$F$5:$F$1005,$B61,'[1]Detailed Budget'!$BG$5:$BG$1005)&gt;0,SUMIF('[1]Detailed Budget'!$F$5:$F$1005,$B61,'[1]Detailed Budget'!$BG$5:$BG$1005),"")</f>
        <v>#VALUE!</v>
      </c>
      <c r="R61" s="72" t="e">
        <f>IF(SUMIF('[1]Detailed Budget'!$F$5:$F$1005,$B61,'[1]Detailed Budget'!$BI$5:$BI$1005)&gt;0,SUMIF('[1]Detailed Budget'!$F$5:$F$1005,$B61,'[1]Detailed Budget'!$BI$5:$BI$1005),"")</f>
        <v>#VALUE!</v>
      </c>
      <c r="S61" s="71" t="e">
        <f>IF(SUMIF('[1]Detailed Budget'!$F$5:$F$1005,$B61,'[1]Detailed Budget'!$BN$5:$BN$1005)&gt;0,SUMIF('[1]Detailed Budget'!$F$5:$F$1005,$B61,'[1]Detailed Budget'!$BN$5:$BN$1005),"")</f>
        <v>#VALUE!</v>
      </c>
      <c r="T61" s="71" t="e">
        <f>IF(SUMIF('[1]Detailed Budget'!$F$5:$F$1005,$B61,'[1]Detailed Budget'!$BP$5:$BP$1005)&gt;0,SUMIF('[1]Detailed Budget'!$F$5:$F$1005,$B61,'[1]Detailed Budget'!$BP$5:$BP$1005),"")</f>
        <v>#VALUE!</v>
      </c>
      <c r="U61" s="71" t="e">
        <f>IF(SUMIF('[1]Detailed Budget'!$F$5:$F$1005,$B61,'[1]Detailed Budget'!$BR$5:$BR$1005)&gt;0,SUMIF('[1]Detailed Budget'!$F$5:$F$1005,$B61,'[1]Detailed Budget'!$BR$5:$BR$1005),"")</f>
        <v>#VALUE!</v>
      </c>
      <c r="V61" s="71" t="e">
        <f>IF(SUMIF('[1]Detailed Budget'!$F$5:$F$1005,$B60,'[1]Detailed Budget'!$BT$5:$BT$1005)&gt;0,SUMIF('[1]Detailed Budget'!$F$5:$F$1005,$B60,'[1]Detailed Budget'!$BT$5:$BT$1005),"")</f>
        <v>#VALUE!</v>
      </c>
      <c r="W61" s="72" t="e">
        <f>IF(SUMIF('[1]Detailed Budget'!$F$5:$F$1005,$B61,'[1]Detailed Budget'!$BV$5:$BV$1005)&gt;0,SUMIF('[1]Detailed Budget'!$F$5:$F$1005,$B61,'[1]Detailed Budget'!$BV$5:$BV$1005),"")</f>
        <v>#VALUE!</v>
      </c>
      <c r="X61" s="71" t="e">
        <f t="shared" si="0"/>
        <v>#VALUE!</v>
      </c>
      <c r="Y61" s="73" t="str">
        <f t="shared" si="1"/>
        <v/>
      </c>
      <c r="Z61" s="49"/>
      <c r="AA61" s="87"/>
      <c r="AB61" s="97"/>
      <c r="AC61" s="49"/>
      <c r="AD61" s="87"/>
      <c r="AE61" s="97"/>
      <c r="AF61" s="49"/>
      <c r="AG61" s="87"/>
      <c r="AH61" s="97"/>
      <c r="AI61" s="49"/>
      <c r="AJ61" s="87"/>
      <c r="AK61" s="97"/>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row>
    <row r="62" spans="1:63" s="46" customFormat="1" ht="13.8" hidden="1" x14ac:dyDescent="0.25">
      <c r="A62" s="70"/>
      <c r="B62" s="66" t="str">
        <f>IFERROR(INDEX(IntIdList,MATCH(0,INDEX(COUNTIF(B$16:B61,IntIdList),0,0),0)),"")</f>
        <v/>
      </c>
      <c r="C62" s="41" t="str">
        <f>IFERROR(INDEX('[1]Data Sheet'!$E$29:$E$174,MATCH(B62,'[1]Data Sheet'!$D$29:$D$174,0))&amp;" - "&amp;INDEX('[1]Data Sheet'!$C$29:$C$174,MATCH(B62,'[1]Data Sheet'!$D$29:$D$174,0)),"")</f>
        <v/>
      </c>
      <c r="D62" s="71" t="e">
        <f>IF(SUMIF('[1]Detailed Budget'!$F$5:$F$1005,$B62,'[1]Detailed Budget'!$AA$5:$AA$1005)&gt;0,SUMIF('[1]Detailed Budget'!$F$5:$F$1005,$B62,'[1]Detailed Budget'!$AA$5:$AA$1005),"")</f>
        <v>#VALUE!</v>
      </c>
      <c r="E62" s="71" t="e">
        <f>IF(SUMIF('[1]Detailed Budget'!$F$5:$F$1005,$B62,'[1]Detailed Budget'!$AC$5:$AC$1005)&gt;0,SUMIF('[1]Detailed Budget'!$F$5:$F$1005,$B62,'[1]Detailed Budget'!$AC$5:$AC$1005),"")</f>
        <v>#VALUE!</v>
      </c>
      <c r="F62" s="71" t="e">
        <f>IF(SUMIF('[1]Detailed Budget'!$F$5:$F$1005,$B62,'[1]Detailed Budget'!$AE$5:$AE$1005)&gt;0,SUMIF('[1]Detailed Budget'!$F$5:$F$1005,$B62,'[1]Detailed Budget'!$AE$5:$AE$1005),"")</f>
        <v>#VALUE!</v>
      </c>
      <c r="G62" s="71" t="e">
        <f>IF(SUMIF('[1]Detailed Budget'!$F$5:$F$1005,$B62,'[1]Detailed Budget'!$AG$5:$AG$1005)&gt;0,SUMIF('[1]Detailed Budget'!$F$5:$F$1005,$B62,'[1]Detailed Budget'!$AG$5:$AG$1005),"")</f>
        <v>#VALUE!</v>
      </c>
      <c r="H62" s="72" t="e">
        <f>IF(SUMIF('[1]Detailed Budget'!$F$5:$F$1005,$B62,'[1]Detailed Budget'!$AI$5:$AI$1005)&gt;0,SUMIF('[1]Detailed Budget'!$F$5:$F$1005,$B62,'[1]Detailed Budget'!$AI$5:$AI$1005),"")</f>
        <v>#VALUE!</v>
      </c>
      <c r="I62" s="71" t="e">
        <f>IF(SUMIF('[1]Detailed Budget'!$F$5:$F$1005,$B62,'[1]Detailed Budget'!$AN$5:$AN$1005)&gt;0,SUMIF('[1]Detailed Budget'!$F$5:$F$1005,$B62,'[1]Detailed Budget'!$AN$5:$AN$1005),"")</f>
        <v>#VALUE!</v>
      </c>
      <c r="J62" s="71" t="e">
        <f>IF(SUMIF('[1]Detailed Budget'!$F$5:$F$1005,$B62,'[1]Detailed Budget'!$AP$5:$AP$1005)&gt;0,SUMIF('[1]Detailed Budget'!$F$5:$F$1005,$B62,'[1]Detailed Budget'!$AP$5:$AP$1005),"")</f>
        <v>#VALUE!</v>
      </c>
      <c r="K62" s="71" t="e">
        <f>IF(SUMIF('[1]Detailed Budget'!$F$5:$F$1005,$B62,'[1]Detailed Budget'!$AR$5:$AR$1005)&gt;0,SUMIF('[1]Detailed Budget'!$F$5:$F$1005,$B62,'[1]Detailed Budget'!$AR$5:$AR$1005),"")</f>
        <v>#VALUE!</v>
      </c>
      <c r="L62" s="71" t="e">
        <f>IF(SUMIF('[1]Detailed Budget'!$F$5:$F$1005,$B62,'[1]Detailed Budget'!$AT$5:$AT$1005)&gt;0,SUMIF('[1]Detailed Budget'!$F$5:$F$1005,$B62,'[1]Detailed Budget'!$AT$5:$AT$1005),"")</f>
        <v>#VALUE!</v>
      </c>
      <c r="M62" s="72" t="e">
        <f>IF(SUMIF('[1]Detailed Budget'!$F$5:$F$1005,$B62,'[1]Detailed Budget'!$AV$5:$AV$1005)&gt;0,SUMIF('[1]Detailed Budget'!$F$5:$F$1005,$B62,'[1]Detailed Budget'!$AV$5:$AV$1005),"")</f>
        <v>#VALUE!</v>
      </c>
      <c r="N62" s="71" t="e">
        <f>IF(SUMIF('[1]Detailed Budget'!$F$5:$F$1005,$B62,'[1]Detailed Budget'!$BA$5:$BA$1005)&gt;0,SUMIF('[1]Detailed Budget'!$F$5:$F$1005,$B62,'[1]Detailed Budget'!$BA$5:$BA$1005),"")</f>
        <v>#VALUE!</v>
      </c>
      <c r="O62" s="71" t="e">
        <f>IF(SUMIF('[1]Detailed Budget'!$F$5:$F$1005,$B62,'[1]Detailed Budget'!$BC$5:$BC$1005)&gt;0,SUMIF('[1]Detailed Budget'!$F$5:$F$1005,$B62,'[1]Detailed Budget'!$BC$5:$BC$1005),"")</f>
        <v>#VALUE!</v>
      </c>
      <c r="P62" s="71" t="e">
        <f>IF(SUMIF('[1]Detailed Budget'!$F$5:$F$1005,$B62,'[1]Detailed Budget'!$BE$5:$BE$1005)&gt;0,SUMIF('[1]Detailed Budget'!$F$5:$F$1005,$B62,'[1]Detailed Budget'!$BE$5:$BE$1005),"")</f>
        <v>#VALUE!</v>
      </c>
      <c r="Q62" s="71" t="e">
        <f>IF(SUMIF('[1]Detailed Budget'!$F$5:$F$1005,$B62,'[1]Detailed Budget'!$BG$5:$BG$1005)&gt;0,SUMIF('[1]Detailed Budget'!$F$5:$F$1005,$B62,'[1]Detailed Budget'!$BG$5:$BG$1005),"")</f>
        <v>#VALUE!</v>
      </c>
      <c r="R62" s="72" t="e">
        <f>IF(SUMIF('[1]Detailed Budget'!$F$5:$F$1005,$B62,'[1]Detailed Budget'!$BI$5:$BI$1005)&gt;0,SUMIF('[1]Detailed Budget'!$F$5:$F$1005,$B62,'[1]Detailed Budget'!$BI$5:$BI$1005),"")</f>
        <v>#VALUE!</v>
      </c>
      <c r="S62" s="71" t="e">
        <f>IF(SUMIF('[1]Detailed Budget'!$F$5:$F$1005,$B62,'[1]Detailed Budget'!$BN$5:$BN$1005)&gt;0,SUMIF('[1]Detailed Budget'!$F$5:$F$1005,$B62,'[1]Detailed Budget'!$BN$5:$BN$1005),"")</f>
        <v>#VALUE!</v>
      </c>
      <c r="T62" s="71" t="e">
        <f>IF(SUMIF('[1]Detailed Budget'!$F$5:$F$1005,$B62,'[1]Detailed Budget'!$BP$5:$BP$1005)&gt;0,SUMIF('[1]Detailed Budget'!$F$5:$F$1005,$B62,'[1]Detailed Budget'!$BP$5:$BP$1005),"")</f>
        <v>#VALUE!</v>
      </c>
      <c r="U62" s="71" t="e">
        <f>IF(SUMIF('[1]Detailed Budget'!$F$5:$F$1005,$B62,'[1]Detailed Budget'!$BR$5:$BR$1005)&gt;0,SUMIF('[1]Detailed Budget'!$F$5:$F$1005,$B62,'[1]Detailed Budget'!$BR$5:$BR$1005),"")</f>
        <v>#VALUE!</v>
      </c>
      <c r="V62" s="71" t="e">
        <f>IF(SUMIF('[1]Detailed Budget'!$F$5:$F$1005,$B61,'[1]Detailed Budget'!$BT$5:$BT$1005)&gt;0,SUMIF('[1]Detailed Budget'!$F$5:$F$1005,$B61,'[1]Detailed Budget'!$BT$5:$BT$1005),"")</f>
        <v>#VALUE!</v>
      </c>
      <c r="W62" s="72" t="e">
        <f>IF(SUMIF('[1]Detailed Budget'!$F$5:$F$1005,$B62,'[1]Detailed Budget'!$BV$5:$BV$1005)&gt;0,SUMIF('[1]Detailed Budget'!$F$5:$F$1005,$B62,'[1]Detailed Budget'!$BV$5:$BV$1005),"")</f>
        <v>#VALUE!</v>
      </c>
      <c r="X62" s="71" t="e">
        <f t="shared" si="0"/>
        <v>#VALUE!</v>
      </c>
      <c r="Y62" s="73" t="str">
        <f t="shared" si="1"/>
        <v/>
      </c>
      <c r="Z62" s="49"/>
      <c r="AA62" s="87"/>
      <c r="AB62" s="97"/>
      <c r="AC62" s="49"/>
      <c r="AD62" s="87"/>
      <c r="AE62" s="97"/>
      <c r="AF62" s="49"/>
      <c r="AG62" s="87"/>
      <c r="AH62" s="97"/>
      <c r="AI62" s="49"/>
      <c r="AJ62" s="87"/>
      <c r="AK62" s="97"/>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row>
    <row r="63" spans="1:63" s="46" customFormat="1" ht="13.8" hidden="1" x14ac:dyDescent="0.25">
      <c r="A63" s="70"/>
      <c r="B63" s="66" t="str">
        <f>IFERROR(INDEX(IntIdList,MATCH(0,INDEX(COUNTIF(B$16:B62,IntIdList),0,0),0)),"")</f>
        <v/>
      </c>
      <c r="C63" s="41" t="str">
        <f>IFERROR(INDEX('[1]Data Sheet'!$E$29:$E$174,MATCH(B63,'[1]Data Sheet'!$D$29:$D$174,0))&amp;" - "&amp;INDEX('[1]Data Sheet'!$C$29:$C$174,MATCH(B63,'[1]Data Sheet'!$D$29:$D$174,0)),"")</f>
        <v/>
      </c>
      <c r="D63" s="71" t="e">
        <f>IF(SUMIF('[1]Detailed Budget'!$F$5:$F$1005,$B63,'[1]Detailed Budget'!$AA$5:$AA$1005)&gt;0,SUMIF('[1]Detailed Budget'!$F$5:$F$1005,$B63,'[1]Detailed Budget'!$AA$5:$AA$1005),"")</f>
        <v>#VALUE!</v>
      </c>
      <c r="E63" s="71" t="e">
        <f>IF(SUMIF('[1]Detailed Budget'!$F$5:$F$1005,$B63,'[1]Detailed Budget'!$AC$5:$AC$1005)&gt;0,SUMIF('[1]Detailed Budget'!$F$5:$F$1005,$B63,'[1]Detailed Budget'!$AC$5:$AC$1005),"")</f>
        <v>#VALUE!</v>
      </c>
      <c r="F63" s="71" t="e">
        <f>IF(SUMIF('[1]Detailed Budget'!$F$5:$F$1005,$B63,'[1]Detailed Budget'!$AE$5:$AE$1005)&gt;0,SUMIF('[1]Detailed Budget'!$F$5:$F$1005,$B63,'[1]Detailed Budget'!$AE$5:$AE$1005),"")</f>
        <v>#VALUE!</v>
      </c>
      <c r="G63" s="71" t="e">
        <f>IF(SUMIF('[1]Detailed Budget'!$F$5:$F$1005,$B63,'[1]Detailed Budget'!$AG$5:$AG$1005)&gt;0,SUMIF('[1]Detailed Budget'!$F$5:$F$1005,$B63,'[1]Detailed Budget'!$AG$5:$AG$1005),"")</f>
        <v>#VALUE!</v>
      </c>
      <c r="H63" s="72" t="e">
        <f>IF(SUMIF('[1]Detailed Budget'!$F$5:$F$1005,$B63,'[1]Detailed Budget'!$AI$5:$AI$1005)&gt;0,SUMIF('[1]Detailed Budget'!$F$5:$F$1005,$B63,'[1]Detailed Budget'!$AI$5:$AI$1005),"")</f>
        <v>#VALUE!</v>
      </c>
      <c r="I63" s="71" t="e">
        <f>IF(SUMIF('[1]Detailed Budget'!$F$5:$F$1005,$B63,'[1]Detailed Budget'!$AN$5:$AN$1005)&gt;0,SUMIF('[1]Detailed Budget'!$F$5:$F$1005,$B63,'[1]Detailed Budget'!$AN$5:$AN$1005),"")</f>
        <v>#VALUE!</v>
      </c>
      <c r="J63" s="71" t="e">
        <f>IF(SUMIF('[1]Detailed Budget'!$F$5:$F$1005,$B63,'[1]Detailed Budget'!$AP$5:$AP$1005)&gt;0,SUMIF('[1]Detailed Budget'!$F$5:$F$1005,$B63,'[1]Detailed Budget'!$AP$5:$AP$1005),"")</f>
        <v>#VALUE!</v>
      </c>
      <c r="K63" s="71" t="e">
        <f>IF(SUMIF('[1]Detailed Budget'!$F$5:$F$1005,$B63,'[1]Detailed Budget'!$AR$5:$AR$1005)&gt;0,SUMIF('[1]Detailed Budget'!$F$5:$F$1005,$B63,'[1]Detailed Budget'!$AR$5:$AR$1005),"")</f>
        <v>#VALUE!</v>
      </c>
      <c r="L63" s="71" t="e">
        <f>IF(SUMIF('[1]Detailed Budget'!$F$5:$F$1005,$B63,'[1]Detailed Budget'!$AT$5:$AT$1005)&gt;0,SUMIF('[1]Detailed Budget'!$F$5:$F$1005,$B63,'[1]Detailed Budget'!$AT$5:$AT$1005),"")</f>
        <v>#VALUE!</v>
      </c>
      <c r="M63" s="72" t="e">
        <f>IF(SUMIF('[1]Detailed Budget'!$F$5:$F$1005,$B63,'[1]Detailed Budget'!$AV$5:$AV$1005)&gt;0,SUMIF('[1]Detailed Budget'!$F$5:$F$1005,$B63,'[1]Detailed Budget'!$AV$5:$AV$1005),"")</f>
        <v>#VALUE!</v>
      </c>
      <c r="N63" s="71" t="e">
        <f>IF(SUMIF('[1]Detailed Budget'!$F$5:$F$1005,$B63,'[1]Detailed Budget'!$BA$5:$BA$1005)&gt;0,SUMIF('[1]Detailed Budget'!$F$5:$F$1005,$B63,'[1]Detailed Budget'!$BA$5:$BA$1005),"")</f>
        <v>#VALUE!</v>
      </c>
      <c r="O63" s="71" t="e">
        <f>IF(SUMIF('[1]Detailed Budget'!$F$5:$F$1005,$B63,'[1]Detailed Budget'!$BC$5:$BC$1005)&gt;0,SUMIF('[1]Detailed Budget'!$F$5:$F$1005,$B63,'[1]Detailed Budget'!$BC$5:$BC$1005),"")</f>
        <v>#VALUE!</v>
      </c>
      <c r="P63" s="71" t="e">
        <f>IF(SUMIF('[1]Detailed Budget'!$F$5:$F$1005,$B63,'[1]Detailed Budget'!$BE$5:$BE$1005)&gt;0,SUMIF('[1]Detailed Budget'!$F$5:$F$1005,$B63,'[1]Detailed Budget'!$BE$5:$BE$1005),"")</f>
        <v>#VALUE!</v>
      </c>
      <c r="Q63" s="71" t="e">
        <f>IF(SUMIF('[1]Detailed Budget'!$F$5:$F$1005,$B63,'[1]Detailed Budget'!$BG$5:$BG$1005)&gt;0,SUMIF('[1]Detailed Budget'!$F$5:$F$1005,$B63,'[1]Detailed Budget'!$BG$5:$BG$1005),"")</f>
        <v>#VALUE!</v>
      </c>
      <c r="R63" s="72" t="e">
        <f>IF(SUMIF('[1]Detailed Budget'!$F$5:$F$1005,$B63,'[1]Detailed Budget'!$BI$5:$BI$1005)&gt;0,SUMIF('[1]Detailed Budget'!$F$5:$F$1005,$B63,'[1]Detailed Budget'!$BI$5:$BI$1005),"")</f>
        <v>#VALUE!</v>
      </c>
      <c r="S63" s="71" t="e">
        <f>IF(SUMIF('[1]Detailed Budget'!$F$5:$F$1005,$B63,'[1]Detailed Budget'!$BN$5:$BN$1005)&gt;0,SUMIF('[1]Detailed Budget'!$F$5:$F$1005,$B63,'[1]Detailed Budget'!$BN$5:$BN$1005),"")</f>
        <v>#VALUE!</v>
      </c>
      <c r="T63" s="71" t="e">
        <f>IF(SUMIF('[1]Detailed Budget'!$F$5:$F$1005,$B63,'[1]Detailed Budget'!$BP$5:$BP$1005)&gt;0,SUMIF('[1]Detailed Budget'!$F$5:$F$1005,$B63,'[1]Detailed Budget'!$BP$5:$BP$1005),"")</f>
        <v>#VALUE!</v>
      </c>
      <c r="U63" s="71" t="e">
        <f>IF(SUMIF('[1]Detailed Budget'!$F$5:$F$1005,$B63,'[1]Detailed Budget'!$BR$5:$BR$1005)&gt;0,SUMIF('[1]Detailed Budget'!$F$5:$F$1005,$B63,'[1]Detailed Budget'!$BR$5:$BR$1005),"")</f>
        <v>#VALUE!</v>
      </c>
      <c r="V63" s="71" t="e">
        <f>IF(SUMIF('[1]Detailed Budget'!$F$5:$F$1005,$B62,'[1]Detailed Budget'!$BT$5:$BT$1005)&gt;0,SUMIF('[1]Detailed Budget'!$F$5:$F$1005,$B62,'[1]Detailed Budget'!$BT$5:$BT$1005),"")</f>
        <v>#VALUE!</v>
      </c>
      <c r="W63" s="72" t="e">
        <f>IF(SUMIF('[1]Detailed Budget'!$F$5:$F$1005,$B63,'[1]Detailed Budget'!$BV$5:$BV$1005)&gt;0,SUMIF('[1]Detailed Budget'!$F$5:$F$1005,$B63,'[1]Detailed Budget'!$BV$5:$BV$1005),"")</f>
        <v>#VALUE!</v>
      </c>
      <c r="X63" s="71" t="e">
        <f t="shared" si="0"/>
        <v>#VALUE!</v>
      </c>
      <c r="Y63" s="73" t="str">
        <f t="shared" si="1"/>
        <v/>
      </c>
      <c r="Z63" s="49"/>
      <c r="AA63" s="87"/>
      <c r="AB63" s="97"/>
      <c r="AC63" s="49"/>
      <c r="AD63" s="87"/>
      <c r="AE63" s="97"/>
      <c r="AF63" s="49"/>
      <c r="AG63" s="87"/>
      <c r="AH63" s="97"/>
      <c r="AI63" s="49"/>
      <c r="AJ63" s="87"/>
      <c r="AK63" s="97"/>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row>
    <row r="64" spans="1:63" s="46" customFormat="1" ht="13.8" hidden="1" x14ac:dyDescent="0.25">
      <c r="A64" s="70"/>
      <c r="B64" s="66" t="str">
        <f>IFERROR(INDEX(IntIdList,MATCH(0,INDEX(COUNTIF(B$16:B63,IntIdList),0,0),0)),"")</f>
        <v/>
      </c>
      <c r="C64" s="41" t="str">
        <f>IFERROR(INDEX('[1]Data Sheet'!$E$29:$E$174,MATCH(B64,'[1]Data Sheet'!$D$29:$D$174,0))&amp;" - "&amp;INDEX('[1]Data Sheet'!$C$29:$C$174,MATCH(B64,'[1]Data Sheet'!$D$29:$D$174,0)),"")</f>
        <v/>
      </c>
      <c r="D64" s="71" t="e">
        <f>IF(SUMIF('[1]Detailed Budget'!$F$5:$F$1005,$B64,'[1]Detailed Budget'!$AA$5:$AA$1005)&gt;0,SUMIF('[1]Detailed Budget'!$F$5:$F$1005,$B64,'[1]Detailed Budget'!$AA$5:$AA$1005),"")</f>
        <v>#VALUE!</v>
      </c>
      <c r="E64" s="71" t="e">
        <f>IF(SUMIF('[1]Detailed Budget'!$F$5:$F$1005,$B64,'[1]Detailed Budget'!$AC$5:$AC$1005)&gt;0,SUMIF('[1]Detailed Budget'!$F$5:$F$1005,$B64,'[1]Detailed Budget'!$AC$5:$AC$1005),"")</f>
        <v>#VALUE!</v>
      </c>
      <c r="F64" s="71" t="e">
        <f>IF(SUMIF('[1]Detailed Budget'!$F$5:$F$1005,$B64,'[1]Detailed Budget'!$AE$5:$AE$1005)&gt;0,SUMIF('[1]Detailed Budget'!$F$5:$F$1005,$B64,'[1]Detailed Budget'!$AE$5:$AE$1005),"")</f>
        <v>#VALUE!</v>
      </c>
      <c r="G64" s="71" t="e">
        <f>IF(SUMIF('[1]Detailed Budget'!$F$5:$F$1005,$B64,'[1]Detailed Budget'!$AG$5:$AG$1005)&gt;0,SUMIF('[1]Detailed Budget'!$F$5:$F$1005,$B64,'[1]Detailed Budget'!$AG$5:$AG$1005),"")</f>
        <v>#VALUE!</v>
      </c>
      <c r="H64" s="72" t="e">
        <f>IF(SUMIF('[1]Detailed Budget'!$F$5:$F$1005,$B64,'[1]Detailed Budget'!$AI$5:$AI$1005)&gt;0,SUMIF('[1]Detailed Budget'!$F$5:$F$1005,$B64,'[1]Detailed Budget'!$AI$5:$AI$1005),"")</f>
        <v>#VALUE!</v>
      </c>
      <c r="I64" s="71" t="e">
        <f>IF(SUMIF('[1]Detailed Budget'!$F$5:$F$1005,$B64,'[1]Detailed Budget'!$AN$5:$AN$1005)&gt;0,SUMIF('[1]Detailed Budget'!$F$5:$F$1005,$B64,'[1]Detailed Budget'!$AN$5:$AN$1005),"")</f>
        <v>#VALUE!</v>
      </c>
      <c r="J64" s="71" t="e">
        <f>IF(SUMIF('[1]Detailed Budget'!$F$5:$F$1005,$B64,'[1]Detailed Budget'!$AP$5:$AP$1005)&gt;0,SUMIF('[1]Detailed Budget'!$F$5:$F$1005,$B64,'[1]Detailed Budget'!$AP$5:$AP$1005),"")</f>
        <v>#VALUE!</v>
      </c>
      <c r="K64" s="71" t="e">
        <f>IF(SUMIF('[1]Detailed Budget'!$F$5:$F$1005,$B64,'[1]Detailed Budget'!$AR$5:$AR$1005)&gt;0,SUMIF('[1]Detailed Budget'!$F$5:$F$1005,$B64,'[1]Detailed Budget'!$AR$5:$AR$1005),"")</f>
        <v>#VALUE!</v>
      </c>
      <c r="L64" s="71" t="e">
        <f>IF(SUMIF('[1]Detailed Budget'!$F$5:$F$1005,$B64,'[1]Detailed Budget'!$AT$5:$AT$1005)&gt;0,SUMIF('[1]Detailed Budget'!$F$5:$F$1005,$B64,'[1]Detailed Budget'!$AT$5:$AT$1005),"")</f>
        <v>#VALUE!</v>
      </c>
      <c r="M64" s="72" t="e">
        <f>IF(SUMIF('[1]Detailed Budget'!$F$5:$F$1005,$B64,'[1]Detailed Budget'!$AV$5:$AV$1005)&gt;0,SUMIF('[1]Detailed Budget'!$F$5:$F$1005,$B64,'[1]Detailed Budget'!$AV$5:$AV$1005),"")</f>
        <v>#VALUE!</v>
      </c>
      <c r="N64" s="71" t="e">
        <f>IF(SUMIF('[1]Detailed Budget'!$F$5:$F$1005,$B64,'[1]Detailed Budget'!$BA$5:$BA$1005)&gt;0,SUMIF('[1]Detailed Budget'!$F$5:$F$1005,$B64,'[1]Detailed Budget'!$BA$5:$BA$1005),"")</f>
        <v>#VALUE!</v>
      </c>
      <c r="O64" s="71" t="e">
        <f>IF(SUMIF('[1]Detailed Budget'!$F$5:$F$1005,$B64,'[1]Detailed Budget'!$BC$5:$BC$1005)&gt;0,SUMIF('[1]Detailed Budget'!$F$5:$F$1005,$B64,'[1]Detailed Budget'!$BC$5:$BC$1005),"")</f>
        <v>#VALUE!</v>
      </c>
      <c r="P64" s="71" t="e">
        <f>IF(SUMIF('[1]Detailed Budget'!$F$5:$F$1005,$B64,'[1]Detailed Budget'!$BE$5:$BE$1005)&gt;0,SUMIF('[1]Detailed Budget'!$F$5:$F$1005,$B64,'[1]Detailed Budget'!$BE$5:$BE$1005),"")</f>
        <v>#VALUE!</v>
      </c>
      <c r="Q64" s="71" t="e">
        <f>IF(SUMIF('[1]Detailed Budget'!$F$5:$F$1005,$B64,'[1]Detailed Budget'!$BG$5:$BG$1005)&gt;0,SUMIF('[1]Detailed Budget'!$F$5:$F$1005,$B64,'[1]Detailed Budget'!$BG$5:$BG$1005),"")</f>
        <v>#VALUE!</v>
      </c>
      <c r="R64" s="72" t="e">
        <f>IF(SUMIF('[1]Detailed Budget'!$F$5:$F$1005,$B64,'[1]Detailed Budget'!$BI$5:$BI$1005)&gt;0,SUMIF('[1]Detailed Budget'!$F$5:$F$1005,$B64,'[1]Detailed Budget'!$BI$5:$BI$1005),"")</f>
        <v>#VALUE!</v>
      </c>
      <c r="S64" s="71" t="e">
        <f>IF(SUMIF('[1]Detailed Budget'!$F$5:$F$1005,$B64,'[1]Detailed Budget'!$BN$5:$BN$1005)&gt;0,SUMIF('[1]Detailed Budget'!$F$5:$F$1005,$B64,'[1]Detailed Budget'!$BN$5:$BN$1005),"")</f>
        <v>#VALUE!</v>
      </c>
      <c r="T64" s="71" t="e">
        <f>IF(SUMIF('[1]Detailed Budget'!$F$5:$F$1005,$B64,'[1]Detailed Budget'!$BP$5:$BP$1005)&gt;0,SUMIF('[1]Detailed Budget'!$F$5:$F$1005,$B64,'[1]Detailed Budget'!$BP$5:$BP$1005),"")</f>
        <v>#VALUE!</v>
      </c>
      <c r="U64" s="71" t="e">
        <f>IF(SUMIF('[1]Detailed Budget'!$F$5:$F$1005,$B64,'[1]Detailed Budget'!$BR$5:$BR$1005)&gt;0,SUMIF('[1]Detailed Budget'!$F$5:$F$1005,$B64,'[1]Detailed Budget'!$BR$5:$BR$1005),"")</f>
        <v>#VALUE!</v>
      </c>
      <c r="V64" s="71" t="e">
        <f>IF(SUMIF('[1]Detailed Budget'!$F$5:$F$1005,$B63,'[1]Detailed Budget'!$BT$5:$BT$1005)&gt;0,SUMIF('[1]Detailed Budget'!$F$5:$F$1005,$B63,'[1]Detailed Budget'!$BT$5:$BT$1005),"")</f>
        <v>#VALUE!</v>
      </c>
      <c r="W64" s="72" t="e">
        <f>IF(SUMIF('[1]Detailed Budget'!$F$5:$F$1005,$B64,'[1]Detailed Budget'!$BV$5:$BV$1005)&gt;0,SUMIF('[1]Detailed Budget'!$F$5:$F$1005,$B64,'[1]Detailed Budget'!$BV$5:$BV$1005),"")</f>
        <v>#VALUE!</v>
      </c>
      <c r="X64" s="71" t="e">
        <f t="shared" si="0"/>
        <v>#VALUE!</v>
      </c>
      <c r="Y64" s="73" t="str">
        <f t="shared" si="1"/>
        <v/>
      </c>
      <c r="Z64" s="49"/>
      <c r="AA64" s="87"/>
      <c r="AB64" s="97"/>
      <c r="AC64" s="49"/>
      <c r="AD64" s="87"/>
      <c r="AE64" s="97"/>
      <c r="AF64" s="49"/>
      <c r="AG64" s="87"/>
      <c r="AH64" s="97"/>
      <c r="AI64" s="49"/>
      <c r="AJ64" s="87"/>
      <c r="AK64" s="97"/>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row>
    <row r="65" spans="1:63" s="46" customFormat="1" ht="13.8" hidden="1" x14ac:dyDescent="0.25">
      <c r="A65" s="70"/>
      <c r="B65" s="66" t="str">
        <f>IFERROR(INDEX(IntIdList,MATCH(0,INDEX(COUNTIF(B$16:B64,IntIdList),0,0),0)),"")</f>
        <v/>
      </c>
      <c r="C65" s="41" t="str">
        <f>IFERROR(INDEX('[1]Data Sheet'!$E$29:$E$174,MATCH(B65,'[1]Data Sheet'!$D$29:$D$174,0))&amp;" - "&amp;INDEX('[1]Data Sheet'!$C$29:$C$174,MATCH(B65,'[1]Data Sheet'!$D$29:$D$174,0)),"")</f>
        <v/>
      </c>
      <c r="D65" s="71" t="e">
        <f>IF(SUMIF('[1]Detailed Budget'!$F$5:$F$1005,$B65,'[1]Detailed Budget'!$AA$5:$AA$1005)&gt;0,SUMIF('[1]Detailed Budget'!$F$5:$F$1005,$B65,'[1]Detailed Budget'!$AA$5:$AA$1005),"")</f>
        <v>#VALUE!</v>
      </c>
      <c r="E65" s="71" t="e">
        <f>IF(SUMIF('[1]Detailed Budget'!$F$5:$F$1005,$B65,'[1]Detailed Budget'!$AC$5:$AC$1005)&gt;0,SUMIF('[1]Detailed Budget'!$F$5:$F$1005,$B65,'[1]Detailed Budget'!$AC$5:$AC$1005),"")</f>
        <v>#VALUE!</v>
      </c>
      <c r="F65" s="71" t="e">
        <f>IF(SUMIF('[1]Detailed Budget'!$F$5:$F$1005,$B65,'[1]Detailed Budget'!$AE$5:$AE$1005)&gt;0,SUMIF('[1]Detailed Budget'!$F$5:$F$1005,$B65,'[1]Detailed Budget'!$AE$5:$AE$1005),"")</f>
        <v>#VALUE!</v>
      </c>
      <c r="G65" s="71" t="e">
        <f>IF(SUMIF('[1]Detailed Budget'!$F$5:$F$1005,$B65,'[1]Detailed Budget'!$AG$5:$AG$1005)&gt;0,SUMIF('[1]Detailed Budget'!$F$5:$F$1005,$B65,'[1]Detailed Budget'!$AG$5:$AG$1005),"")</f>
        <v>#VALUE!</v>
      </c>
      <c r="H65" s="72" t="e">
        <f>IF(SUMIF('[1]Detailed Budget'!$F$5:$F$1005,$B65,'[1]Detailed Budget'!$AI$5:$AI$1005)&gt;0,SUMIF('[1]Detailed Budget'!$F$5:$F$1005,$B65,'[1]Detailed Budget'!$AI$5:$AI$1005),"")</f>
        <v>#VALUE!</v>
      </c>
      <c r="I65" s="71" t="e">
        <f>IF(SUMIF('[1]Detailed Budget'!$F$5:$F$1005,$B65,'[1]Detailed Budget'!$AN$5:$AN$1005)&gt;0,SUMIF('[1]Detailed Budget'!$F$5:$F$1005,$B65,'[1]Detailed Budget'!$AN$5:$AN$1005),"")</f>
        <v>#VALUE!</v>
      </c>
      <c r="J65" s="71" t="e">
        <f>IF(SUMIF('[1]Detailed Budget'!$F$5:$F$1005,$B65,'[1]Detailed Budget'!$AP$5:$AP$1005)&gt;0,SUMIF('[1]Detailed Budget'!$F$5:$F$1005,$B65,'[1]Detailed Budget'!$AP$5:$AP$1005),"")</f>
        <v>#VALUE!</v>
      </c>
      <c r="K65" s="71" t="e">
        <f>IF(SUMIF('[1]Detailed Budget'!$F$5:$F$1005,$B65,'[1]Detailed Budget'!$AR$5:$AR$1005)&gt;0,SUMIF('[1]Detailed Budget'!$F$5:$F$1005,$B65,'[1]Detailed Budget'!$AR$5:$AR$1005),"")</f>
        <v>#VALUE!</v>
      </c>
      <c r="L65" s="71" t="e">
        <f>IF(SUMIF('[1]Detailed Budget'!$F$5:$F$1005,$B65,'[1]Detailed Budget'!$AT$5:$AT$1005)&gt;0,SUMIF('[1]Detailed Budget'!$F$5:$F$1005,$B65,'[1]Detailed Budget'!$AT$5:$AT$1005),"")</f>
        <v>#VALUE!</v>
      </c>
      <c r="M65" s="72" t="e">
        <f>IF(SUMIF('[1]Detailed Budget'!$F$5:$F$1005,$B65,'[1]Detailed Budget'!$AV$5:$AV$1005)&gt;0,SUMIF('[1]Detailed Budget'!$F$5:$F$1005,$B65,'[1]Detailed Budget'!$AV$5:$AV$1005),"")</f>
        <v>#VALUE!</v>
      </c>
      <c r="N65" s="71" t="e">
        <f>IF(SUMIF('[1]Detailed Budget'!$F$5:$F$1005,$B65,'[1]Detailed Budget'!$BA$5:$BA$1005)&gt;0,SUMIF('[1]Detailed Budget'!$F$5:$F$1005,$B65,'[1]Detailed Budget'!$BA$5:$BA$1005),"")</f>
        <v>#VALUE!</v>
      </c>
      <c r="O65" s="71" t="e">
        <f>IF(SUMIF('[1]Detailed Budget'!$F$5:$F$1005,$B65,'[1]Detailed Budget'!$BC$5:$BC$1005)&gt;0,SUMIF('[1]Detailed Budget'!$F$5:$F$1005,$B65,'[1]Detailed Budget'!$BC$5:$BC$1005),"")</f>
        <v>#VALUE!</v>
      </c>
      <c r="P65" s="71" t="e">
        <f>IF(SUMIF('[1]Detailed Budget'!$F$5:$F$1005,$B65,'[1]Detailed Budget'!$BE$5:$BE$1005)&gt;0,SUMIF('[1]Detailed Budget'!$F$5:$F$1005,$B65,'[1]Detailed Budget'!$BE$5:$BE$1005),"")</f>
        <v>#VALUE!</v>
      </c>
      <c r="Q65" s="71" t="e">
        <f>IF(SUMIF('[1]Detailed Budget'!$F$5:$F$1005,$B65,'[1]Detailed Budget'!$BG$5:$BG$1005)&gt;0,SUMIF('[1]Detailed Budget'!$F$5:$F$1005,$B65,'[1]Detailed Budget'!$BG$5:$BG$1005),"")</f>
        <v>#VALUE!</v>
      </c>
      <c r="R65" s="72" t="e">
        <f>IF(SUMIF('[1]Detailed Budget'!$F$5:$F$1005,$B65,'[1]Detailed Budget'!$BI$5:$BI$1005)&gt;0,SUMIF('[1]Detailed Budget'!$F$5:$F$1005,$B65,'[1]Detailed Budget'!$BI$5:$BI$1005),"")</f>
        <v>#VALUE!</v>
      </c>
      <c r="S65" s="71" t="e">
        <f>IF(SUMIF('[1]Detailed Budget'!$F$5:$F$1005,$B65,'[1]Detailed Budget'!$BN$5:$BN$1005)&gt;0,SUMIF('[1]Detailed Budget'!$F$5:$F$1005,$B65,'[1]Detailed Budget'!$BN$5:$BN$1005),"")</f>
        <v>#VALUE!</v>
      </c>
      <c r="T65" s="71" t="e">
        <f>IF(SUMIF('[1]Detailed Budget'!$F$5:$F$1005,$B65,'[1]Detailed Budget'!$BP$5:$BP$1005)&gt;0,SUMIF('[1]Detailed Budget'!$F$5:$F$1005,$B65,'[1]Detailed Budget'!$BP$5:$BP$1005),"")</f>
        <v>#VALUE!</v>
      </c>
      <c r="U65" s="71" t="e">
        <f>IF(SUMIF('[1]Detailed Budget'!$F$5:$F$1005,$B65,'[1]Detailed Budget'!$BR$5:$BR$1005)&gt;0,SUMIF('[1]Detailed Budget'!$F$5:$F$1005,$B65,'[1]Detailed Budget'!$BR$5:$BR$1005),"")</f>
        <v>#VALUE!</v>
      </c>
      <c r="V65" s="71" t="e">
        <f>IF(SUMIF('[1]Detailed Budget'!$F$5:$F$1005,$B64,'[1]Detailed Budget'!$BT$5:$BT$1005)&gt;0,SUMIF('[1]Detailed Budget'!$F$5:$F$1005,$B64,'[1]Detailed Budget'!$BT$5:$BT$1005),"")</f>
        <v>#VALUE!</v>
      </c>
      <c r="W65" s="72" t="e">
        <f>IF(SUMIF('[1]Detailed Budget'!$F$5:$F$1005,$B65,'[1]Detailed Budget'!$BV$5:$BV$1005)&gt;0,SUMIF('[1]Detailed Budget'!$F$5:$F$1005,$B65,'[1]Detailed Budget'!$BV$5:$BV$1005),"")</f>
        <v>#VALUE!</v>
      </c>
      <c r="X65" s="71" t="e">
        <f t="shared" si="0"/>
        <v>#VALUE!</v>
      </c>
      <c r="Y65" s="73" t="str">
        <f t="shared" si="1"/>
        <v/>
      </c>
      <c r="Z65" s="49"/>
      <c r="AA65" s="87"/>
      <c r="AB65" s="97"/>
      <c r="AC65" s="49"/>
      <c r="AD65" s="87"/>
      <c r="AE65" s="97"/>
      <c r="AF65" s="49"/>
      <c r="AG65" s="87"/>
      <c r="AH65" s="97"/>
      <c r="AI65" s="49"/>
      <c r="AJ65" s="87"/>
      <c r="AK65" s="97"/>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row>
    <row r="66" spans="1:63" s="46" customFormat="1" ht="13.8" hidden="1" x14ac:dyDescent="0.25">
      <c r="A66" s="70"/>
      <c r="B66" s="66" t="str">
        <f>IFERROR(INDEX(IntIdList,MATCH(0,INDEX(COUNTIF(B$16:B65,IntIdList),0,0),0)),"")</f>
        <v/>
      </c>
      <c r="C66" s="41" t="str">
        <f>IFERROR(INDEX('[1]Data Sheet'!$E$29:$E$174,MATCH(B66,'[1]Data Sheet'!$D$29:$D$174,0))&amp;" - "&amp;INDEX('[1]Data Sheet'!$C$29:$C$174,MATCH(B66,'[1]Data Sheet'!$D$29:$D$174,0)),"")</f>
        <v/>
      </c>
      <c r="D66" s="71" t="e">
        <f>IF(SUMIF('[1]Detailed Budget'!$F$5:$F$1005,$B66,'[1]Detailed Budget'!$AA$5:$AA$1005)&gt;0,SUMIF('[1]Detailed Budget'!$F$5:$F$1005,$B66,'[1]Detailed Budget'!$AA$5:$AA$1005),"")</f>
        <v>#VALUE!</v>
      </c>
      <c r="E66" s="71" t="e">
        <f>IF(SUMIF('[1]Detailed Budget'!$F$5:$F$1005,$B66,'[1]Detailed Budget'!$AC$5:$AC$1005)&gt;0,SUMIF('[1]Detailed Budget'!$F$5:$F$1005,$B66,'[1]Detailed Budget'!$AC$5:$AC$1005),"")</f>
        <v>#VALUE!</v>
      </c>
      <c r="F66" s="71" t="e">
        <f>IF(SUMIF('[1]Detailed Budget'!$F$5:$F$1005,$B66,'[1]Detailed Budget'!$AE$5:$AE$1005)&gt;0,SUMIF('[1]Detailed Budget'!$F$5:$F$1005,$B66,'[1]Detailed Budget'!$AE$5:$AE$1005),"")</f>
        <v>#VALUE!</v>
      </c>
      <c r="G66" s="71" t="e">
        <f>IF(SUMIF('[1]Detailed Budget'!$F$5:$F$1005,$B66,'[1]Detailed Budget'!$AG$5:$AG$1005)&gt;0,SUMIF('[1]Detailed Budget'!$F$5:$F$1005,$B66,'[1]Detailed Budget'!$AG$5:$AG$1005),"")</f>
        <v>#VALUE!</v>
      </c>
      <c r="H66" s="72" t="e">
        <f>IF(SUMIF('[1]Detailed Budget'!$F$5:$F$1005,$B66,'[1]Detailed Budget'!$AI$5:$AI$1005)&gt;0,SUMIF('[1]Detailed Budget'!$F$5:$F$1005,$B66,'[1]Detailed Budget'!$AI$5:$AI$1005),"")</f>
        <v>#VALUE!</v>
      </c>
      <c r="I66" s="71" t="e">
        <f>IF(SUMIF('[1]Detailed Budget'!$F$5:$F$1005,$B66,'[1]Detailed Budget'!$AN$5:$AN$1005)&gt;0,SUMIF('[1]Detailed Budget'!$F$5:$F$1005,$B66,'[1]Detailed Budget'!$AN$5:$AN$1005),"")</f>
        <v>#VALUE!</v>
      </c>
      <c r="J66" s="71" t="e">
        <f>IF(SUMIF('[1]Detailed Budget'!$F$5:$F$1005,$B66,'[1]Detailed Budget'!$AP$5:$AP$1005)&gt;0,SUMIF('[1]Detailed Budget'!$F$5:$F$1005,$B66,'[1]Detailed Budget'!$AP$5:$AP$1005),"")</f>
        <v>#VALUE!</v>
      </c>
      <c r="K66" s="71" t="e">
        <f>IF(SUMIF('[1]Detailed Budget'!$F$5:$F$1005,$B66,'[1]Detailed Budget'!$AR$5:$AR$1005)&gt;0,SUMIF('[1]Detailed Budget'!$F$5:$F$1005,$B66,'[1]Detailed Budget'!$AR$5:$AR$1005),"")</f>
        <v>#VALUE!</v>
      </c>
      <c r="L66" s="71" t="e">
        <f>IF(SUMIF('[1]Detailed Budget'!$F$5:$F$1005,$B66,'[1]Detailed Budget'!$AT$5:$AT$1005)&gt;0,SUMIF('[1]Detailed Budget'!$F$5:$F$1005,$B66,'[1]Detailed Budget'!$AT$5:$AT$1005),"")</f>
        <v>#VALUE!</v>
      </c>
      <c r="M66" s="72" t="e">
        <f>IF(SUMIF('[1]Detailed Budget'!$F$5:$F$1005,$B66,'[1]Detailed Budget'!$AV$5:$AV$1005)&gt;0,SUMIF('[1]Detailed Budget'!$F$5:$F$1005,$B66,'[1]Detailed Budget'!$AV$5:$AV$1005),"")</f>
        <v>#VALUE!</v>
      </c>
      <c r="N66" s="71" t="e">
        <f>IF(SUMIF('[1]Detailed Budget'!$F$5:$F$1005,$B66,'[1]Detailed Budget'!$BA$5:$BA$1005)&gt;0,SUMIF('[1]Detailed Budget'!$F$5:$F$1005,$B66,'[1]Detailed Budget'!$BA$5:$BA$1005),"")</f>
        <v>#VALUE!</v>
      </c>
      <c r="O66" s="71" t="e">
        <f>IF(SUMIF('[1]Detailed Budget'!$F$5:$F$1005,$B66,'[1]Detailed Budget'!$BC$5:$BC$1005)&gt;0,SUMIF('[1]Detailed Budget'!$F$5:$F$1005,$B66,'[1]Detailed Budget'!$BC$5:$BC$1005),"")</f>
        <v>#VALUE!</v>
      </c>
      <c r="P66" s="71" t="e">
        <f>IF(SUMIF('[1]Detailed Budget'!$F$5:$F$1005,$B66,'[1]Detailed Budget'!$BE$5:$BE$1005)&gt;0,SUMIF('[1]Detailed Budget'!$F$5:$F$1005,$B66,'[1]Detailed Budget'!$BE$5:$BE$1005),"")</f>
        <v>#VALUE!</v>
      </c>
      <c r="Q66" s="71" t="e">
        <f>IF(SUMIF('[1]Detailed Budget'!$F$5:$F$1005,$B66,'[1]Detailed Budget'!$BG$5:$BG$1005)&gt;0,SUMIF('[1]Detailed Budget'!$F$5:$F$1005,$B66,'[1]Detailed Budget'!$BG$5:$BG$1005),"")</f>
        <v>#VALUE!</v>
      </c>
      <c r="R66" s="72" t="e">
        <f>IF(SUMIF('[1]Detailed Budget'!$F$5:$F$1005,$B66,'[1]Detailed Budget'!$BI$5:$BI$1005)&gt;0,SUMIF('[1]Detailed Budget'!$F$5:$F$1005,$B66,'[1]Detailed Budget'!$BI$5:$BI$1005),"")</f>
        <v>#VALUE!</v>
      </c>
      <c r="S66" s="71" t="e">
        <f>IF(SUMIF('[1]Detailed Budget'!$F$5:$F$1005,$B66,'[1]Detailed Budget'!$BN$5:$BN$1005)&gt;0,SUMIF('[1]Detailed Budget'!$F$5:$F$1005,$B66,'[1]Detailed Budget'!$BN$5:$BN$1005),"")</f>
        <v>#VALUE!</v>
      </c>
      <c r="T66" s="71" t="e">
        <f>IF(SUMIF('[1]Detailed Budget'!$F$5:$F$1005,$B66,'[1]Detailed Budget'!$BP$5:$BP$1005)&gt;0,SUMIF('[1]Detailed Budget'!$F$5:$F$1005,$B66,'[1]Detailed Budget'!$BP$5:$BP$1005),"")</f>
        <v>#VALUE!</v>
      </c>
      <c r="U66" s="71" t="e">
        <f>IF(SUMIF('[1]Detailed Budget'!$F$5:$F$1005,$B66,'[1]Detailed Budget'!$BR$5:$BR$1005)&gt;0,SUMIF('[1]Detailed Budget'!$F$5:$F$1005,$B66,'[1]Detailed Budget'!$BR$5:$BR$1005),"")</f>
        <v>#VALUE!</v>
      </c>
      <c r="V66" s="71" t="e">
        <f>IF(SUMIF('[1]Detailed Budget'!$F$5:$F$1005,$B65,'[1]Detailed Budget'!$BT$5:$BT$1005)&gt;0,SUMIF('[1]Detailed Budget'!$F$5:$F$1005,$B65,'[1]Detailed Budget'!$BT$5:$BT$1005),"")</f>
        <v>#VALUE!</v>
      </c>
      <c r="W66" s="72" t="e">
        <f>IF(SUMIF('[1]Detailed Budget'!$F$5:$F$1005,$B66,'[1]Detailed Budget'!$BV$5:$BV$1005)&gt;0,SUMIF('[1]Detailed Budget'!$F$5:$F$1005,$B66,'[1]Detailed Budget'!$BV$5:$BV$1005),"")</f>
        <v>#VALUE!</v>
      </c>
      <c r="X66" s="71" t="e">
        <f t="shared" si="0"/>
        <v>#VALUE!</v>
      </c>
      <c r="Y66" s="73" t="str">
        <f t="shared" si="1"/>
        <v/>
      </c>
      <c r="Z66" s="49"/>
      <c r="AA66" s="87"/>
      <c r="AB66" s="97"/>
      <c r="AC66" s="49"/>
      <c r="AD66" s="87"/>
      <c r="AE66" s="97"/>
      <c r="AF66" s="49"/>
      <c r="AG66" s="87"/>
      <c r="AH66" s="97"/>
      <c r="AI66" s="49"/>
      <c r="AJ66" s="87"/>
      <c r="AK66" s="97"/>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row>
    <row r="67" spans="1:63" s="46" customFormat="1" ht="13.8" hidden="1" x14ac:dyDescent="0.25">
      <c r="A67" s="70"/>
      <c r="B67" s="66" t="str">
        <f>IFERROR(INDEX(IntIdList,MATCH(0,INDEX(COUNTIF(B$16:B66,IntIdList),0,0),0)),"")</f>
        <v/>
      </c>
      <c r="C67" s="41" t="str">
        <f>IFERROR(INDEX('[1]Data Sheet'!$E$29:$E$174,MATCH(B67,'[1]Data Sheet'!$D$29:$D$174,0))&amp;" - "&amp;INDEX('[1]Data Sheet'!$C$29:$C$174,MATCH(B67,'[1]Data Sheet'!$D$29:$D$174,0)),"")</f>
        <v/>
      </c>
      <c r="D67" s="71" t="e">
        <f>IF(SUMIF('[1]Detailed Budget'!$F$5:$F$1005,$B67,'[1]Detailed Budget'!$AA$5:$AA$1005)&gt;0,SUMIF('[1]Detailed Budget'!$F$5:$F$1005,$B67,'[1]Detailed Budget'!$AA$5:$AA$1005),"")</f>
        <v>#VALUE!</v>
      </c>
      <c r="E67" s="71" t="e">
        <f>IF(SUMIF('[1]Detailed Budget'!$F$5:$F$1005,$B67,'[1]Detailed Budget'!$AC$5:$AC$1005)&gt;0,SUMIF('[1]Detailed Budget'!$F$5:$F$1005,$B67,'[1]Detailed Budget'!$AC$5:$AC$1005),"")</f>
        <v>#VALUE!</v>
      </c>
      <c r="F67" s="71" t="e">
        <f>IF(SUMIF('[1]Detailed Budget'!$F$5:$F$1005,$B67,'[1]Detailed Budget'!$AE$5:$AE$1005)&gt;0,SUMIF('[1]Detailed Budget'!$F$5:$F$1005,$B67,'[1]Detailed Budget'!$AE$5:$AE$1005),"")</f>
        <v>#VALUE!</v>
      </c>
      <c r="G67" s="71" t="e">
        <f>IF(SUMIF('[1]Detailed Budget'!$F$5:$F$1005,$B67,'[1]Detailed Budget'!$AG$5:$AG$1005)&gt;0,SUMIF('[1]Detailed Budget'!$F$5:$F$1005,$B67,'[1]Detailed Budget'!$AG$5:$AG$1005),"")</f>
        <v>#VALUE!</v>
      </c>
      <c r="H67" s="72" t="e">
        <f>IF(SUMIF('[1]Detailed Budget'!$F$5:$F$1005,$B67,'[1]Detailed Budget'!$AI$5:$AI$1005)&gt;0,SUMIF('[1]Detailed Budget'!$F$5:$F$1005,$B67,'[1]Detailed Budget'!$AI$5:$AI$1005),"")</f>
        <v>#VALUE!</v>
      </c>
      <c r="I67" s="71" t="e">
        <f>IF(SUMIF('[1]Detailed Budget'!$F$5:$F$1005,$B67,'[1]Detailed Budget'!$AN$5:$AN$1005)&gt;0,SUMIF('[1]Detailed Budget'!$F$5:$F$1005,$B67,'[1]Detailed Budget'!$AN$5:$AN$1005),"")</f>
        <v>#VALUE!</v>
      </c>
      <c r="J67" s="71" t="e">
        <f>IF(SUMIF('[1]Detailed Budget'!$F$5:$F$1005,$B67,'[1]Detailed Budget'!$AP$5:$AP$1005)&gt;0,SUMIF('[1]Detailed Budget'!$F$5:$F$1005,$B67,'[1]Detailed Budget'!$AP$5:$AP$1005),"")</f>
        <v>#VALUE!</v>
      </c>
      <c r="K67" s="71" t="e">
        <f>IF(SUMIF('[1]Detailed Budget'!$F$5:$F$1005,$B67,'[1]Detailed Budget'!$AR$5:$AR$1005)&gt;0,SUMIF('[1]Detailed Budget'!$F$5:$F$1005,$B67,'[1]Detailed Budget'!$AR$5:$AR$1005),"")</f>
        <v>#VALUE!</v>
      </c>
      <c r="L67" s="71" t="e">
        <f>IF(SUMIF('[1]Detailed Budget'!$F$5:$F$1005,$B67,'[1]Detailed Budget'!$AT$5:$AT$1005)&gt;0,SUMIF('[1]Detailed Budget'!$F$5:$F$1005,$B67,'[1]Detailed Budget'!$AT$5:$AT$1005),"")</f>
        <v>#VALUE!</v>
      </c>
      <c r="M67" s="72" t="e">
        <f>IF(SUMIF('[1]Detailed Budget'!$F$5:$F$1005,$B67,'[1]Detailed Budget'!$AV$5:$AV$1005)&gt;0,SUMIF('[1]Detailed Budget'!$F$5:$F$1005,$B67,'[1]Detailed Budget'!$AV$5:$AV$1005),"")</f>
        <v>#VALUE!</v>
      </c>
      <c r="N67" s="71" t="e">
        <f>IF(SUMIF('[1]Detailed Budget'!$F$5:$F$1005,$B67,'[1]Detailed Budget'!$BA$5:$BA$1005)&gt;0,SUMIF('[1]Detailed Budget'!$F$5:$F$1005,$B67,'[1]Detailed Budget'!$BA$5:$BA$1005),"")</f>
        <v>#VALUE!</v>
      </c>
      <c r="O67" s="71" t="e">
        <f>IF(SUMIF('[1]Detailed Budget'!$F$5:$F$1005,$B67,'[1]Detailed Budget'!$BC$5:$BC$1005)&gt;0,SUMIF('[1]Detailed Budget'!$F$5:$F$1005,$B67,'[1]Detailed Budget'!$BC$5:$BC$1005),"")</f>
        <v>#VALUE!</v>
      </c>
      <c r="P67" s="71" t="e">
        <f>IF(SUMIF('[1]Detailed Budget'!$F$5:$F$1005,$B67,'[1]Detailed Budget'!$BE$5:$BE$1005)&gt;0,SUMIF('[1]Detailed Budget'!$F$5:$F$1005,$B67,'[1]Detailed Budget'!$BE$5:$BE$1005),"")</f>
        <v>#VALUE!</v>
      </c>
      <c r="Q67" s="71" t="e">
        <f>IF(SUMIF('[1]Detailed Budget'!$F$5:$F$1005,$B67,'[1]Detailed Budget'!$BG$5:$BG$1005)&gt;0,SUMIF('[1]Detailed Budget'!$F$5:$F$1005,$B67,'[1]Detailed Budget'!$BG$5:$BG$1005),"")</f>
        <v>#VALUE!</v>
      </c>
      <c r="R67" s="72" t="e">
        <f>IF(SUMIF('[1]Detailed Budget'!$F$5:$F$1005,$B67,'[1]Detailed Budget'!$BI$5:$BI$1005)&gt;0,SUMIF('[1]Detailed Budget'!$F$5:$F$1005,$B67,'[1]Detailed Budget'!$BI$5:$BI$1005),"")</f>
        <v>#VALUE!</v>
      </c>
      <c r="S67" s="71" t="e">
        <f>IF(SUMIF('[1]Detailed Budget'!$F$5:$F$1005,$B67,'[1]Detailed Budget'!$BN$5:$BN$1005)&gt;0,SUMIF('[1]Detailed Budget'!$F$5:$F$1005,$B67,'[1]Detailed Budget'!$BN$5:$BN$1005),"")</f>
        <v>#VALUE!</v>
      </c>
      <c r="T67" s="71" t="e">
        <f>IF(SUMIF('[1]Detailed Budget'!$F$5:$F$1005,$B67,'[1]Detailed Budget'!$BP$5:$BP$1005)&gt;0,SUMIF('[1]Detailed Budget'!$F$5:$F$1005,$B67,'[1]Detailed Budget'!$BP$5:$BP$1005),"")</f>
        <v>#VALUE!</v>
      </c>
      <c r="U67" s="71" t="e">
        <f>IF(SUMIF('[1]Detailed Budget'!$F$5:$F$1005,$B67,'[1]Detailed Budget'!$BR$5:$BR$1005)&gt;0,SUMIF('[1]Detailed Budget'!$F$5:$F$1005,$B67,'[1]Detailed Budget'!$BR$5:$BR$1005),"")</f>
        <v>#VALUE!</v>
      </c>
      <c r="V67" s="71" t="e">
        <f>IF(SUMIF('[1]Detailed Budget'!$F$5:$F$1005,$B66,'[1]Detailed Budget'!$BT$5:$BT$1005)&gt;0,SUMIF('[1]Detailed Budget'!$F$5:$F$1005,$B66,'[1]Detailed Budget'!$BT$5:$BT$1005),"")</f>
        <v>#VALUE!</v>
      </c>
      <c r="W67" s="72" t="e">
        <f>IF(SUMIF('[1]Detailed Budget'!$F$5:$F$1005,$B67,'[1]Detailed Budget'!$BV$5:$BV$1005)&gt;0,SUMIF('[1]Detailed Budget'!$F$5:$F$1005,$B67,'[1]Detailed Budget'!$BV$5:$BV$1005),"")</f>
        <v>#VALUE!</v>
      </c>
      <c r="X67" s="71" t="e">
        <f t="shared" si="0"/>
        <v>#VALUE!</v>
      </c>
      <c r="Y67" s="73" t="str">
        <f t="shared" si="1"/>
        <v/>
      </c>
      <c r="Z67" s="49"/>
      <c r="AA67" s="87"/>
      <c r="AB67" s="97"/>
      <c r="AC67" s="49"/>
      <c r="AD67" s="87"/>
      <c r="AE67" s="97"/>
      <c r="AF67" s="49"/>
      <c r="AG67" s="87"/>
      <c r="AH67" s="97"/>
      <c r="AI67" s="49"/>
      <c r="AJ67" s="87"/>
      <c r="AK67" s="97"/>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row>
    <row r="68" spans="1:63" s="46" customFormat="1" ht="13.8" hidden="1" x14ac:dyDescent="0.25">
      <c r="A68" s="70"/>
      <c r="B68" s="66" t="str">
        <f>IFERROR(INDEX(IntIdList,MATCH(0,INDEX(COUNTIF(B$16:B67,IntIdList),0,0),0)),"")</f>
        <v/>
      </c>
      <c r="C68" s="41" t="str">
        <f>IFERROR(INDEX('[1]Data Sheet'!$E$29:$E$174,MATCH(B68,'[1]Data Sheet'!$D$29:$D$174,0))&amp;" - "&amp;INDEX('[1]Data Sheet'!$C$29:$C$174,MATCH(B68,'[1]Data Sheet'!$D$29:$D$174,0)),"")</f>
        <v/>
      </c>
      <c r="D68" s="71" t="e">
        <f>IF(SUMIF('[1]Detailed Budget'!$F$5:$F$1005,$B68,'[1]Detailed Budget'!$AA$5:$AA$1005)&gt;0,SUMIF('[1]Detailed Budget'!$F$5:$F$1005,$B68,'[1]Detailed Budget'!$AA$5:$AA$1005),"")</f>
        <v>#VALUE!</v>
      </c>
      <c r="E68" s="71" t="e">
        <f>IF(SUMIF('[1]Detailed Budget'!$F$5:$F$1005,$B68,'[1]Detailed Budget'!$AC$5:$AC$1005)&gt;0,SUMIF('[1]Detailed Budget'!$F$5:$F$1005,$B68,'[1]Detailed Budget'!$AC$5:$AC$1005),"")</f>
        <v>#VALUE!</v>
      </c>
      <c r="F68" s="71" t="e">
        <f>IF(SUMIF('[1]Detailed Budget'!$F$5:$F$1005,$B68,'[1]Detailed Budget'!$AE$5:$AE$1005)&gt;0,SUMIF('[1]Detailed Budget'!$F$5:$F$1005,$B68,'[1]Detailed Budget'!$AE$5:$AE$1005),"")</f>
        <v>#VALUE!</v>
      </c>
      <c r="G68" s="71" t="e">
        <f>IF(SUMIF('[1]Detailed Budget'!$F$5:$F$1005,$B68,'[1]Detailed Budget'!$AG$5:$AG$1005)&gt;0,SUMIF('[1]Detailed Budget'!$F$5:$F$1005,$B68,'[1]Detailed Budget'!$AG$5:$AG$1005),"")</f>
        <v>#VALUE!</v>
      </c>
      <c r="H68" s="72" t="e">
        <f>IF(SUMIF('[1]Detailed Budget'!$F$5:$F$1005,$B68,'[1]Detailed Budget'!$AI$5:$AI$1005)&gt;0,SUMIF('[1]Detailed Budget'!$F$5:$F$1005,$B68,'[1]Detailed Budget'!$AI$5:$AI$1005),"")</f>
        <v>#VALUE!</v>
      </c>
      <c r="I68" s="71" t="e">
        <f>IF(SUMIF('[1]Detailed Budget'!$F$5:$F$1005,$B68,'[1]Detailed Budget'!$AN$5:$AN$1005)&gt;0,SUMIF('[1]Detailed Budget'!$F$5:$F$1005,$B68,'[1]Detailed Budget'!$AN$5:$AN$1005),"")</f>
        <v>#VALUE!</v>
      </c>
      <c r="J68" s="71" t="e">
        <f>IF(SUMIF('[1]Detailed Budget'!$F$5:$F$1005,$B68,'[1]Detailed Budget'!$AP$5:$AP$1005)&gt;0,SUMIF('[1]Detailed Budget'!$F$5:$F$1005,$B68,'[1]Detailed Budget'!$AP$5:$AP$1005),"")</f>
        <v>#VALUE!</v>
      </c>
      <c r="K68" s="71" t="e">
        <f>IF(SUMIF('[1]Detailed Budget'!$F$5:$F$1005,$B68,'[1]Detailed Budget'!$AR$5:$AR$1005)&gt;0,SUMIF('[1]Detailed Budget'!$F$5:$F$1005,$B68,'[1]Detailed Budget'!$AR$5:$AR$1005),"")</f>
        <v>#VALUE!</v>
      </c>
      <c r="L68" s="71" t="e">
        <f>IF(SUMIF('[1]Detailed Budget'!$F$5:$F$1005,$B68,'[1]Detailed Budget'!$AT$5:$AT$1005)&gt;0,SUMIF('[1]Detailed Budget'!$F$5:$F$1005,$B68,'[1]Detailed Budget'!$AT$5:$AT$1005),"")</f>
        <v>#VALUE!</v>
      </c>
      <c r="M68" s="72" t="e">
        <f>IF(SUMIF('[1]Detailed Budget'!$F$5:$F$1005,$B68,'[1]Detailed Budget'!$AV$5:$AV$1005)&gt;0,SUMIF('[1]Detailed Budget'!$F$5:$F$1005,$B68,'[1]Detailed Budget'!$AV$5:$AV$1005),"")</f>
        <v>#VALUE!</v>
      </c>
      <c r="N68" s="71" t="e">
        <f>IF(SUMIF('[1]Detailed Budget'!$F$5:$F$1005,$B68,'[1]Detailed Budget'!$BA$5:$BA$1005)&gt;0,SUMIF('[1]Detailed Budget'!$F$5:$F$1005,$B68,'[1]Detailed Budget'!$BA$5:$BA$1005),"")</f>
        <v>#VALUE!</v>
      </c>
      <c r="O68" s="71" t="e">
        <f>IF(SUMIF('[1]Detailed Budget'!$F$5:$F$1005,$B68,'[1]Detailed Budget'!$BC$5:$BC$1005)&gt;0,SUMIF('[1]Detailed Budget'!$F$5:$F$1005,$B68,'[1]Detailed Budget'!$BC$5:$BC$1005),"")</f>
        <v>#VALUE!</v>
      </c>
      <c r="P68" s="71" t="e">
        <f>IF(SUMIF('[1]Detailed Budget'!$F$5:$F$1005,$B68,'[1]Detailed Budget'!$BE$5:$BE$1005)&gt;0,SUMIF('[1]Detailed Budget'!$F$5:$F$1005,$B68,'[1]Detailed Budget'!$BE$5:$BE$1005),"")</f>
        <v>#VALUE!</v>
      </c>
      <c r="Q68" s="71" t="e">
        <f>IF(SUMIF('[1]Detailed Budget'!$F$5:$F$1005,$B68,'[1]Detailed Budget'!$BG$5:$BG$1005)&gt;0,SUMIF('[1]Detailed Budget'!$F$5:$F$1005,$B68,'[1]Detailed Budget'!$BG$5:$BG$1005),"")</f>
        <v>#VALUE!</v>
      </c>
      <c r="R68" s="72" t="e">
        <f>IF(SUMIF('[1]Detailed Budget'!$F$5:$F$1005,$B68,'[1]Detailed Budget'!$BI$5:$BI$1005)&gt;0,SUMIF('[1]Detailed Budget'!$F$5:$F$1005,$B68,'[1]Detailed Budget'!$BI$5:$BI$1005),"")</f>
        <v>#VALUE!</v>
      </c>
      <c r="S68" s="71" t="e">
        <f>IF(SUMIF('[1]Detailed Budget'!$F$5:$F$1005,$B68,'[1]Detailed Budget'!$BN$5:$BN$1005)&gt;0,SUMIF('[1]Detailed Budget'!$F$5:$F$1005,$B68,'[1]Detailed Budget'!$BN$5:$BN$1005),"")</f>
        <v>#VALUE!</v>
      </c>
      <c r="T68" s="71" t="e">
        <f>IF(SUMIF('[1]Detailed Budget'!$F$5:$F$1005,$B68,'[1]Detailed Budget'!$BP$5:$BP$1005)&gt;0,SUMIF('[1]Detailed Budget'!$F$5:$F$1005,$B68,'[1]Detailed Budget'!$BP$5:$BP$1005),"")</f>
        <v>#VALUE!</v>
      </c>
      <c r="U68" s="71" t="e">
        <f>IF(SUMIF('[1]Detailed Budget'!$F$5:$F$1005,$B68,'[1]Detailed Budget'!$BR$5:$BR$1005)&gt;0,SUMIF('[1]Detailed Budget'!$F$5:$F$1005,$B68,'[1]Detailed Budget'!$BR$5:$BR$1005),"")</f>
        <v>#VALUE!</v>
      </c>
      <c r="V68" s="71" t="e">
        <f>IF(SUMIF('[1]Detailed Budget'!$F$5:$F$1005,$B67,'[1]Detailed Budget'!$BT$5:$BT$1005)&gt;0,SUMIF('[1]Detailed Budget'!$F$5:$F$1005,$B67,'[1]Detailed Budget'!$BT$5:$BT$1005),"")</f>
        <v>#VALUE!</v>
      </c>
      <c r="W68" s="72" t="e">
        <f>IF(SUMIF('[1]Detailed Budget'!$F$5:$F$1005,$B68,'[1]Detailed Budget'!$BV$5:$BV$1005)&gt;0,SUMIF('[1]Detailed Budget'!$F$5:$F$1005,$B68,'[1]Detailed Budget'!$BV$5:$BV$1005),"")</f>
        <v>#VALUE!</v>
      </c>
      <c r="X68" s="71" t="e">
        <f t="shared" si="0"/>
        <v>#VALUE!</v>
      </c>
      <c r="Y68" s="73" t="str">
        <f t="shared" si="1"/>
        <v/>
      </c>
      <c r="Z68" s="49"/>
      <c r="AA68" s="87"/>
      <c r="AB68" s="97"/>
      <c r="AC68" s="49"/>
      <c r="AD68" s="87"/>
      <c r="AE68" s="97"/>
      <c r="AF68" s="49"/>
      <c r="AG68" s="87"/>
      <c r="AH68" s="97"/>
      <c r="AI68" s="49"/>
      <c r="AJ68" s="87"/>
      <c r="AK68" s="97"/>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row>
    <row r="69" spans="1:63" s="46" customFormat="1" ht="13.8" hidden="1" x14ac:dyDescent="0.25">
      <c r="A69" s="70"/>
      <c r="B69" s="66" t="str">
        <f>IFERROR(INDEX(IntIdList,MATCH(0,INDEX(COUNTIF(B$16:B68,IntIdList),0,0),0)),"")</f>
        <v/>
      </c>
      <c r="C69" s="41" t="str">
        <f>IFERROR(INDEX('[1]Data Sheet'!$E$29:$E$174,MATCH(B69,'[1]Data Sheet'!$D$29:$D$174,0))&amp;" - "&amp;INDEX('[1]Data Sheet'!$C$29:$C$174,MATCH(B69,'[1]Data Sheet'!$D$29:$D$174,0)),"")</f>
        <v/>
      </c>
      <c r="D69" s="71" t="e">
        <f>IF(SUMIF('[1]Detailed Budget'!$F$5:$F$1005,$B69,'[1]Detailed Budget'!$AA$5:$AA$1005)&gt;0,SUMIF('[1]Detailed Budget'!$F$5:$F$1005,$B69,'[1]Detailed Budget'!$AA$5:$AA$1005),"")</f>
        <v>#VALUE!</v>
      </c>
      <c r="E69" s="71" t="e">
        <f>IF(SUMIF('[1]Detailed Budget'!$F$5:$F$1005,$B69,'[1]Detailed Budget'!$AC$5:$AC$1005)&gt;0,SUMIF('[1]Detailed Budget'!$F$5:$F$1005,$B69,'[1]Detailed Budget'!$AC$5:$AC$1005),"")</f>
        <v>#VALUE!</v>
      </c>
      <c r="F69" s="71" t="e">
        <f>IF(SUMIF('[1]Detailed Budget'!$F$5:$F$1005,$B69,'[1]Detailed Budget'!$AE$5:$AE$1005)&gt;0,SUMIF('[1]Detailed Budget'!$F$5:$F$1005,$B69,'[1]Detailed Budget'!$AE$5:$AE$1005),"")</f>
        <v>#VALUE!</v>
      </c>
      <c r="G69" s="71" t="e">
        <f>IF(SUMIF('[1]Detailed Budget'!$F$5:$F$1005,$B69,'[1]Detailed Budget'!$AG$5:$AG$1005)&gt;0,SUMIF('[1]Detailed Budget'!$F$5:$F$1005,$B69,'[1]Detailed Budget'!$AG$5:$AG$1005),"")</f>
        <v>#VALUE!</v>
      </c>
      <c r="H69" s="72" t="e">
        <f>IF(SUMIF('[1]Detailed Budget'!$F$5:$F$1005,$B69,'[1]Detailed Budget'!$AI$5:$AI$1005)&gt;0,SUMIF('[1]Detailed Budget'!$F$5:$F$1005,$B69,'[1]Detailed Budget'!$AI$5:$AI$1005),"")</f>
        <v>#VALUE!</v>
      </c>
      <c r="I69" s="71" t="e">
        <f>IF(SUMIF('[1]Detailed Budget'!$F$5:$F$1005,$B69,'[1]Detailed Budget'!$AN$5:$AN$1005)&gt;0,SUMIF('[1]Detailed Budget'!$F$5:$F$1005,$B69,'[1]Detailed Budget'!$AN$5:$AN$1005),"")</f>
        <v>#VALUE!</v>
      </c>
      <c r="J69" s="71" t="e">
        <f>IF(SUMIF('[1]Detailed Budget'!$F$5:$F$1005,$B69,'[1]Detailed Budget'!$AP$5:$AP$1005)&gt;0,SUMIF('[1]Detailed Budget'!$F$5:$F$1005,$B69,'[1]Detailed Budget'!$AP$5:$AP$1005),"")</f>
        <v>#VALUE!</v>
      </c>
      <c r="K69" s="71" t="e">
        <f>IF(SUMIF('[1]Detailed Budget'!$F$5:$F$1005,$B69,'[1]Detailed Budget'!$AR$5:$AR$1005)&gt;0,SUMIF('[1]Detailed Budget'!$F$5:$F$1005,$B69,'[1]Detailed Budget'!$AR$5:$AR$1005),"")</f>
        <v>#VALUE!</v>
      </c>
      <c r="L69" s="71" t="e">
        <f>IF(SUMIF('[1]Detailed Budget'!$F$5:$F$1005,$B69,'[1]Detailed Budget'!$AT$5:$AT$1005)&gt;0,SUMIF('[1]Detailed Budget'!$F$5:$F$1005,$B69,'[1]Detailed Budget'!$AT$5:$AT$1005),"")</f>
        <v>#VALUE!</v>
      </c>
      <c r="M69" s="72" t="e">
        <f>IF(SUMIF('[1]Detailed Budget'!$F$5:$F$1005,$B69,'[1]Detailed Budget'!$AV$5:$AV$1005)&gt;0,SUMIF('[1]Detailed Budget'!$F$5:$F$1005,$B69,'[1]Detailed Budget'!$AV$5:$AV$1005),"")</f>
        <v>#VALUE!</v>
      </c>
      <c r="N69" s="71" t="e">
        <f>IF(SUMIF('[1]Detailed Budget'!$F$5:$F$1005,$B69,'[1]Detailed Budget'!$BA$5:$BA$1005)&gt;0,SUMIF('[1]Detailed Budget'!$F$5:$F$1005,$B69,'[1]Detailed Budget'!$BA$5:$BA$1005),"")</f>
        <v>#VALUE!</v>
      </c>
      <c r="O69" s="71" t="e">
        <f>IF(SUMIF('[1]Detailed Budget'!$F$5:$F$1005,$B69,'[1]Detailed Budget'!$BC$5:$BC$1005)&gt;0,SUMIF('[1]Detailed Budget'!$F$5:$F$1005,$B69,'[1]Detailed Budget'!$BC$5:$BC$1005),"")</f>
        <v>#VALUE!</v>
      </c>
      <c r="P69" s="71" t="e">
        <f>IF(SUMIF('[1]Detailed Budget'!$F$5:$F$1005,$B69,'[1]Detailed Budget'!$BE$5:$BE$1005)&gt;0,SUMIF('[1]Detailed Budget'!$F$5:$F$1005,$B69,'[1]Detailed Budget'!$BE$5:$BE$1005),"")</f>
        <v>#VALUE!</v>
      </c>
      <c r="Q69" s="71" t="e">
        <f>IF(SUMIF('[1]Detailed Budget'!$F$5:$F$1005,$B69,'[1]Detailed Budget'!$BG$5:$BG$1005)&gt;0,SUMIF('[1]Detailed Budget'!$F$5:$F$1005,$B69,'[1]Detailed Budget'!$BG$5:$BG$1005),"")</f>
        <v>#VALUE!</v>
      </c>
      <c r="R69" s="72" t="e">
        <f>IF(SUMIF('[1]Detailed Budget'!$F$5:$F$1005,$B69,'[1]Detailed Budget'!$BI$5:$BI$1005)&gt;0,SUMIF('[1]Detailed Budget'!$F$5:$F$1005,$B69,'[1]Detailed Budget'!$BI$5:$BI$1005),"")</f>
        <v>#VALUE!</v>
      </c>
      <c r="S69" s="71" t="e">
        <f>IF(SUMIF('[1]Detailed Budget'!$F$5:$F$1005,$B69,'[1]Detailed Budget'!$BN$5:$BN$1005)&gt;0,SUMIF('[1]Detailed Budget'!$F$5:$F$1005,$B69,'[1]Detailed Budget'!$BN$5:$BN$1005),"")</f>
        <v>#VALUE!</v>
      </c>
      <c r="T69" s="71" t="e">
        <f>IF(SUMIF('[1]Detailed Budget'!$F$5:$F$1005,$B69,'[1]Detailed Budget'!$BP$5:$BP$1005)&gt;0,SUMIF('[1]Detailed Budget'!$F$5:$F$1005,$B69,'[1]Detailed Budget'!$BP$5:$BP$1005),"")</f>
        <v>#VALUE!</v>
      </c>
      <c r="U69" s="71" t="e">
        <f>IF(SUMIF('[1]Detailed Budget'!$F$5:$F$1005,$B69,'[1]Detailed Budget'!$BR$5:$BR$1005)&gt;0,SUMIF('[1]Detailed Budget'!$F$5:$F$1005,$B69,'[1]Detailed Budget'!$BR$5:$BR$1005),"")</f>
        <v>#VALUE!</v>
      </c>
      <c r="V69" s="71" t="e">
        <f>IF(SUMIF('[1]Detailed Budget'!$F$5:$F$1005,$B68,'[1]Detailed Budget'!$BT$5:$BT$1005)&gt;0,SUMIF('[1]Detailed Budget'!$F$5:$F$1005,$B68,'[1]Detailed Budget'!$BT$5:$BT$1005),"")</f>
        <v>#VALUE!</v>
      </c>
      <c r="W69" s="72" t="e">
        <f>IF(SUMIF('[1]Detailed Budget'!$F$5:$F$1005,$B69,'[1]Detailed Budget'!$BV$5:$BV$1005)&gt;0,SUMIF('[1]Detailed Budget'!$F$5:$F$1005,$B69,'[1]Detailed Budget'!$BV$5:$BV$1005),"")</f>
        <v>#VALUE!</v>
      </c>
      <c r="X69" s="71" t="e">
        <f t="shared" si="0"/>
        <v>#VALUE!</v>
      </c>
      <c r="Y69" s="73" t="str">
        <f t="shared" si="1"/>
        <v/>
      </c>
      <c r="Z69" s="49"/>
      <c r="AA69" s="87"/>
      <c r="AB69" s="97"/>
      <c r="AC69" s="49"/>
      <c r="AD69" s="87"/>
      <c r="AE69" s="97"/>
      <c r="AF69" s="49"/>
      <c r="AG69" s="87"/>
      <c r="AH69" s="97"/>
      <c r="AI69" s="49"/>
      <c r="AJ69" s="87"/>
      <c r="AK69" s="97"/>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row>
    <row r="70" spans="1:63" s="46" customFormat="1" ht="13.8" hidden="1" x14ac:dyDescent="0.25">
      <c r="A70" s="70"/>
      <c r="B70" s="66" t="str">
        <f>IFERROR(INDEX(IntIdList,MATCH(0,INDEX(COUNTIF(B$16:B69,IntIdList),0,0),0)),"")</f>
        <v/>
      </c>
      <c r="C70" s="41" t="str">
        <f>IFERROR(INDEX('[1]Data Sheet'!$E$29:$E$174,MATCH(B70,'[1]Data Sheet'!$D$29:$D$174,0))&amp;" - "&amp;INDEX('[1]Data Sheet'!$C$29:$C$174,MATCH(B70,'[1]Data Sheet'!$D$29:$D$174,0)),"")</f>
        <v/>
      </c>
      <c r="D70" s="71" t="e">
        <f>IF(SUMIF('[1]Detailed Budget'!$F$5:$F$1005,$B70,'[1]Detailed Budget'!$AA$5:$AA$1005)&gt;0,SUMIF('[1]Detailed Budget'!$F$5:$F$1005,$B70,'[1]Detailed Budget'!$AA$5:$AA$1005),"")</f>
        <v>#VALUE!</v>
      </c>
      <c r="E70" s="71" t="e">
        <f>IF(SUMIF('[1]Detailed Budget'!$F$5:$F$1005,$B70,'[1]Detailed Budget'!$AC$5:$AC$1005)&gt;0,SUMIF('[1]Detailed Budget'!$F$5:$F$1005,$B70,'[1]Detailed Budget'!$AC$5:$AC$1005),"")</f>
        <v>#VALUE!</v>
      </c>
      <c r="F70" s="71" t="e">
        <f>IF(SUMIF('[1]Detailed Budget'!$F$5:$F$1005,$B70,'[1]Detailed Budget'!$AE$5:$AE$1005)&gt;0,SUMIF('[1]Detailed Budget'!$F$5:$F$1005,$B70,'[1]Detailed Budget'!$AE$5:$AE$1005),"")</f>
        <v>#VALUE!</v>
      </c>
      <c r="G70" s="71" t="e">
        <f>IF(SUMIF('[1]Detailed Budget'!$F$5:$F$1005,$B70,'[1]Detailed Budget'!$AG$5:$AG$1005)&gt;0,SUMIF('[1]Detailed Budget'!$F$5:$F$1005,$B70,'[1]Detailed Budget'!$AG$5:$AG$1005),"")</f>
        <v>#VALUE!</v>
      </c>
      <c r="H70" s="72" t="e">
        <f>IF(SUMIF('[1]Detailed Budget'!$F$5:$F$1005,$B70,'[1]Detailed Budget'!$AI$5:$AI$1005)&gt;0,SUMIF('[1]Detailed Budget'!$F$5:$F$1005,$B70,'[1]Detailed Budget'!$AI$5:$AI$1005),"")</f>
        <v>#VALUE!</v>
      </c>
      <c r="I70" s="71" t="e">
        <f>IF(SUMIF('[1]Detailed Budget'!$F$5:$F$1005,$B70,'[1]Detailed Budget'!$AN$5:$AN$1005)&gt;0,SUMIF('[1]Detailed Budget'!$F$5:$F$1005,$B70,'[1]Detailed Budget'!$AN$5:$AN$1005),"")</f>
        <v>#VALUE!</v>
      </c>
      <c r="J70" s="71" t="e">
        <f>IF(SUMIF('[1]Detailed Budget'!$F$5:$F$1005,$B70,'[1]Detailed Budget'!$AP$5:$AP$1005)&gt;0,SUMIF('[1]Detailed Budget'!$F$5:$F$1005,$B70,'[1]Detailed Budget'!$AP$5:$AP$1005),"")</f>
        <v>#VALUE!</v>
      </c>
      <c r="K70" s="71" t="e">
        <f>IF(SUMIF('[1]Detailed Budget'!$F$5:$F$1005,$B70,'[1]Detailed Budget'!$AR$5:$AR$1005)&gt;0,SUMIF('[1]Detailed Budget'!$F$5:$F$1005,$B70,'[1]Detailed Budget'!$AR$5:$AR$1005),"")</f>
        <v>#VALUE!</v>
      </c>
      <c r="L70" s="71" t="e">
        <f>IF(SUMIF('[1]Detailed Budget'!$F$5:$F$1005,$B70,'[1]Detailed Budget'!$AT$5:$AT$1005)&gt;0,SUMIF('[1]Detailed Budget'!$F$5:$F$1005,$B70,'[1]Detailed Budget'!$AT$5:$AT$1005),"")</f>
        <v>#VALUE!</v>
      </c>
      <c r="M70" s="72" t="e">
        <f>IF(SUMIF('[1]Detailed Budget'!$F$5:$F$1005,$B70,'[1]Detailed Budget'!$AV$5:$AV$1005)&gt;0,SUMIF('[1]Detailed Budget'!$F$5:$F$1005,$B70,'[1]Detailed Budget'!$AV$5:$AV$1005),"")</f>
        <v>#VALUE!</v>
      </c>
      <c r="N70" s="71" t="e">
        <f>IF(SUMIF('[1]Detailed Budget'!$F$5:$F$1005,$B70,'[1]Detailed Budget'!$BA$5:$BA$1005)&gt;0,SUMIF('[1]Detailed Budget'!$F$5:$F$1005,$B70,'[1]Detailed Budget'!$BA$5:$BA$1005),"")</f>
        <v>#VALUE!</v>
      </c>
      <c r="O70" s="71" t="e">
        <f>IF(SUMIF('[1]Detailed Budget'!$F$5:$F$1005,$B70,'[1]Detailed Budget'!$BC$5:$BC$1005)&gt;0,SUMIF('[1]Detailed Budget'!$F$5:$F$1005,$B70,'[1]Detailed Budget'!$BC$5:$BC$1005),"")</f>
        <v>#VALUE!</v>
      </c>
      <c r="P70" s="71" t="e">
        <f>IF(SUMIF('[1]Detailed Budget'!$F$5:$F$1005,$B70,'[1]Detailed Budget'!$BE$5:$BE$1005)&gt;0,SUMIF('[1]Detailed Budget'!$F$5:$F$1005,$B70,'[1]Detailed Budget'!$BE$5:$BE$1005),"")</f>
        <v>#VALUE!</v>
      </c>
      <c r="Q70" s="71" t="e">
        <f>IF(SUMIF('[1]Detailed Budget'!$F$5:$F$1005,$B70,'[1]Detailed Budget'!$BG$5:$BG$1005)&gt;0,SUMIF('[1]Detailed Budget'!$F$5:$F$1005,$B70,'[1]Detailed Budget'!$BG$5:$BG$1005),"")</f>
        <v>#VALUE!</v>
      </c>
      <c r="R70" s="72" t="e">
        <f>IF(SUMIF('[1]Detailed Budget'!$F$5:$F$1005,$B70,'[1]Detailed Budget'!$BI$5:$BI$1005)&gt;0,SUMIF('[1]Detailed Budget'!$F$5:$F$1005,$B70,'[1]Detailed Budget'!$BI$5:$BI$1005),"")</f>
        <v>#VALUE!</v>
      </c>
      <c r="S70" s="71" t="e">
        <f>IF(SUMIF('[1]Detailed Budget'!$F$5:$F$1005,$B70,'[1]Detailed Budget'!$BN$5:$BN$1005)&gt;0,SUMIF('[1]Detailed Budget'!$F$5:$F$1005,$B70,'[1]Detailed Budget'!$BN$5:$BN$1005),"")</f>
        <v>#VALUE!</v>
      </c>
      <c r="T70" s="71" t="e">
        <f>IF(SUMIF('[1]Detailed Budget'!$F$5:$F$1005,$B70,'[1]Detailed Budget'!$BP$5:$BP$1005)&gt;0,SUMIF('[1]Detailed Budget'!$F$5:$F$1005,$B70,'[1]Detailed Budget'!$BP$5:$BP$1005),"")</f>
        <v>#VALUE!</v>
      </c>
      <c r="U70" s="71" t="e">
        <f>IF(SUMIF('[1]Detailed Budget'!$F$5:$F$1005,$B70,'[1]Detailed Budget'!$BR$5:$BR$1005)&gt;0,SUMIF('[1]Detailed Budget'!$F$5:$F$1005,$B70,'[1]Detailed Budget'!$BR$5:$BR$1005),"")</f>
        <v>#VALUE!</v>
      </c>
      <c r="V70" s="71" t="e">
        <f>IF(SUMIF('[1]Detailed Budget'!$F$5:$F$1005,$B69,'[1]Detailed Budget'!$BT$5:$BT$1005)&gt;0,SUMIF('[1]Detailed Budget'!$F$5:$F$1005,$B69,'[1]Detailed Budget'!$BT$5:$BT$1005),"")</f>
        <v>#VALUE!</v>
      </c>
      <c r="W70" s="72" t="e">
        <f>IF(SUMIF('[1]Detailed Budget'!$F$5:$F$1005,$B70,'[1]Detailed Budget'!$BV$5:$BV$1005)&gt;0,SUMIF('[1]Detailed Budget'!$F$5:$F$1005,$B70,'[1]Detailed Budget'!$BV$5:$BV$1005),"")</f>
        <v>#VALUE!</v>
      </c>
      <c r="X70" s="71" t="e">
        <f t="shared" si="0"/>
        <v>#VALUE!</v>
      </c>
      <c r="Y70" s="73" t="str">
        <f t="shared" si="1"/>
        <v/>
      </c>
      <c r="Z70" s="49"/>
      <c r="AA70" s="87"/>
      <c r="AB70" s="97"/>
      <c r="AC70" s="49"/>
      <c r="AD70" s="87"/>
      <c r="AE70" s="97"/>
      <c r="AF70" s="49"/>
      <c r="AG70" s="87"/>
      <c r="AH70" s="97"/>
      <c r="AI70" s="49"/>
      <c r="AJ70" s="87"/>
      <c r="AK70" s="97"/>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row>
    <row r="71" spans="1:63" s="46" customFormat="1" ht="13.8" hidden="1" x14ac:dyDescent="0.25">
      <c r="A71" s="70"/>
      <c r="B71" s="66" t="str">
        <f>IFERROR(INDEX(IntIdList,MATCH(0,INDEX(COUNTIF(B$16:B70,IntIdList),0,0),0)),"")</f>
        <v/>
      </c>
      <c r="C71" s="41" t="str">
        <f>IFERROR(INDEX('[1]Data Sheet'!$E$29:$E$174,MATCH(B71,'[1]Data Sheet'!$D$29:$D$174,0))&amp;" - "&amp;INDEX('[1]Data Sheet'!$C$29:$C$174,MATCH(B71,'[1]Data Sheet'!$D$29:$D$174,0)),"")</f>
        <v/>
      </c>
      <c r="D71" s="71" t="e">
        <f>IF(SUMIF('[1]Detailed Budget'!$F$5:$F$1005,$B71,'[1]Detailed Budget'!$AA$5:$AA$1005)&gt;0,SUMIF('[1]Detailed Budget'!$F$5:$F$1005,$B71,'[1]Detailed Budget'!$AA$5:$AA$1005),"")</f>
        <v>#VALUE!</v>
      </c>
      <c r="E71" s="71" t="e">
        <f>IF(SUMIF('[1]Detailed Budget'!$F$5:$F$1005,$B71,'[1]Detailed Budget'!$AC$5:$AC$1005)&gt;0,SUMIF('[1]Detailed Budget'!$F$5:$F$1005,$B71,'[1]Detailed Budget'!$AC$5:$AC$1005),"")</f>
        <v>#VALUE!</v>
      </c>
      <c r="F71" s="71" t="e">
        <f>IF(SUMIF('[1]Detailed Budget'!$F$5:$F$1005,$B71,'[1]Detailed Budget'!$AE$5:$AE$1005)&gt;0,SUMIF('[1]Detailed Budget'!$F$5:$F$1005,$B71,'[1]Detailed Budget'!$AE$5:$AE$1005),"")</f>
        <v>#VALUE!</v>
      </c>
      <c r="G71" s="71" t="e">
        <f>IF(SUMIF('[1]Detailed Budget'!$F$5:$F$1005,$B71,'[1]Detailed Budget'!$AG$5:$AG$1005)&gt;0,SUMIF('[1]Detailed Budget'!$F$5:$F$1005,$B71,'[1]Detailed Budget'!$AG$5:$AG$1005),"")</f>
        <v>#VALUE!</v>
      </c>
      <c r="H71" s="72" t="e">
        <f>IF(SUMIF('[1]Detailed Budget'!$F$5:$F$1005,$B71,'[1]Detailed Budget'!$AI$5:$AI$1005)&gt;0,SUMIF('[1]Detailed Budget'!$F$5:$F$1005,$B71,'[1]Detailed Budget'!$AI$5:$AI$1005),"")</f>
        <v>#VALUE!</v>
      </c>
      <c r="I71" s="71" t="e">
        <f>IF(SUMIF('[1]Detailed Budget'!$F$5:$F$1005,$B71,'[1]Detailed Budget'!$AN$5:$AN$1005)&gt;0,SUMIF('[1]Detailed Budget'!$F$5:$F$1005,$B71,'[1]Detailed Budget'!$AN$5:$AN$1005),"")</f>
        <v>#VALUE!</v>
      </c>
      <c r="J71" s="71" t="e">
        <f>IF(SUMIF('[1]Detailed Budget'!$F$5:$F$1005,$B71,'[1]Detailed Budget'!$AP$5:$AP$1005)&gt;0,SUMIF('[1]Detailed Budget'!$F$5:$F$1005,$B71,'[1]Detailed Budget'!$AP$5:$AP$1005),"")</f>
        <v>#VALUE!</v>
      </c>
      <c r="K71" s="71" t="e">
        <f>IF(SUMIF('[1]Detailed Budget'!$F$5:$F$1005,$B71,'[1]Detailed Budget'!$AR$5:$AR$1005)&gt;0,SUMIF('[1]Detailed Budget'!$F$5:$F$1005,$B71,'[1]Detailed Budget'!$AR$5:$AR$1005),"")</f>
        <v>#VALUE!</v>
      </c>
      <c r="L71" s="71" t="e">
        <f>IF(SUMIF('[1]Detailed Budget'!$F$5:$F$1005,$B71,'[1]Detailed Budget'!$AT$5:$AT$1005)&gt;0,SUMIF('[1]Detailed Budget'!$F$5:$F$1005,$B71,'[1]Detailed Budget'!$AT$5:$AT$1005),"")</f>
        <v>#VALUE!</v>
      </c>
      <c r="M71" s="72" t="e">
        <f>IF(SUMIF('[1]Detailed Budget'!$F$5:$F$1005,$B71,'[1]Detailed Budget'!$AV$5:$AV$1005)&gt;0,SUMIF('[1]Detailed Budget'!$F$5:$F$1005,$B71,'[1]Detailed Budget'!$AV$5:$AV$1005),"")</f>
        <v>#VALUE!</v>
      </c>
      <c r="N71" s="71" t="e">
        <f>IF(SUMIF('[1]Detailed Budget'!$F$5:$F$1005,$B71,'[1]Detailed Budget'!$BA$5:$BA$1005)&gt;0,SUMIF('[1]Detailed Budget'!$F$5:$F$1005,$B71,'[1]Detailed Budget'!$BA$5:$BA$1005),"")</f>
        <v>#VALUE!</v>
      </c>
      <c r="O71" s="71" t="e">
        <f>IF(SUMIF('[1]Detailed Budget'!$F$5:$F$1005,$B71,'[1]Detailed Budget'!$BC$5:$BC$1005)&gt;0,SUMIF('[1]Detailed Budget'!$F$5:$F$1005,$B71,'[1]Detailed Budget'!$BC$5:$BC$1005),"")</f>
        <v>#VALUE!</v>
      </c>
      <c r="P71" s="71" t="e">
        <f>IF(SUMIF('[1]Detailed Budget'!$F$5:$F$1005,$B71,'[1]Detailed Budget'!$BE$5:$BE$1005)&gt;0,SUMIF('[1]Detailed Budget'!$F$5:$F$1005,$B71,'[1]Detailed Budget'!$BE$5:$BE$1005),"")</f>
        <v>#VALUE!</v>
      </c>
      <c r="Q71" s="71" t="e">
        <f>IF(SUMIF('[1]Detailed Budget'!$F$5:$F$1005,$B71,'[1]Detailed Budget'!$BG$5:$BG$1005)&gt;0,SUMIF('[1]Detailed Budget'!$F$5:$F$1005,$B71,'[1]Detailed Budget'!$BG$5:$BG$1005),"")</f>
        <v>#VALUE!</v>
      </c>
      <c r="R71" s="72" t="e">
        <f>IF(SUMIF('[1]Detailed Budget'!$F$5:$F$1005,$B71,'[1]Detailed Budget'!$BI$5:$BI$1005)&gt;0,SUMIF('[1]Detailed Budget'!$F$5:$F$1005,$B71,'[1]Detailed Budget'!$BI$5:$BI$1005),"")</f>
        <v>#VALUE!</v>
      </c>
      <c r="S71" s="71" t="e">
        <f>IF(SUMIF('[1]Detailed Budget'!$F$5:$F$1005,$B71,'[1]Detailed Budget'!$BN$5:$BN$1005)&gt;0,SUMIF('[1]Detailed Budget'!$F$5:$F$1005,$B71,'[1]Detailed Budget'!$BN$5:$BN$1005),"")</f>
        <v>#VALUE!</v>
      </c>
      <c r="T71" s="71" t="e">
        <f>IF(SUMIF('[1]Detailed Budget'!$F$5:$F$1005,$B71,'[1]Detailed Budget'!$BP$5:$BP$1005)&gt;0,SUMIF('[1]Detailed Budget'!$F$5:$F$1005,$B71,'[1]Detailed Budget'!$BP$5:$BP$1005),"")</f>
        <v>#VALUE!</v>
      </c>
      <c r="U71" s="71" t="e">
        <f>IF(SUMIF('[1]Detailed Budget'!$F$5:$F$1005,$B71,'[1]Detailed Budget'!$BR$5:$BR$1005)&gt;0,SUMIF('[1]Detailed Budget'!$F$5:$F$1005,$B71,'[1]Detailed Budget'!$BR$5:$BR$1005),"")</f>
        <v>#VALUE!</v>
      </c>
      <c r="V71" s="71" t="e">
        <f>IF(SUMIF('[1]Detailed Budget'!$F$5:$F$1005,$B70,'[1]Detailed Budget'!$BT$5:$BT$1005)&gt;0,SUMIF('[1]Detailed Budget'!$F$5:$F$1005,$B70,'[1]Detailed Budget'!$BT$5:$BT$1005),"")</f>
        <v>#VALUE!</v>
      </c>
      <c r="W71" s="72" t="e">
        <f>IF(SUMIF('[1]Detailed Budget'!$F$5:$F$1005,$B71,'[1]Detailed Budget'!$BV$5:$BV$1005)&gt;0,SUMIF('[1]Detailed Budget'!$F$5:$F$1005,$B71,'[1]Detailed Budget'!$BV$5:$BV$1005),"")</f>
        <v>#VALUE!</v>
      </c>
      <c r="X71" s="71" t="e">
        <f t="shared" si="0"/>
        <v>#VALUE!</v>
      </c>
      <c r="Y71" s="73" t="str">
        <f t="shared" si="1"/>
        <v/>
      </c>
      <c r="Z71" s="49"/>
      <c r="AA71" s="87"/>
      <c r="AB71" s="97"/>
      <c r="AC71" s="49"/>
      <c r="AD71" s="87"/>
      <c r="AE71" s="97"/>
      <c r="AF71" s="49"/>
      <c r="AG71" s="87"/>
      <c r="AH71" s="97"/>
      <c r="AI71" s="49"/>
      <c r="AJ71" s="87"/>
      <c r="AK71" s="97"/>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row>
    <row r="72" spans="1:63" s="46" customFormat="1" ht="13.8" hidden="1" x14ac:dyDescent="0.25">
      <c r="A72" s="70"/>
      <c r="B72" s="66" t="str">
        <f>IFERROR(INDEX(IntIdList,MATCH(0,INDEX(COUNTIF(B$16:B71,IntIdList),0,0),0)),"")</f>
        <v/>
      </c>
      <c r="C72" s="41" t="str">
        <f>IFERROR(INDEX('[1]Data Sheet'!$E$29:$E$174,MATCH(B72,'[1]Data Sheet'!$D$29:$D$174,0))&amp;" - "&amp;INDEX('[1]Data Sheet'!$C$29:$C$174,MATCH(B72,'[1]Data Sheet'!$D$29:$D$174,0)),"")</f>
        <v/>
      </c>
      <c r="D72" s="71" t="e">
        <f>IF(SUMIF('[1]Detailed Budget'!$F$5:$F$1005,$B72,'[1]Detailed Budget'!$AA$5:$AA$1005)&gt;0,SUMIF('[1]Detailed Budget'!$F$5:$F$1005,$B72,'[1]Detailed Budget'!$AA$5:$AA$1005),"")</f>
        <v>#VALUE!</v>
      </c>
      <c r="E72" s="71" t="e">
        <f>IF(SUMIF('[1]Detailed Budget'!$F$5:$F$1005,$B72,'[1]Detailed Budget'!$AC$5:$AC$1005)&gt;0,SUMIF('[1]Detailed Budget'!$F$5:$F$1005,$B72,'[1]Detailed Budget'!$AC$5:$AC$1005),"")</f>
        <v>#VALUE!</v>
      </c>
      <c r="F72" s="71" t="e">
        <f>IF(SUMIF('[1]Detailed Budget'!$F$5:$F$1005,$B72,'[1]Detailed Budget'!$AE$5:$AE$1005)&gt;0,SUMIF('[1]Detailed Budget'!$F$5:$F$1005,$B72,'[1]Detailed Budget'!$AE$5:$AE$1005),"")</f>
        <v>#VALUE!</v>
      </c>
      <c r="G72" s="71" t="e">
        <f>IF(SUMIF('[1]Detailed Budget'!$F$5:$F$1005,$B72,'[1]Detailed Budget'!$AG$5:$AG$1005)&gt;0,SUMIF('[1]Detailed Budget'!$F$5:$F$1005,$B72,'[1]Detailed Budget'!$AG$5:$AG$1005),"")</f>
        <v>#VALUE!</v>
      </c>
      <c r="H72" s="72" t="e">
        <f>IF(SUMIF('[1]Detailed Budget'!$F$5:$F$1005,$B72,'[1]Detailed Budget'!$AI$5:$AI$1005)&gt;0,SUMIF('[1]Detailed Budget'!$F$5:$F$1005,$B72,'[1]Detailed Budget'!$AI$5:$AI$1005),"")</f>
        <v>#VALUE!</v>
      </c>
      <c r="I72" s="71" t="e">
        <f>IF(SUMIF('[1]Detailed Budget'!$F$5:$F$1005,$B72,'[1]Detailed Budget'!$AN$5:$AN$1005)&gt;0,SUMIF('[1]Detailed Budget'!$F$5:$F$1005,$B72,'[1]Detailed Budget'!$AN$5:$AN$1005),"")</f>
        <v>#VALUE!</v>
      </c>
      <c r="J72" s="71" t="e">
        <f>IF(SUMIF('[1]Detailed Budget'!$F$5:$F$1005,$B72,'[1]Detailed Budget'!$AP$5:$AP$1005)&gt;0,SUMIF('[1]Detailed Budget'!$F$5:$F$1005,$B72,'[1]Detailed Budget'!$AP$5:$AP$1005),"")</f>
        <v>#VALUE!</v>
      </c>
      <c r="K72" s="71" t="e">
        <f>IF(SUMIF('[1]Detailed Budget'!$F$5:$F$1005,$B72,'[1]Detailed Budget'!$AR$5:$AR$1005)&gt;0,SUMIF('[1]Detailed Budget'!$F$5:$F$1005,$B72,'[1]Detailed Budget'!$AR$5:$AR$1005),"")</f>
        <v>#VALUE!</v>
      </c>
      <c r="L72" s="71" t="e">
        <f>IF(SUMIF('[1]Detailed Budget'!$F$5:$F$1005,$B72,'[1]Detailed Budget'!$AT$5:$AT$1005)&gt;0,SUMIF('[1]Detailed Budget'!$F$5:$F$1005,$B72,'[1]Detailed Budget'!$AT$5:$AT$1005),"")</f>
        <v>#VALUE!</v>
      </c>
      <c r="M72" s="72" t="e">
        <f>IF(SUMIF('[1]Detailed Budget'!$F$5:$F$1005,$B72,'[1]Detailed Budget'!$AV$5:$AV$1005)&gt;0,SUMIF('[1]Detailed Budget'!$F$5:$F$1005,$B72,'[1]Detailed Budget'!$AV$5:$AV$1005),"")</f>
        <v>#VALUE!</v>
      </c>
      <c r="N72" s="71" t="e">
        <f>IF(SUMIF('[1]Detailed Budget'!$F$5:$F$1005,$B72,'[1]Detailed Budget'!$BA$5:$BA$1005)&gt;0,SUMIF('[1]Detailed Budget'!$F$5:$F$1005,$B72,'[1]Detailed Budget'!$BA$5:$BA$1005),"")</f>
        <v>#VALUE!</v>
      </c>
      <c r="O72" s="71" t="e">
        <f>IF(SUMIF('[1]Detailed Budget'!$F$5:$F$1005,$B72,'[1]Detailed Budget'!$BC$5:$BC$1005)&gt;0,SUMIF('[1]Detailed Budget'!$F$5:$F$1005,$B72,'[1]Detailed Budget'!$BC$5:$BC$1005),"")</f>
        <v>#VALUE!</v>
      </c>
      <c r="P72" s="71" t="e">
        <f>IF(SUMIF('[1]Detailed Budget'!$F$5:$F$1005,$B72,'[1]Detailed Budget'!$BE$5:$BE$1005)&gt;0,SUMIF('[1]Detailed Budget'!$F$5:$F$1005,$B72,'[1]Detailed Budget'!$BE$5:$BE$1005),"")</f>
        <v>#VALUE!</v>
      </c>
      <c r="Q72" s="71" t="e">
        <f>IF(SUMIF('[1]Detailed Budget'!$F$5:$F$1005,$B72,'[1]Detailed Budget'!$BG$5:$BG$1005)&gt;0,SUMIF('[1]Detailed Budget'!$F$5:$F$1005,$B72,'[1]Detailed Budget'!$BG$5:$BG$1005),"")</f>
        <v>#VALUE!</v>
      </c>
      <c r="R72" s="72" t="e">
        <f>IF(SUMIF('[1]Detailed Budget'!$F$5:$F$1005,$B72,'[1]Detailed Budget'!$BI$5:$BI$1005)&gt;0,SUMIF('[1]Detailed Budget'!$F$5:$F$1005,$B72,'[1]Detailed Budget'!$BI$5:$BI$1005),"")</f>
        <v>#VALUE!</v>
      </c>
      <c r="S72" s="71" t="e">
        <f>IF(SUMIF('[1]Detailed Budget'!$F$5:$F$1005,$B72,'[1]Detailed Budget'!$BN$5:$BN$1005)&gt;0,SUMIF('[1]Detailed Budget'!$F$5:$F$1005,$B72,'[1]Detailed Budget'!$BN$5:$BN$1005),"")</f>
        <v>#VALUE!</v>
      </c>
      <c r="T72" s="71" t="e">
        <f>IF(SUMIF('[1]Detailed Budget'!$F$5:$F$1005,$B72,'[1]Detailed Budget'!$BP$5:$BP$1005)&gt;0,SUMIF('[1]Detailed Budget'!$F$5:$F$1005,$B72,'[1]Detailed Budget'!$BP$5:$BP$1005),"")</f>
        <v>#VALUE!</v>
      </c>
      <c r="U72" s="71" t="e">
        <f>IF(SUMIF('[1]Detailed Budget'!$F$5:$F$1005,$B72,'[1]Detailed Budget'!$BR$5:$BR$1005)&gt;0,SUMIF('[1]Detailed Budget'!$F$5:$F$1005,$B72,'[1]Detailed Budget'!$BR$5:$BR$1005),"")</f>
        <v>#VALUE!</v>
      </c>
      <c r="V72" s="71" t="e">
        <f>IF(SUMIF('[1]Detailed Budget'!$F$5:$F$1005,$B71,'[1]Detailed Budget'!$BT$5:$BT$1005)&gt;0,SUMIF('[1]Detailed Budget'!$F$5:$F$1005,$B71,'[1]Detailed Budget'!$BT$5:$BT$1005),"")</f>
        <v>#VALUE!</v>
      </c>
      <c r="W72" s="72" t="e">
        <f>IF(SUMIF('[1]Detailed Budget'!$F$5:$F$1005,$B72,'[1]Detailed Budget'!$BV$5:$BV$1005)&gt;0,SUMIF('[1]Detailed Budget'!$F$5:$F$1005,$B72,'[1]Detailed Budget'!$BV$5:$BV$1005),"")</f>
        <v>#VALUE!</v>
      </c>
      <c r="X72" s="71" t="e">
        <f t="shared" si="0"/>
        <v>#VALUE!</v>
      </c>
      <c r="Y72" s="73" t="str">
        <f t="shared" si="1"/>
        <v/>
      </c>
      <c r="Z72" s="49"/>
      <c r="AA72" s="87"/>
      <c r="AB72" s="97"/>
      <c r="AC72" s="49"/>
      <c r="AD72" s="87"/>
      <c r="AE72" s="97"/>
      <c r="AF72" s="49"/>
      <c r="AG72" s="87"/>
      <c r="AH72" s="97"/>
      <c r="AI72" s="49"/>
      <c r="AJ72" s="87"/>
      <c r="AK72" s="97"/>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row>
    <row r="73" spans="1:63" s="46" customFormat="1" ht="13.8" hidden="1" x14ac:dyDescent="0.25">
      <c r="A73" s="70"/>
      <c r="B73" s="66" t="str">
        <f>IFERROR(INDEX(IntIdList,MATCH(0,INDEX(COUNTIF(B$16:B72,IntIdList),0,0),0)),"")</f>
        <v/>
      </c>
      <c r="C73" s="41" t="str">
        <f>IFERROR(INDEX('[1]Data Sheet'!$E$29:$E$174,MATCH(B73,'[1]Data Sheet'!$D$29:$D$174,0))&amp;" - "&amp;INDEX('[1]Data Sheet'!$C$29:$C$174,MATCH(B73,'[1]Data Sheet'!$D$29:$D$174,0)),"")</f>
        <v/>
      </c>
      <c r="D73" s="71" t="e">
        <f>IF(SUMIF('[1]Detailed Budget'!$F$5:$F$1005,$B73,'[1]Detailed Budget'!$AA$5:$AA$1005)&gt;0,SUMIF('[1]Detailed Budget'!$F$5:$F$1005,$B73,'[1]Detailed Budget'!$AA$5:$AA$1005),"")</f>
        <v>#VALUE!</v>
      </c>
      <c r="E73" s="71" t="e">
        <f>IF(SUMIF('[1]Detailed Budget'!$F$5:$F$1005,$B73,'[1]Detailed Budget'!$AC$5:$AC$1005)&gt;0,SUMIF('[1]Detailed Budget'!$F$5:$F$1005,$B73,'[1]Detailed Budget'!$AC$5:$AC$1005),"")</f>
        <v>#VALUE!</v>
      </c>
      <c r="F73" s="71" t="e">
        <f>IF(SUMIF('[1]Detailed Budget'!$F$5:$F$1005,$B73,'[1]Detailed Budget'!$AE$5:$AE$1005)&gt;0,SUMIF('[1]Detailed Budget'!$F$5:$F$1005,$B73,'[1]Detailed Budget'!$AE$5:$AE$1005),"")</f>
        <v>#VALUE!</v>
      </c>
      <c r="G73" s="71" t="e">
        <f>IF(SUMIF('[1]Detailed Budget'!$F$5:$F$1005,$B73,'[1]Detailed Budget'!$AG$5:$AG$1005)&gt;0,SUMIF('[1]Detailed Budget'!$F$5:$F$1005,$B73,'[1]Detailed Budget'!$AG$5:$AG$1005),"")</f>
        <v>#VALUE!</v>
      </c>
      <c r="H73" s="72" t="e">
        <f>IF(SUMIF('[1]Detailed Budget'!$F$5:$F$1005,$B73,'[1]Detailed Budget'!$AI$5:$AI$1005)&gt;0,SUMIF('[1]Detailed Budget'!$F$5:$F$1005,$B73,'[1]Detailed Budget'!$AI$5:$AI$1005),"")</f>
        <v>#VALUE!</v>
      </c>
      <c r="I73" s="71" t="e">
        <f>IF(SUMIF('[1]Detailed Budget'!$F$5:$F$1005,$B73,'[1]Detailed Budget'!$AN$5:$AN$1005)&gt;0,SUMIF('[1]Detailed Budget'!$F$5:$F$1005,$B73,'[1]Detailed Budget'!$AN$5:$AN$1005),"")</f>
        <v>#VALUE!</v>
      </c>
      <c r="J73" s="71" t="e">
        <f>IF(SUMIF('[1]Detailed Budget'!$F$5:$F$1005,$B73,'[1]Detailed Budget'!$AP$5:$AP$1005)&gt;0,SUMIF('[1]Detailed Budget'!$F$5:$F$1005,$B73,'[1]Detailed Budget'!$AP$5:$AP$1005),"")</f>
        <v>#VALUE!</v>
      </c>
      <c r="K73" s="71" t="e">
        <f>IF(SUMIF('[1]Detailed Budget'!$F$5:$F$1005,$B73,'[1]Detailed Budget'!$AR$5:$AR$1005)&gt;0,SUMIF('[1]Detailed Budget'!$F$5:$F$1005,$B73,'[1]Detailed Budget'!$AR$5:$AR$1005),"")</f>
        <v>#VALUE!</v>
      </c>
      <c r="L73" s="71" t="e">
        <f>IF(SUMIF('[1]Detailed Budget'!$F$5:$F$1005,$B73,'[1]Detailed Budget'!$AT$5:$AT$1005)&gt;0,SUMIF('[1]Detailed Budget'!$F$5:$F$1005,$B73,'[1]Detailed Budget'!$AT$5:$AT$1005),"")</f>
        <v>#VALUE!</v>
      </c>
      <c r="M73" s="72" t="e">
        <f>IF(SUMIF('[1]Detailed Budget'!$F$5:$F$1005,$B73,'[1]Detailed Budget'!$AV$5:$AV$1005)&gt;0,SUMIF('[1]Detailed Budget'!$F$5:$F$1005,$B73,'[1]Detailed Budget'!$AV$5:$AV$1005),"")</f>
        <v>#VALUE!</v>
      </c>
      <c r="N73" s="71" t="e">
        <f>IF(SUMIF('[1]Detailed Budget'!$F$5:$F$1005,$B73,'[1]Detailed Budget'!$BA$5:$BA$1005)&gt;0,SUMIF('[1]Detailed Budget'!$F$5:$F$1005,$B73,'[1]Detailed Budget'!$BA$5:$BA$1005),"")</f>
        <v>#VALUE!</v>
      </c>
      <c r="O73" s="71" t="e">
        <f>IF(SUMIF('[1]Detailed Budget'!$F$5:$F$1005,$B73,'[1]Detailed Budget'!$BC$5:$BC$1005)&gt;0,SUMIF('[1]Detailed Budget'!$F$5:$F$1005,$B73,'[1]Detailed Budget'!$BC$5:$BC$1005),"")</f>
        <v>#VALUE!</v>
      </c>
      <c r="P73" s="71" t="e">
        <f>IF(SUMIF('[1]Detailed Budget'!$F$5:$F$1005,$B73,'[1]Detailed Budget'!$BE$5:$BE$1005)&gt;0,SUMIF('[1]Detailed Budget'!$F$5:$F$1005,$B73,'[1]Detailed Budget'!$BE$5:$BE$1005),"")</f>
        <v>#VALUE!</v>
      </c>
      <c r="Q73" s="71" t="e">
        <f>IF(SUMIF('[1]Detailed Budget'!$F$5:$F$1005,$B73,'[1]Detailed Budget'!$BG$5:$BG$1005)&gt;0,SUMIF('[1]Detailed Budget'!$F$5:$F$1005,$B73,'[1]Detailed Budget'!$BG$5:$BG$1005),"")</f>
        <v>#VALUE!</v>
      </c>
      <c r="R73" s="72" t="e">
        <f>IF(SUMIF('[1]Detailed Budget'!$F$5:$F$1005,$B73,'[1]Detailed Budget'!$BI$5:$BI$1005)&gt;0,SUMIF('[1]Detailed Budget'!$F$5:$F$1005,$B73,'[1]Detailed Budget'!$BI$5:$BI$1005),"")</f>
        <v>#VALUE!</v>
      </c>
      <c r="S73" s="71" t="e">
        <f>IF(SUMIF('[1]Detailed Budget'!$F$5:$F$1005,$B73,'[1]Detailed Budget'!$BN$5:$BN$1005)&gt;0,SUMIF('[1]Detailed Budget'!$F$5:$F$1005,$B73,'[1]Detailed Budget'!$BN$5:$BN$1005),"")</f>
        <v>#VALUE!</v>
      </c>
      <c r="T73" s="71" t="e">
        <f>IF(SUMIF('[1]Detailed Budget'!$F$5:$F$1005,$B73,'[1]Detailed Budget'!$BP$5:$BP$1005)&gt;0,SUMIF('[1]Detailed Budget'!$F$5:$F$1005,$B73,'[1]Detailed Budget'!$BP$5:$BP$1005),"")</f>
        <v>#VALUE!</v>
      </c>
      <c r="U73" s="71" t="e">
        <f>IF(SUMIF('[1]Detailed Budget'!$F$5:$F$1005,$B73,'[1]Detailed Budget'!$BR$5:$BR$1005)&gt;0,SUMIF('[1]Detailed Budget'!$F$5:$F$1005,$B73,'[1]Detailed Budget'!$BR$5:$BR$1005),"")</f>
        <v>#VALUE!</v>
      </c>
      <c r="V73" s="71" t="e">
        <f>IF(SUMIF('[1]Detailed Budget'!$F$5:$F$1005,$B72,'[1]Detailed Budget'!$BT$5:$BT$1005)&gt;0,SUMIF('[1]Detailed Budget'!$F$5:$F$1005,$B72,'[1]Detailed Budget'!$BT$5:$BT$1005),"")</f>
        <v>#VALUE!</v>
      </c>
      <c r="W73" s="72" t="e">
        <f>IF(SUMIF('[1]Detailed Budget'!$F$5:$F$1005,$B73,'[1]Detailed Budget'!$BV$5:$BV$1005)&gt;0,SUMIF('[1]Detailed Budget'!$F$5:$F$1005,$B73,'[1]Detailed Budget'!$BV$5:$BV$1005),"")</f>
        <v>#VALUE!</v>
      </c>
      <c r="X73" s="71" t="e">
        <f t="shared" si="0"/>
        <v>#VALUE!</v>
      </c>
      <c r="Y73" s="73" t="str">
        <f t="shared" si="1"/>
        <v/>
      </c>
      <c r="Z73" s="49"/>
      <c r="AA73" s="87"/>
      <c r="AB73" s="97"/>
      <c r="AC73" s="49"/>
      <c r="AD73" s="87"/>
      <c r="AE73" s="97"/>
      <c r="AF73" s="49"/>
      <c r="AG73" s="87"/>
      <c r="AH73" s="97"/>
      <c r="AI73" s="49"/>
      <c r="AJ73" s="87"/>
      <c r="AK73" s="97"/>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row>
    <row r="74" spans="1:63" s="46" customFormat="1" ht="13.8" hidden="1" x14ac:dyDescent="0.25">
      <c r="A74" s="70"/>
      <c r="B74" s="66" t="str">
        <f>IFERROR(INDEX(IntIdList,MATCH(0,INDEX(COUNTIF(B$16:B73,IntIdList),0,0),0)),"")</f>
        <v/>
      </c>
      <c r="C74" s="41" t="str">
        <f>IFERROR(INDEX('[1]Data Sheet'!$E$29:$E$174,MATCH(B74,'[1]Data Sheet'!$D$29:$D$174,0))&amp;" - "&amp;INDEX('[1]Data Sheet'!$C$29:$C$174,MATCH(B74,'[1]Data Sheet'!$D$29:$D$174,0)),"")</f>
        <v/>
      </c>
      <c r="D74" s="71" t="e">
        <f>IF(SUMIF('[1]Detailed Budget'!$F$5:$F$1005,$B74,'[1]Detailed Budget'!$AA$5:$AA$1005)&gt;0,SUMIF('[1]Detailed Budget'!$F$5:$F$1005,$B74,'[1]Detailed Budget'!$AA$5:$AA$1005),"")</f>
        <v>#VALUE!</v>
      </c>
      <c r="E74" s="71" t="e">
        <f>IF(SUMIF('[1]Detailed Budget'!$F$5:$F$1005,$B74,'[1]Detailed Budget'!$AC$5:$AC$1005)&gt;0,SUMIF('[1]Detailed Budget'!$F$5:$F$1005,$B74,'[1]Detailed Budget'!$AC$5:$AC$1005),"")</f>
        <v>#VALUE!</v>
      </c>
      <c r="F74" s="71" t="e">
        <f>IF(SUMIF('[1]Detailed Budget'!$F$5:$F$1005,$B74,'[1]Detailed Budget'!$AE$5:$AE$1005)&gt;0,SUMIF('[1]Detailed Budget'!$F$5:$F$1005,$B74,'[1]Detailed Budget'!$AE$5:$AE$1005),"")</f>
        <v>#VALUE!</v>
      </c>
      <c r="G74" s="71" t="e">
        <f>IF(SUMIF('[1]Detailed Budget'!$F$5:$F$1005,$B74,'[1]Detailed Budget'!$AG$5:$AG$1005)&gt;0,SUMIF('[1]Detailed Budget'!$F$5:$F$1005,$B74,'[1]Detailed Budget'!$AG$5:$AG$1005),"")</f>
        <v>#VALUE!</v>
      </c>
      <c r="H74" s="72" t="e">
        <f>IF(SUMIF('[1]Detailed Budget'!$F$5:$F$1005,$B74,'[1]Detailed Budget'!$AI$5:$AI$1005)&gt;0,SUMIF('[1]Detailed Budget'!$F$5:$F$1005,$B74,'[1]Detailed Budget'!$AI$5:$AI$1005),"")</f>
        <v>#VALUE!</v>
      </c>
      <c r="I74" s="71" t="e">
        <f>IF(SUMIF('[1]Detailed Budget'!$F$5:$F$1005,$B74,'[1]Detailed Budget'!$AN$5:$AN$1005)&gt;0,SUMIF('[1]Detailed Budget'!$F$5:$F$1005,$B74,'[1]Detailed Budget'!$AN$5:$AN$1005),"")</f>
        <v>#VALUE!</v>
      </c>
      <c r="J74" s="71" t="e">
        <f>IF(SUMIF('[1]Detailed Budget'!$F$5:$F$1005,$B74,'[1]Detailed Budget'!$AP$5:$AP$1005)&gt;0,SUMIF('[1]Detailed Budget'!$F$5:$F$1005,$B74,'[1]Detailed Budget'!$AP$5:$AP$1005),"")</f>
        <v>#VALUE!</v>
      </c>
      <c r="K74" s="71" t="e">
        <f>IF(SUMIF('[1]Detailed Budget'!$F$5:$F$1005,$B74,'[1]Detailed Budget'!$AR$5:$AR$1005)&gt;0,SUMIF('[1]Detailed Budget'!$F$5:$F$1005,$B74,'[1]Detailed Budget'!$AR$5:$AR$1005),"")</f>
        <v>#VALUE!</v>
      </c>
      <c r="L74" s="71" t="e">
        <f>IF(SUMIF('[1]Detailed Budget'!$F$5:$F$1005,$B74,'[1]Detailed Budget'!$AT$5:$AT$1005)&gt;0,SUMIF('[1]Detailed Budget'!$F$5:$F$1005,$B74,'[1]Detailed Budget'!$AT$5:$AT$1005),"")</f>
        <v>#VALUE!</v>
      </c>
      <c r="M74" s="72" t="e">
        <f>IF(SUMIF('[1]Detailed Budget'!$F$5:$F$1005,$B74,'[1]Detailed Budget'!$AV$5:$AV$1005)&gt;0,SUMIF('[1]Detailed Budget'!$F$5:$F$1005,$B74,'[1]Detailed Budget'!$AV$5:$AV$1005),"")</f>
        <v>#VALUE!</v>
      </c>
      <c r="N74" s="71" t="e">
        <f>IF(SUMIF('[1]Detailed Budget'!$F$5:$F$1005,$B74,'[1]Detailed Budget'!$BA$5:$BA$1005)&gt;0,SUMIF('[1]Detailed Budget'!$F$5:$F$1005,$B74,'[1]Detailed Budget'!$BA$5:$BA$1005),"")</f>
        <v>#VALUE!</v>
      </c>
      <c r="O74" s="71" t="e">
        <f>IF(SUMIF('[1]Detailed Budget'!$F$5:$F$1005,$B74,'[1]Detailed Budget'!$BC$5:$BC$1005)&gt;0,SUMIF('[1]Detailed Budget'!$F$5:$F$1005,$B74,'[1]Detailed Budget'!$BC$5:$BC$1005),"")</f>
        <v>#VALUE!</v>
      </c>
      <c r="P74" s="71" t="e">
        <f>IF(SUMIF('[1]Detailed Budget'!$F$5:$F$1005,$B74,'[1]Detailed Budget'!$BE$5:$BE$1005)&gt;0,SUMIF('[1]Detailed Budget'!$F$5:$F$1005,$B74,'[1]Detailed Budget'!$BE$5:$BE$1005),"")</f>
        <v>#VALUE!</v>
      </c>
      <c r="Q74" s="71" t="e">
        <f>IF(SUMIF('[1]Detailed Budget'!$F$5:$F$1005,$B74,'[1]Detailed Budget'!$BG$5:$BG$1005)&gt;0,SUMIF('[1]Detailed Budget'!$F$5:$F$1005,$B74,'[1]Detailed Budget'!$BG$5:$BG$1005),"")</f>
        <v>#VALUE!</v>
      </c>
      <c r="R74" s="72" t="e">
        <f>IF(SUMIF('[1]Detailed Budget'!$F$5:$F$1005,$B74,'[1]Detailed Budget'!$BI$5:$BI$1005)&gt;0,SUMIF('[1]Detailed Budget'!$F$5:$F$1005,$B74,'[1]Detailed Budget'!$BI$5:$BI$1005),"")</f>
        <v>#VALUE!</v>
      </c>
      <c r="S74" s="71" t="e">
        <f>IF(SUMIF('[1]Detailed Budget'!$F$5:$F$1005,$B74,'[1]Detailed Budget'!$BN$5:$BN$1005)&gt;0,SUMIF('[1]Detailed Budget'!$F$5:$F$1005,$B74,'[1]Detailed Budget'!$BN$5:$BN$1005),"")</f>
        <v>#VALUE!</v>
      </c>
      <c r="T74" s="71" t="e">
        <f>IF(SUMIF('[1]Detailed Budget'!$F$5:$F$1005,$B74,'[1]Detailed Budget'!$BP$5:$BP$1005)&gt;0,SUMIF('[1]Detailed Budget'!$F$5:$F$1005,$B74,'[1]Detailed Budget'!$BP$5:$BP$1005),"")</f>
        <v>#VALUE!</v>
      </c>
      <c r="U74" s="71" t="e">
        <f>IF(SUMIF('[1]Detailed Budget'!$F$5:$F$1005,$B74,'[1]Detailed Budget'!$BR$5:$BR$1005)&gt;0,SUMIF('[1]Detailed Budget'!$F$5:$F$1005,$B74,'[1]Detailed Budget'!$BR$5:$BR$1005),"")</f>
        <v>#VALUE!</v>
      </c>
      <c r="V74" s="71" t="e">
        <f>IF(SUMIF('[1]Detailed Budget'!$F$5:$F$1005,$B73,'[1]Detailed Budget'!$BT$5:$BT$1005)&gt;0,SUMIF('[1]Detailed Budget'!$F$5:$F$1005,$B73,'[1]Detailed Budget'!$BT$5:$BT$1005),"")</f>
        <v>#VALUE!</v>
      </c>
      <c r="W74" s="72" t="e">
        <f>IF(SUMIF('[1]Detailed Budget'!$F$5:$F$1005,$B74,'[1]Detailed Budget'!$BV$5:$BV$1005)&gt;0,SUMIF('[1]Detailed Budget'!$F$5:$F$1005,$B74,'[1]Detailed Budget'!$BV$5:$BV$1005),"")</f>
        <v>#VALUE!</v>
      </c>
      <c r="X74" s="71" t="e">
        <f t="shared" si="0"/>
        <v>#VALUE!</v>
      </c>
      <c r="Y74" s="73" t="str">
        <f t="shared" si="1"/>
        <v/>
      </c>
      <c r="Z74" s="49"/>
      <c r="AA74" s="87"/>
      <c r="AB74" s="97"/>
      <c r="AC74" s="49"/>
      <c r="AD74" s="87"/>
      <c r="AE74" s="97"/>
      <c r="AF74" s="49"/>
      <c r="AG74" s="87"/>
      <c r="AH74" s="97"/>
      <c r="AI74" s="49"/>
      <c r="AJ74" s="87"/>
      <c r="AK74" s="97"/>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row>
    <row r="75" spans="1:63" s="46" customFormat="1" ht="13.8" hidden="1" x14ac:dyDescent="0.25">
      <c r="A75" s="70"/>
      <c r="B75" s="66" t="str">
        <f>IFERROR(INDEX(IntIdList,MATCH(0,INDEX(COUNTIF(B$16:B74,IntIdList),0,0),0)),"")</f>
        <v/>
      </c>
      <c r="C75" s="41" t="str">
        <f>IFERROR(INDEX('[1]Data Sheet'!$E$29:$E$174,MATCH(B75,'[1]Data Sheet'!$D$29:$D$174,0))&amp;" - "&amp;INDEX('[1]Data Sheet'!$C$29:$C$174,MATCH(B75,'[1]Data Sheet'!$D$29:$D$174,0)),"")</f>
        <v/>
      </c>
      <c r="D75" s="71" t="e">
        <f>IF(SUMIF('[1]Detailed Budget'!$F$5:$F$1005,$B75,'[1]Detailed Budget'!$AA$5:$AA$1005)&gt;0,SUMIF('[1]Detailed Budget'!$F$5:$F$1005,$B75,'[1]Detailed Budget'!$AA$5:$AA$1005),"")</f>
        <v>#VALUE!</v>
      </c>
      <c r="E75" s="71" t="e">
        <f>IF(SUMIF('[1]Detailed Budget'!$F$5:$F$1005,$B75,'[1]Detailed Budget'!$AC$5:$AC$1005)&gt;0,SUMIF('[1]Detailed Budget'!$F$5:$F$1005,$B75,'[1]Detailed Budget'!$AC$5:$AC$1005),"")</f>
        <v>#VALUE!</v>
      </c>
      <c r="F75" s="71" t="e">
        <f>IF(SUMIF('[1]Detailed Budget'!$F$5:$F$1005,$B75,'[1]Detailed Budget'!$AE$5:$AE$1005)&gt;0,SUMIF('[1]Detailed Budget'!$F$5:$F$1005,$B75,'[1]Detailed Budget'!$AE$5:$AE$1005),"")</f>
        <v>#VALUE!</v>
      </c>
      <c r="G75" s="71" t="e">
        <f>IF(SUMIF('[1]Detailed Budget'!$F$5:$F$1005,$B75,'[1]Detailed Budget'!$AG$5:$AG$1005)&gt;0,SUMIF('[1]Detailed Budget'!$F$5:$F$1005,$B75,'[1]Detailed Budget'!$AG$5:$AG$1005),"")</f>
        <v>#VALUE!</v>
      </c>
      <c r="H75" s="72" t="e">
        <f>IF(SUMIF('[1]Detailed Budget'!$F$5:$F$1005,$B75,'[1]Detailed Budget'!$AI$5:$AI$1005)&gt;0,SUMIF('[1]Detailed Budget'!$F$5:$F$1005,$B75,'[1]Detailed Budget'!$AI$5:$AI$1005),"")</f>
        <v>#VALUE!</v>
      </c>
      <c r="I75" s="71" t="e">
        <f>IF(SUMIF('[1]Detailed Budget'!$F$5:$F$1005,$B75,'[1]Detailed Budget'!$AN$5:$AN$1005)&gt;0,SUMIF('[1]Detailed Budget'!$F$5:$F$1005,$B75,'[1]Detailed Budget'!$AN$5:$AN$1005),"")</f>
        <v>#VALUE!</v>
      </c>
      <c r="J75" s="71" t="e">
        <f>IF(SUMIF('[1]Detailed Budget'!$F$5:$F$1005,$B75,'[1]Detailed Budget'!$AP$5:$AP$1005)&gt;0,SUMIF('[1]Detailed Budget'!$F$5:$F$1005,$B75,'[1]Detailed Budget'!$AP$5:$AP$1005),"")</f>
        <v>#VALUE!</v>
      </c>
      <c r="K75" s="71" t="e">
        <f>IF(SUMIF('[1]Detailed Budget'!$F$5:$F$1005,$B75,'[1]Detailed Budget'!$AR$5:$AR$1005)&gt;0,SUMIF('[1]Detailed Budget'!$F$5:$F$1005,$B75,'[1]Detailed Budget'!$AR$5:$AR$1005),"")</f>
        <v>#VALUE!</v>
      </c>
      <c r="L75" s="71" t="e">
        <f>IF(SUMIF('[1]Detailed Budget'!$F$5:$F$1005,$B75,'[1]Detailed Budget'!$AT$5:$AT$1005)&gt;0,SUMIF('[1]Detailed Budget'!$F$5:$F$1005,$B75,'[1]Detailed Budget'!$AT$5:$AT$1005),"")</f>
        <v>#VALUE!</v>
      </c>
      <c r="M75" s="72" t="e">
        <f>IF(SUMIF('[1]Detailed Budget'!$F$5:$F$1005,$B75,'[1]Detailed Budget'!$AV$5:$AV$1005)&gt;0,SUMIF('[1]Detailed Budget'!$F$5:$F$1005,$B75,'[1]Detailed Budget'!$AV$5:$AV$1005),"")</f>
        <v>#VALUE!</v>
      </c>
      <c r="N75" s="71" t="e">
        <f>IF(SUMIF('[1]Detailed Budget'!$F$5:$F$1005,$B75,'[1]Detailed Budget'!$BA$5:$BA$1005)&gt;0,SUMIF('[1]Detailed Budget'!$F$5:$F$1005,$B75,'[1]Detailed Budget'!$BA$5:$BA$1005),"")</f>
        <v>#VALUE!</v>
      </c>
      <c r="O75" s="71" t="e">
        <f>IF(SUMIF('[1]Detailed Budget'!$F$5:$F$1005,$B75,'[1]Detailed Budget'!$BC$5:$BC$1005)&gt;0,SUMIF('[1]Detailed Budget'!$F$5:$F$1005,$B75,'[1]Detailed Budget'!$BC$5:$BC$1005),"")</f>
        <v>#VALUE!</v>
      </c>
      <c r="P75" s="71" t="e">
        <f>IF(SUMIF('[1]Detailed Budget'!$F$5:$F$1005,$B75,'[1]Detailed Budget'!$BE$5:$BE$1005)&gt;0,SUMIF('[1]Detailed Budget'!$F$5:$F$1005,$B75,'[1]Detailed Budget'!$BE$5:$BE$1005),"")</f>
        <v>#VALUE!</v>
      </c>
      <c r="Q75" s="71" t="e">
        <f>IF(SUMIF('[1]Detailed Budget'!$F$5:$F$1005,$B75,'[1]Detailed Budget'!$BG$5:$BG$1005)&gt;0,SUMIF('[1]Detailed Budget'!$F$5:$F$1005,$B75,'[1]Detailed Budget'!$BG$5:$BG$1005),"")</f>
        <v>#VALUE!</v>
      </c>
      <c r="R75" s="72" t="e">
        <f>IF(SUMIF('[1]Detailed Budget'!$F$5:$F$1005,$B75,'[1]Detailed Budget'!$BI$5:$BI$1005)&gt;0,SUMIF('[1]Detailed Budget'!$F$5:$F$1005,$B75,'[1]Detailed Budget'!$BI$5:$BI$1005),"")</f>
        <v>#VALUE!</v>
      </c>
      <c r="S75" s="71" t="e">
        <f>IF(SUMIF('[1]Detailed Budget'!$F$5:$F$1005,$B75,'[1]Detailed Budget'!$BN$5:$BN$1005)&gt;0,SUMIF('[1]Detailed Budget'!$F$5:$F$1005,$B75,'[1]Detailed Budget'!$BN$5:$BN$1005),"")</f>
        <v>#VALUE!</v>
      </c>
      <c r="T75" s="71" t="e">
        <f>IF(SUMIF('[1]Detailed Budget'!$F$5:$F$1005,$B75,'[1]Detailed Budget'!$BP$5:$BP$1005)&gt;0,SUMIF('[1]Detailed Budget'!$F$5:$F$1005,$B75,'[1]Detailed Budget'!$BP$5:$BP$1005),"")</f>
        <v>#VALUE!</v>
      </c>
      <c r="U75" s="71" t="e">
        <f>IF(SUMIF('[1]Detailed Budget'!$F$5:$F$1005,$B75,'[1]Detailed Budget'!$BR$5:$BR$1005)&gt;0,SUMIF('[1]Detailed Budget'!$F$5:$F$1005,$B75,'[1]Detailed Budget'!$BR$5:$BR$1005),"")</f>
        <v>#VALUE!</v>
      </c>
      <c r="V75" s="71" t="e">
        <f>IF(SUMIF('[1]Detailed Budget'!$F$5:$F$1005,$B74,'[1]Detailed Budget'!$BT$5:$BT$1005)&gt;0,SUMIF('[1]Detailed Budget'!$F$5:$F$1005,$B74,'[1]Detailed Budget'!$BT$5:$BT$1005),"")</f>
        <v>#VALUE!</v>
      </c>
      <c r="W75" s="72" t="e">
        <f>IF(SUMIF('[1]Detailed Budget'!$F$5:$F$1005,$B75,'[1]Detailed Budget'!$BV$5:$BV$1005)&gt;0,SUMIF('[1]Detailed Budget'!$F$5:$F$1005,$B75,'[1]Detailed Budget'!$BV$5:$BV$1005),"")</f>
        <v>#VALUE!</v>
      </c>
      <c r="X75" s="71" t="e">
        <f t="shared" si="0"/>
        <v>#VALUE!</v>
      </c>
      <c r="Y75" s="73" t="str">
        <f t="shared" si="1"/>
        <v/>
      </c>
      <c r="Z75" s="49"/>
      <c r="AA75" s="87"/>
      <c r="AB75" s="97"/>
      <c r="AC75" s="49"/>
      <c r="AD75" s="87"/>
      <c r="AE75" s="97"/>
      <c r="AF75" s="49"/>
      <c r="AG75" s="87"/>
      <c r="AH75" s="97"/>
      <c r="AI75" s="49"/>
      <c r="AJ75" s="87"/>
      <c r="AK75" s="97"/>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row>
    <row r="76" spans="1:63" s="46" customFormat="1" ht="13.8" hidden="1" x14ac:dyDescent="0.25">
      <c r="A76" s="70"/>
      <c r="B76" s="66" t="str">
        <f>IFERROR(INDEX(IntIdList,MATCH(0,INDEX(COUNTIF(B$16:B75,IntIdList),0,0),0)),"")</f>
        <v/>
      </c>
      <c r="C76" s="41" t="str">
        <f>IFERROR(INDEX('[1]Data Sheet'!$E$29:$E$174,MATCH(B76,'[1]Data Sheet'!$D$29:$D$174,0))&amp;" - "&amp;INDEX('[1]Data Sheet'!$C$29:$C$174,MATCH(B76,'[1]Data Sheet'!$D$29:$D$174,0)),"")</f>
        <v/>
      </c>
      <c r="D76" s="71" t="e">
        <f>IF(SUMIF('[1]Detailed Budget'!$F$5:$F$1005,$B76,'[1]Detailed Budget'!$AA$5:$AA$1005)&gt;0,SUMIF('[1]Detailed Budget'!$F$5:$F$1005,$B76,'[1]Detailed Budget'!$AA$5:$AA$1005),"")</f>
        <v>#VALUE!</v>
      </c>
      <c r="E76" s="71" t="e">
        <f>IF(SUMIF('[1]Detailed Budget'!$F$5:$F$1005,$B76,'[1]Detailed Budget'!$AC$5:$AC$1005)&gt;0,SUMIF('[1]Detailed Budget'!$F$5:$F$1005,$B76,'[1]Detailed Budget'!$AC$5:$AC$1005),"")</f>
        <v>#VALUE!</v>
      </c>
      <c r="F76" s="71" t="e">
        <f>IF(SUMIF('[1]Detailed Budget'!$F$5:$F$1005,$B76,'[1]Detailed Budget'!$AE$5:$AE$1005)&gt;0,SUMIF('[1]Detailed Budget'!$F$5:$F$1005,$B76,'[1]Detailed Budget'!$AE$5:$AE$1005),"")</f>
        <v>#VALUE!</v>
      </c>
      <c r="G76" s="71" t="e">
        <f>IF(SUMIF('[1]Detailed Budget'!$F$5:$F$1005,$B76,'[1]Detailed Budget'!$AG$5:$AG$1005)&gt;0,SUMIF('[1]Detailed Budget'!$F$5:$F$1005,$B76,'[1]Detailed Budget'!$AG$5:$AG$1005),"")</f>
        <v>#VALUE!</v>
      </c>
      <c r="H76" s="72" t="e">
        <f>IF(SUMIF('[1]Detailed Budget'!$F$5:$F$1005,$B76,'[1]Detailed Budget'!$AI$5:$AI$1005)&gt;0,SUMIF('[1]Detailed Budget'!$F$5:$F$1005,$B76,'[1]Detailed Budget'!$AI$5:$AI$1005),"")</f>
        <v>#VALUE!</v>
      </c>
      <c r="I76" s="71" t="e">
        <f>IF(SUMIF('[1]Detailed Budget'!$F$5:$F$1005,$B76,'[1]Detailed Budget'!$AN$5:$AN$1005)&gt;0,SUMIF('[1]Detailed Budget'!$F$5:$F$1005,$B76,'[1]Detailed Budget'!$AN$5:$AN$1005),"")</f>
        <v>#VALUE!</v>
      </c>
      <c r="J76" s="71" t="e">
        <f>IF(SUMIF('[1]Detailed Budget'!$F$5:$F$1005,$B76,'[1]Detailed Budget'!$AP$5:$AP$1005)&gt;0,SUMIF('[1]Detailed Budget'!$F$5:$F$1005,$B76,'[1]Detailed Budget'!$AP$5:$AP$1005),"")</f>
        <v>#VALUE!</v>
      </c>
      <c r="K76" s="71" t="e">
        <f>IF(SUMIF('[1]Detailed Budget'!$F$5:$F$1005,$B76,'[1]Detailed Budget'!$AR$5:$AR$1005)&gt;0,SUMIF('[1]Detailed Budget'!$F$5:$F$1005,$B76,'[1]Detailed Budget'!$AR$5:$AR$1005),"")</f>
        <v>#VALUE!</v>
      </c>
      <c r="L76" s="71" t="e">
        <f>IF(SUMIF('[1]Detailed Budget'!$F$5:$F$1005,$B76,'[1]Detailed Budget'!$AT$5:$AT$1005)&gt;0,SUMIF('[1]Detailed Budget'!$F$5:$F$1005,$B76,'[1]Detailed Budget'!$AT$5:$AT$1005),"")</f>
        <v>#VALUE!</v>
      </c>
      <c r="M76" s="72" t="e">
        <f>IF(SUMIF('[1]Detailed Budget'!$F$5:$F$1005,$B76,'[1]Detailed Budget'!$AV$5:$AV$1005)&gt;0,SUMIF('[1]Detailed Budget'!$F$5:$F$1005,$B76,'[1]Detailed Budget'!$AV$5:$AV$1005),"")</f>
        <v>#VALUE!</v>
      </c>
      <c r="N76" s="71" t="e">
        <f>IF(SUMIF('[1]Detailed Budget'!$F$5:$F$1005,$B76,'[1]Detailed Budget'!$BA$5:$BA$1005)&gt;0,SUMIF('[1]Detailed Budget'!$F$5:$F$1005,$B76,'[1]Detailed Budget'!$BA$5:$BA$1005),"")</f>
        <v>#VALUE!</v>
      </c>
      <c r="O76" s="71" t="e">
        <f>IF(SUMIF('[1]Detailed Budget'!$F$5:$F$1005,$B76,'[1]Detailed Budget'!$BC$5:$BC$1005)&gt;0,SUMIF('[1]Detailed Budget'!$F$5:$F$1005,$B76,'[1]Detailed Budget'!$BC$5:$BC$1005),"")</f>
        <v>#VALUE!</v>
      </c>
      <c r="P76" s="71" t="e">
        <f>IF(SUMIF('[1]Detailed Budget'!$F$5:$F$1005,$B76,'[1]Detailed Budget'!$BE$5:$BE$1005)&gt;0,SUMIF('[1]Detailed Budget'!$F$5:$F$1005,$B76,'[1]Detailed Budget'!$BE$5:$BE$1005),"")</f>
        <v>#VALUE!</v>
      </c>
      <c r="Q76" s="71" t="e">
        <f>IF(SUMIF('[1]Detailed Budget'!$F$5:$F$1005,$B76,'[1]Detailed Budget'!$BG$5:$BG$1005)&gt;0,SUMIF('[1]Detailed Budget'!$F$5:$F$1005,$B76,'[1]Detailed Budget'!$BG$5:$BG$1005),"")</f>
        <v>#VALUE!</v>
      </c>
      <c r="R76" s="72" t="e">
        <f>IF(SUMIF('[1]Detailed Budget'!$F$5:$F$1005,$B76,'[1]Detailed Budget'!$BI$5:$BI$1005)&gt;0,SUMIF('[1]Detailed Budget'!$F$5:$F$1005,$B76,'[1]Detailed Budget'!$BI$5:$BI$1005),"")</f>
        <v>#VALUE!</v>
      </c>
      <c r="S76" s="71" t="e">
        <f>IF(SUMIF('[1]Detailed Budget'!$F$5:$F$1005,$B76,'[1]Detailed Budget'!$BN$5:$BN$1005)&gt;0,SUMIF('[1]Detailed Budget'!$F$5:$F$1005,$B76,'[1]Detailed Budget'!$BN$5:$BN$1005),"")</f>
        <v>#VALUE!</v>
      </c>
      <c r="T76" s="71" t="e">
        <f>IF(SUMIF('[1]Detailed Budget'!$F$5:$F$1005,$B76,'[1]Detailed Budget'!$BP$5:$BP$1005)&gt;0,SUMIF('[1]Detailed Budget'!$F$5:$F$1005,$B76,'[1]Detailed Budget'!$BP$5:$BP$1005),"")</f>
        <v>#VALUE!</v>
      </c>
      <c r="U76" s="71" t="e">
        <f>IF(SUMIF('[1]Detailed Budget'!$F$5:$F$1005,$B76,'[1]Detailed Budget'!$BR$5:$BR$1005)&gt;0,SUMIF('[1]Detailed Budget'!$F$5:$F$1005,$B76,'[1]Detailed Budget'!$BR$5:$BR$1005),"")</f>
        <v>#VALUE!</v>
      </c>
      <c r="V76" s="71" t="e">
        <f>IF(SUMIF('[1]Detailed Budget'!$F$5:$F$1005,$B75,'[1]Detailed Budget'!$BT$5:$BT$1005)&gt;0,SUMIF('[1]Detailed Budget'!$F$5:$F$1005,$B75,'[1]Detailed Budget'!$BT$5:$BT$1005),"")</f>
        <v>#VALUE!</v>
      </c>
      <c r="W76" s="72" t="e">
        <f>IF(SUMIF('[1]Detailed Budget'!$F$5:$F$1005,$B76,'[1]Detailed Budget'!$BV$5:$BV$1005)&gt;0,SUMIF('[1]Detailed Budget'!$F$5:$F$1005,$B76,'[1]Detailed Budget'!$BV$5:$BV$1005),"")</f>
        <v>#VALUE!</v>
      </c>
      <c r="X76" s="71" t="e">
        <f t="shared" si="0"/>
        <v>#VALUE!</v>
      </c>
      <c r="Y76" s="73" t="str">
        <f t="shared" si="1"/>
        <v/>
      </c>
      <c r="Z76" s="49"/>
      <c r="AA76" s="87"/>
      <c r="AB76" s="97"/>
      <c r="AC76" s="49"/>
      <c r="AD76" s="87"/>
      <c r="AE76" s="97"/>
      <c r="AF76" s="49"/>
      <c r="AG76" s="87"/>
      <c r="AH76" s="97"/>
      <c r="AI76" s="49"/>
      <c r="AJ76" s="87"/>
      <c r="AK76" s="97"/>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row>
    <row r="77" spans="1:63" s="46" customFormat="1" ht="13.8" hidden="1" x14ac:dyDescent="0.25">
      <c r="A77" s="70"/>
      <c r="B77" s="66" t="str">
        <f>IFERROR(INDEX(IntIdList,MATCH(0,INDEX(COUNTIF(B$16:B76,IntIdList),0,0),0)),"")</f>
        <v/>
      </c>
      <c r="C77" s="41" t="str">
        <f>IFERROR(INDEX('[1]Data Sheet'!$E$29:$E$174,MATCH(B77,'[1]Data Sheet'!$D$29:$D$174,0))&amp;" - "&amp;INDEX('[1]Data Sheet'!$C$29:$C$174,MATCH(B77,'[1]Data Sheet'!$D$29:$D$174,0)),"")</f>
        <v/>
      </c>
      <c r="D77" s="71" t="e">
        <f>IF(SUMIF('[1]Detailed Budget'!$F$5:$F$1005,$B77,'[1]Detailed Budget'!$AA$5:$AA$1005)&gt;0,SUMIF('[1]Detailed Budget'!$F$5:$F$1005,$B77,'[1]Detailed Budget'!$AA$5:$AA$1005),"")</f>
        <v>#VALUE!</v>
      </c>
      <c r="E77" s="71" t="e">
        <f>IF(SUMIF('[1]Detailed Budget'!$F$5:$F$1005,$B77,'[1]Detailed Budget'!$AC$5:$AC$1005)&gt;0,SUMIF('[1]Detailed Budget'!$F$5:$F$1005,$B77,'[1]Detailed Budget'!$AC$5:$AC$1005),"")</f>
        <v>#VALUE!</v>
      </c>
      <c r="F77" s="71" t="e">
        <f>IF(SUMIF('[1]Detailed Budget'!$F$5:$F$1005,$B77,'[1]Detailed Budget'!$AE$5:$AE$1005)&gt;0,SUMIF('[1]Detailed Budget'!$F$5:$F$1005,$B77,'[1]Detailed Budget'!$AE$5:$AE$1005),"")</f>
        <v>#VALUE!</v>
      </c>
      <c r="G77" s="71" t="e">
        <f>IF(SUMIF('[1]Detailed Budget'!$F$5:$F$1005,$B77,'[1]Detailed Budget'!$AG$5:$AG$1005)&gt;0,SUMIF('[1]Detailed Budget'!$F$5:$F$1005,$B77,'[1]Detailed Budget'!$AG$5:$AG$1005),"")</f>
        <v>#VALUE!</v>
      </c>
      <c r="H77" s="72" t="e">
        <f>IF(SUMIF('[1]Detailed Budget'!$F$5:$F$1005,$B77,'[1]Detailed Budget'!$AI$5:$AI$1005)&gt;0,SUMIF('[1]Detailed Budget'!$F$5:$F$1005,$B77,'[1]Detailed Budget'!$AI$5:$AI$1005),"")</f>
        <v>#VALUE!</v>
      </c>
      <c r="I77" s="71" t="e">
        <f>IF(SUMIF('[1]Detailed Budget'!$F$5:$F$1005,$B77,'[1]Detailed Budget'!$AN$5:$AN$1005)&gt;0,SUMIF('[1]Detailed Budget'!$F$5:$F$1005,$B77,'[1]Detailed Budget'!$AN$5:$AN$1005),"")</f>
        <v>#VALUE!</v>
      </c>
      <c r="J77" s="71" t="e">
        <f>IF(SUMIF('[1]Detailed Budget'!$F$5:$F$1005,$B77,'[1]Detailed Budget'!$AP$5:$AP$1005)&gt;0,SUMIF('[1]Detailed Budget'!$F$5:$F$1005,$B77,'[1]Detailed Budget'!$AP$5:$AP$1005),"")</f>
        <v>#VALUE!</v>
      </c>
      <c r="K77" s="71" t="e">
        <f>IF(SUMIF('[1]Detailed Budget'!$F$5:$F$1005,$B77,'[1]Detailed Budget'!$AR$5:$AR$1005)&gt;0,SUMIF('[1]Detailed Budget'!$F$5:$F$1005,$B77,'[1]Detailed Budget'!$AR$5:$AR$1005),"")</f>
        <v>#VALUE!</v>
      </c>
      <c r="L77" s="71" t="e">
        <f>IF(SUMIF('[1]Detailed Budget'!$F$5:$F$1005,$B77,'[1]Detailed Budget'!$AT$5:$AT$1005)&gt;0,SUMIF('[1]Detailed Budget'!$F$5:$F$1005,$B77,'[1]Detailed Budget'!$AT$5:$AT$1005),"")</f>
        <v>#VALUE!</v>
      </c>
      <c r="M77" s="72" t="e">
        <f>IF(SUMIF('[1]Detailed Budget'!$F$5:$F$1005,$B77,'[1]Detailed Budget'!$AV$5:$AV$1005)&gt;0,SUMIF('[1]Detailed Budget'!$F$5:$F$1005,$B77,'[1]Detailed Budget'!$AV$5:$AV$1005),"")</f>
        <v>#VALUE!</v>
      </c>
      <c r="N77" s="71" t="e">
        <f>IF(SUMIF('[1]Detailed Budget'!$F$5:$F$1005,$B77,'[1]Detailed Budget'!$BA$5:$BA$1005)&gt;0,SUMIF('[1]Detailed Budget'!$F$5:$F$1005,$B77,'[1]Detailed Budget'!$BA$5:$BA$1005),"")</f>
        <v>#VALUE!</v>
      </c>
      <c r="O77" s="71" t="e">
        <f>IF(SUMIF('[1]Detailed Budget'!$F$5:$F$1005,$B77,'[1]Detailed Budget'!$BC$5:$BC$1005)&gt;0,SUMIF('[1]Detailed Budget'!$F$5:$F$1005,$B77,'[1]Detailed Budget'!$BC$5:$BC$1005),"")</f>
        <v>#VALUE!</v>
      </c>
      <c r="P77" s="71" t="e">
        <f>IF(SUMIF('[1]Detailed Budget'!$F$5:$F$1005,$B77,'[1]Detailed Budget'!$BE$5:$BE$1005)&gt;0,SUMIF('[1]Detailed Budget'!$F$5:$F$1005,$B77,'[1]Detailed Budget'!$BE$5:$BE$1005),"")</f>
        <v>#VALUE!</v>
      </c>
      <c r="Q77" s="71" t="e">
        <f>IF(SUMIF('[1]Detailed Budget'!$F$5:$F$1005,$B77,'[1]Detailed Budget'!$BG$5:$BG$1005)&gt;0,SUMIF('[1]Detailed Budget'!$F$5:$F$1005,$B77,'[1]Detailed Budget'!$BG$5:$BG$1005),"")</f>
        <v>#VALUE!</v>
      </c>
      <c r="R77" s="72" t="e">
        <f>IF(SUMIF('[1]Detailed Budget'!$F$5:$F$1005,$B77,'[1]Detailed Budget'!$BI$5:$BI$1005)&gt;0,SUMIF('[1]Detailed Budget'!$F$5:$F$1005,$B77,'[1]Detailed Budget'!$BI$5:$BI$1005),"")</f>
        <v>#VALUE!</v>
      </c>
      <c r="S77" s="71" t="e">
        <f>IF(SUMIF('[1]Detailed Budget'!$F$5:$F$1005,$B77,'[1]Detailed Budget'!$BN$5:$BN$1005)&gt;0,SUMIF('[1]Detailed Budget'!$F$5:$F$1005,$B77,'[1]Detailed Budget'!$BN$5:$BN$1005),"")</f>
        <v>#VALUE!</v>
      </c>
      <c r="T77" s="71" t="e">
        <f>IF(SUMIF('[1]Detailed Budget'!$F$5:$F$1005,$B77,'[1]Detailed Budget'!$BP$5:$BP$1005)&gt;0,SUMIF('[1]Detailed Budget'!$F$5:$F$1005,$B77,'[1]Detailed Budget'!$BP$5:$BP$1005),"")</f>
        <v>#VALUE!</v>
      </c>
      <c r="U77" s="71" t="e">
        <f>IF(SUMIF('[1]Detailed Budget'!$F$5:$F$1005,$B77,'[1]Detailed Budget'!$BR$5:$BR$1005)&gt;0,SUMIF('[1]Detailed Budget'!$F$5:$F$1005,$B77,'[1]Detailed Budget'!$BR$5:$BR$1005),"")</f>
        <v>#VALUE!</v>
      </c>
      <c r="V77" s="71" t="e">
        <f>IF(SUMIF('[1]Detailed Budget'!$F$5:$F$1005,$B76,'[1]Detailed Budget'!$BT$5:$BT$1005)&gt;0,SUMIF('[1]Detailed Budget'!$F$5:$F$1005,$B76,'[1]Detailed Budget'!$BT$5:$BT$1005),"")</f>
        <v>#VALUE!</v>
      </c>
      <c r="W77" s="72" t="e">
        <f>IF(SUMIF('[1]Detailed Budget'!$F$5:$F$1005,$B77,'[1]Detailed Budget'!$BV$5:$BV$1005)&gt;0,SUMIF('[1]Detailed Budget'!$F$5:$F$1005,$B77,'[1]Detailed Budget'!$BV$5:$BV$1005),"")</f>
        <v>#VALUE!</v>
      </c>
      <c r="X77" s="71" t="e">
        <f t="shared" si="0"/>
        <v>#VALUE!</v>
      </c>
      <c r="Y77" s="73" t="str">
        <f t="shared" si="1"/>
        <v/>
      </c>
      <c r="Z77" s="49"/>
      <c r="AA77" s="87"/>
      <c r="AB77" s="97"/>
      <c r="AC77" s="49"/>
      <c r="AD77" s="87"/>
      <c r="AE77" s="97"/>
      <c r="AF77" s="49"/>
      <c r="AG77" s="87"/>
      <c r="AH77" s="97"/>
      <c r="AI77" s="49"/>
      <c r="AJ77" s="87"/>
      <c r="AK77" s="97"/>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row>
    <row r="78" spans="1:63" s="46" customFormat="1" ht="13.8" hidden="1" x14ac:dyDescent="0.25">
      <c r="A78" s="70"/>
      <c r="B78" s="66" t="str">
        <f>IFERROR(INDEX(IntIdList,MATCH(0,INDEX(COUNTIF(B$16:B77,IntIdList),0,0),0)),"")</f>
        <v/>
      </c>
      <c r="C78" s="41" t="str">
        <f>IFERROR(INDEX('[1]Data Sheet'!$E$29:$E$174,MATCH(B78,'[1]Data Sheet'!$D$29:$D$174,0))&amp;" - "&amp;INDEX('[1]Data Sheet'!$C$29:$C$174,MATCH(B78,'[1]Data Sheet'!$D$29:$D$174,0)),"")</f>
        <v/>
      </c>
      <c r="D78" s="71" t="e">
        <f>IF(SUMIF('[1]Detailed Budget'!$F$5:$F$1005,$B78,'[1]Detailed Budget'!$AA$5:$AA$1005)&gt;0,SUMIF('[1]Detailed Budget'!$F$5:$F$1005,$B78,'[1]Detailed Budget'!$AA$5:$AA$1005),"")</f>
        <v>#VALUE!</v>
      </c>
      <c r="E78" s="71" t="e">
        <f>IF(SUMIF('[1]Detailed Budget'!$F$5:$F$1005,$B78,'[1]Detailed Budget'!$AC$5:$AC$1005)&gt;0,SUMIF('[1]Detailed Budget'!$F$5:$F$1005,$B78,'[1]Detailed Budget'!$AC$5:$AC$1005),"")</f>
        <v>#VALUE!</v>
      </c>
      <c r="F78" s="71" t="e">
        <f>IF(SUMIF('[1]Detailed Budget'!$F$5:$F$1005,$B78,'[1]Detailed Budget'!$AE$5:$AE$1005)&gt;0,SUMIF('[1]Detailed Budget'!$F$5:$F$1005,$B78,'[1]Detailed Budget'!$AE$5:$AE$1005),"")</f>
        <v>#VALUE!</v>
      </c>
      <c r="G78" s="71" t="e">
        <f>IF(SUMIF('[1]Detailed Budget'!$F$5:$F$1005,$B78,'[1]Detailed Budget'!$AG$5:$AG$1005)&gt;0,SUMIF('[1]Detailed Budget'!$F$5:$F$1005,$B78,'[1]Detailed Budget'!$AG$5:$AG$1005),"")</f>
        <v>#VALUE!</v>
      </c>
      <c r="H78" s="72" t="e">
        <f>IF(SUMIF('[1]Detailed Budget'!$F$5:$F$1005,$B78,'[1]Detailed Budget'!$AI$5:$AI$1005)&gt;0,SUMIF('[1]Detailed Budget'!$F$5:$F$1005,$B78,'[1]Detailed Budget'!$AI$5:$AI$1005),"")</f>
        <v>#VALUE!</v>
      </c>
      <c r="I78" s="71" t="e">
        <f>IF(SUMIF('[1]Detailed Budget'!$F$5:$F$1005,$B78,'[1]Detailed Budget'!$AN$5:$AN$1005)&gt;0,SUMIF('[1]Detailed Budget'!$F$5:$F$1005,$B78,'[1]Detailed Budget'!$AN$5:$AN$1005),"")</f>
        <v>#VALUE!</v>
      </c>
      <c r="J78" s="71" t="e">
        <f>IF(SUMIF('[1]Detailed Budget'!$F$5:$F$1005,$B78,'[1]Detailed Budget'!$AP$5:$AP$1005)&gt;0,SUMIF('[1]Detailed Budget'!$F$5:$F$1005,$B78,'[1]Detailed Budget'!$AP$5:$AP$1005),"")</f>
        <v>#VALUE!</v>
      </c>
      <c r="K78" s="71" t="e">
        <f>IF(SUMIF('[1]Detailed Budget'!$F$5:$F$1005,$B78,'[1]Detailed Budget'!$AR$5:$AR$1005)&gt;0,SUMIF('[1]Detailed Budget'!$F$5:$F$1005,$B78,'[1]Detailed Budget'!$AR$5:$AR$1005),"")</f>
        <v>#VALUE!</v>
      </c>
      <c r="L78" s="71" t="e">
        <f>IF(SUMIF('[1]Detailed Budget'!$F$5:$F$1005,$B78,'[1]Detailed Budget'!$AT$5:$AT$1005)&gt;0,SUMIF('[1]Detailed Budget'!$F$5:$F$1005,$B78,'[1]Detailed Budget'!$AT$5:$AT$1005),"")</f>
        <v>#VALUE!</v>
      </c>
      <c r="M78" s="72" t="e">
        <f>IF(SUMIF('[1]Detailed Budget'!$F$5:$F$1005,$B78,'[1]Detailed Budget'!$AV$5:$AV$1005)&gt;0,SUMIF('[1]Detailed Budget'!$F$5:$F$1005,$B78,'[1]Detailed Budget'!$AV$5:$AV$1005),"")</f>
        <v>#VALUE!</v>
      </c>
      <c r="N78" s="71" t="e">
        <f>IF(SUMIF('[1]Detailed Budget'!$F$5:$F$1005,$B78,'[1]Detailed Budget'!$BA$5:$BA$1005)&gt;0,SUMIF('[1]Detailed Budget'!$F$5:$F$1005,$B78,'[1]Detailed Budget'!$BA$5:$BA$1005),"")</f>
        <v>#VALUE!</v>
      </c>
      <c r="O78" s="71" t="e">
        <f>IF(SUMIF('[1]Detailed Budget'!$F$5:$F$1005,$B78,'[1]Detailed Budget'!$BC$5:$BC$1005)&gt;0,SUMIF('[1]Detailed Budget'!$F$5:$F$1005,$B78,'[1]Detailed Budget'!$BC$5:$BC$1005),"")</f>
        <v>#VALUE!</v>
      </c>
      <c r="P78" s="71" t="e">
        <f>IF(SUMIF('[1]Detailed Budget'!$F$5:$F$1005,$B78,'[1]Detailed Budget'!$BE$5:$BE$1005)&gt;0,SUMIF('[1]Detailed Budget'!$F$5:$F$1005,$B78,'[1]Detailed Budget'!$BE$5:$BE$1005),"")</f>
        <v>#VALUE!</v>
      </c>
      <c r="Q78" s="71" t="e">
        <f>IF(SUMIF('[1]Detailed Budget'!$F$5:$F$1005,$B78,'[1]Detailed Budget'!$BG$5:$BG$1005)&gt;0,SUMIF('[1]Detailed Budget'!$F$5:$F$1005,$B78,'[1]Detailed Budget'!$BG$5:$BG$1005),"")</f>
        <v>#VALUE!</v>
      </c>
      <c r="R78" s="72" t="e">
        <f>IF(SUMIF('[1]Detailed Budget'!$F$5:$F$1005,$B78,'[1]Detailed Budget'!$BI$5:$BI$1005)&gt;0,SUMIF('[1]Detailed Budget'!$F$5:$F$1005,$B78,'[1]Detailed Budget'!$BI$5:$BI$1005),"")</f>
        <v>#VALUE!</v>
      </c>
      <c r="S78" s="71" t="e">
        <f>IF(SUMIF('[1]Detailed Budget'!$F$5:$F$1005,$B78,'[1]Detailed Budget'!$BN$5:$BN$1005)&gt;0,SUMIF('[1]Detailed Budget'!$F$5:$F$1005,$B78,'[1]Detailed Budget'!$BN$5:$BN$1005),"")</f>
        <v>#VALUE!</v>
      </c>
      <c r="T78" s="71" t="e">
        <f>IF(SUMIF('[1]Detailed Budget'!$F$5:$F$1005,$B78,'[1]Detailed Budget'!$BP$5:$BP$1005)&gt;0,SUMIF('[1]Detailed Budget'!$F$5:$F$1005,$B78,'[1]Detailed Budget'!$BP$5:$BP$1005),"")</f>
        <v>#VALUE!</v>
      </c>
      <c r="U78" s="71" t="e">
        <f>IF(SUMIF('[1]Detailed Budget'!$F$5:$F$1005,$B78,'[1]Detailed Budget'!$BR$5:$BR$1005)&gt;0,SUMIF('[1]Detailed Budget'!$F$5:$F$1005,$B78,'[1]Detailed Budget'!$BR$5:$BR$1005),"")</f>
        <v>#VALUE!</v>
      </c>
      <c r="V78" s="71" t="e">
        <f>IF(SUMIF('[1]Detailed Budget'!$F$5:$F$1005,$B77,'[1]Detailed Budget'!$BT$5:$BT$1005)&gt;0,SUMIF('[1]Detailed Budget'!$F$5:$F$1005,$B77,'[1]Detailed Budget'!$BT$5:$BT$1005),"")</f>
        <v>#VALUE!</v>
      </c>
      <c r="W78" s="72" t="e">
        <f>IF(SUMIF('[1]Detailed Budget'!$F$5:$F$1005,$B78,'[1]Detailed Budget'!$BV$5:$BV$1005)&gt;0,SUMIF('[1]Detailed Budget'!$F$5:$F$1005,$B78,'[1]Detailed Budget'!$BV$5:$BV$1005),"")</f>
        <v>#VALUE!</v>
      </c>
      <c r="X78" s="71" t="e">
        <f t="shared" si="0"/>
        <v>#VALUE!</v>
      </c>
      <c r="Y78" s="73" t="str">
        <f t="shared" si="1"/>
        <v/>
      </c>
      <c r="Z78" s="49"/>
      <c r="AA78" s="87"/>
      <c r="AB78" s="97"/>
      <c r="AC78" s="49"/>
      <c r="AD78" s="87"/>
      <c r="AE78" s="97"/>
      <c r="AF78" s="49"/>
      <c r="AG78" s="87"/>
      <c r="AH78" s="97"/>
      <c r="AI78" s="49"/>
      <c r="AJ78" s="87"/>
      <c r="AK78" s="97"/>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row>
    <row r="79" spans="1:63" s="46" customFormat="1" ht="13.8" hidden="1" x14ac:dyDescent="0.25">
      <c r="A79" s="70"/>
      <c r="B79" s="66" t="str">
        <f>IFERROR(INDEX(IntIdList,MATCH(0,INDEX(COUNTIF(B$16:B78,IntIdList),0,0),0)),"")</f>
        <v/>
      </c>
      <c r="C79" s="41" t="str">
        <f>IFERROR(INDEX('[1]Data Sheet'!$E$29:$E$174,MATCH(B79,'[1]Data Sheet'!$D$29:$D$174,0))&amp;" - "&amp;INDEX('[1]Data Sheet'!$C$29:$C$174,MATCH(B79,'[1]Data Sheet'!$D$29:$D$174,0)),"")</f>
        <v/>
      </c>
      <c r="D79" s="71" t="e">
        <f>IF(SUMIF('[1]Detailed Budget'!$F$5:$F$1005,$B79,'[1]Detailed Budget'!$AA$5:$AA$1005)&gt;0,SUMIF('[1]Detailed Budget'!$F$5:$F$1005,$B79,'[1]Detailed Budget'!$AA$5:$AA$1005),"")</f>
        <v>#VALUE!</v>
      </c>
      <c r="E79" s="71" t="e">
        <f>IF(SUMIF('[1]Detailed Budget'!$F$5:$F$1005,$B79,'[1]Detailed Budget'!$AC$5:$AC$1005)&gt;0,SUMIF('[1]Detailed Budget'!$F$5:$F$1005,$B79,'[1]Detailed Budget'!$AC$5:$AC$1005),"")</f>
        <v>#VALUE!</v>
      </c>
      <c r="F79" s="71" t="e">
        <f>IF(SUMIF('[1]Detailed Budget'!$F$5:$F$1005,$B79,'[1]Detailed Budget'!$AE$5:$AE$1005)&gt;0,SUMIF('[1]Detailed Budget'!$F$5:$F$1005,$B79,'[1]Detailed Budget'!$AE$5:$AE$1005),"")</f>
        <v>#VALUE!</v>
      </c>
      <c r="G79" s="71" t="e">
        <f>IF(SUMIF('[1]Detailed Budget'!$F$5:$F$1005,$B79,'[1]Detailed Budget'!$AG$5:$AG$1005)&gt;0,SUMIF('[1]Detailed Budget'!$F$5:$F$1005,$B79,'[1]Detailed Budget'!$AG$5:$AG$1005),"")</f>
        <v>#VALUE!</v>
      </c>
      <c r="H79" s="72" t="e">
        <f>IF(SUMIF('[1]Detailed Budget'!$F$5:$F$1005,$B79,'[1]Detailed Budget'!$AI$5:$AI$1005)&gt;0,SUMIF('[1]Detailed Budget'!$F$5:$F$1005,$B79,'[1]Detailed Budget'!$AI$5:$AI$1005),"")</f>
        <v>#VALUE!</v>
      </c>
      <c r="I79" s="71" t="e">
        <f>IF(SUMIF('[1]Detailed Budget'!$F$5:$F$1005,$B79,'[1]Detailed Budget'!$AN$5:$AN$1005)&gt;0,SUMIF('[1]Detailed Budget'!$F$5:$F$1005,$B79,'[1]Detailed Budget'!$AN$5:$AN$1005),"")</f>
        <v>#VALUE!</v>
      </c>
      <c r="J79" s="71" t="e">
        <f>IF(SUMIF('[1]Detailed Budget'!$F$5:$F$1005,$B79,'[1]Detailed Budget'!$AP$5:$AP$1005)&gt;0,SUMIF('[1]Detailed Budget'!$F$5:$F$1005,$B79,'[1]Detailed Budget'!$AP$5:$AP$1005),"")</f>
        <v>#VALUE!</v>
      </c>
      <c r="K79" s="71" t="e">
        <f>IF(SUMIF('[1]Detailed Budget'!$F$5:$F$1005,$B79,'[1]Detailed Budget'!$AR$5:$AR$1005)&gt;0,SUMIF('[1]Detailed Budget'!$F$5:$F$1005,$B79,'[1]Detailed Budget'!$AR$5:$AR$1005),"")</f>
        <v>#VALUE!</v>
      </c>
      <c r="L79" s="71" t="e">
        <f>IF(SUMIF('[1]Detailed Budget'!$F$5:$F$1005,$B79,'[1]Detailed Budget'!$AT$5:$AT$1005)&gt;0,SUMIF('[1]Detailed Budget'!$F$5:$F$1005,$B79,'[1]Detailed Budget'!$AT$5:$AT$1005),"")</f>
        <v>#VALUE!</v>
      </c>
      <c r="M79" s="72" t="e">
        <f>IF(SUMIF('[1]Detailed Budget'!$F$5:$F$1005,$B79,'[1]Detailed Budget'!$AV$5:$AV$1005)&gt;0,SUMIF('[1]Detailed Budget'!$F$5:$F$1005,$B79,'[1]Detailed Budget'!$AV$5:$AV$1005),"")</f>
        <v>#VALUE!</v>
      </c>
      <c r="N79" s="71" t="e">
        <f>IF(SUMIF('[1]Detailed Budget'!$F$5:$F$1005,$B79,'[1]Detailed Budget'!$BA$5:$BA$1005)&gt;0,SUMIF('[1]Detailed Budget'!$F$5:$F$1005,$B79,'[1]Detailed Budget'!$BA$5:$BA$1005),"")</f>
        <v>#VALUE!</v>
      </c>
      <c r="O79" s="71" t="e">
        <f>IF(SUMIF('[1]Detailed Budget'!$F$5:$F$1005,$B79,'[1]Detailed Budget'!$BC$5:$BC$1005)&gt;0,SUMIF('[1]Detailed Budget'!$F$5:$F$1005,$B79,'[1]Detailed Budget'!$BC$5:$BC$1005),"")</f>
        <v>#VALUE!</v>
      </c>
      <c r="P79" s="71" t="e">
        <f>IF(SUMIF('[1]Detailed Budget'!$F$5:$F$1005,$B79,'[1]Detailed Budget'!$BE$5:$BE$1005)&gt;0,SUMIF('[1]Detailed Budget'!$F$5:$F$1005,$B79,'[1]Detailed Budget'!$BE$5:$BE$1005),"")</f>
        <v>#VALUE!</v>
      </c>
      <c r="Q79" s="71" t="e">
        <f>IF(SUMIF('[1]Detailed Budget'!$F$5:$F$1005,$B79,'[1]Detailed Budget'!$BG$5:$BG$1005)&gt;0,SUMIF('[1]Detailed Budget'!$F$5:$F$1005,$B79,'[1]Detailed Budget'!$BG$5:$BG$1005),"")</f>
        <v>#VALUE!</v>
      </c>
      <c r="R79" s="72" t="e">
        <f>IF(SUMIF('[1]Detailed Budget'!$F$5:$F$1005,$B79,'[1]Detailed Budget'!$BI$5:$BI$1005)&gt;0,SUMIF('[1]Detailed Budget'!$F$5:$F$1005,$B79,'[1]Detailed Budget'!$BI$5:$BI$1005),"")</f>
        <v>#VALUE!</v>
      </c>
      <c r="S79" s="71" t="e">
        <f>IF(SUMIF('[1]Detailed Budget'!$F$5:$F$1005,$B79,'[1]Detailed Budget'!$BN$5:$BN$1005)&gt;0,SUMIF('[1]Detailed Budget'!$F$5:$F$1005,$B79,'[1]Detailed Budget'!$BN$5:$BN$1005),"")</f>
        <v>#VALUE!</v>
      </c>
      <c r="T79" s="71" t="e">
        <f>IF(SUMIF('[1]Detailed Budget'!$F$5:$F$1005,$B79,'[1]Detailed Budget'!$BP$5:$BP$1005)&gt;0,SUMIF('[1]Detailed Budget'!$F$5:$F$1005,$B79,'[1]Detailed Budget'!$BP$5:$BP$1005),"")</f>
        <v>#VALUE!</v>
      </c>
      <c r="U79" s="71" t="e">
        <f>IF(SUMIF('[1]Detailed Budget'!$F$5:$F$1005,$B79,'[1]Detailed Budget'!$BR$5:$BR$1005)&gt;0,SUMIF('[1]Detailed Budget'!$F$5:$F$1005,$B79,'[1]Detailed Budget'!$BR$5:$BR$1005),"")</f>
        <v>#VALUE!</v>
      </c>
      <c r="V79" s="71" t="e">
        <f>IF(SUMIF('[1]Detailed Budget'!$F$5:$F$1005,$B78,'[1]Detailed Budget'!$BT$5:$BT$1005)&gt;0,SUMIF('[1]Detailed Budget'!$F$5:$F$1005,$B78,'[1]Detailed Budget'!$BT$5:$BT$1005),"")</f>
        <v>#VALUE!</v>
      </c>
      <c r="W79" s="72" t="e">
        <f>IF(SUMIF('[1]Detailed Budget'!$F$5:$F$1005,$B79,'[1]Detailed Budget'!$BV$5:$BV$1005)&gt;0,SUMIF('[1]Detailed Budget'!$F$5:$F$1005,$B79,'[1]Detailed Budget'!$BV$5:$BV$1005),"")</f>
        <v>#VALUE!</v>
      </c>
      <c r="X79" s="71" t="e">
        <f t="shared" si="0"/>
        <v>#VALUE!</v>
      </c>
      <c r="Y79" s="73" t="str">
        <f t="shared" si="1"/>
        <v/>
      </c>
      <c r="Z79" s="49"/>
      <c r="AA79" s="87"/>
      <c r="AB79" s="97"/>
      <c r="AC79" s="49"/>
      <c r="AD79" s="87"/>
      <c r="AE79" s="97"/>
      <c r="AF79" s="49"/>
      <c r="AG79" s="87"/>
      <c r="AH79" s="97"/>
      <c r="AI79" s="49"/>
      <c r="AJ79" s="87"/>
      <c r="AK79" s="97"/>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row>
    <row r="80" spans="1:63" s="46" customFormat="1" ht="13.8" hidden="1" x14ac:dyDescent="0.25">
      <c r="A80" s="70"/>
      <c r="B80" s="66" t="str">
        <f>IFERROR(INDEX(IntIdList,MATCH(0,INDEX(COUNTIF(B$16:B79,IntIdList),0,0),0)),"")</f>
        <v/>
      </c>
      <c r="C80" s="41" t="str">
        <f>IFERROR(INDEX('[1]Data Sheet'!$E$29:$E$174,MATCH(B80,'[1]Data Sheet'!$D$29:$D$174,0))&amp;" - "&amp;INDEX('[1]Data Sheet'!$C$29:$C$174,MATCH(B80,'[1]Data Sheet'!$D$29:$D$174,0)),"")</f>
        <v/>
      </c>
      <c r="D80" s="71" t="e">
        <f>IF(SUMIF('[1]Detailed Budget'!$F$5:$F$1005,$B80,'[1]Detailed Budget'!$AA$5:$AA$1005)&gt;0,SUMIF('[1]Detailed Budget'!$F$5:$F$1005,$B80,'[1]Detailed Budget'!$AA$5:$AA$1005),"")</f>
        <v>#VALUE!</v>
      </c>
      <c r="E80" s="71" t="e">
        <f>IF(SUMIF('[1]Detailed Budget'!$F$5:$F$1005,$B80,'[1]Detailed Budget'!$AC$5:$AC$1005)&gt;0,SUMIF('[1]Detailed Budget'!$F$5:$F$1005,$B80,'[1]Detailed Budget'!$AC$5:$AC$1005),"")</f>
        <v>#VALUE!</v>
      </c>
      <c r="F80" s="71" t="e">
        <f>IF(SUMIF('[1]Detailed Budget'!$F$5:$F$1005,$B80,'[1]Detailed Budget'!$AE$5:$AE$1005)&gt;0,SUMIF('[1]Detailed Budget'!$F$5:$F$1005,$B80,'[1]Detailed Budget'!$AE$5:$AE$1005),"")</f>
        <v>#VALUE!</v>
      </c>
      <c r="G80" s="71" t="e">
        <f>IF(SUMIF('[1]Detailed Budget'!$F$5:$F$1005,$B80,'[1]Detailed Budget'!$AG$5:$AG$1005)&gt;0,SUMIF('[1]Detailed Budget'!$F$5:$F$1005,$B80,'[1]Detailed Budget'!$AG$5:$AG$1005),"")</f>
        <v>#VALUE!</v>
      </c>
      <c r="H80" s="72" t="e">
        <f>IF(SUMIF('[1]Detailed Budget'!$F$5:$F$1005,$B80,'[1]Detailed Budget'!$AI$5:$AI$1005)&gt;0,SUMIF('[1]Detailed Budget'!$F$5:$F$1005,$B80,'[1]Detailed Budget'!$AI$5:$AI$1005),"")</f>
        <v>#VALUE!</v>
      </c>
      <c r="I80" s="71" t="e">
        <f>IF(SUMIF('[1]Detailed Budget'!$F$5:$F$1005,$B80,'[1]Detailed Budget'!$AN$5:$AN$1005)&gt;0,SUMIF('[1]Detailed Budget'!$F$5:$F$1005,$B80,'[1]Detailed Budget'!$AN$5:$AN$1005),"")</f>
        <v>#VALUE!</v>
      </c>
      <c r="J80" s="71" t="e">
        <f>IF(SUMIF('[1]Detailed Budget'!$F$5:$F$1005,$B80,'[1]Detailed Budget'!$AP$5:$AP$1005)&gt;0,SUMIF('[1]Detailed Budget'!$F$5:$F$1005,$B80,'[1]Detailed Budget'!$AP$5:$AP$1005),"")</f>
        <v>#VALUE!</v>
      </c>
      <c r="K80" s="71" t="e">
        <f>IF(SUMIF('[1]Detailed Budget'!$F$5:$F$1005,$B80,'[1]Detailed Budget'!$AR$5:$AR$1005)&gt;0,SUMIF('[1]Detailed Budget'!$F$5:$F$1005,$B80,'[1]Detailed Budget'!$AR$5:$AR$1005),"")</f>
        <v>#VALUE!</v>
      </c>
      <c r="L80" s="71" t="e">
        <f>IF(SUMIF('[1]Detailed Budget'!$F$5:$F$1005,$B80,'[1]Detailed Budget'!$AT$5:$AT$1005)&gt;0,SUMIF('[1]Detailed Budget'!$F$5:$F$1005,$B80,'[1]Detailed Budget'!$AT$5:$AT$1005),"")</f>
        <v>#VALUE!</v>
      </c>
      <c r="M80" s="72" t="e">
        <f>IF(SUMIF('[1]Detailed Budget'!$F$5:$F$1005,$B80,'[1]Detailed Budget'!$AV$5:$AV$1005)&gt;0,SUMIF('[1]Detailed Budget'!$F$5:$F$1005,$B80,'[1]Detailed Budget'!$AV$5:$AV$1005),"")</f>
        <v>#VALUE!</v>
      </c>
      <c r="N80" s="71" t="e">
        <f>IF(SUMIF('[1]Detailed Budget'!$F$5:$F$1005,$B80,'[1]Detailed Budget'!$BA$5:$BA$1005)&gt;0,SUMIF('[1]Detailed Budget'!$F$5:$F$1005,$B80,'[1]Detailed Budget'!$BA$5:$BA$1005),"")</f>
        <v>#VALUE!</v>
      </c>
      <c r="O80" s="71" t="e">
        <f>IF(SUMIF('[1]Detailed Budget'!$F$5:$F$1005,$B80,'[1]Detailed Budget'!$BC$5:$BC$1005)&gt;0,SUMIF('[1]Detailed Budget'!$F$5:$F$1005,$B80,'[1]Detailed Budget'!$BC$5:$BC$1005),"")</f>
        <v>#VALUE!</v>
      </c>
      <c r="P80" s="71" t="e">
        <f>IF(SUMIF('[1]Detailed Budget'!$F$5:$F$1005,$B80,'[1]Detailed Budget'!$BE$5:$BE$1005)&gt;0,SUMIF('[1]Detailed Budget'!$F$5:$F$1005,$B80,'[1]Detailed Budget'!$BE$5:$BE$1005),"")</f>
        <v>#VALUE!</v>
      </c>
      <c r="Q80" s="71" t="e">
        <f>IF(SUMIF('[1]Detailed Budget'!$F$5:$F$1005,$B80,'[1]Detailed Budget'!$BG$5:$BG$1005)&gt;0,SUMIF('[1]Detailed Budget'!$F$5:$F$1005,$B80,'[1]Detailed Budget'!$BG$5:$BG$1005),"")</f>
        <v>#VALUE!</v>
      </c>
      <c r="R80" s="72" t="e">
        <f>IF(SUMIF('[1]Detailed Budget'!$F$5:$F$1005,$B80,'[1]Detailed Budget'!$BI$5:$BI$1005)&gt;0,SUMIF('[1]Detailed Budget'!$F$5:$F$1005,$B80,'[1]Detailed Budget'!$BI$5:$BI$1005),"")</f>
        <v>#VALUE!</v>
      </c>
      <c r="S80" s="71" t="e">
        <f>IF(SUMIF('[1]Detailed Budget'!$F$5:$F$1005,$B80,'[1]Detailed Budget'!$BN$5:$BN$1005)&gt;0,SUMIF('[1]Detailed Budget'!$F$5:$F$1005,$B80,'[1]Detailed Budget'!$BN$5:$BN$1005),"")</f>
        <v>#VALUE!</v>
      </c>
      <c r="T80" s="71" t="e">
        <f>IF(SUMIF('[1]Detailed Budget'!$F$5:$F$1005,$B80,'[1]Detailed Budget'!$BP$5:$BP$1005)&gt;0,SUMIF('[1]Detailed Budget'!$F$5:$F$1005,$B80,'[1]Detailed Budget'!$BP$5:$BP$1005),"")</f>
        <v>#VALUE!</v>
      </c>
      <c r="U80" s="71" t="e">
        <f>IF(SUMIF('[1]Detailed Budget'!$F$5:$F$1005,$B80,'[1]Detailed Budget'!$BR$5:$BR$1005)&gt;0,SUMIF('[1]Detailed Budget'!$F$5:$F$1005,$B80,'[1]Detailed Budget'!$BR$5:$BR$1005),"")</f>
        <v>#VALUE!</v>
      </c>
      <c r="V80" s="71" t="e">
        <f>IF(SUMIF('[1]Detailed Budget'!$F$5:$F$1005,$B79,'[1]Detailed Budget'!$BT$5:$BT$1005)&gt;0,SUMIF('[1]Detailed Budget'!$F$5:$F$1005,$B79,'[1]Detailed Budget'!$BT$5:$BT$1005),"")</f>
        <v>#VALUE!</v>
      </c>
      <c r="W80" s="72" t="e">
        <f>IF(SUMIF('[1]Detailed Budget'!$F$5:$F$1005,$B80,'[1]Detailed Budget'!$BV$5:$BV$1005)&gt;0,SUMIF('[1]Detailed Budget'!$F$5:$F$1005,$B80,'[1]Detailed Budget'!$BV$5:$BV$1005),"")</f>
        <v>#VALUE!</v>
      </c>
      <c r="X80" s="71" t="e">
        <f t="shared" si="0"/>
        <v>#VALUE!</v>
      </c>
      <c r="Y80" s="73" t="str">
        <f t="shared" si="1"/>
        <v/>
      </c>
      <c r="Z80" s="49"/>
      <c r="AA80" s="87"/>
      <c r="AB80" s="97"/>
      <c r="AC80" s="49"/>
      <c r="AD80" s="87"/>
      <c r="AE80" s="97"/>
      <c r="AF80" s="49"/>
      <c r="AG80" s="87"/>
      <c r="AH80" s="97"/>
      <c r="AI80" s="49"/>
      <c r="AJ80" s="87"/>
      <c r="AK80" s="97"/>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row>
    <row r="81" spans="1:63" s="46" customFormat="1" ht="13.8" hidden="1" x14ac:dyDescent="0.25">
      <c r="A81" s="70"/>
      <c r="B81" s="66" t="str">
        <f>IFERROR(INDEX(IntIdList,MATCH(0,INDEX(COUNTIF(B$16:B80,IntIdList),0,0),0)),"")</f>
        <v/>
      </c>
      <c r="C81" s="41" t="str">
        <f>IFERROR(INDEX('[1]Data Sheet'!$E$29:$E$174,MATCH(B81,'[1]Data Sheet'!$D$29:$D$174,0))&amp;" - "&amp;INDEX('[1]Data Sheet'!$C$29:$C$174,MATCH(B81,'[1]Data Sheet'!$D$29:$D$174,0)),"")</f>
        <v/>
      </c>
      <c r="D81" s="71" t="e">
        <f>IF(SUMIF('[1]Detailed Budget'!$F$5:$F$1005,$B81,'[1]Detailed Budget'!$AA$5:$AA$1005)&gt;0,SUMIF('[1]Detailed Budget'!$F$5:$F$1005,$B81,'[1]Detailed Budget'!$AA$5:$AA$1005),"")</f>
        <v>#VALUE!</v>
      </c>
      <c r="E81" s="71" t="e">
        <f>IF(SUMIF('[1]Detailed Budget'!$F$5:$F$1005,$B81,'[1]Detailed Budget'!$AC$5:$AC$1005)&gt;0,SUMIF('[1]Detailed Budget'!$F$5:$F$1005,$B81,'[1]Detailed Budget'!$AC$5:$AC$1005),"")</f>
        <v>#VALUE!</v>
      </c>
      <c r="F81" s="71" t="e">
        <f>IF(SUMIF('[1]Detailed Budget'!$F$5:$F$1005,$B81,'[1]Detailed Budget'!$AE$5:$AE$1005)&gt;0,SUMIF('[1]Detailed Budget'!$F$5:$F$1005,$B81,'[1]Detailed Budget'!$AE$5:$AE$1005),"")</f>
        <v>#VALUE!</v>
      </c>
      <c r="G81" s="71" t="e">
        <f>IF(SUMIF('[1]Detailed Budget'!$F$5:$F$1005,$B81,'[1]Detailed Budget'!$AG$5:$AG$1005)&gt;0,SUMIF('[1]Detailed Budget'!$F$5:$F$1005,$B81,'[1]Detailed Budget'!$AG$5:$AG$1005),"")</f>
        <v>#VALUE!</v>
      </c>
      <c r="H81" s="72" t="e">
        <f>IF(SUMIF('[1]Detailed Budget'!$F$5:$F$1005,$B81,'[1]Detailed Budget'!$AI$5:$AI$1005)&gt;0,SUMIF('[1]Detailed Budget'!$F$5:$F$1005,$B81,'[1]Detailed Budget'!$AI$5:$AI$1005),"")</f>
        <v>#VALUE!</v>
      </c>
      <c r="I81" s="71" t="e">
        <f>IF(SUMIF('[1]Detailed Budget'!$F$5:$F$1005,$B81,'[1]Detailed Budget'!$AN$5:$AN$1005)&gt;0,SUMIF('[1]Detailed Budget'!$F$5:$F$1005,$B81,'[1]Detailed Budget'!$AN$5:$AN$1005),"")</f>
        <v>#VALUE!</v>
      </c>
      <c r="J81" s="71" t="e">
        <f>IF(SUMIF('[1]Detailed Budget'!$F$5:$F$1005,$B81,'[1]Detailed Budget'!$AP$5:$AP$1005)&gt;0,SUMIF('[1]Detailed Budget'!$F$5:$F$1005,$B81,'[1]Detailed Budget'!$AP$5:$AP$1005),"")</f>
        <v>#VALUE!</v>
      </c>
      <c r="K81" s="71" t="e">
        <f>IF(SUMIF('[1]Detailed Budget'!$F$5:$F$1005,$B81,'[1]Detailed Budget'!$AR$5:$AR$1005)&gt;0,SUMIF('[1]Detailed Budget'!$F$5:$F$1005,$B81,'[1]Detailed Budget'!$AR$5:$AR$1005),"")</f>
        <v>#VALUE!</v>
      </c>
      <c r="L81" s="71" t="e">
        <f>IF(SUMIF('[1]Detailed Budget'!$F$5:$F$1005,$B81,'[1]Detailed Budget'!$AT$5:$AT$1005)&gt;0,SUMIF('[1]Detailed Budget'!$F$5:$F$1005,$B81,'[1]Detailed Budget'!$AT$5:$AT$1005),"")</f>
        <v>#VALUE!</v>
      </c>
      <c r="M81" s="72" t="e">
        <f>IF(SUMIF('[1]Detailed Budget'!$F$5:$F$1005,$B81,'[1]Detailed Budget'!$AV$5:$AV$1005)&gt;0,SUMIF('[1]Detailed Budget'!$F$5:$F$1005,$B81,'[1]Detailed Budget'!$AV$5:$AV$1005),"")</f>
        <v>#VALUE!</v>
      </c>
      <c r="N81" s="71" t="e">
        <f>IF(SUMIF('[1]Detailed Budget'!$F$5:$F$1005,$B81,'[1]Detailed Budget'!$BA$5:$BA$1005)&gt;0,SUMIF('[1]Detailed Budget'!$F$5:$F$1005,$B81,'[1]Detailed Budget'!$BA$5:$BA$1005),"")</f>
        <v>#VALUE!</v>
      </c>
      <c r="O81" s="71" t="e">
        <f>IF(SUMIF('[1]Detailed Budget'!$F$5:$F$1005,$B81,'[1]Detailed Budget'!$BC$5:$BC$1005)&gt;0,SUMIF('[1]Detailed Budget'!$F$5:$F$1005,$B81,'[1]Detailed Budget'!$BC$5:$BC$1005),"")</f>
        <v>#VALUE!</v>
      </c>
      <c r="P81" s="71" t="e">
        <f>IF(SUMIF('[1]Detailed Budget'!$F$5:$F$1005,$B81,'[1]Detailed Budget'!$BE$5:$BE$1005)&gt;0,SUMIF('[1]Detailed Budget'!$F$5:$F$1005,$B81,'[1]Detailed Budget'!$BE$5:$BE$1005),"")</f>
        <v>#VALUE!</v>
      </c>
      <c r="Q81" s="71" t="e">
        <f>IF(SUMIF('[1]Detailed Budget'!$F$5:$F$1005,$B81,'[1]Detailed Budget'!$BG$5:$BG$1005)&gt;0,SUMIF('[1]Detailed Budget'!$F$5:$F$1005,$B81,'[1]Detailed Budget'!$BG$5:$BG$1005),"")</f>
        <v>#VALUE!</v>
      </c>
      <c r="R81" s="72" t="e">
        <f>IF(SUMIF('[1]Detailed Budget'!$F$5:$F$1005,$B81,'[1]Detailed Budget'!$BI$5:$BI$1005)&gt;0,SUMIF('[1]Detailed Budget'!$F$5:$F$1005,$B81,'[1]Detailed Budget'!$BI$5:$BI$1005),"")</f>
        <v>#VALUE!</v>
      </c>
      <c r="S81" s="71" t="e">
        <f>IF(SUMIF('[1]Detailed Budget'!$F$5:$F$1005,$B81,'[1]Detailed Budget'!$BN$5:$BN$1005)&gt;0,SUMIF('[1]Detailed Budget'!$F$5:$F$1005,$B81,'[1]Detailed Budget'!$BN$5:$BN$1005),"")</f>
        <v>#VALUE!</v>
      </c>
      <c r="T81" s="71" t="e">
        <f>IF(SUMIF('[1]Detailed Budget'!$F$5:$F$1005,$B81,'[1]Detailed Budget'!$BP$5:$BP$1005)&gt;0,SUMIF('[1]Detailed Budget'!$F$5:$F$1005,$B81,'[1]Detailed Budget'!$BP$5:$BP$1005),"")</f>
        <v>#VALUE!</v>
      </c>
      <c r="U81" s="71" t="e">
        <f>IF(SUMIF('[1]Detailed Budget'!$F$5:$F$1005,$B81,'[1]Detailed Budget'!$BR$5:$BR$1005)&gt;0,SUMIF('[1]Detailed Budget'!$F$5:$F$1005,$B81,'[1]Detailed Budget'!$BR$5:$BR$1005),"")</f>
        <v>#VALUE!</v>
      </c>
      <c r="V81" s="71" t="e">
        <f>IF(SUMIF('[1]Detailed Budget'!$F$5:$F$1005,$B80,'[1]Detailed Budget'!$BT$5:$BT$1005)&gt;0,SUMIF('[1]Detailed Budget'!$F$5:$F$1005,$B80,'[1]Detailed Budget'!$BT$5:$BT$1005),"")</f>
        <v>#VALUE!</v>
      </c>
      <c r="W81" s="72" t="e">
        <f>IF(SUMIF('[1]Detailed Budget'!$F$5:$F$1005,$B81,'[1]Detailed Budget'!$BV$5:$BV$1005)&gt;0,SUMIF('[1]Detailed Budget'!$F$5:$F$1005,$B81,'[1]Detailed Budget'!$BV$5:$BV$1005),"")</f>
        <v>#VALUE!</v>
      </c>
      <c r="X81" s="71" t="e">
        <f t="shared" ref="X81:X106" si="2">IF(SUM(H81,M81,R81,W81)&gt;0,SUM(H81,M81,R81,W81),"")</f>
        <v>#VALUE!</v>
      </c>
      <c r="Y81" s="73" t="str">
        <f t="shared" si="1"/>
        <v/>
      </c>
      <c r="Z81" s="49"/>
      <c r="AA81" s="87"/>
      <c r="AB81" s="97"/>
      <c r="AC81" s="49"/>
      <c r="AD81" s="87"/>
      <c r="AE81" s="97"/>
      <c r="AF81" s="49"/>
      <c r="AG81" s="87"/>
      <c r="AH81" s="97"/>
      <c r="AI81" s="49"/>
      <c r="AJ81" s="87"/>
      <c r="AK81" s="97"/>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s="46" customFormat="1" ht="13.8" hidden="1" x14ac:dyDescent="0.25">
      <c r="A82" s="70"/>
      <c r="B82" s="66" t="str">
        <f>IFERROR(INDEX(IntIdList,MATCH(0,INDEX(COUNTIF(B$16:B81,IntIdList),0,0),0)),"")</f>
        <v/>
      </c>
      <c r="C82" s="41" t="str">
        <f>IFERROR(INDEX('[1]Data Sheet'!$E$29:$E$174,MATCH(B82,'[1]Data Sheet'!$D$29:$D$174,0))&amp;" - "&amp;INDEX('[1]Data Sheet'!$C$29:$C$174,MATCH(B82,'[1]Data Sheet'!$D$29:$D$174,0)),"")</f>
        <v/>
      </c>
      <c r="D82" s="71" t="e">
        <f>IF(SUMIF('[1]Detailed Budget'!$F$5:$F$1005,$B82,'[1]Detailed Budget'!$AA$5:$AA$1005)&gt;0,SUMIF('[1]Detailed Budget'!$F$5:$F$1005,$B82,'[1]Detailed Budget'!$AA$5:$AA$1005),"")</f>
        <v>#VALUE!</v>
      </c>
      <c r="E82" s="71" t="e">
        <f>IF(SUMIF('[1]Detailed Budget'!$F$5:$F$1005,$B82,'[1]Detailed Budget'!$AC$5:$AC$1005)&gt;0,SUMIF('[1]Detailed Budget'!$F$5:$F$1005,$B82,'[1]Detailed Budget'!$AC$5:$AC$1005),"")</f>
        <v>#VALUE!</v>
      </c>
      <c r="F82" s="71" t="e">
        <f>IF(SUMIF('[1]Detailed Budget'!$F$5:$F$1005,$B82,'[1]Detailed Budget'!$AE$5:$AE$1005)&gt;0,SUMIF('[1]Detailed Budget'!$F$5:$F$1005,$B82,'[1]Detailed Budget'!$AE$5:$AE$1005),"")</f>
        <v>#VALUE!</v>
      </c>
      <c r="G82" s="71" t="e">
        <f>IF(SUMIF('[1]Detailed Budget'!$F$5:$F$1005,$B82,'[1]Detailed Budget'!$AG$5:$AG$1005)&gt;0,SUMIF('[1]Detailed Budget'!$F$5:$F$1005,$B82,'[1]Detailed Budget'!$AG$5:$AG$1005),"")</f>
        <v>#VALUE!</v>
      </c>
      <c r="H82" s="72" t="e">
        <f>IF(SUMIF('[1]Detailed Budget'!$F$5:$F$1005,$B82,'[1]Detailed Budget'!$AI$5:$AI$1005)&gt;0,SUMIF('[1]Detailed Budget'!$F$5:$F$1005,$B82,'[1]Detailed Budget'!$AI$5:$AI$1005),"")</f>
        <v>#VALUE!</v>
      </c>
      <c r="I82" s="71" t="e">
        <f>IF(SUMIF('[1]Detailed Budget'!$F$5:$F$1005,$B82,'[1]Detailed Budget'!$AN$5:$AN$1005)&gt;0,SUMIF('[1]Detailed Budget'!$F$5:$F$1005,$B82,'[1]Detailed Budget'!$AN$5:$AN$1005),"")</f>
        <v>#VALUE!</v>
      </c>
      <c r="J82" s="71" t="e">
        <f>IF(SUMIF('[1]Detailed Budget'!$F$5:$F$1005,$B82,'[1]Detailed Budget'!$AP$5:$AP$1005)&gt;0,SUMIF('[1]Detailed Budget'!$F$5:$F$1005,$B82,'[1]Detailed Budget'!$AP$5:$AP$1005),"")</f>
        <v>#VALUE!</v>
      </c>
      <c r="K82" s="71" t="e">
        <f>IF(SUMIF('[1]Detailed Budget'!$F$5:$F$1005,$B82,'[1]Detailed Budget'!$AR$5:$AR$1005)&gt;0,SUMIF('[1]Detailed Budget'!$F$5:$F$1005,$B82,'[1]Detailed Budget'!$AR$5:$AR$1005),"")</f>
        <v>#VALUE!</v>
      </c>
      <c r="L82" s="71" t="e">
        <f>IF(SUMIF('[1]Detailed Budget'!$F$5:$F$1005,$B82,'[1]Detailed Budget'!$AT$5:$AT$1005)&gt;0,SUMIF('[1]Detailed Budget'!$F$5:$F$1005,$B82,'[1]Detailed Budget'!$AT$5:$AT$1005),"")</f>
        <v>#VALUE!</v>
      </c>
      <c r="M82" s="72" t="e">
        <f>IF(SUMIF('[1]Detailed Budget'!$F$5:$F$1005,$B82,'[1]Detailed Budget'!$AV$5:$AV$1005)&gt;0,SUMIF('[1]Detailed Budget'!$F$5:$F$1005,$B82,'[1]Detailed Budget'!$AV$5:$AV$1005),"")</f>
        <v>#VALUE!</v>
      </c>
      <c r="N82" s="71" t="e">
        <f>IF(SUMIF('[1]Detailed Budget'!$F$5:$F$1005,$B82,'[1]Detailed Budget'!$BA$5:$BA$1005)&gt;0,SUMIF('[1]Detailed Budget'!$F$5:$F$1005,$B82,'[1]Detailed Budget'!$BA$5:$BA$1005),"")</f>
        <v>#VALUE!</v>
      </c>
      <c r="O82" s="71" t="e">
        <f>IF(SUMIF('[1]Detailed Budget'!$F$5:$F$1005,$B82,'[1]Detailed Budget'!$BC$5:$BC$1005)&gt;0,SUMIF('[1]Detailed Budget'!$F$5:$F$1005,$B82,'[1]Detailed Budget'!$BC$5:$BC$1005),"")</f>
        <v>#VALUE!</v>
      </c>
      <c r="P82" s="71" t="e">
        <f>IF(SUMIF('[1]Detailed Budget'!$F$5:$F$1005,$B82,'[1]Detailed Budget'!$BE$5:$BE$1005)&gt;0,SUMIF('[1]Detailed Budget'!$F$5:$F$1005,$B82,'[1]Detailed Budget'!$BE$5:$BE$1005),"")</f>
        <v>#VALUE!</v>
      </c>
      <c r="Q82" s="71" t="e">
        <f>IF(SUMIF('[1]Detailed Budget'!$F$5:$F$1005,$B82,'[1]Detailed Budget'!$BG$5:$BG$1005)&gt;0,SUMIF('[1]Detailed Budget'!$F$5:$F$1005,$B82,'[1]Detailed Budget'!$BG$5:$BG$1005),"")</f>
        <v>#VALUE!</v>
      </c>
      <c r="R82" s="72" t="e">
        <f>IF(SUMIF('[1]Detailed Budget'!$F$5:$F$1005,$B82,'[1]Detailed Budget'!$BI$5:$BI$1005)&gt;0,SUMIF('[1]Detailed Budget'!$F$5:$F$1005,$B82,'[1]Detailed Budget'!$BI$5:$BI$1005),"")</f>
        <v>#VALUE!</v>
      </c>
      <c r="S82" s="71" t="e">
        <f>IF(SUMIF('[1]Detailed Budget'!$F$5:$F$1005,$B82,'[1]Detailed Budget'!$BN$5:$BN$1005)&gt;0,SUMIF('[1]Detailed Budget'!$F$5:$F$1005,$B82,'[1]Detailed Budget'!$BN$5:$BN$1005),"")</f>
        <v>#VALUE!</v>
      </c>
      <c r="T82" s="71" t="e">
        <f>IF(SUMIF('[1]Detailed Budget'!$F$5:$F$1005,$B82,'[1]Detailed Budget'!$BP$5:$BP$1005)&gt;0,SUMIF('[1]Detailed Budget'!$F$5:$F$1005,$B82,'[1]Detailed Budget'!$BP$5:$BP$1005),"")</f>
        <v>#VALUE!</v>
      </c>
      <c r="U82" s="71" t="e">
        <f>IF(SUMIF('[1]Detailed Budget'!$F$5:$F$1005,$B82,'[1]Detailed Budget'!$BR$5:$BR$1005)&gt;0,SUMIF('[1]Detailed Budget'!$F$5:$F$1005,$B82,'[1]Detailed Budget'!$BR$5:$BR$1005),"")</f>
        <v>#VALUE!</v>
      </c>
      <c r="V82" s="71" t="e">
        <f>IF(SUMIF('[1]Detailed Budget'!$F$5:$F$1005,$B81,'[1]Detailed Budget'!$BT$5:$BT$1005)&gt;0,SUMIF('[1]Detailed Budget'!$F$5:$F$1005,$B81,'[1]Detailed Budget'!$BT$5:$BT$1005),"")</f>
        <v>#VALUE!</v>
      </c>
      <c r="W82" s="72" t="e">
        <f>IF(SUMIF('[1]Detailed Budget'!$F$5:$F$1005,$B82,'[1]Detailed Budget'!$BV$5:$BV$1005)&gt;0,SUMIF('[1]Detailed Budget'!$F$5:$F$1005,$B82,'[1]Detailed Budget'!$BV$5:$BV$1005),"")</f>
        <v>#VALUE!</v>
      </c>
      <c r="X82" s="71" t="e">
        <f t="shared" si="2"/>
        <v>#VALUE!</v>
      </c>
      <c r="Y82" s="73" t="str">
        <f t="shared" ref="Y82:Y107" si="3">IFERROR(X82/$X$107,"")</f>
        <v/>
      </c>
      <c r="Z82" s="49"/>
      <c r="AA82" s="87"/>
      <c r="AB82" s="97"/>
      <c r="AC82" s="49"/>
      <c r="AD82" s="87"/>
      <c r="AE82" s="97"/>
      <c r="AF82" s="49"/>
      <c r="AG82" s="87"/>
      <c r="AH82" s="97"/>
      <c r="AI82" s="49"/>
      <c r="AJ82" s="87"/>
      <c r="AK82" s="97"/>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row r="83" spans="1:63" s="46" customFormat="1" ht="13.8" hidden="1" x14ac:dyDescent="0.25">
      <c r="A83" s="70"/>
      <c r="B83" s="66" t="str">
        <f>IFERROR(INDEX(IntIdList,MATCH(0,INDEX(COUNTIF(B$16:B82,IntIdList),0,0),0)),"")</f>
        <v/>
      </c>
      <c r="C83" s="41" t="str">
        <f>IFERROR(INDEX('[1]Data Sheet'!$E$29:$E$174,MATCH(B83,'[1]Data Sheet'!$D$29:$D$174,0))&amp;" - "&amp;INDEX('[1]Data Sheet'!$C$29:$C$174,MATCH(B83,'[1]Data Sheet'!$D$29:$D$174,0)),"")</f>
        <v/>
      </c>
      <c r="D83" s="71" t="e">
        <f>IF(SUMIF('[1]Detailed Budget'!$F$5:$F$1005,$B83,'[1]Detailed Budget'!$AA$5:$AA$1005)&gt;0,SUMIF('[1]Detailed Budget'!$F$5:$F$1005,$B83,'[1]Detailed Budget'!$AA$5:$AA$1005),"")</f>
        <v>#VALUE!</v>
      </c>
      <c r="E83" s="71" t="e">
        <f>IF(SUMIF('[1]Detailed Budget'!$F$5:$F$1005,$B83,'[1]Detailed Budget'!$AC$5:$AC$1005)&gt;0,SUMIF('[1]Detailed Budget'!$F$5:$F$1005,$B83,'[1]Detailed Budget'!$AC$5:$AC$1005),"")</f>
        <v>#VALUE!</v>
      </c>
      <c r="F83" s="71" t="e">
        <f>IF(SUMIF('[1]Detailed Budget'!$F$5:$F$1005,$B83,'[1]Detailed Budget'!$AE$5:$AE$1005)&gt;0,SUMIF('[1]Detailed Budget'!$F$5:$F$1005,$B83,'[1]Detailed Budget'!$AE$5:$AE$1005),"")</f>
        <v>#VALUE!</v>
      </c>
      <c r="G83" s="71" t="e">
        <f>IF(SUMIF('[1]Detailed Budget'!$F$5:$F$1005,$B83,'[1]Detailed Budget'!$AG$5:$AG$1005)&gt;0,SUMIF('[1]Detailed Budget'!$F$5:$F$1005,$B83,'[1]Detailed Budget'!$AG$5:$AG$1005),"")</f>
        <v>#VALUE!</v>
      </c>
      <c r="H83" s="72" t="e">
        <f>IF(SUMIF('[1]Detailed Budget'!$F$5:$F$1005,$B83,'[1]Detailed Budget'!$AI$5:$AI$1005)&gt;0,SUMIF('[1]Detailed Budget'!$F$5:$F$1005,$B83,'[1]Detailed Budget'!$AI$5:$AI$1005),"")</f>
        <v>#VALUE!</v>
      </c>
      <c r="I83" s="71" t="e">
        <f>IF(SUMIF('[1]Detailed Budget'!$F$5:$F$1005,$B83,'[1]Detailed Budget'!$AN$5:$AN$1005)&gt;0,SUMIF('[1]Detailed Budget'!$F$5:$F$1005,$B83,'[1]Detailed Budget'!$AN$5:$AN$1005),"")</f>
        <v>#VALUE!</v>
      </c>
      <c r="J83" s="71" t="e">
        <f>IF(SUMIF('[1]Detailed Budget'!$F$5:$F$1005,$B83,'[1]Detailed Budget'!$AP$5:$AP$1005)&gt;0,SUMIF('[1]Detailed Budget'!$F$5:$F$1005,$B83,'[1]Detailed Budget'!$AP$5:$AP$1005),"")</f>
        <v>#VALUE!</v>
      </c>
      <c r="K83" s="71" t="e">
        <f>IF(SUMIF('[1]Detailed Budget'!$F$5:$F$1005,$B83,'[1]Detailed Budget'!$AR$5:$AR$1005)&gt;0,SUMIF('[1]Detailed Budget'!$F$5:$F$1005,$B83,'[1]Detailed Budget'!$AR$5:$AR$1005),"")</f>
        <v>#VALUE!</v>
      </c>
      <c r="L83" s="71" t="e">
        <f>IF(SUMIF('[1]Detailed Budget'!$F$5:$F$1005,$B83,'[1]Detailed Budget'!$AT$5:$AT$1005)&gt;0,SUMIF('[1]Detailed Budget'!$F$5:$F$1005,$B83,'[1]Detailed Budget'!$AT$5:$AT$1005),"")</f>
        <v>#VALUE!</v>
      </c>
      <c r="M83" s="72" t="e">
        <f>IF(SUMIF('[1]Detailed Budget'!$F$5:$F$1005,$B83,'[1]Detailed Budget'!$AV$5:$AV$1005)&gt;0,SUMIF('[1]Detailed Budget'!$F$5:$F$1005,$B83,'[1]Detailed Budget'!$AV$5:$AV$1005),"")</f>
        <v>#VALUE!</v>
      </c>
      <c r="N83" s="71" t="e">
        <f>IF(SUMIF('[1]Detailed Budget'!$F$5:$F$1005,$B83,'[1]Detailed Budget'!$BA$5:$BA$1005)&gt;0,SUMIF('[1]Detailed Budget'!$F$5:$F$1005,$B83,'[1]Detailed Budget'!$BA$5:$BA$1005),"")</f>
        <v>#VALUE!</v>
      </c>
      <c r="O83" s="71" t="e">
        <f>IF(SUMIF('[1]Detailed Budget'!$F$5:$F$1005,$B83,'[1]Detailed Budget'!$BC$5:$BC$1005)&gt;0,SUMIF('[1]Detailed Budget'!$F$5:$F$1005,$B83,'[1]Detailed Budget'!$BC$5:$BC$1005),"")</f>
        <v>#VALUE!</v>
      </c>
      <c r="P83" s="71" t="e">
        <f>IF(SUMIF('[1]Detailed Budget'!$F$5:$F$1005,$B83,'[1]Detailed Budget'!$BE$5:$BE$1005)&gt;0,SUMIF('[1]Detailed Budget'!$F$5:$F$1005,$B83,'[1]Detailed Budget'!$BE$5:$BE$1005),"")</f>
        <v>#VALUE!</v>
      </c>
      <c r="Q83" s="71" t="e">
        <f>IF(SUMIF('[1]Detailed Budget'!$F$5:$F$1005,$B83,'[1]Detailed Budget'!$BG$5:$BG$1005)&gt;0,SUMIF('[1]Detailed Budget'!$F$5:$F$1005,$B83,'[1]Detailed Budget'!$BG$5:$BG$1005),"")</f>
        <v>#VALUE!</v>
      </c>
      <c r="R83" s="72" t="e">
        <f>IF(SUMIF('[1]Detailed Budget'!$F$5:$F$1005,$B83,'[1]Detailed Budget'!$BI$5:$BI$1005)&gt;0,SUMIF('[1]Detailed Budget'!$F$5:$F$1005,$B83,'[1]Detailed Budget'!$BI$5:$BI$1005),"")</f>
        <v>#VALUE!</v>
      </c>
      <c r="S83" s="71" t="e">
        <f>IF(SUMIF('[1]Detailed Budget'!$F$5:$F$1005,$B83,'[1]Detailed Budget'!$BN$5:$BN$1005)&gt;0,SUMIF('[1]Detailed Budget'!$F$5:$F$1005,$B83,'[1]Detailed Budget'!$BN$5:$BN$1005),"")</f>
        <v>#VALUE!</v>
      </c>
      <c r="T83" s="71" t="e">
        <f>IF(SUMIF('[1]Detailed Budget'!$F$5:$F$1005,$B83,'[1]Detailed Budget'!$BP$5:$BP$1005)&gt;0,SUMIF('[1]Detailed Budget'!$F$5:$F$1005,$B83,'[1]Detailed Budget'!$BP$5:$BP$1005),"")</f>
        <v>#VALUE!</v>
      </c>
      <c r="U83" s="71" t="e">
        <f>IF(SUMIF('[1]Detailed Budget'!$F$5:$F$1005,$B83,'[1]Detailed Budget'!$BR$5:$BR$1005)&gt;0,SUMIF('[1]Detailed Budget'!$F$5:$F$1005,$B83,'[1]Detailed Budget'!$BR$5:$BR$1005),"")</f>
        <v>#VALUE!</v>
      </c>
      <c r="V83" s="71" t="e">
        <f>IF(SUMIF('[1]Detailed Budget'!$F$5:$F$1005,$B82,'[1]Detailed Budget'!$BT$5:$BT$1005)&gt;0,SUMIF('[1]Detailed Budget'!$F$5:$F$1005,$B82,'[1]Detailed Budget'!$BT$5:$BT$1005),"")</f>
        <v>#VALUE!</v>
      </c>
      <c r="W83" s="72" t="e">
        <f>IF(SUMIF('[1]Detailed Budget'!$F$5:$F$1005,$B83,'[1]Detailed Budget'!$BV$5:$BV$1005)&gt;0,SUMIF('[1]Detailed Budget'!$F$5:$F$1005,$B83,'[1]Detailed Budget'!$BV$5:$BV$1005),"")</f>
        <v>#VALUE!</v>
      </c>
      <c r="X83" s="71" t="e">
        <f t="shared" si="2"/>
        <v>#VALUE!</v>
      </c>
      <c r="Y83" s="73" t="str">
        <f t="shared" si="3"/>
        <v/>
      </c>
      <c r="Z83" s="49"/>
      <c r="AA83" s="87"/>
      <c r="AB83" s="97"/>
      <c r="AC83" s="49"/>
      <c r="AD83" s="87"/>
      <c r="AE83" s="97"/>
      <c r="AF83" s="49"/>
      <c r="AG83" s="87"/>
      <c r="AH83" s="97"/>
      <c r="AI83" s="49"/>
      <c r="AJ83" s="87"/>
      <c r="AK83" s="97"/>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row>
    <row r="84" spans="1:63" s="46" customFormat="1" ht="13.8" hidden="1" x14ac:dyDescent="0.25">
      <c r="A84" s="70"/>
      <c r="B84" s="66" t="str">
        <f>IFERROR(INDEX(IntIdList,MATCH(0,INDEX(COUNTIF(B$16:B83,IntIdList),0,0),0)),"")</f>
        <v/>
      </c>
      <c r="C84" s="41" t="str">
        <f>IFERROR(INDEX('[1]Data Sheet'!$E$29:$E$174,MATCH(B84,'[1]Data Sheet'!$D$29:$D$174,0))&amp;" - "&amp;INDEX('[1]Data Sheet'!$C$29:$C$174,MATCH(B84,'[1]Data Sheet'!$D$29:$D$174,0)),"")</f>
        <v/>
      </c>
      <c r="D84" s="71" t="e">
        <f>IF(SUMIF('[1]Detailed Budget'!$F$5:$F$1005,$B84,'[1]Detailed Budget'!$AA$5:$AA$1005)&gt;0,SUMIF('[1]Detailed Budget'!$F$5:$F$1005,$B84,'[1]Detailed Budget'!$AA$5:$AA$1005),"")</f>
        <v>#VALUE!</v>
      </c>
      <c r="E84" s="71" t="e">
        <f>IF(SUMIF('[1]Detailed Budget'!$F$5:$F$1005,$B84,'[1]Detailed Budget'!$AC$5:$AC$1005)&gt;0,SUMIF('[1]Detailed Budget'!$F$5:$F$1005,$B84,'[1]Detailed Budget'!$AC$5:$AC$1005),"")</f>
        <v>#VALUE!</v>
      </c>
      <c r="F84" s="71" t="e">
        <f>IF(SUMIF('[1]Detailed Budget'!$F$5:$F$1005,$B84,'[1]Detailed Budget'!$AE$5:$AE$1005)&gt;0,SUMIF('[1]Detailed Budget'!$F$5:$F$1005,$B84,'[1]Detailed Budget'!$AE$5:$AE$1005),"")</f>
        <v>#VALUE!</v>
      </c>
      <c r="G84" s="71" t="e">
        <f>IF(SUMIF('[1]Detailed Budget'!$F$5:$F$1005,$B84,'[1]Detailed Budget'!$AG$5:$AG$1005)&gt;0,SUMIF('[1]Detailed Budget'!$F$5:$F$1005,$B84,'[1]Detailed Budget'!$AG$5:$AG$1005),"")</f>
        <v>#VALUE!</v>
      </c>
      <c r="H84" s="72" t="e">
        <f>IF(SUMIF('[1]Detailed Budget'!$F$5:$F$1005,$B84,'[1]Detailed Budget'!$AI$5:$AI$1005)&gt;0,SUMIF('[1]Detailed Budget'!$F$5:$F$1005,$B84,'[1]Detailed Budget'!$AI$5:$AI$1005),"")</f>
        <v>#VALUE!</v>
      </c>
      <c r="I84" s="71" t="e">
        <f>IF(SUMIF('[1]Detailed Budget'!$F$5:$F$1005,$B84,'[1]Detailed Budget'!$AN$5:$AN$1005)&gt;0,SUMIF('[1]Detailed Budget'!$F$5:$F$1005,$B84,'[1]Detailed Budget'!$AN$5:$AN$1005),"")</f>
        <v>#VALUE!</v>
      </c>
      <c r="J84" s="71" t="e">
        <f>IF(SUMIF('[1]Detailed Budget'!$F$5:$F$1005,$B84,'[1]Detailed Budget'!$AP$5:$AP$1005)&gt;0,SUMIF('[1]Detailed Budget'!$F$5:$F$1005,$B84,'[1]Detailed Budget'!$AP$5:$AP$1005),"")</f>
        <v>#VALUE!</v>
      </c>
      <c r="K84" s="71" t="e">
        <f>IF(SUMIF('[1]Detailed Budget'!$F$5:$F$1005,$B84,'[1]Detailed Budget'!$AR$5:$AR$1005)&gt;0,SUMIF('[1]Detailed Budget'!$F$5:$F$1005,$B84,'[1]Detailed Budget'!$AR$5:$AR$1005),"")</f>
        <v>#VALUE!</v>
      </c>
      <c r="L84" s="71" t="e">
        <f>IF(SUMIF('[1]Detailed Budget'!$F$5:$F$1005,$B84,'[1]Detailed Budget'!$AT$5:$AT$1005)&gt;0,SUMIF('[1]Detailed Budget'!$F$5:$F$1005,$B84,'[1]Detailed Budget'!$AT$5:$AT$1005),"")</f>
        <v>#VALUE!</v>
      </c>
      <c r="M84" s="72" t="e">
        <f>IF(SUMIF('[1]Detailed Budget'!$F$5:$F$1005,$B84,'[1]Detailed Budget'!$AV$5:$AV$1005)&gt;0,SUMIF('[1]Detailed Budget'!$F$5:$F$1005,$B84,'[1]Detailed Budget'!$AV$5:$AV$1005),"")</f>
        <v>#VALUE!</v>
      </c>
      <c r="N84" s="71" t="e">
        <f>IF(SUMIF('[1]Detailed Budget'!$F$5:$F$1005,$B84,'[1]Detailed Budget'!$BA$5:$BA$1005)&gt;0,SUMIF('[1]Detailed Budget'!$F$5:$F$1005,$B84,'[1]Detailed Budget'!$BA$5:$BA$1005),"")</f>
        <v>#VALUE!</v>
      </c>
      <c r="O84" s="71" t="e">
        <f>IF(SUMIF('[1]Detailed Budget'!$F$5:$F$1005,$B84,'[1]Detailed Budget'!$BC$5:$BC$1005)&gt;0,SUMIF('[1]Detailed Budget'!$F$5:$F$1005,$B84,'[1]Detailed Budget'!$BC$5:$BC$1005),"")</f>
        <v>#VALUE!</v>
      </c>
      <c r="P84" s="71" t="e">
        <f>IF(SUMIF('[1]Detailed Budget'!$F$5:$F$1005,$B84,'[1]Detailed Budget'!$BE$5:$BE$1005)&gt;0,SUMIF('[1]Detailed Budget'!$F$5:$F$1005,$B84,'[1]Detailed Budget'!$BE$5:$BE$1005),"")</f>
        <v>#VALUE!</v>
      </c>
      <c r="Q84" s="71" t="e">
        <f>IF(SUMIF('[1]Detailed Budget'!$F$5:$F$1005,$B84,'[1]Detailed Budget'!$BG$5:$BG$1005)&gt;0,SUMIF('[1]Detailed Budget'!$F$5:$F$1005,$B84,'[1]Detailed Budget'!$BG$5:$BG$1005),"")</f>
        <v>#VALUE!</v>
      </c>
      <c r="R84" s="72" t="e">
        <f>IF(SUMIF('[1]Detailed Budget'!$F$5:$F$1005,$B84,'[1]Detailed Budget'!$BI$5:$BI$1005)&gt;0,SUMIF('[1]Detailed Budget'!$F$5:$F$1005,$B84,'[1]Detailed Budget'!$BI$5:$BI$1005),"")</f>
        <v>#VALUE!</v>
      </c>
      <c r="S84" s="71" t="e">
        <f>IF(SUMIF('[1]Detailed Budget'!$F$5:$F$1005,$B84,'[1]Detailed Budget'!$BN$5:$BN$1005)&gt;0,SUMIF('[1]Detailed Budget'!$F$5:$F$1005,$B84,'[1]Detailed Budget'!$BN$5:$BN$1005),"")</f>
        <v>#VALUE!</v>
      </c>
      <c r="T84" s="71" t="e">
        <f>IF(SUMIF('[1]Detailed Budget'!$F$5:$F$1005,$B84,'[1]Detailed Budget'!$BP$5:$BP$1005)&gt;0,SUMIF('[1]Detailed Budget'!$F$5:$F$1005,$B84,'[1]Detailed Budget'!$BP$5:$BP$1005),"")</f>
        <v>#VALUE!</v>
      </c>
      <c r="U84" s="71" t="e">
        <f>IF(SUMIF('[1]Detailed Budget'!$F$5:$F$1005,$B84,'[1]Detailed Budget'!$BR$5:$BR$1005)&gt;0,SUMIF('[1]Detailed Budget'!$F$5:$F$1005,$B84,'[1]Detailed Budget'!$BR$5:$BR$1005),"")</f>
        <v>#VALUE!</v>
      </c>
      <c r="V84" s="71" t="e">
        <f>IF(SUMIF('[1]Detailed Budget'!$F$5:$F$1005,$B83,'[1]Detailed Budget'!$BT$5:$BT$1005)&gt;0,SUMIF('[1]Detailed Budget'!$F$5:$F$1005,$B83,'[1]Detailed Budget'!$BT$5:$BT$1005),"")</f>
        <v>#VALUE!</v>
      </c>
      <c r="W84" s="72" t="e">
        <f>IF(SUMIF('[1]Detailed Budget'!$F$5:$F$1005,$B84,'[1]Detailed Budget'!$BV$5:$BV$1005)&gt;0,SUMIF('[1]Detailed Budget'!$F$5:$F$1005,$B84,'[1]Detailed Budget'!$BV$5:$BV$1005),"")</f>
        <v>#VALUE!</v>
      </c>
      <c r="X84" s="71" t="e">
        <f t="shared" si="2"/>
        <v>#VALUE!</v>
      </c>
      <c r="Y84" s="73" t="str">
        <f t="shared" si="3"/>
        <v/>
      </c>
      <c r="Z84" s="49"/>
      <c r="AA84" s="87"/>
      <c r="AB84" s="97"/>
      <c r="AC84" s="49"/>
      <c r="AD84" s="87"/>
      <c r="AE84" s="97"/>
      <c r="AF84" s="49"/>
      <c r="AG84" s="87"/>
      <c r="AH84" s="97"/>
      <c r="AI84" s="49"/>
      <c r="AJ84" s="87"/>
      <c r="AK84" s="97"/>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row>
    <row r="85" spans="1:63" s="46" customFormat="1" ht="13.8" hidden="1" x14ac:dyDescent="0.25">
      <c r="A85" s="70"/>
      <c r="B85" s="66" t="str">
        <f>IFERROR(INDEX(IntIdList,MATCH(0,INDEX(COUNTIF(B$16:B84,IntIdList),0,0),0)),"")</f>
        <v/>
      </c>
      <c r="C85" s="41" t="str">
        <f>IFERROR(INDEX('[1]Data Sheet'!$E$29:$E$174,MATCH(B85,'[1]Data Sheet'!$D$29:$D$174,0))&amp;" - "&amp;INDEX('[1]Data Sheet'!$C$29:$C$174,MATCH(B85,'[1]Data Sheet'!$D$29:$D$174,0)),"")</f>
        <v/>
      </c>
      <c r="D85" s="71" t="e">
        <f>IF(SUMIF('[1]Detailed Budget'!$F$5:$F$1005,$B85,'[1]Detailed Budget'!$AA$5:$AA$1005)&gt;0,SUMIF('[1]Detailed Budget'!$F$5:$F$1005,$B85,'[1]Detailed Budget'!$AA$5:$AA$1005),"")</f>
        <v>#VALUE!</v>
      </c>
      <c r="E85" s="71" t="e">
        <f>IF(SUMIF('[1]Detailed Budget'!$F$5:$F$1005,$B85,'[1]Detailed Budget'!$AC$5:$AC$1005)&gt;0,SUMIF('[1]Detailed Budget'!$F$5:$F$1005,$B85,'[1]Detailed Budget'!$AC$5:$AC$1005),"")</f>
        <v>#VALUE!</v>
      </c>
      <c r="F85" s="71" t="e">
        <f>IF(SUMIF('[1]Detailed Budget'!$F$5:$F$1005,$B85,'[1]Detailed Budget'!$AE$5:$AE$1005)&gt;0,SUMIF('[1]Detailed Budget'!$F$5:$F$1005,$B85,'[1]Detailed Budget'!$AE$5:$AE$1005),"")</f>
        <v>#VALUE!</v>
      </c>
      <c r="G85" s="71" t="e">
        <f>IF(SUMIF('[1]Detailed Budget'!$F$5:$F$1005,$B85,'[1]Detailed Budget'!$AG$5:$AG$1005)&gt;0,SUMIF('[1]Detailed Budget'!$F$5:$F$1005,$B85,'[1]Detailed Budget'!$AG$5:$AG$1005),"")</f>
        <v>#VALUE!</v>
      </c>
      <c r="H85" s="72" t="e">
        <f>IF(SUMIF('[1]Detailed Budget'!$F$5:$F$1005,$B85,'[1]Detailed Budget'!$AI$5:$AI$1005)&gt;0,SUMIF('[1]Detailed Budget'!$F$5:$F$1005,$B85,'[1]Detailed Budget'!$AI$5:$AI$1005),"")</f>
        <v>#VALUE!</v>
      </c>
      <c r="I85" s="71" t="e">
        <f>IF(SUMIF('[1]Detailed Budget'!$F$5:$F$1005,$B85,'[1]Detailed Budget'!$AN$5:$AN$1005)&gt;0,SUMIF('[1]Detailed Budget'!$F$5:$F$1005,$B85,'[1]Detailed Budget'!$AN$5:$AN$1005),"")</f>
        <v>#VALUE!</v>
      </c>
      <c r="J85" s="71" t="e">
        <f>IF(SUMIF('[1]Detailed Budget'!$F$5:$F$1005,$B85,'[1]Detailed Budget'!$AP$5:$AP$1005)&gt;0,SUMIF('[1]Detailed Budget'!$F$5:$F$1005,$B85,'[1]Detailed Budget'!$AP$5:$AP$1005),"")</f>
        <v>#VALUE!</v>
      </c>
      <c r="K85" s="71" t="e">
        <f>IF(SUMIF('[1]Detailed Budget'!$F$5:$F$1005,$B85,'[1]Detailed Budget'!$AR$5:$AR$1005)&gt;0,SUMIF('[1]Detailed Budget'!$F$5:$F$1005,$B85,'[1]Detailed Budget'!$AR$5:$AR$1005),"")</f>
        <v>#VALUE!</v>
      </c>
      <c r="L85" s="71" t="e">
        <f>IF(SUMIF('[1]Detailed Budget'!$F$5:$F$1005,$B85,'[1]Detailed Budget'!$AT$5:$AT$1005)&gt;0,SUMIF('[1]Detailed Budget'!$F$5:$F$1005,$B85,'[1]Detailed Budget'!$AT$5:$AT$1005),"")</f>
        <v>#VALUE!</v>
      </c>
      <c r="M85" s="72" t="e">
        <f>IF(SUMIF('[1]Detailed Budget'!$F$5:$F$1005,$B85,'[1]Detailed Budget'!$AV$5:$AV$1005)&gt;0,SUMIF('[1]Detailed Budget'!$F$5:$F$1005,$B85,'[1]Detailed Budget'!$AV$5:$AV$1005),"")</f>
        <v>#VALUE!</v>
      </c>
      <c r="N85" s="71" t="e">
        <f>IF(SUMIF('[1]Detailed Budget'!$F$5:$F$1005,$B85,'[1]Detailed Budget'!$BA$5:$BA$1005)&gt;0,SUMIF('[1]Detailed Budget'!$F$5:$F$1005,$B85,'[1]Detailed Budget'!$BA$5:$BA$1005),"")</f>
        <v>#VALUE!</v>
      </c>
      <c r="O85" s="71" t="e">
        <f>IF(SUMIF('[1]Detailed Budget'!$F$5:$F$1005,$B85,'[1]Detailed Budget'!$BC$5:$BC$1005)&gt;0,SUMIF('[1]Detailed Budget'!$F$5:$F$1005,$B85,'[1]Detailed Budget'!$BC$5:$BC$1005),"")</f>
        <v>#VALUE!</v>
      </c>
      <c r="P85" s="71" t="e">
        <f>IF(SUMIF('[1]Detailed Budget'!$F$5:$F$1005,$B85,'[1]Detailed Budget'!$BE$5:$BE$1005)&gt;0,SUMIF('[1]Detailed Budget'!$F$5:$F$1005,$B85,'[1]Detailed Budget'!$BE$5:$BE$1005),"")</f>
        <v>#VALUE!</v>
      </c>
      <c r="Q85" s="71" t="e">
        <f>IF(SUMIF('[1]Detailed Budget'!$F$5:$F$1005,$B85,'[1]Detailed Budget'!$BG$5:$BG$1005)&gt;0,SUMIF('[1]Detailed Budget'!$F$5:$F$1005,$B85,'[1]Detailed Budget'!$BG$5:$BG$1005),"")</f>
        <v>#VALUE!</v>
      </c>
      <c r="R85" s="72" t="e">
        <f>IF(SUMIF('[1]Detailed Budget'!$F$5:$F$1005,$B85,'[1]Detailed Budget'!$BI$5:$BI$1005)&gt;0,SUMIF('[1]Detailed Budget'!$F$5:$F$1005,$B85,'[1]Detailed Budget'!$BI$5:$BI$1005),"")</f>
        <v>#VALUE!</v>
      </c>
      <c r="S85" s="71" t="e">
        <f>IF(SUMIF('[1]Detailed Budget'!$F$5:$F$1005,$B85,'[1]Detailed Budget'!$BN$5:$BN$1005)&gt;0,SUMIF('[1]Detailed Budget'!$F$5:$F$1005,$B85,'[1]Detailed Budget'!$BN$5:$BN$1005),"")</f>
        <v>#VALUE!</v>
      </c>
      <c r="T85" s="71" t="e">
        <f>IF(SUMIF('[1]Detailed Budget'!$F$5:$F$1005,$B85,'[1]Detailed Budget'!$BP$5:$BP$1005)&gt;0,SUMIF('[1]Detailed Budget'!$F$5:$F$1005,$B85,'[1]Detailed Budget'!$BP$5:$BP$1005),"")</f>
        <v>#VALUE!</v>
      </c>
      <c r="U85" s="71" t="e">
        <f>IF(SUMIF('[1]Detailed Budget'!$F$5:$F$1005,$B85,'[1]Detailed Budget'!$BR$5:$BR$1005)&gt;0,SUMIF('[1]Detailed Budget'!$F$5:$F$1005,$B85,'[1]Detailed Budget'!$BR$5:$BR$1005),"")</f>
        <v>#VALUE!</v>
      </c>
      <c r="V85" s="71" t="e">
        <f>IF(SUMIF('[1]Detailed Budget'!$F$5:$F$1005,$B84,'[1]Detailed Budget'!$BT$5:$BT$1005)&gt;0,SUMIF('[1]Detailed Budget'!$F$5:$F$1005,$B84,'[1]Detailed Budget'!$BT$5:$BT$1005),"")</f>
        <v>#VALUE!</v>
      </c>
      <c r="W85" s="72" t="e">
        <f>IF(SUMIF('[1]Detailed Budget'!$F$5:$F$1005,$B85,'[1]Detailed Budget'!$BV$5:$BV$1005)&gt;0,SUMIF('[1]Detailed Budget'!$F$5:$F$1005,$B85,'[1]Detailed Budget'!$BV$5:$BV$1005),"")</f>
        <v>#VALUE!</v>
      </c>
      <c r="X85" s="71" t="e">
        <f t="shared" si="2"/>
        <v>#VALUE!</v>
      </c>
      <c r="Y85" s="73" t="str">
        <f t="shared" si="3"/>
        <v/>
      </c>
      <c r="Z85" s="49"/>
      <c r="AA85" s="87"/>
      <c r="AB85" s="97"/>
      <c r="AC85" s="49"/>
      <c r="AD85" s="87"/>
      <c r="AE85" s="97"/>
      <c r="AF85" s="49"/>
      <c r="AG85" s="87"/>
      <c r="AH85" s="97"/>
      <c r="AI85" s="49"/>
      <c r="AJ85" s="87"/>
      <c r="AK85" s="97"/>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row>
    <row r="86" spans="1:63" s="46" customFormat="1" ht="13.8" hidden="1" x14ac:dyDescent="0.25">
      <c r="A86" s="70"/>
      <c r="B86" s="66" t="str">
        <f>IFERROR(INDEX(IntIdList,MATCH(0,INDEX(COUNTIF(B$16:B85,IntIdList),0,0),0)),"")</f>
        <v/>
      </c>
      <c r="C86" s="41" t="str">
        <f>IFERROR(INDEX('[1]Data Sheet'!$E$29:$E$174,MATCH(B86,'[1]Data Sheet'!$D$29:$D$174,0))&amp;" - "&amp;INDEX('[1]Data Sheet'!$C$29:$C$174,MATCH(B86,'[1]Data Sheet'!$D$29:$D$174,0)),"")</f>
        <v/>
      </c>
      <c r="D86" s="71" t="e">
        <f>IF(SUMIF('[1]Detailed Budget'!$F$5:$F$1005,$B86,'[1]Detailed Budget'!$AA$5:$AA$1005)&gt;0,SUMIF('[1]Detailed Budget'!$F$5:$F$1005,$B86,'[1]Detailed Budget'!$AA$5:$AA$1005),"")</f>
        <v>#VALUE!</v>
      </c>
      <c r="E86" s="71" t="e">
        <f>IF(SUMIF('[1]Detailed Budget'!$F$5:$F$1005,$B86,'[1]Detailed Budget'!$AC$5:$AC$1005)&gt;0,SUMIF('[1]Detailed Budget'!$F$5:$F$1005,$B86,'[1]Detailed Budget'!$AC$5:$AC$1005),"")</f>
        <v>#VALUE!</v>
      </c>
      <c r="F86" s="71" t="e">
        <f>IF(SUMIF('[1]Detailed Budget'!$F$5:$F$1005,$B86,'[1]Detailed Budget'!$AE$5:$AE$1005)&gt;0,SUMIF('[1]Detailed Budget'!$F$5:$F$1005,$B86,'[1]Detailed Budget'!$AE$5:$AE$1005),"")</f>
        <v>#VALUE!</v>
      </c>
      <c r="G86" s="71" t="e">
        <f>IF(SUMIF('[1]Detailed Budget'!$F$5:$F$1005,$B86,'[1]Detailed Budget'!$AG$5:$AG$1005)&gt;0,SUMIF('[1]Detailed Budget'!$F$5:$F$1005,$B86,'[1]Detailed Budget'!$AG$5:$AG$1005),"")</f>
        <v>#VALUE!</v>
      </c>
      <c r="H86" s="72" t="e">
        <f>IF(SUMIF('[1]Detailed Budget'!$F$5:$F$1005,$B86,'[1]Detailed Budget'!$AI$5:$AI$1005)&gt;0,SUMIF('[1]Detailed Budget'!$F$5:$F$1005,$B86,'[1]Detailed Budget'!$AI$5:$AI$1005),"")</f>
        <v>#VALUE!</v>
      </c>
      <c r="I86" s="71" t="e">
        <f>IF(SUMIF('[1]Detailed Budget'!$F$5:$F$1005,$B86,'[1]Detailed Budget'!$AN$5:$AN$1005)&gt;0,SUMIF('[1]Detailed Budget'!$F$5:$F$1005,$B86,'[1]Detailed Budget'!$AN$5:$AN$1005),"")</f>
        <v>#VALUE!</v>
      </c>
      <c r="J86" s="71" t="e">
        <f>IF(SUMIF('[1]Detailed Budget'!$F$5:$F$1005,$B86,'[1]Detailed Budget'!$AP$5:$AP$1005)&gt;0,SUMIF('[1]Detailed Budget'!$F$5:$F$1005,$B86,'[1]Detailed Budget'!$AP$5:$AP$1005),"")</f>
        <v>#VALUE!</v>
      </c>
      <c r="K86" s="71" t="e">
        <f>IF(SUMIF('[1]Detailed Budget'!$F$5:$F$1005,$B86,'[1]Detailed Budget'!$AR$5:$AR$1005)&gt;0,SUMIF('[1]Detailed Budget'!$F$5:$F$1005,$B86,'[1]Detailed Budget'!$AR$5:$AR$1005),"")</f>
        <v>#VALUE!</v>
      </c>
      <c r="L86" s="71" t="e">
        <f>IF(SUMIF('[1]Detailed Budget'!$F$5:$F$1005,$B86,'[1]Detailed Budget'!$AT$5:$AT$1005)&gt;0,SUMIF('[1]Detailed Budget'!$F$5:$F$1005,$B86,'[1]Detailed Budget'!$AT$5:$AT$1005),"")</f>
        <v>#VALUE!</v>
      </c>
      <c r="M86" s="72" t="e">
        <f>IF(SUMIF('[1]Detailed Budget'!$F$5:$F$1005,$B86,'[1]Detailed Budget'!$AV$5:$AV$1005)&gt;0,SUMIF('[1]Detailed Budget'!$F$5:$F$1005,$B86,'[1]Detailed Budget'!$AV$5:$AV$1005),"")</f>
        <v>#VALUE!</v>
      </c>
      <c r="N86" s="71" t="e">
        <f>IF(SUMIF('[1]Detailed Budget'!$F$5:$F$1005,$B86,'[1]Detailed Budget'!$BA$5:$BA$1005)&gt;0,SUMIF('[1]Detailed Budget'!$F$5:$F$1005,$B86,'[1]Detailed Budget'!$BA$5:$BA$1005),"")</f>
        <v>#VALUE!</v>
      </c>
      <c r="O86" s="71" t="e">
        <f>IF(SUMIF('[1]Detailed Budget'!$F$5:$F$1005,$B86,'[1]Detailed Budget'!$BC$5:$BC$1005)&gt;0,SUMIF('[1]Detailed Budget'!$F$5:$F$1005,$B86,'[1]Detailed Budget'!$BC$5:$BC$1005),"")</f>
        <v>#VALUE!</v>
      </c>
      <c r="P86" s="71" t="e">
        <f>IF(SUMIF('[1]Detailed Budget'!$F$5:$F$1005,$B86,'[1]Detailed Budget'!$BE$5:$BE$1005)&gt;0,SUMIF('[1]Detailed Budget'!$F$5:$F$1005,$B86,'[1]Detailed Budget'!$BE$5:$BE$1005),"")</f>
        <v>#VALUE!</v>
      </c>
      <c r="Q86" s="71" t="e">
        <f>IF(SUMIF('[1]Detailed Budget'!$F$5:$F$1005,$B86,'[1]Detailed Budget'!$BG$5:$BG$1005)&gt;0,SUMIF('[1]Detailed Budget'!$F$5:$F$1005,$B86,'[1]Detailed Budget'!$BG$5:$BG$1005),"")</f>
        <v>#VALUE!</v>
      </c>
      <c r="R86" s="72" t="e">
        <f>IF(SUMIF('[1]Detailed Budget'!$F$5:$F$1005,$B86,'[1]Detailed Budget'!$BI$5:$BI$1005)&gt;0,SUMIF('[1]Detailed Budget'!$F$5:$F$1005,$B86,'[1]Detailed Budget'!$BI$5:$BI$1005),"")</f>
        <v>#VALUE!</v>
      </c>
      <c r="S86" s="71" t="e">
        <f>IF(SUMIF('[1]Detailed Budget'!$F$5:$F$1005,$B86,'[1]Detailed Budget'!$BN$5:$BN$1005)&gt;0,SUMIF('[1]Detailed Budget'!$F$5:$F$1005,$B86,'[1]Detailed Budget'!$BN$5:$BN$1005),"")</f>
        <v>#VALUE!</v>
      </c>
      <c r="T86" s="71" t="e">
        <f>IF(SUMIF('[1]Detailed Budget'!$F$5:$F$1005,$B86,'[1]Detailed Budget'!$BP$5:$BP$1005)&gt;0,SUMIF('[1]Detailed Budget'!$F$5:$F$1005,$B86,'[1]Detailed Budget'!$BP$5:$BP$1005),"")</f>
        <v>#VALUE!</v>
      </c>
      <c r="U86" s="71" t="e">
        <f>IF(SUMIF('[1]Detailed Budget'!$F$5:$F$1005,$B86,'[1]Detailed Budget'!$BR$5:$BR$1005)&gt;0,SUMIF('[1]Detailed Budget'!$F$5:$F$1005,$B86,'[1]Detailed Budget'!$BR$5:$BR$1005),"")</f>
        <v>#VALUE!</v>
      </c>
      <c r="V86" s="71" t="e">
        <f>IF(SUMIF('[1]Detailed Budget'!$F$5:$F$1005,$B85,'[1]Detailed Budget'!$BT$5:$BT$1005)&gt;0,SUMIF('[1]Detailed Budget'!$F$5:$F$1005,$B85,'[1]Detailed Budget'!$BT$5:$BT$1005),"")</f>
        <v>#VALUE!</v>
      </c>
      <c r="W86" s="72" t="e">
        <f>IF(SUMIF('[1]Detailed Budget'!$F$5:$F$1005,$B86,'[1]Detailed Budget'!$BV$5:$BV$1005)&gt;0,SUMIF('[1]Detailed Budget'!$F$5:$F$1005,$B86,'[1]Detailed Budget'!$BV$5:$BV$1005),"")</f>
        <v>#VALUE!</v>
      </c>
      <c r="X86" s="71" t="e">
        <f t="shared" si="2"/>
        <v>#VALUE!</v>
      </c>
      <c r="Y86" s="73" t="str">
        <f t="shared" si="3"/>
        <v/>
      </c>
      <c r="Z86" s="49"/>
      <c r="AA86" s="87"/>
      <c r="AB86" s="97"/>
      <c r="AC86" s="49"/>
      <c r="AD86" s="87"/>
      <c r="AE86" s="97"/>
      <c r="AF86" s="49"/>
      <c r="AG86" s="87"/>
      <c r="AH86" s="97"/>
      <c r="AI86" s="49"/>
      <c r="AJ86" s="87"/>
      <c r="AK86" s="97"/>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row>
    <row r="87" spans="1:63" s="46" customFormat="1" ht="13.8" hidden="1" x14ac:dyDescent="0.25">
      <c r="A87" s="70"/>
      <c r="B87" s="66" t="str">
        <f>IFERROR(INDEX(IntIdList,MATCH(0,INDEX(COUNTIF(B$16:B86,IntIdList),0,0),0)),"")</f>
        <v/>
      </c>
      <c r="C87" s="41" t="str">
        <f>IFERROR(INDEX('[1]Data Sheet'!$E$29:$E$174,MATCH(B87,'[1]Data Sheet'!$D$29:$D$174,0))&amp;" - "&amp;INDEX('[1]Data Sheet'!$C$29:$C$174,MATCH(B87,'[1]Data Sheet'!$D$29:$D$174,0)),"")</f>
        <v/>
      </c>
      <c r="D87" s="71" t="e">
        <f>IF(SUMIF('[1]Detailed Budget'!$F$5:$F$1005,$B87,'[1]Detailed Budget'!$AA$5:$AA$1005)&gt;0,SUMIF('[1]Detailed Budget'!$F$5:$F$1005,$B87,'[1]Detailed Budget'!$AA$5:$AA$1005),"")</f>
        <v>#VALUE!</v>
      </c>
      <c r="E87" s="71" t="e">
        <f>IF(SUMIF('[1]Detailed Budget'!$F$5:$F$1005,$B87,'[1]Detailed Budget'!$AC$5:$AC$1005)&gt;0,SUMIF('[1]Detailed Budget'!$F$5:$F$1005,$B87,'[1]Detailed Budget'!$AC$5:$AC$1005),"")</f>
        <v>#VALUE!</v>
      </c>
      <c r="F87" s="71" t="e">
        <f>IF(SUMIF('[1]Detailed Budget'!$F$5:$F$1005,$B87,'[1]Detailed Budget'!$AE$5:$AE$1005)&gt;0,SUMIF('[1]Detailed Budget'!$F$5:$F$1005,$B87,'[1]Detailed Budget'!$AE$5:$AE$1005),"")</f>
        <v>#VALUE!</v>
      </c>
      <c r="G87" s="71" t="e">
        <f>IF(SUMIF('[1]Detailed Budget'!$F$5:$F$1005,$B87,'[1]Detailed Budget'!$AG$5:$AG$1005)&gt;0,SUMIF('[1]Detailed Budget'!$F$5:$F$1005,$B87,'[1]Detailed Budget'!$AG$5:$AG$1005),"")</f>
        <v>#VALUE!</v>
      </c>
      <c r="H87" s="72" t="e">
        <f>IF(SUMIF('[1]Detailed Budget'!$F$5:$F$1005,$B87,'[1]Detailed Budget'!$AI$5:$AI$1005)&gt;0,SUMIF('[1]Detailed Budget'!$F$5:$F$1005,$B87,'[1]Detailed Budget'!$AI$5:$AI$1005),"")</f>
        <v>#VALUE!</v>
      </c>
      <c r="I87" s="71" t="e">
        <f>IF(SUMIF('[1]Detailed Budget'!$F$5:$F$1005,$B87,'[1]Detailed Budget'!$AN$5:$AN$1005)&gt;0,SUMIF('[1]Detailed Budget'!$F$5:$F$1005,$B87,'[1]Detailed Budget'!$AN$5:$AN$1005),"")</f>
        <v>#VALUE!</v>
      </c>
      <c r="J87" s="71" t="e">
        <f>IF(SUMIF('[1]Detailed Budget'!$F$5:$F$1005,$B87,'[1]Detailed Budget'!$AP$5:$AP$1005)&gt;0,SUMIF('[1]Detailed Budget'!$F$5:$F$1005,$B87,'[1]Detailed Budget'!$AP$5:$AP$1005),"")</f>
        <v>#VALUE!</v>
      </c>
      <c r="K87" s="71" t="e">
        <f>IF(SUMIF('[1]Detailed Budget'!$F$5:$F$1005,$B87,'[1]Detailed Budget'!$AR$5:$AR$1005)&gt;0,SUMIF('[1]Detailed Budget'!$F$5:$F$1005,$B87,'[1]Detailed Budget'!$AR$5:$AR$1005),"")</f>
        <v>#VALUE!</v>
      </c>
      <c r="L87" s="71" t="e">
        <f>IF(SUMIF('[1]Detailed Budget'!$F$5:$F$1005,$B87,'[1]Detailed Budget'!$AT$5:$AT$1005)&gt;0,SUMIF('[1]Detailed Budget'!$F$5:$F$1005,$B87,'[1]Detailed Budget'!$AT$5:$AT$1005),"")</f>
        <v>#VALUE!</v>
      </c>
      <c r="M87" s="72" t="e">
        <f>IF(SUMIF('[1]Detailed Budget'!$F$5:$F$1005,$B87,'[1]Detailed Budget'!$AV$5:$AV$1005)&gt;0,SUMIF('[1]Detailed Budget'!$F$5:$F$1005,$B87,'[1]Detailed Budget'!$AV$5:$AV$1005),"")</f>
        <v>#VALUE!</v>
      </c>
      <c r="N87" s="71" t="e">
        <f>IF(SUMIF('[1]Detailed Budget'!$F$5:$F$1005,$B87,'[1]Detailed Budget'!$BA$5:$BA$1005)&gt;0,SUMIF('[1]Detailed Budget'!$F$5:$F$1005,$B87,'[1]Detailed Budget'!$BA$5:$BA$1005),"")</f>
        <v>#VALUE!</v>
      </c>
      <c r="O87" s="71" t="e">
        <f>IF(SUMIF('[1]Detailed Budget'!$F$5:$F$1005,$B87,'[1]Detailed Budget'!$BC$5:$BC$1005)&gt;0,SUMIF('[1]Detailed Budget'!$F$5:$F$1005,$B87,'[1]Detailed Budget'!$BC$5:$BC$1005),"")</f>
        <v>#VALUE!</v>
      </c>
      <c r="P87" s="71" t="e">
        <f>IF(SUMIF('[1]Detailed Budget'!$F$5:$F$1005,$B87,'[1]Detailed Budget'!$BE$5:$BE$1005)&gt;0,SUMIF('[1]Detailed Budget'!$F$5:$F$1005,$B87,'[1]Detailed Budget'!$BE$5:$BE$1005),"")</f>
        <v>#VALUE!</v>
      </c>
      <c r="Q87" s="71" t="e">
        <f>IF(SUMIF('[1]Detailed Budget'!$F$5:$F$1005,$B87,'[1]Detailed Budget'!$BG$5:$BG$1005)&gt;0,SUMIF('[1]Detailed Budget'!$F$5:$F$1005,$B87,'[1]Detailed Budget'!$BG$5:$BG$1005),"")</f>
        <v>#VALUE!</v>
      </c>
      <c r="R87" s="72" t="e">
        <f>IF(SUMIF('[1]Detailed Budget'!$F$5:$F$1005,$B87,'[1]Detailed Budget'!$BI$5:$BI$1005)&gt;0,SUMIF('[1]Detailed Budget'!$F$5:$F$1005,$B87,'[1]Detailed Budget'!$BI$5:$BI$1005),"")</f>
        <v>#VALUE!</v>
      </c>
      <c r="S87" s="71" t="e">
        <f>IF(SUMIF('[1]Detailed Budget'!$F$5:$F$1005,$B87,'[1]Detailed Budget'!$BN$5:$BN$1005)&gt;0,SUMIF('[1]Detailed Budget'!$F$5:$F$1005,$B87,'[1]Detailed Budget'!$BN$5:$BN$1005),"")</f>
        <v>#VALUE!</v>
      </c>
      <c r="T87" s="71" t="e">
        <f>IF(SUMIF('[1]Detailed Budget'!$F$5:$F$1005,$B87,'[1]Detailed Budget'!$BP$5:$BP$1005)&gt;0,SUMIF('[1]Detailed Budget'!$F$5:$F$1005,$B87,'[1]Detailed Budget'!$BP$5:$BP$1005),"")</f>
        <v>#VALUE!</v>
      </c>
      <c r="U87" s="71" t="e">
        <f>IF(SUMIF('[1]Detailed Budget'!$F$5:$F$1005,$B87,'[1]Detailed Budget'!$BR$5:$BR$1005)&gt;0,SUMIF('[1]Detailed Budget'!$F$5:$F$1005,$B87,'[1]Detailed Budget'!$BR$5:$BR$1005),"")</f>
        <v>#VALUE!</v>
      </c>
      <c r="V87" s="71" t="e">
        <f>IF(SUMIF('[1]Detailed Budget'!$F$5:$F$1005,$B86,'[1]Detailed Budget'!$BT$5:$BT$1005)&gt;0,SUMIF('[1]Detailed Budget'!$F$5:$F$1005,$B86,'[1]Detailed Budget'!$BT$5:$BT$1005),"")</f>
        <v>#VALUE!</v>
      </c>
      <c r="W87" s="72" t="e">
        <f>IF(SUMIF('[1]Detailed Budget'!$F$5:$F$1005,$B87,'[1]Detailed Budget'!$BV$5:$BV$1005)&gt;0,SUMIF('[1]Detailed Budget'!$F$5:$F$1005,$B87,'[1]Detailed Budget'!$BV$5:$BV$1005),"")</f>
        <v>#VALUE!</v>
      </c>
      <c r="X87" s="71" t="e">
        <f t="shared" si="2"/>
        <v>#VALUE!</v>
      </c>
      <c r="Y87" s="73" t="str">
        <f t="shared" si="3"/>
        <v/>
      </c>
      <c r="Z87" s="49"/>
      <c r="AA87" s="87"/>
      <c r="AB87" s="97"/>
      <c r="AC87" s="49"/>
      <c r="AD87" s="87"/>
      <c r="AE87" s="97"/>
      <c r="AF87" s="49"/>
      <c r="AG87" s="87"/>
      <c r="AH87" s="97"/>
      <c r="AI87" s="49"/>
      <c r="AJ87" s="87"/>
      <c r="AK87" s="97"/>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row>
    <row r="88" spans="1:63" s="46" customFormat="1" ht="13.8" hidden="1" x14ac:dyDescent="0.25">
      <c r="A88" s="70"/>
      <c r="B88" s="66" t="str">
        <f>IFERROR(INDEX(IntIdList,MATCH(0,INDEX(COUNTIF(B$16:B87,IntIdList),0,0),0)),"")</f>
        <v/>
      </c>
      <c r="C88" s="41" t="str">
        <f>IFERROR(INDEX('[1]Data Sheet'!$E$29:$E$174,MATCH(B88,'[1]Data Sheet'!$D$29:$D$174,0))&amp;" - "&amp;INDEX('[1]Data Sheet'!$C$29:$C$174,MATCH(B88,'[1]Data Sheet'!$D$29:$D$174,0)),"")</f>
        <v/>
      </c>
      <c r="D88" s="71" t="e">
        <f>IF(SUMIF('[1]Detailed Budget'!$F$5:$F$1005,$B88,'[1]Detailed Budget'!$AA$5:$AA$1005)&gt;0,SUMIF('[1]Detailed Budget'!$F$5:$F$1005,$B88,'[1]Detailed Budget'!$AA$5:$AA$1005),"")</f>
        <v>#VALUE!</v>
      </c>
      <c r="E88" s="71" t="e">
        <f>IF(SUMIF('[1]Detailed Budget'!$F$5:$F$1005,$B88,'[1]Detailed Budget'!$AC$5:$AC$1005)&gt;0,SUMIF('[1]Detailed Budget'!$F$5:$F$1005,$B88,'[1]Detailed Budget'!$AC$5:$AC$1005),"")</f>
        <v>#VALUE!</v>
      </c>
      <c r="F88" s="71" t="e">
        <f>IF(SUMIF('[1]Detailed Budget'!$F$5:$F$1005,$B88,'[1]Detailed Budget'!$AE$5:$AE$1005)&gt;0,SUMIF('[1]Detailed Budget'!$F$5:$F$1005,$B88,'[1]Detailed Budget'!$AE$5:$AE$1005),"")</f>
        <v>#VALUE!</v>
      </c>
      <c r="G88" s="71" t="e">
        <f>IF(SUMIF('[1]Detailed Budget'!$F$5:$F$1005,$B88,'[1]Detailed Budget'!$AG$5:$AG$1005)&gt;0,SUMIF('[1]Detailed Budget'!$F$5:$F$1005,$B88,'[1]Detailed Budget'!$AG$5:$AG$1005),"")</f>
        <v>#VALUE!</v>
      </c>
      <c r="H88" s="72" t="e">
        <f>IF(SUMIF('[1]Detailed Budget'!$F$5:$F$1005,$B88,'[1]Detailed Budget'!$AI$5:$AI$1005)&gt;0,SUMIF('[1]Detailed Budget'!$F$5:$F$1005,$B88,'[1]Detailed Budget'!$AI$5:$AI$1005),"")</f>
        <v>#VALUE!</v>
      </c>
      <c r="I88" s="71" t="e">
        <f>IF(SUMIF('[1]Detailed Budget'!$F$5:$F$1005,$B88,'[1]Detailed Budget'!$AN$5:$AN$1005)&gt;0,SUMIF('[1]Detailed Budget'!$F$5:$F$1005,$B88,'[1]Detailed Budget'!$AN$5:$AN$1005),"")</f>
        <v>#VALUE!</v>
      </c>
      <c r="J88" s="71" t="e">
        <f>IF(SUMIF('[1]Detailed Budget'!$F$5:$F$1005,$B88,'[1]Detailed Budget'!$AP$5:$AP$1005)&gt;0,SUMIF('[1]Detailed Budget'!$F$5:$F$1005,$B88,'[1]Detailed Budget'!$AP$5:$AP$1005),"")</f>
        <v>#VALUE!</v>
      </c>
      <c r="K88" s="71" t="e">
        <f>IF(SUMIF('[1]Detailed Budget'!$F$5:$F$1005,$B88,'[1]Detailed Budget'!$AR$5:$AR$1005)&gt;0,SUMIF('[1]Detailed Budget'!$F$5:$F$1005,$B88,'[1]Detailed Budget'!$AR$5:$AR$1005),"")</f>
        <v>#VALUE!</v>
      </c>
      <c r="L88" s="71" t="e">
        <f>IF(SUMIF('[1]Detailed Budget'!$F$5:$F$1005,$B88,'[1]Detailed Budget'!$AT$5:$AT$1005)&gt;0,SUMIF('[1]Detailed Budget'!$F$5:$F$1005,$B88,'[1]Detailed Budget'!$AT$5:$AT$1005),"")</f>
        <v>#VALUE!</v>
      </c>
      <c r="M88" s="72" t="e">
        <f>IF(SUMIF('[1]Detailed Budget'!$F$5:$F$1005,$B88,'[1]Detailed Budget'!$AV$5:$AV$1005)&gt;0,SUMIF('[1]Detailed Budget'!$F$5:$F$1005,$B88,'[1]Detailed Budget'!$AV$5:$AV$1005),"")</f>
        <v>#VALUE!</v>
      </c>
      <c r="N88" s="71" t="e">
        <f>IF(SUMIF('[1]Detailed Budget'!$F$5:$F$1005,$B88,'[1]Detailed Budget'!$BA$5:$BA$1005)&gt;0,SUMIF('[1]Detailed Budget'!$F$5:$F$1005,$B88,'[1]Detailed Budget'!$BA$5:$BA$1005),"")</f>
        <v>#VALUE!</v>
      </c>
      <c r="O88" s="71" t="e">
        <f>IF(SUMIF('[1]Detailed Budget'!$F$5:$F$1005,$B88,'[1]Detailed Budget'!$BC$5:$BC$1005)&gt;0,SUMIF('[1]Detailed Budget'!$F$5:$F$1005,$B88,'[1]Detailed Budget'!$BC$5:$BC$1005),"")</f>
        <v>#VALUE!</v>
      </c>
      <c r="P88" s="71" t="e">
        <f>IF(SUMIF('[1]Detailed Budget'!$F$5:$F$1005,$B88,'[1]Detailed Budget'!$BE$5:$BE$1005)&gt;0,SUMIF('[1]Detailed Budget'!$F$5:$F$1005,$B88,'[1]Detailed Budget'!$BE$5:$BE$1005),"")</f>
        <v>#VALUE!</v>
      </c>
      <c r="Q88" s="71" t="e">
        <f>IF(SUMIF('[1]Detailed Budget'!$F$5:$F$1005,$B88,'[1]Detailed Budget'!$BG$5:$BG$1005)&gt;0,SUMIF('[1]Detailed Budget'!$F$5:$F$1005,$B88,'[1]Detailed Budget'!$BG$5:$BG$1005),"")</f>
        <v>#VALUE!</v>
      </c>
      <c r="R88" s="72" t="e">
        <f>IF(SUMIF('[1]Detailed Budget'!$F$5:$F$1005,$B88,'[1]Detailed Budget'!$BI$5:$BI$1005)&gt;0,SUMIF('[1]Detailed Budget'!$F$5:$F$1005,$B88,'[1]Detailed Budget'!$BI$5:$BI$1005),"")</f>
        <v>#VALUE!</v>
      </c>
      <c r="S88" s="71" t="e">
        <f>IF(SUMIF('[1]Detailed Budget'!$F$5:$F$1005,$B88,'[1]Detailed Budget'!$BN$5:$BN$1005)&gt;0,SUMIF('[1]Detailed Budget'!$F$5:$F$1005,$B88,'[1]Detailed Budget'!$BN$5:$BN$1005),"")</f>
        <v>#VALUE!</v>
      </c>
      <c r="T88" s="71" t="e">
        <f>IF(SUMIF('[1]Detailed Budget'!$F$5:$F$1005,$B88,'[1]Detailed Budget'!$BP$5:$BP$1005)&gt;0,SUMIF('[1]Detailed Budget'!$F$5:$F$1005,$B88,'[1]Detailed Budget'!$BP$5:$BP$1005),"")</f>
        <v>#VALUE!</v>
      </c>
      <c r="U88" s="71" t="e">
        <f>IF(SUMIF('[1]Detailed Budget'!$F$5:$F$1005,$B88,'[1]Detailed Budget'!$BR$5:$BR$1005)&gt;0,SUMIF('[1]Detailed Budget'!$F$5:$F$1005,$B88,'[1]Detailed Budget'!$BR$5:$BR$1005),"")</f>
        <v>#VALUE!</v>
      </c>
      <c r="V88" s="71" t="e">
        <f>IF(SUMIF('[1]Detailed Budget'!$F$5:$F$1005,$B87,'[1]Detailed Budget'!$BT$5:$BT$1005)&gt;0,SUMIF('[1]Detailed Budget'!$F$5:$F$1005,$B87,'[1]Detailed Budget'!$BT$5:$BT$1005),"")</f>
        <v>#VALUE!</v>
      </c>
      <c r="W88" s="72" t="e">
        <f>IF(SUMIF('[1]Detailed Budget'!$F$5:$F$1005,$B88,'[1]Detailed Budget'!$BV$5:$BV$1005)&gt;0,SUMIF('[1]Detailed Budget'!$F$5:$F$1005,$B88,'[1]Detailed Budget'!$BV$5:$BV$1005),"")</f>
        <v>#VALUE!</v>
      </c>
      <c r="X88" s="71" t="e">
        <f t="shared" si="2"/>
        <v>#VALUE!</v>
      </c>
      <c r="Y88" s="73" t="str">
        <f t="shared" si="3"/>
        <v/>
      </c>
      <c r="Z88" s="49"/>
      <c r="AA88" s="87"/>
      <c r="AB88" s="97"/>
      <c r="AC88" s="49"/>
      <c r="AD88" s="87"/>
      <c r="AE88" s="97"/>
      <c r="AF88" s="49"/>
      <c r="AG88" s="87"/>
      <c r="AH88" s="97"/>
      <c r="AI88" s="49"/>
      <c r="AJ88" s="87"/>
      <c r="AK88" s="97"/>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row>
    <row r="89" spans="1:63" s="46" customFormat="1" ht="13.8" hidden="1" x14ac:dyDescent="0.25">
      <c r="A89" s="70"/>
      <c r="B89" s="66" t="str">
        <f>IFERROR(INDEX(IntIdList,MATCH(0,INDEX(COUNTIF(B$16:B88,IntIdList),0,0),0)),"")</f>
        <v/>
      </c>
      <c r="C89" s="41" t="str">
        <f>IFERROR(INDEX('[1]Data Sheet'!$E$29:$E$174,MATCH(B89,'[1]Data Sheet'!$D$29:$D$174,0))&amp;" - "&amp;INDEX('[1]Data Sheet'!$C$29:$C$174,MATCH(B89,'[1]Data Sheet'!$D$29:$D$174,0)),"")</f>
        <v/>
      </c>
      <c r="D89" s="71" t="e">
        <f>IF(SUMIF('[1]Detailed Budget'!$F$5:$F$1005,$B89,'[1]Detailed Budget'!$AA$5:$AA$1005)&gt;0,SUMIF('[1]Detailed Budget'!$F$5:$F$1005,$B89,'[1]Detailed Budget'!$AA$5:$AA$1005),"")</f>
        <v>#VALUE!</v>
      </c>
      <c r="E89" s="71" t="e">
        <f>IF(SUMIF('[1]Detailed Budget'!$F$5:$F$1005,$B89,'[1]Detailed Budget'!$AC$5:$AC$1005)&gt;0,SUMIF('[1]Detailed Budget'!$F$5:$F$1005,$B89,'[1]Detailed Budget'!$AC$5:$AC$1005),"")</f>
        <v>#VALUE!</v>
      </c>
      <c r="F89" s="71" t="e">
        <f>IF(SUMIF('[1]Detailed Budget'!$F$5:$F$1005,$B89,'[1]Detailed Budget'!$AE$5:$AE$1005)&gt;0,SUMIF('[1]Detailed Budget'!$F$5:$F$1005,$B89,'[1]Detailed Budget'!$AE$5:$AE$1005),"")</f>
        <v>#VALUE!</v>
      </c>
      <c r="G89" s="71" t="e">
        <f>IF(SUMIF('[1]Detailed Budget'!$F$5:$F$1005,$B89,'[1]Detailed Budget'!$AG$5:$AG$1005)&gt;0,SUMIF('[1]Detailed Budget'!$F$5:$F$1005,$B89,'[1]Detailed Budget'!$AG$5:$AG$1005),"")</f>
        <v>#VALUE!</v>
      </c>
      <c r="H89" s="72" t="e">
        <f>IF(SUMIF('[1]Detailed Budget'!$F$5:$F$1005,$B89,'[1]Detailed Budget'!$AI$5:$AI$1005)&gt;0,SUMIF('[1]Detailed Budget'!$F$5:$F$1005,$B89,'[1]Detailed Budget'!$AI$5:$AI$1005),"")</f>
        <v>#VALUE!</v>
      </c>
      <c r="I89" s="71" t="e">
        <f>IF(SUMIF('[1]Detailed Budget'!$F$5:$F$1005,$B89,'[1]Detailed Budget'!$AN$5:$AN$1005)&gt;0,SUMIF('[1]Detailed Budget'!$F$5:$F$1005,$B89,'[1]Detailed Budget'!$AN$5:$AN$1005),"")</f>
        <v>#VALUE!</v>
      </c>
      <c r="J89" s="71" t="e">
        <f>IF(SUMIF('[1]Detailed Budget'!$F$5:$F$1005,$B89,'[1]Detailed Budget'!$AP$5:$AP$1005)&gt;0,SUMIF('[1]Detailed Budget'!$F$5:$F$1005,$B89,'[1]Detailed Budget'!$AP$5:$AP$1005),"")</f>
        <v>#VALUE!</v>
      </c>
      <c r="K89" s="71" t="e">
        <f>IF(SUMIF('[1]Detailed Budget'!$F$5:$F$1005,$B89,'[1]Detailed Budget'!$AR$5:$AR$1005)&gt;0,SUMIF('[1]Detailed Budget'!$F$5:$F$1005,$B89,'[1]Detailed Budget'!$AR$5:$AR$1005),"")</f>
        <v>#VALUE!</v>
      </c>
      <c r="L89" s="71" t="e">
        <f>IF(SUMIF('[1]Detailed Budget'!$F$5:$F$1005,$B89,'[1]Detailed Budget'!$AT$5:$AT$1005)&gt;0,SUMIF('[1]Detailed Budget'!$F$5:$F$1005,$B89,'[1]Detailed Budget'!$AT$5:$AT$1005),"")</f>
        <v>#VALUE!</v>
      </c>
      <c r="M89" s="72" t="e">
        <f>IF(SUMIF('[1]Detailed Budget'!$F$5:$F$1005,$B89,'[1]Detailed Budget'!$AV$5:$AV$1005)&gt;0,SUMIF('[1]Detailed Budget'!$F$5:$F$1005,$B89,'[1]Detailed Budget'!$AV$5:$AV$1005),"")</f>
        <v>#VALUE!</v>
      </c>
      <c r="N89" s="71" t="e">
        <f>IF(SUMIF('[1]Detailed Budget'!$F$5:$F$1005,$B89,'[1]Detailed Budget'!$BA$5:$BA$1005)&gt;0,SUMIF('[1]Detailed Budget'!$F$5:$F$1005,$B89,'[1]Detailed Budget'!$BA$5:$BA$1005),"")</f>
        <v>#VALUE!</v>
      </c>
      <c r="O89" s="71" t="e">
        <f>IF(SUMIF('[1]Detailed Budget'!$F$5:$F$1005,$B89,'[1]Detailed Budget'!$BC$5:$BC$1005)&gt;0,SUMIF('[1]Detailed Budget'!$F$5:$F$1005,$B89,'[1]Detailed Budget'!$BC$5:$BC$1005),"")</f>
        <v>#VALUE!</v>
      </c>
      <c r="P89" s="71" t="e">
        <f>IF(SUMIF('[1]Detailed Budget'!$F$5:$F$1005,$B89,'[1]Detailed Budget'!$BE$5:$BE$1005)&gt;0,SUMIF('[1]Detailed Budget'!$F$5:$F$1005,$B89,'[1]Detailed Budget'!$BE$5:$BE$1005),"")</f>
        <v>#VALUE!</v>
      </c>
      <c r="Q89" s="71" t="e">
        <f>IF(SUMIF('[1]Detailed Budget'!$F$5:$F$1005,$B89,'[1]Detailed Budget'!$BG$5:$BG$1005)&gt;0,SUMIF('[1]Detailed Budget'!$F$5:$F$1005,$B89,'[1]Detailed Budget'!$BG$5:$BG$1005),"")</f>
        <v>#VALUE!</v>
      </c>
      <c r="R89" s="72" t="e">
        <f>IF(SUMIF('[1]Detailed Budget'!$F$5:$F$1005,$B89,'[1]Detailed Budget'!$BI$5:$BI$1005)&gt;0,SUMIF('[1]Detailed Budget'!$F$5:$F$1005,$B89,'[1]Detailed Budget'!$BI$5:$BI$1005),"")</f>
        <v>#VALUE!</v>
      </c>
      <c r="S89" s="71" t="e">
        <f>IF(SUMIF('[1]Detailed Budget'!$F$5:$F$1005,$B89,'[1]Detailed Budget'!$BN$5:$BN$1005)&gt;0,SUMIF('[1]Detailed Budget'!$F$5:$F$1005,$B89,'[1]Detailed Budget'!$BN$5:$BN$1005),"")</f>
        <v>#VALUE!</v>
      </c>
      <c r="T89" s="71" t="e">
        <f>IF(SUMIF('[1]Detailed Budget'!$F$5:$F$1005,$B89,'[1]Detailed Budget'!$BP$5:$BP$1005)&gt;0,SUMIF('[1]Detailed Budget'!$F$5:$F$1005,$B89,'[1]Detailed Budget'!$BP$5:$BP$1005),"")</f>
        <v>#VALUE!</v>
      </c>
      <c r="U89" s="71" t="e">
        <f>IF(SUMIF('[1]Detailed Budget'!$F$5:$F$1005,$B89,'[1]Detailed Budget'!$BR$5:$BR$1005)&gt;0,SUMIF('[1]Detailed Budget'!$F$5:$F$1005,$B89,'[1]Detailed Budget'!$BR$5:$BR$1005),"")</f>
        <v>#VALUE!</v>
      </c>
      <c r="V89" s="71" t="e">
        <f>IF(SUMIF('[1]Detailed Budget'!$F$5:$F$1005,$B88,'[1]Detailed Budget'!$BT$5:$BT$1005)&gt;0,SUMIF('[1]Detailed Budget'!$F$5:$F$1005,$B88,'[1]Detailed Budget'!$BT$5:$BT$1005),"")</f>
        <v>#VALUE!</v>
      </c>
      <c r="W89" s="72" t="e">
        <f>IF(SUMIF('[1]Detailed Budget'!$F$5:$F$1005,$B89,'[1]Detailed Budget'!$BV$5:$BV$1005)&gt;0,SUMIF('[1]Detailed Budget'!$F$5:$F$1005,$B89,'[1]Detailed Budget'!$BV$5:$BV$1005),"")</f>
        <v>#VALUE!</v>
      </c>
      <c r="X89" s="71" t="e">
        <f t="shared" si="2"/>
        <v>#VALUE!</v>
      </c>
      <c r="Y89" s="73" t="str">
        <f t="shared" si="3"/>
        <v/>
      </c>
      <c r="Z89" s="49"/>
      <c r="AA89" s="87"/>
      <c r="AB89" s="97"/>
      <c r="AC89" s="49"/>
      <c r="AD89" s="87"/>
      <c r="AE89" s="97"/>
      <c r="AF89" s="49"/>
      <c r="AG89" s="87"/>
      <c r="AH89" s="97"/>
      <c r="AI89" s="49"/>
      <c r="AJ89" s="87"/>
      <c r="AK89" s="97"/>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row>
    <row r="90" spans="1:63" s="46" customFormat="1" ht="13.8" hidden="1" x14ac:dyDescent="0.25">
      <c r="A90" s="70"/>
      <c r="B90" s="66" t="str">
        <f>IFERROR(INDEX(IntIdList,MATCH(0,INDEX(COUNTIF(B$16:B89,IntIdList),0,0),0)),"")</f>
        <v/>
      </c>
      <c r="C90" s="41" t="str">
        <f>IFERROR(INDEX('[1]Data Sheet'!$E$29:$E$174,MATCH(B90,'[1]Data Sheet'!$D$29:$D$174,0))&amp;" - "&amp;INDEX('[1]Data Sheet'!$C$29:$C$174,MATCH(B90,'[1]Data Sheet'!$D$29:$D$174,0)),"")</f>
        <v/>
      </c>
      <c r="D90" s="71" t="e">
        <f>IF(SUMIF('[1]Detailed Budget'!$F$5:$F$1005,$B90,'[1]Detailed Budget'!$AA$5:$AA$1005)&gt;0,SUMIF('[1]Detailed Budget'!$F$5:$F$1005,$B90,'[1]Detailed Budget'!$AA$5:$AA$1005),"")</f>
        <v>#VALUE!</v>
      </c>
      <c r="E90" s="71" t="e">
        <f>IF(SUMIF('[1]Detailed Budget'!$F$5:$F$1005,$B90,'[1]Detailed Budget'!$AC$5:$AC$1005)&gt;0,SUMIF('[1]Detailed Budget'!$F$5:$F$1005,$B90,'[1]Detailed Budget'!$AC$5:$AC$1005),"")</f>
        <v>#VALUE!</v>
      </c>
      <c r="F90" s="71" t="e">
        <f>IF(SUMIF('[1]Detailed Budget'!$F$5:$F$1005,$B90,'[1]Detailed Budget'!$AE$5:$AE$1005)&gt;0,SUMIF('[1]Detailed Budget'!$F$5:$F$1005,$B90,'[1]Detailed Budget'!$AE$5:$AE$1005),"")</f>
        <v>#VALUE!</v>
      </c>
      <c r="G90" s="71" t="e">
        <f>IF(SUMIF('[1]Detailed Budget'!$F$5:$F$1005,$B90,'[1]Detailed Budget'!$AG$5:$AG$1005)&gt;0,SUMIF('[1]Detailed Budget'!$F$5:$F$1005,$B90,'[1]Detailed Budget'!$AG$5:$AG$1005),"")</f>
        <v>#VALUE!</v>
      </c>
      <c r="H90" s="72" t="e">
        <f>IF(SUMIF('[1]Detailed Budget'!$F$5:$F$1005,$B90,'[1]Detailed Budget'!$AI$5:$AI$1005)&gt;0,SUMIF('[1]Detailed Budget'!$F$5:$F$1005,$B90,'[1]Detailed Budget'!$AI$5:$AI$1005),"")</f>
        <v>#VALUE!</v>
      </c>
      <c r="I90" s="71" t="e">
        <f>IF(SUMIF('[1]Detailed Budget'!$F$5:$F$1005,$B90,'[1]Detailed Budget'!$AN$5:$AN$1005)&gt;0,SUMIF('[1]Detailed Budget'!$F$5:$F$1005,$B90,'[1]Detailed Budget'!$AN$5:$AN$1005),"")</f>
        <v>#VALUE!</v>
      </c>
      <c r="J90" s="71" t="e">
        <f>IF(SUMIF('[1]Detailed Budget'!$F$5:$F$1005,$B90,'[1]Detailed Budget'!$AP$5:$AP$1005)&gt;0,SUMIF('[1]Detailed Budget'!$F$5:$F$1005,$B90,'[1]Detailed Budget'!$AP$5:$AP$1005),"")</f>
        <v>#VALUE!</v>
      </c>
      <c r="K90" s="71" t="e">
        <f>IF(SUMIF('[1]Detailed Budget'!$F$5:$F$1005,$B90,'[1]Detailed Budget'!$AR$5:$AR$1005)&gt;0,SUMIF('[1]Detailed Budget'!$F$5:$F$1005,$B90,'[1]Detailed Budget'!$AR$5:$AR$1005),"")</f>
        <v>#VALUE!</v>
      </c>
      <c r="L90" s="71" t="e">
        <f>IF(SUMIF('[1]Detailed Budget'!$F$5:$F$1005,$B90,'[1]Detailed Budget'!$AT$5:$AT$1005)&gt;0,SUMIF('[1]Detailed Budget'!$F$5:$F$1005,$B90,'[1]Detailed Budget'!$AT$5:$AT$1005),"")</f>
        <v>#VALUE!</v>
      </c>
      <c r="M90" s="72" t="e">
        <f>IF(SUMIF('[1]Detailed Budget'!$F$5:$F$1005,$B90,'[1]Detailed Budget'!$AV$5:$AV$1005)&gt;0,SUMIF('[1]Detailed Budget'!$F$5:$F$1005,$B90,'[1]Detailed Budget'!$AV$5:$AV$1005),"")</f>
        <v>#VALUE!</v>
      </c>
      <c r="N90" s="71" t="e">
        <f>IF(SUMIF('[1]Detailed Budget'!$F$5:$F$1005,$B90,'[1]Detailed Budget'!$BA$5:$BA$1005)&gt;0,SUMIF('[1]Detailed Budget'!$F$5:$F$1005,$B90,'[1]Detailed Budget'!$BA$5:$BA$1005),"")</f>
        <v>#VALUE!</v>
      </c>
      <c r="O90" s="71" t="e">
        <f>IF(SUMIF('[1]Detailed Budget'!$F$5:$F$1005,$B90,'[1]Detailed Budget'!$BC$5:$BC$1005)&gt;0,SUMIF('[1]Detailed Budget'!$F$5:$F$1005,$B90,'[1]Detailed Budget'!$BC$5:$BC$1005),"")</f>
        <v>#VALUE!</v>
      </c>
      <c r="P90" s="71" t="e">
        <f>IF(SUMIF('[1]Detailed Budget'!$F$5:$F$1005,$B90,'[1]Detailed Budget'!$BE$5:$BE$1005)&gt;0,SUMIF('[1]Detailed Budget'!$F$5:$F$1005,$B90,'[1]Detailed Budget'!$BE$5:$BE$1005),"")</f>
        <v>#VALUE!</v>
      </c>
      <c r="Q90" s="71" t="e">
        <f>IF(SUMIF('[1]Detailed Budget'!$F$5:$F$1005,$B90,'[1]Detailed Budget'!$BG$5:$BG$1005)&gt;0,SUMIF('[1]Detailed Budget'!$F$5:$F$1005,$B90,'[1]Detailed Budget'!$BG$5:$BG$1005),"")</f>
        <v>#VALUE!</v>
      </c>
      <c r="R90" s="72" t="e">
        <f>IF(SUMIF('[1]Detailed Budget'!$F$5:$F$1005,$B90,'[1]Detailed Budget'!$BI$5:$BI$1005)&gt;0,SUMIF('[1]Detailed Budget'!$F$5:$F$1005,$B90,'[1]Detailed Budget'!$BI$5:$BI$1005),"")</f>
        <v>#VALUE!</v>
      </c>
      <c r="S90" s="71" t="e">
        <f>IF(SUMIF('[1]Detailed Budget'!$F$5:$F$1005,$B90,'[1]Detailed Budget'!$BN$5:$BN$1005)&gt;0,SUMIF('[1]Detailed Budget'!$F$5:$F$1005,$B90,'[1]Detailed Budget'!$BN$5:$BN$1005),"")</f>
        <v>#VALUE!</v>
      </c>
      <c r="T90" s="71" t="e">
        <f>IF(SUMIF('[1]Detailed Budget'!$F$5:$F$1005,$B90,'[1]Detailed Budget'!$BP$5:$BP$1005)&gt;0,SUMIF('[1]Detailed Budget'!$F$5:$F$1005,$B90,'[1]Detailed Budget'!$BP$5:$BP$1005),"")</f>
        <v>#VALUE!</v>
      </c>
      <c r="U90" s="71" t="e">
        <f>IF(SUMIF('[1]Detailed Budget'!$F$5:$F$1005,$B90,'[1]Detailed Budget'!$BR$5:$BR$1005)&gt;0,SUMIF('[1]Detailed Budget'!$F$5:$F$1005,$B90,'[1]Detailed Budget'!$BR$5:$BR$1005),"")</f>
        <v>#VALUE!</v>
      </c>
      <c r="V90" s="71" t="e">
        <f>IF(SUMIF('[1]Detailed Budget'!$F$5:$F$1005,$B89,'[1]Detailed Budget'!$BT$5:$BT$1005)&gt;0,SUMIF('[1]Detailed Budget'!$F$5:$F$1005,$B89,'[1]Detailed Budget'!$BT$5:$BT$1005),"")</f>
        <v>#VALUE!</v>
      </c>
      <c r="W90" s="72" t="e">
        <f>IF(SUMIF('[1]Detailed Budget'!$F$5:$F$1005,$B90,'[1]Detailed Budget'!$BV$5:$BV$1005)&gt;0,SUMIF('[1]Detailed Budget'!$F$5:$F$1005,$B90,'[1]Detailed Budget'!$BV$5:$BV$1005),"")</f>
        <v>#VALUE!</v>
      </c>
      <c r="X90" s="71" t="e">
        <f t="shared" si="2"/>
        <v>#VALUE!</v>
      </c>
      <c r="Y90" s="73" t="str">
        <f t="shared" si="3"/>
        <v/>
      </c>
      <c r="Z90" s="49"/>
      <c r="AA90" s="87"/>
      <c r="AB90" s="97"/>
      <c r="AC90" s="49"/>
      <c r="AD90" s="87"/>
      <c r="AE90" s="97"/>
      <c r="AF90" s="49"/>
      <c r="AG90" s="87"/>
      <c r="AH90" s="97"/>
      <c r="AI90" s="49"/>
      <c r="AJ90" s="87"/>
      <c r="AK90" s="97"/>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row>
    <row r="91" spans="1:63" s="46" customFormat="1" ht="13.8" hidden="1" x14ac:dyDescent="0.25">
      <c r="A91" s="70"/>
      <c r="B91" s="66" t="str">
        <f>IFERROR(INDEX(IntIdList,MATCH(0,INDEX(COUNTIF(B$16:B90,IntIdList),0,0),0)),"")</f>
        <v/>
      </c>
      <c r="C91" s="41" t="str">
        <f>IFERROR(INDEX('[1]Data Sheet'!$E$29:$E$174,MATCH(B91,'[1]Data Sheet'!$D$29:$D$174,0))&amp;" - "&amp;INDEX('[1]Data Sheet'!$C$29:$C$174,MATCH(B91,'[1]Data Sheet'!$D$29:$D$174,0)),"")</f>
        <v/>
      </c>
      <c r="D91" s="71" t="e">
        <f>IF(SUMIF('[1]Detailed Budget'!$F$5:$F$1005,$B91,'[1]Detailed Budget'!$AA$5:$AA$1005)&gt;0,SUMIF('[1]Detailed Budget'!$F$5:$F$1005,$B91,'[1]Detailed Budget'!$AA$5:$AA$1005),"")</f>
        <v>#VALUE!</v>
      </c>
      <c r="E91" s="71" t="e">
        <f>IF(SUMIF('[1]Detailed Budget'!$F$5:$F$1005,$B91,'[1]Detailed Budget'!$AC$5:$AC$1005)&gt;0,SUMIF('[1]Detailed Budget'!$F$5:$F$1005,$B91,'[1]Detailed Budget'!$AC$5:$AC$1005),"")</f>
        <v>#VALUE!</v>
      </c>
      <c r="F91" s="71" t="e">
        <f>IF(SUMIF('[1]Detailed Budget'!$F$5:$F$1005,$B91,'[1]Detailed Budget'!$AE$5:$AE$1005)&gt;0,SUMIF('[1]Detailed Budget'!$F$5:$F$1005,$B91,'[1]Detailed Budget'!$AE$5:$AE$1005),"")</f>
        <v>#VALUE!</v>
      </c>
      <c r="G91" s="71" t="e">
        <f>IF(SUMIF('[1]Detailed Budget'!$F$5:$F$1005,$B91,'[1]Detailed Budget'!$AG$5:$AG$1005)&gt;0,SUMIF('[1]Detailed Budget'!$F$5:$F$1005,$B91,'[1]Detailed Budget'!$AG$5:$AG$1005),"")</f>
        <v>#VALUE!</v>
      </c>
      <c r="H91" s="72" t="e">
        <f>IF(SUMIF('[1]Detailed Budget'!$F$5:$F$1005,$B91,'[1]Detailed Budget'!$AI$5:$AI$1005)&gt;0,SUMIF('[1]Detailed Budget'!$F$5:$F$1005,$B91,'[1]Detailed Budget'!$AI$5:$AI$1005),"")</f>
        <v>#VALUE!</v>
      </c>
      <c r="I91" s="71" t="e">
        <f>IF(SUMIF('[1]Detailed Budget'!$F$5:$F$1005,$B91,'[1]Detailed Budget'!$AN$5:$AN$1005)&gt;0,SUMIF('[1]Detailed Budget'!$F$5:$F$1005,$B91,'[1]Detailed Budget'!$AN$5:$AN$1005),"")</f>
        <v>#VALUE!</v>
      </c>
      <c r="J91" s="71" t="e">
        <f>IF(SUMIF('[1]Detailed Budget'!$F$5:$F$1005,$B91,'[1]Detailed Budget'!$AP$5:$AP$1005)&gt;0,SUMIF('[1]Detailed Budget'!$F$5:$F$1005,$B91,'[1]Detailed Budget'!$AP$5:$AP$1005),"")</f>
        <v>#VALUE!</v>
      </c>
      <c r="K91" s="71" t="e">
        <f>IF(SUMIF('[1]Detailed Budget'!$F$5:$F$1005,$B91,'[1]Detailed Budget'!$AR$5:$AR$1005)&gt;0,SUMIF('[1]Detailed Budget'!$F$5:$F$1005,$B91,'[1]Detailed Budget'!$AR$5:$AR$1005),"")</f>
        <v>#VALUE!</v>
      </c>
      <c r="L91" s="71" t="e">
        <f>IF(SUMIF('[1]Detailed Budget'!$F$5:$F$1005,$B91,'[1]Detailed Budget'!$AT$5:$AT$1005)&gt;0,SUMIF('[1]Detailed Budget'!$F$5:$F$1005,$B91,'[1]Detailed Budget'!$AT$5:$AT$1005),"")</f>
        <v>#VALUE!</v>
      </c>
      <c r="M91" s="72" t="e">
        <f>IF(SUMIF('[1]Detailed Budget'!$F$5:$F$1005,$B91,'[1]Detailed Budget'!$AV$5:$AV$1005)&gt;0,SUMIF('[1]Detailed Budget'!$F$5:$F$1005,$B91,'[1]Detailed Budget'!$AV$5:$AV$1005),"")</f>
        <v>#VALUE!</v>
      </c>
      <c r="N91" s="71" t="e">
        <f>IF(SUMIF('[1]Detailed Budget'!$F$5:$F$1005,$B91,'[1]Detailed Budget'!$BA$5:$BA$1005)&gt;0,SUMIF('[1]Detailed Budget'!$F$5:$F$1005,$B91,'[1]Detailed Budget'!$BA$5:$BA$1005),"")</f>
        <v>#VALUE!</v>
      </c>
      <c r="O91" s="71" t="e">
        <f>IF(SUMIF('[1]Detailed Budget'!$F$5:$F$1005,$B91,'[1]Detailed Budget'!$BC$5:$BC$1005)&gt;0,SUMIF('[1]Detailed Budget'!$F$5:$F$1005,$B91,'[1]Detailed Budget'!$BC$5:$BC$1005),"")</f>
        <v>#VALUE!</v>
      </c>
      <c r="P91" s="71" t="e">
        <f>IF(SUMIF('[1]Detailed Budget'!$F$5:$F$1005,$B91,'[1]Detailed Budget'!$BE$5:$BE$1005)&gt;0,SUMIF('[1]Detailed Budget'!$F$5:$F$1005,$B91,'[1]Detailed Budget'!$BE$5:$BE$1005),"")</f>
        <v>#VALUE!</v>
      </c>
      <c r="Q91" s="71" t="e">
        <f>IF(SUMIF('[1]Detailed Budget'!$F$5:$F$1005,$B91,'[1]Detailed Budget'!$BG$5:$BG$1005)&gt;0,SUMIF('[1]Detailed Budget'!$F$5:$F$1005,$B91,'[1]Detailed Budget'!$BG$5:$BG$1005),"")</f>
        <v>#VALUE!</v>
      </c>
      <c r="R91" s="72" t="e">
        <f>IF(SUMIF('[1]Detailed Budget'!$F$5:$F$1005,$B91,'[1]Detailed Budget'!$BI$5:$BI$1005)&gt;0,SUMIF('[1]Detailed Budget'!$F$5:$F$1005,$B91,'[1]Detailed Budget'!$BI$5:$BI$1005),"")</f>
        <v>#VALUE!</v>
      </c>
      <c r="S91" s="71" t="e">
        <f>IF(SUMIF('[1]Detailed Budget'!$F$5:$F$1005,$B91,'[1]Detailed Budget'!$BN$5:$BN$1005)&gt;0,SUMIF('[1]Detailed Budget'!$F$5:$F$1005,$B91,'[1]Detailed Budget'!$BN$5:$BN$1005),"")</f>
        <v>#VALUE!</v>
      </c>
      <c r="T91" s="71" t="e">
        <f>IF(SUMIF('[1]Detailed Budget'!$F$5:$F$1005,$B91,'[1]Detailed Budget'!$BP$5:$BP$1005)&gt;0,SUMIF('[1]Detailed Budget'!$F$5:$F$1005,$B91,'[1]Detailed Budget'!$BP$5:$BP$1005),"")</f>
        <v>#VALUE!</v>
      </c>
      <c r="U91" s="71" t="e">
        <f>IF(SUMIF('[1]Detailed Budget'!$F$5:$F$1005,$B91,'[1]Detailed Budget'!$BR$5:$BR$1005)&gt;0,SUMIF('[1]Detailed Budget'!$F$5:$F$1005,$B91,'[1]Detailed Budget'!$BR$5:$BR$1005),"")</f>
        <v>#VALUE!</v>
      </c>
      <c r="V91" s="71" t="e">
        <f>IF(SUMIF('[1]Detailed Budget'!$F$5:$F$1005,$B90,'[1]Detailed Budget'!$BT$5:$BT$1005)&gt;0,SUMIF('[1]Detailed Budget'!$F$5:$F$1005,$B90,'[1]Detailed Budget'!$BT$5:$BT$1005),"")</f>
        <v>#VALUE!</v>
      </c>
      <c r="W91" s="72" t="e">
        <f>IF(SUMIF('[1]Detailed Budget'!$F$5:$F$1005,$B91,'[1]Detailed Budget'!$BV$5:$BV$1005)&gt;0,SUMIF('[1]Detailed Budget'!$F$5:$F$1005,$B91,'[1]Detailed Budget'!$BV$5:$BV$1005),"")</f>
        <v>#VALUE!</v>
      </c>
      <c r="X91" s="71" t="e">
        <f t="shared" si="2"/>
        <v>#VALUE!</v>
      </c>
      <c r="Y91" s="73" t="str">
        <f t="shared" si="3"/>
        <v/>
      </c>
      <c r="Z91" s="49"/>
      <c r="AA91" s="87"/>
      <c r="AB91" s="97"/>
      <c r="AC91" s="49"/>
      <c r="AD91" s="87"/>
      <c r="AE91" s="97"/>
      <c r="AF91" s="49"/>
      <c r="AG91" s="87"/>
      <c r="AH91" s="97"/>
      <c r="AI91" s="49"/>
      <c r="AJ91" s="87"/>
      <c r="AK91" s="97"/>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row>
    <row r="92" spans="1:63" s="46" customFormat="1" ht="13.8" hidden="1" x14ac:dyDescent="0.25">
      <c r="A92" s="70"/>
      <c r="B92" s="66" t="str">
        <f>IFERROR(INDEX(IntIdList,MATCH(0,INDEX(COUNTIF(B$16:B91,IntIdList),0,0),0)),"")</f>
        <v/>
      </c>
      <c r="C92" s="41" t="str">
        <f>IFERROR(INDEX('[1]Data Sheet'!$E$29:$E$174,MATCH(B92,'[1]Data Sheet'!$D$29:$D$174,0))&amp;" - "&amp;INDEX('[1]Data Sheet'!$C$29:$C$174,MATCH(B92,'[1]Data Sheet'!$D$29:$D$174,0)),"")</f>
        <v/>
      </c>
      <c r="D92" s="71" t="e">
        <f>IF(SUMIF('[1]Detailed Budget'!$F$5:$F$1005,$B92,'[1]Detailed Budget'!$AA$5:$AA$1005)&gt;0,SUMIF('[1]Detailed Budget'!$F$5:$F$1005,$B92,'[1]Detailed Budget'!$AA$5:$AA$1005),"")</f>
        <v>#VALUE!</v>
      </c>
      <c r="E92" s="71" t="e">
        <f>IF(SUMIF('[1]Detailed Budget'!$F$5:$F$1005,$B92,'[1]Detailed Budget'!$AC$5:$AC$1005)&gt;0,SUMIF('[1]Detailed Budget'!$F$5:$F$1005,$B92,'[1]Detailed Budget'!$AC$5:$AC$1005),"")</f>
        <v>#VALUE!</v>
      </c>
      <c r="F92" s="71" t="e">
        <f>IF(SUMIF('[1]Detailed Budget'!$F$5:$F$1005,$B92,'[1]Detailed Budget'!$AE$5:$AE$1005)&gt;0,SUMIF('[1]Detailed Budget'!$F$5:$F$1005,$B92,'[1]Detailed Budget'!$AE$5:$AE$1005),"")</f>
        <v>#VALUE!</v>
      </c>
      <c r="G92" s="71" t="e">
        <f>IF(SUMIF('[1]Detailed Budget'!$F$5:$F$1005,$B92,'[1]Detailed Budget'!$AG$5:$AG$1005)&gt;0,SUMIF('[1]Detailed Budget'!$F$5:$F$1005,$B92,'[1]Detailed Budget'!$AG$5:$AG$1005),"")</f>
        <v>#VALUE!</v>
      </c>
      <c r="H92" s="72" t="e">
        <f>IF(SUMIF('[1]Detailed Budget'!$F$5:$F$1005,$B92,'[1]Detailed Budget'!$AI$5:$AI$1005)&gt;0,SUMIF('[1]Detailed Budget'!$F$5:$F$1005,$B92,'[1]Detailed Budget'!$AI$5:$AI$1005),"")</f>
        <v>#VALUE!</v>
      </c>
      <c r="I92" s="71" t="e">
        <f>IF(SUMIF('[1]Detailed Budget'!$F$5:$F$1005,$B92,'[1]Detailed Budget'!$AN$5:$AN$1005)&gt;0,SUMIF('[1]Detailed Budget'!$F$5:$F$1005,$B92,'[1]Detailed Budget'!$AN$5:$AN$1005),"")</f>
        <v>#VALUE!</v>
      </c>
      <c r="J92" s="71" t="e">
        <f>IF(SUMIF('[1]Detailed Budget'!$F$5:$F$1005,$B92,'[1]Detailed Budget'!$AP$5:$AP$1005)&gt;0,SUMIF('[1]Detailed Budget'!$F$5:$F$1005,$B92,'[1]Detailed Budget'!$AP$5:$AP$1005),"")</f>
        <v>#VALUE!</v>
      </c>
      <c r="K92" s="71" t="e">
        <f>IF(SUMIF('[1]Detailed Budget'!$F$5:$F$1005,$B92,'[1]Detailed Budget'!$AR$5:$AR$1005)&gt;0,SUMIF('[1]Detailed Budget'!$F$5:$F$1005,$B92,'[1]Detailed Budget'!$AR$5:$AR$1005),"")</f>
        <v>#VALUE!</v>
      </c>
      <c r="L92" s="71" t="e">
        <f>IF(SUMIF('[1]Detailed Budget'!$F$5:$F$1005,$B92,'[1]Detailed Budget'!$AT$5:$AT$1005)&gt;0,SUMIF('[1]Detailed Budget'!$F$5:$F$1005,$B92,'[1]Detailed Budget'!$AT$5:$AT$1005),"")</f>
        <v>#VALUE!</v>
      </c>
      <c r="M92" s="72" t="e">
        <f>IF(SUMIF('[1]Detailed Budget'!$F$5:$F$1005,$B92,'[1]Detailed Budget'!$AV$5:$AV$1005)&gt;0,SUMIF('[1]Detailed Budget'!$F$5:$F$1005,$B92,'[1]Detailed Budget'!$AV$5:$AV$1005),"")</f>
        <v>#VALUE!</v>
      </c>
      <c r="N92" s="71" t="e">
        <f>IF(SUMIF('[1]Detailed Budget'!$F$5:$F$1005,$B92,'[1]Detailed Budget'!$BA$5:$BA$1005)&gt;0,SUMIF('[1]Detailed Budget'!$F$5:$F$1005,$B92,'[1]Detailed Budget'!$BA$5:$BA$1005),"")</f>
        <v>#VALUE!</v>
      </c>
      <c r="O92" s="71" t="e">
        <f>IF(SUMIF('[1]Detailed Budget'!$F$5:$F$1005,$B92,'[1]Detailed Budget'!$BC$5:$BC$1005)&gt;0,SUMIF('[1]Detailed Budget'!$F$5:$F$1005,$B92,'[1]Detailed Budget'!$BC$5:$BC$1005),"")</f>
        <v>#VALUE!</v>
      </c>
      <c r="P92" s="71" t="e">
        <f>IF(SUMIF('[1]Detailed Budget'!$F$5:$F$1005,$B92,'[1]Detailed Budget'!$BE$5:$BE$1005)&gt;0,SUMIF('[1]Detailed Budget'!$F$5:$F$1005,$B92,'[1]Detailed Budget'!$BE$5:$BE$1005),"")</f>
        <v>#VALUE!</v>
      </c>
      <c r="Q92" s="71" t="e">
        <f>IF(SUMIF('[1]Detailed Budget'!$F$5:$F$1005,$B92,'[1]Detailed Budget'!$BG$5:$BG$1005)&gt;0,SUMIF('[1]Detailed Budget'!$F$5:$F$1005,$B92,'[1]Detailed Budget'!$BG$5:$BG$1005),"")</f>
        <v>#VALUE!</v>
      </c>
      <c r="R92" s="72" t="e">
        <f>IF(SUMIF('[1]Detailed Budget'!$F$5:$F$1005,$B92,'[1]Detailed Budget'!$BI$5:$BI$1005)&gt;0,SUMIF('[1]Detailed Budget'!$F$5:$F$1005,$B92,'[1]Detailed Budget'!$BI$5:$BI$1005),"")</f>
        <v>#VALUE!</v>
      </c>
      <c r="S92" s="71" t="e">
        <f>IF(SUMIF('[1]Detailed Budget'!$F$5:$F$1005,$B92,'[1]Detailed Budget'!$BN$5:$BN$1005)&gt;0,SUMIF('[1]Detailed Budget'!$F$5:$F$1005,$B92,'[1]Detailed Budget'!$BN$5:$BN$1005),"")</f>
        <v>#VALUE!</v>
      </c>
      <c r="T92" s="71" t="e">
        <f>IF(SUMIF('[1]Detailed Budget'!$F$5:$F$1005,$B92,'[1]Detailed Budget'!$BP$5:$BP$1005)&gt;0,SUMIF('[1]Detailed Budget'!$F$5:$F$1005,$B92,'[1]Detailed Budget'!$BP$5:$BP$1005),"")</f>
        <v>#VALUE!</v>
      </c>
      <c r="U92" s="71" t="e">
        <f>IF(SUMIF('[1]Detailed Budget'!$F$5:$F$1005,$B92,'[1]Detailed Budget'!$BR$5:$BR$1005)&gt;0,SUMIF('[1]Detailed Budget'!$F$5:$F$1005,$B92,'[1]Detailed Budget'!$BR$5:$BR$1005),"")</f>
        <v>#VALUE!</v>
      </c>
      <c r="V92" s="71" t="e">
        <f>IF(SUMIF('[1]Detailed Budget'!$F$5:$F$1005,$B91,'[1]Detailed Budget'!$BT$5:$BT$1005)&gt;0,SUMIF('[1]Detailed Budget'!$F$5:$F$1005,$B91,'[1]Detailed Budget'!$BT$5:$BT$1005),"")</f>
        <v>#VALUE!</v>
      </c>
      <c r="W92" s="72" t="e">
        <f>IF(SUMIF('[1]Detailed Budget'!$F$5:$F$1005,$B92,'[1]Detailed Budget'!$BV$5:$BV$1005)&gt;0,SUMIF('[1]Detailed Budget'!$F$5:$F$1005,$B92,'[1]Detailed Budget'!$BV$5:$BV$1005),"")</f>
        <v>#VALUE!</v>
      </c>
      <c r="X92" s="71" t="e">
        <f t="shared" si="2"/>
        <v>#VALUE!</v>
      </c>
      <c r="Y92" s="73" t="str">
        <f t="shared" si="3"/>
        <v/>
      </c>
      <c r="Z92" s="49"/>
      <c r="AA92" s="87"/>
      <c r="AB92" s="97"/>
      <c r="AC92" s="49"/>
      <c r="AD92" s="87"/>
      <c r="AE92" s="97"/>
      <c r="AF92" s="49"/>
      <c r="AG92" s="87"/>
      <c r="AH92" s="97"/>
      <c r="AI92" s="49"/>
      <c r="AJ92" s="87"/>
      <c r="AK92" s="97"/>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row>
    <row r="93" spans="1:63" s="46" customFormat="1" ht="13.8" hidden="1" x14ac:dyDescent="0.25">
      <c r="A93" s="70"/>
      <c r="B93" s="66" t="str">
        <f>IFERROR(INDEX(IntIdList,MATCH(0,INDEX(COUNTIF(B$16:B92,IntIdList),0,0),0)),"")</f>
        <v/>
      </c>
      <c r="C93" s="41" t="str">
        <f>IFERROR(INDEX('[1]Data Sheet'!$E$29:$E$174,MATCH(B93,'[1]Data Sheet'!$D$29:$D$174,0))&amp;" - "&amp;INDEX('[1]Data Sheet'!$C$29:$C$174,MATCH(B93,'[1]Data Sheet'!$D$29:$D$174,0)),"")</f>
        <v/>
      </c>
      <c r="D93" s="71" t="e">
        <f>IF(SUMIF('[1]Detailed Budget'!$F$5:$F$1005,$B93,'[1]Detailed Budget'!$AA$5:$AA$1005)&gt;0,SUMIF('[1]Detailed Budget'!$F$5:$F$1005,$B93,'[1]Detailed Budget'!$AA$5:$AA$1005),"")</f>
        <v>#VALUE!</v>
      </c>
      <c r="E93" s="71" t="e">
        <f>IF(SUMIF('[1]Detailed Budget'!$F$5:$F$1005,$B93,'[1]Detailed Budget'!$AC$5:$AC$1005)&gt;0,SUMIF('[1]Detailed Budget'!$F$5:$F$1005,$B93,'[1]Detailed Budget'!$AC$5:$AC$1005),"")</f>
        <v>#VALUE!</v>
      </c>
      <c r="F93" s="71" t="e">
        <f>IF(SUMIF('[1]Detailed Budget'!$F$5:$F$1005,$B93,'[1]Detailed Budget'!$AE$5:$AE$1005)&gt;0,SUMIF('[1]Detailed Budget'!$F$5:$F$1005,$B93,'[1]Detailed Budget'!$AE$5:$AE$1005),"")</f>
        <v>#VALUE!</v>
      </c>
      <c r="G93" s="71" t="e">
        <f>IF(SUMIF('[1]Detailed Budget'!$F$5:$F$1005,$B93,'[1]Detailed Budget'!$AG$5:$AG$1005)&gt;0,SUMIF('[1]Detailed Budget'!$F$5:$F$1005,$B93,'[1]Detailed Budget'!$AG$5:$AG$1005),"")</f>
        <v>#VALUE!</v>
      </c>
      <c r="H93" s="72" t="e">
        <f>IF(SUMIF('[1]Detailed Budget'!$F$5:$F$1005,$B93,'[1]Detailed Budget'!$AI$5:$AI$1005)&gt;0,SUMIF('[1]Detailed Budget'!$F$5:$F$1005,$B93,'[1]Detailed Budget'!$AI$5:$AI$1005),"")</f>
        <v>#VALUE!</v>
      </c>
      <c r="I93" s="71" t="e">
        <f>IF(SUMIF('[1]Detailed Budget'!$F$5:$F$1005,$B93,'[1]Detailed Budget'!$AN$5:$AN$1005)&gt;0,SUMIF('[1]Detailed Budget'!$F$5:$F$1005,$B93,'[1]Detailed Budget'!$AN$5:$AN$1005),"")</f>
        <v>#VALUE!</v>
      </c>
      <c r="J93" s="71" t="e">
        <f>IF(SUMIF('[1]Detailed Budget'!$F$5:$F$1005,$B93,'[1]Detailed Budget'!$AP$5:$AP$1005)&gt;0,SUMIF('[1]Detailed Budget'!$F$5:$F$1005,$B93,'[1]Detailed Budget'!$AP$5:$AP$1005),"")</f>
        <v>#VALUE!</v>
      </c>
      <c r="K93" s="71" t="e">
        <f>IF(SUMIF('[1]Detailed Budget'!$F$5:$F$1005,$B93,'[1]Detailed Budget'!$AR$5:$AR$1005)&gt;0,SUMIF('[1]Detailed Budget'!$F$5:$F$1005,$B93,'[1]Detailed Budget'!$AR$5:$AR$1005),"")</f>
        <v>#VALUE!</v>
      </c>
      <c r="L93" s="71" t="e">
        <f>IF(SUMIF('[1]Detailed Budget'!$F$5:$F$1005,$B93,'[1]Detailed Budget'!$AT$5:$AT$1005)&gt;0,SUMIF('[1]Detailed Budget'!$F$5:$F$1005,$B93,'[1]Detailed Budget'!$AT$5:$AT$1005),"")</f>
        <v>#VALUE!</v>
      </c>
      <c r="M93" s="72" t="e">
        <f>IF(SUMIF('[1]Detailed Budget'!$F$5:$F$1005,$B93,'[1]Detailed Budget'!$AV$5:$AV$1005)&gt;0,SUMIF('[1]Detailed Budget'!$F$5:$F$1005,$B93,'[1]Detailed Budget'!$AV$5:$AV$1005),"")</f>
        <v>#VALUE!</v>
      </c>
      <c r="N93" s="71" t="e">
        <f>IF(SUMIF('[1]Detailed Budget'!$F$5:$F$1005,$B93,'[1]Detailed Budget'!$BA$5:$BA$1005)&gt;0,SUMIF('[1]Detailed Budget'!$F$5:$F$1005,$B93,'[1]Detailed Budget'!$BA$5:$BA$1005),"")</f>
        <v>#VALUE!</v>
      </c>
      <c r="O93" s="71" t="e">
        <f>IF(SUMIF('[1]Detailed Budget'!$F$5:$F$1005,$B93,'[1]Detailed Budget'!$BC$5:$BC$1005)&gt;0,SUMIF('[1]Detailed Budget'!$F$5:$F$1005,$B93,'[1]Detailed Budget'!$BC$5:$BC$1005),"")</f>
        <v>#VALUE!</v>
      </c>
      <c r="P93" s="71" t="e">
        <f>IF(SUMIF('[1]Detailed Budget'!$F$5:$F$1005,$B93,'[1]Detailed Budget'!$BE$5:$BE$1005)&gt;0,SUMIF('[1]Detailed Budget'!$F$5:$F$1005,$B93,'[1]Detailed Budget'!$BE$5:$BE$1005),"")</f>
        <v>#VALUE!</v>
      </c>
      <c r="Q93" s="71" t="e">
        <f>IF(SUMIF('[1]Detailed Budget'!$F$5:$F$1005,$B93,'[1]Detailed Budget'!$BG$5:$BG$1005)&gt;0,SUMIF('[1]Detailed Budget'!$F$5:$F$1005,$B93,'[1]Detailed Budget'!$BG$5:$BG$1005),"")</f>
        <v>#VALUE!</v>
      </c>
      <c r="R93" s="72" t="e">
        <f>IF(SUMIF('[1]Detailed Budget'!$F$5:$F$1005,$B93,'[1]Detailed Budget'!$BI$5:$BI$1005)&gt;0,SUMIF('[1]Detailed Budget'!$F$5:$F$1005,$B93,'[1]Detailed Budget'!$BI$5:$BI$1005),"")</f>
        <v>#VALUE!</v>
      </c>
      <c r="S93" s="71" t="e">
        <f>IF(SUMIF('[1]Detailed Budget'!$F$5:$F$1005,$B93,'[1]Detailed Budget'!$BN$5:$BN$1005)&gt;0,SUMIF('[1]Detailed Budget'!$F$5:$F$1005,$B93,'[1]Detailed Budget'!$BN$5:$BN$1005),"")</f>
        <v>#VALUE!</v>
      </c>
      <c r="T93" s="71" t="e">
        <f>IF(SUMIF('[1]Detailed Budget'!$F$5:$F$1005,$B93,'[1]Detailed Budget'!$BP$5:$BP$1005)&gt;0,SUMIF('[1]Detailed Budget'!$F$5:$F$1005,$B93,'[1]Detailed Budget'!$BP$5:$BP$1005),"")</f>
        <v>#VALUE!</v>
      </c>
      <c r="U93" s="71" t="e">
        <f>IF(SUMIF('[1]Detailed Budget'!$F$5:$F$1005,$B93,'[1]Detailed Budget'!$BR$5:$BR$1005)&gt;0,SUMIF('[1]Detailed Budget'!$F$5:$F$1005,$B93,'[1]Detailed Budget'!$BR$5:$BR$1005),"")</f>
        <v>#VALUE!</v>
      </c>
      <c r="V93" s="71" t="e">
        <f>IF(SUMIF('[1]Detailed Budget'!$F$5:$F$1005,$B92,'[1]Detailed Budget'!$BT$5:$BT$1005)&gt;0,SUMIF('[1]Detailed Budget'!$F$5:$F$1005,$B92,'[1]Detailed Budget'!$BT$5:$BT$1005),"")</f>
        <v>#VALUE!</v>
      </c>
      <c r="W93" s="72" t="e">
        <f>IF(SUMIF('[1]Detailed Budget'!$F$5:$F$1005,$B93,'[1]Detailed Budget'!$BV$5:$BV$1005)&gt;0,SUMIF('[1]Detailed Budget'!$F$5:$F$1005,$B93,'[1]Detailed Budget'!$BV$5:$BV$1005),"")</f>
        <v>#VALUE!</v>
      </c>
      <c r="X93" s="71" t="e">
        <f t="shared" si="2"/>
        <v>#VALUE!</v>
      </c>
      <c r="Y93" s="73" t="str">
        <f t="shared" si="3"/>
        <v/>
      </c>
      <c r="Z93" s="49"/>
      <c r="AA93" s="87"/>
      <c r="AB93" s="97"/>
      <c r="AC93" s="49"/>
      <c r="AD93" s="87"/>
      <c r="AE93" s="97"/>
      <c r="AF93" s="49"/>
      <c r="AG93" s="87"/>
      <c r="AH93" s="97"/>
      <c r="AI93" s="49"/>
      <c r="AJ93" s="87"/>
      <c r="AK93" s="97"/>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row>
    <row r="94" spans="1:63" s="46" customFormat="1" ht="13.8" hidden="1" x14ac:dyDescent="0.25">
      <c r="A94" s="70"/>
      <c r="B94" s="66" t="str">
        <f>IFERROR(INDEX(IntIdList,MATCH(0,INDEX(COUNTIF(B$16:B93,IntIdList),0,0),0)),"")</f>
        <v/>
      </c>
      <c r="C94" s="41" t="str">
        <f>IFERROR(INDEX('[1]Data Sheet'!$E$29:$E$174,MATCH(B94,'[1]Data Sheet'!$D$29:$D$174,0))&amp;" - "&amp;INDEX('[1]Data Sheet'!$C$29:$C$174,MATCH(B94,'[1]Data Sheet'!$D$29:$D$174,0)),"")</f>
        <v/>
      </c>
      <c r="D94" s="71" t="e">
        <f>IF(SUMIF('[1]Detailed Budget'!$F$5:$F$1005,$B94,'[1]Detailed Budget'!$AA$5:$AA$1005)&gt;0,SUMIF('[1]Detailed Budget'!$F$5:$F$1005,$B94,'[1]Detailed Budget'!$AA$5:$AA$1005),"")</f>
        <v>#VALUE!</v>
      </c>
      <c r="E94" s="71" t="e">
        <f>IF(SUMIF('[1]Detailed Budget'!$F$5:$F$1005,$B94,'[1]Detailed Budget'!$AC$5:$AC$1005)&gt;0,SUMIF('[1]Detailed Budget'!$F$5:$F$1005,$B94,'[1]Detailed Budget'!$AC$5:$AC$1005),"")</f>
        <v>#VALUE!</v>
      </c>
      <c r="F94" s="71" t="e">
        <f>IF(SUMIF('[1]Detailed Budget'!$F$5:$F$1005,$B94,'[1]Detailed Budget'!$AE$5:$AE$1005)&gt;0,SUMIF('[1]Detailed Budget'!$F$5:$F$1005,$B94,'[1]Detailed Budget'!$AE$5:$AE$1005),"")</f>
        <v>#VALUE!</v>
      </c>
      <c r="G94" s="71" t="e">
        <f>IF(SUMIF('[1]Detailed Budget'!$F$5:$F$1005,$B94,'[1]Detailed Budget'!$AG$5:$AG$1005)&gt;0,SUMIF('[1]Detailed Budget'!$F$5:$F$1005,$B94,'[1]Detailed Budget'!$AG$5:$AG$1005),"")</f>
        <v>#VALUE!</v>
      </c>
      <c r="H94" s="72" t="e">
        <f>IF(SUMIF('[1]Detailed Budget'!$F$5:$F$1005,$B94,'[1]Detailed Budget'!$AI$5:$AI$1005)&gt;0,SUMIF('[1]Detailed Budget'!$F$5:$F$1005,$B94,'[1]Detailed Budget'!$AI$5:$AI$1005),"")</f>
        <v>#VALUE!</v>
      </c>
      <c r="I94" s="71" t="e">
        <f>IF(SUMIF('[1]Detailed Budget'!$F$5:$F$1005,$B94,'[1]Detailed Budget'!$AN$5:$AN$1005)&gt;0,SUMIF('[1]Detailed Budget'!$F$5:$F$1005,$B94,'[1]Detailed Budget'!$AN$5:$AN$1005),"")</f>
        <v>#VALUE!</v>
      </c>
      <c r="J94" s="71" t="e">
        <f>IF(SUMIF('[1]Detailed Budget'!$F$5:$F$1005,$B94,'[1]Detailed Budget'!$AP$5:$AP$1005)&gt;0,SUMIF('[1]Detailed Budget'!$F$5:$F$1005,$B94,'[1]Detailed Budget'!$AP$5:$AP$1005),"")</f>
        <v>#VALUE!</v>
      </c>
      <c r="K94" s="71" t="e">
        <f>IF(SUMIF('[1]Detailed Budget'!$F$5:$F$1005,$B94,'[1]Detailed Budget'!$AR$5:$AR$1005)&gt;0,SUMIF('[1]Detailed Budget'!$F$5:$F$1005,$B94,'[1]Detailed Budget'!$AR$5:$AR$1005),"")</f>
        <v>#VALUE!</v>
      </c>
      <c r="L94" s="71" t="e">
        <f>IF(SUMIF('[1]Detailed Budget'!$F$5:$F$1005,$B94,'[1]Detailed Budget'!$AT$5:$AT$1005)&gt;0,SUMIF('[1]Detailed Budget'!$F$5:$F$1005,$B94,'[1]Detailed Budget'!$AT$5:$AT$1005),"")</f>
        <v>#VALUE!</v>
      </c>
      <c r="M94" s="72" t="e">
        <f>IF(SUMIF('[1]Detailed Budget'!$F$5:$F$1005,$B94,'[1]Detailed Budget'!$AV$5:$AV$1005)&gt;0,SUMIF('[1]Detailed Budget'!$F$5:$F$1005,$B94,'[1]Detailed Budget'!$AV$5:$AV$1005),"")</f>
        <v>#VALUE!</v>
      </c>
      <c r="N94" s="71" t="e">
        <f>IF(SUMIF('[1]Detailed Budget'!$F$5:$F$1005,$B94,'[1]Detailed Budget'!$BA$5:$BA$1005)&gt;0,SUMIF('[1]Detailed Budget'!$F$5:$F$1005,$B94,'[1]Detailed Budget'!$BA$5:$BA$1005),"")</f>
        <v>#VALUE!</v>
      </c>
      <c r="O94" s="71" t="e">
        <f>IF(SUMIF('[1]Detailed Budget'!$F$5:$F$1005,$B94,'[1]Detailed Budget'!$BC$5:$BC$1005)&gt;0,SUMIF('[1]Detailed Budget'!$F$5:$F$1005,$B94,'[1]Detailed Budget'!$BC$5:$BC$1005),"")</f>
        <v>#VALUE!</v>
      </c>
      <c r="P94" s="71" t="e">
        <f>IF(SUMIF('[1]Detailed Budget'!$F$5:$F$1005,$B94,'[1]Detailed Budget'!$BE$5:$BE$1005)&gt;0,SUMIF('[1]Detailed Budget'!$F$5:$F$1005,$B94,'[1]Detailed Budget'!$BE$5:$BE$1005),"")</f>
        <v>#VALUE!</v>
      </c>
      <c r="Q94" s="71" t="e">
        <f>IF(SUMIF('[1]Detailed Budget'!$F$5:$F$1005,$B94,'[1]Detailed Budget'!$BG$5:$BG$1005)&gt;0,SUMIF('[1]Detailed Budget'!$F$5:$F$1005,$B94,'[1]Detailed Budget'!$BG$5:$BG$1005),"")</f>
        <v>#VALUE!</v>
      </c>
      <c r="R94" s="72" t="e">
        <f>IF(SUMIF('[1]Detailed Budget'!$F$5:$F$1005,$B94,'[1]Detailed Budget'!$BI$5:$BI$1005)&gt;0,SUMIF('[1]Detailed Budget'!$F$5:$F$1005,$B94,'[1]Detailed Budget'!$BI$5:$BI$1005),"")</f>
        <v>#VALUE!</v>
      </c>
      <c r="S94" s="71" t="e">
        <f>IF(SUMIF('[1]Detailed Budget'!$F$5:$F$1005,$B94,'[1]Detailed Budget'!$BN$5:$BN$1005)&gt;0,SUMIF('[1]Detailed Budget'!$F$5:$F$1005,$B94,'[1]Detailed Budget'!$BN$5:$BN$1005),"")</f>
        <v>#VALUE!</v>
      </c>
      <c r="T94" s="71" t="e">
        <f>IF(SUMIF('[1]Detailed Budget'!$F$5:$F$1005,$B94,'[1]Detailed Budget'!$BP$5:$BP$1005)&gt;0,SUMIF('[1]Detailed Budget'!$F$5:$F$1005,$B94,'[1]Detailed Budget'!$BP$5:$BP$1005),"")</f>
        <v>#VALUE!</v>
      </c>
      <c r="U94" s="71" t="e">
        <f>IF(SUMIF('[1]Detailed Budget'!$F$5:$F$1005,$B94,'[1]Detailed Budget'!$BR$5:$BR$1005)&gt;0,SUMIF('[1]Detailed Budget'!$F$5:$F$1005,$B94,'[1]Detailed Budget'!$BR$5:$BR$1005),"")</f>
        <v>#VALUE!</v>
      </c>
      <c r="V94" s="71" t="e">
        <f>IF(SUMIF('[1]Detailed Budget'!$F$5:$F$1005,$B93,'[1]Detailed Budget'!$BT$5:$BT$1005)&gt;0,SUMIF('[1]Detailed Budget'!$F$5:$F$1005,$B93,'[1]Detailed Budget'!$BT$5:$BT$1005),"")</f>
        <v>#VALUE!</v>
      </c>
      <c r="W94" s="72" t="e">
        <f>IF(SUMIF('[1]Detailed Budget'!$F$5:$F$1005,$B94,'[1]Detailed Budget'!$BV$5:$BV$1005)&gt;0,SUMIF('[1]Detailed Budget'!$F$5:$F$1005,$B94,'[1]Detailed Budget'!$BV$5:$BV$1005),"")</f>
        <v>#VALUE!</v>
      </c>
      <c r="X94" s="71" t="e">
        <f t="shared" si="2"/>
        <v>#VALUE!</v>
      </c>
      <c r="Y94" s="73" t="str">
        <f t="shared" si="3"/>
        <v/>
      </c>
      <c r="Z94" s="49"/>
      <c r="AA94" s="87"/>
      <c r="AB94" s="97"/>
      <c r="AC94" s="49"/>
      <c r="AD94" s="87"/>
      <c r="AE94" s="97"/>
      <c r="AF94" s="49"/>
      <c r="AG94" s="87"/>
      <c r="AH94" s="97"/>
      <c r="AI94" s="49"/>
      <c r="AJ94" s="87"/>
      <c r="AK94" s="97"/>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row>
    <row r="95" spans="1:63" s="46" customFormat="1" ht="13.8" hidden="1" x14ac:dyDescent="0.25">
      <c r="A95" s="70"/>
      <c r="B95" s="66" t="str">
        <f>IFERROR(INDEX(IntIdList,MATCH(0,INDEX(COUNTIF(B$16:B94,IntIdList),0,0),0)),"")</f>
        <v/>
      </c>
      <c r="C95" s="41" t="str">
        <f>IFERROR(INDEX('[1]Data Sheet'!$E$29:$E$174,MATCH(B95,'[1]Data Sheet'!$D$29:$D$174,0))&amp;" - "&amp;INDEX('[1]Data Sheet'!$C$29:$C$174,MATCH(B95,'[1]Data Sheet'!$D$29:$D$174,0)),"")</f>
        <v/>
      </c>
      <c r="D95" s="71" t="e">
        <f>IF(SUMIF('[1]Detailed Budget'!$F$5:$F$1005,$B95,'[1]Detailed Budget'!$AA$5:$AA$1005)&gt;0,SUMIF('[1]Detailed Budget'!$F$5:$F$1005,$B95,'[1]Detailed Budget'!$AA$5:$AA$1005),"")</f>
        <v>#VALUE!</v>
      </c>
      <c r="E95" s="71" t="e">
        <f>IF(SUMIF('[1]Detailed Budget'!$F$5:$F$1005,$B95,'[1]Detailed Budget'!$AC$5:$AC$1005)&gt;0,SUMIF('[1]Detailed Budget'!$F$5:$F$1005,$B95,'[1]Detailed Budget'!$AC$5:$AC$1005),"")</f>
        <v>#VALUE!</v>
      </c>
      <c r="F95" s="71" t="e">
        <f>IF(SUMIF('[1]Detailed Budget'!$F$5:$F$1005,$B95,'[1]Detailed Budget'!$AE$5:$AE$1005)&gt;0,SUMIF('[1]Detailed Budget'!$F$5:$F$1005,$B95,'[1]Detailed Budget'!$AE$5:$AE$1005),"")</f>
        <v>#VALUE!</v>
      </c>
      <c r="G95" s="71" t="e">
        <f>IF(SUMIF('[1]Detailed Budget'!$F$5:$F$1005,$B95,'[1]Detailed Budget'!$AG$5:$AG$1005)&gt;0,SUMIF('[1]Detailed Budget'!$F$5:$F$1005,$B95,'[1]Detailed Budget'!$AG$5:$AG$1005),"")</f>
        <v>#VALUE!</v>
      </c>
      <c r="H95" s="72" t="e">
        <f>IF(SUMIF('[1]Detailed Budget'!$F$5:$F$1005,$B95,'[1]Detailed Budget'!$AI$5:$AI$1005)&gt;0,SUMIF('[1]Detailed Budget'!$F$5:$F$1005,$B95,'[1]Detailed Budget'!$AI$5:$AI$1005),"")</f>
        <v>#VALUE!</v>
      </c>
      <c r="I95" s="71" t="e">
        <f>IF(SUMIF('[1]Detailed Budget'!$F$5:$F$1005,$B95,'[1]Detailed Budget'!$AN$5:$AN$1005)&gt;0,SUMIF('[1]Detailed Budget'!$F$5:$F$1005,$B95,'[1]Detailed Budget'!$AN$5:$AN$1005),"")</f>
        <v>#VALUE!</v>
      </c>
      <c r="J95" s="71" t="e">
        <f>IF(SUMIF('[1]Detailed Budget'!$F$5:$F$1005,$B95,'[1]Detailed Budget'!$AP$5:$AP$1005)&gt;0,SUMIF('[1]Detailed Budget'!$F$5:$F$1005,$B95,'[1]Detailed Budget'!$AP$5:$AP$1005),"")</f>
        <v>#VALUE!</v>
      </c>
      <c r="K95" s="71" t="e">
        <f>IF(SUMIF('[1]Detailed Budget'!$F$5:$F$1005,$B95,'[1]Detailed Budget'!$AR$5:$AR$1005)&gt;0,SUMIF('[1]Detailed Budget'!$F$5:$F$1005,$B95,'[1]Detailed Budget'!$AR$5:$AR$1005),"")</f>
        <v>#VALUE!</v>
      </c>
      <c r="L95" s="71" t="e">
        <f>IF(SUMIF('[1]Detailed Budget'!$F$5:$F$1005,$B95,'[1]Detailed Budget'!$AT$5:$AT$1005)&gt;0,SUMIF('[1]Detailed Budget'!$F$5:$F$1005,$B95,'[1]Detailed Budget'!$AT$5:$AT$1005),"")</f>
        <v>#VALUE!</v>
      </c>
      <c r="M95" s="72" t="e">
        <f>IF(SUMIF('[1]Detailed Budget'!$F$5:$F$1005,$B95,'[1]Detailed Budget'!$AV$5:$AV$1005)&gt;0,SUMIF('[1]Detailed Budget'!$F$5:$F$1005,$B95,'[1]Detailed Budget'!$AV$5:$AV$1005),"")</f>
        <v>#VALUE!</v>
      </c>
      <c r="N95" s="71" t="e">
        <f>IF(SUMIF('[1]Detailed Budget'!$F$5:$F$1005,$B95,'[1]Detailed Budget'!$BA$5:$BA$1005)&gt;0,SUMIF('[1]Detailed Budget'!$F$5:$F$1005,$B95,'[1]Detailed Budget'!$BA$5:$BA$1005),"")</f>
        <v>#VALUE!</v>
      </c>
      <c r="O95" s="71" t="e">
        <f>IF(SUMIF('[1]Detailed Budget'!$F$5:$F$1005,$B95,'[1]Detailed Budget'!$BC$5:$BC$1005)&gt;0,SUMIF('[1]Detailed Budget'!$F$5:$F$1005,$B95,'[1]Detailed Budget'!$BC$5:$BC$1005),"")</f>
        <v>#VALUE!</v>
      </c>
      <c r="P95" s="71" t="e">
        <f>IF(SUMIF('[1]Detailed Budget'!$F$5:$F$1005,$B95,'[1]Detailed Budget'!$BE$5:$BE$1005)&gt;0,SUMIF('[1]Detailed Budget'!$F$5:$F$1005,$B95,'[1]Detailed Budget'!$BE$5:$BE$1005),"")</f>
        <v>#VALUE!</v>
      </c>
      <c r="Q95" s="71" t="e">
        <f>IF(SUMIF('[1]Detailed Budget'!$F$5:$F$1005,$B95,'[1]Detailed Budget'!$BG$5:$BG$1005)&gt;0,SUMIF('[1]Detailed Budget'!$F$5:$F$1005,$B95,'[1]Detailed Budget'!$BG$5:$BG$1005),"")</f>
        <v>#VALUE!</v>
      </c>
      <c r="R95" s="72" t="e">
        <f>IF(SUMIF('[1]Detailed Budget'!$F$5:$F$1005,$B95,'[1]Detailed Budget'!$BI$5:$BI$1005)&gt;0,SUMIF('[1]Detailed Budget'!$F$5:$F$1005,$B95,'[1]Detailed Budget'!$BI$5:$BI$1005),"")</f>
        <v>#VALUE!</v>
      </c>
      <c r="S95" s="71" t="e">
        <f>IF(SUMIF('[1]Detailed Budget'!$F$5:$F$1005,$B95,'[1]Detailed Budget'!$BN$5:$BN$1005)&gt;0,SUMIF('[1]Detailed Budget'!$F$5:$F$1005,$B95,'[1]Detailed Budget'!$BN$5:$BN$1005),"")</f>
        <v>#VALUE!</v>
      </c>
      <c r="T95" s="71" t="e">
        <f>IF(SUMIF('[1]Detailed Budget'!$F$5:$F$1005,$B95,'[1]Detailed Budget'!$BP$5:$BP$1005)&gt;0,SUMIF('[1]Detailed Budget'!$F$5:$F$1005,$B95,'[1]Detailed Budget'!$BP$5:$BP$1005),"")</f>
        <v>#VALUE!</v>
      </c>
      <c r="U95" s="71" t="e">
        <f>IF(SUMIF('[1]Detailed Budget'!$F$5:$F$1005,$B95,'[1]Detailed Budget'!$BR$5:$BR$1005)&gt;0,SUMIF('[1]Detailed Budget'!$F$5:$F$1005,$B95,'[1]Detailed Budget'!$BR$5:$BR$1005),"")</f>
        <v>#VALUE!</v>
      </c>
      <c r="V95" s="71" t="e">
        <f>IF(SUMIF('[1]Detailed Budget'!$F$5:$F$1005,$B94,'[1]Detailed Budget'!$BT$5:$BT$1005)&gt;0,SUMIF('[1]Detailed Budget'!$F$5:$F$1005,$B94,'[1]Detailed Budget'!$BT$5:$BT$1005),"")</f>
        <v>#VALUE!</v>
      </c>
      <c r="W95" s="72" t="e">
        <f>IF(SUMIF('[1]Detailed Budget'!$F$5:$F$1005,$B95,'[1]Detailed Budget'!$BV$5:$BV$1005)&gt;0,SUMIF('[1]Detailed Budget'!$F$5:$F$1005,$B95,'[1]Detailed Budget'!$BV$5:$BV$1005),"")</f>
        <v>#VALUE!</v>
      </c>
      <c r="X95" s="71" t="e">
        <f t="shared" si="2"/>
        <v>#VALUE!</v>
      </c>
      <c r="Y95" s="73" t="str">
        <f t="shared" si="3"/>
        <v/>
      </c>
      <c r="Z95" s="49"/>
      <c r="AA95" s="87"/>
      <c r="AB95" s="97"/>
      <c r="AC95" s="49"/>
      <c r="AD95" s="87"/>
      <c r="AE95" s="97"/>
      <c r="AF95" s="49"/>
      <c r="AG95" s="87"/>
      <c r="AH95" s="97"/>
      <c r="AI95" s="49"/>
      <c r="AJ95" s="87"/>
      <c r="AK95" s="97"/>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row>
    <row r="96" spans="1:63" s="46" customFormat="1" ht="13.8" hidden="1" x14ac:dyDescent="0.25">
      <c r="A96" s="70"/>
      <c r="B96" s="66" t="str">
        <f>IFERROR(INDEX(IntIdList,MATCH(0,INDEX(COUNTIF(B$16:B95,IntIdList),0,0),0)),"")</f>
        <v/>
      </c>
      <c r="C96" s="41" t="str">
        <f>IFERROR(INDEX('[1]Data Sheet'!$E$29:$E$174,MATCH(B96,'[1]Data Sheet'!$D$29:$D$174,0))&amp;" - "&amp;INDEX('[1]Data Sheet'!$C$29:$C$174,MATCH(B96,'[1]Data Sheet'!$D$29:$D$174,0)),"")</f>
        <v/>
      </c>
      <c r="D96" s="71" t="e">
        <f>IF(SUMIF('[1]Detailed Budget'!$F$5:$F$1005,$B96,'[1]Detailed Budget'!$AA$5:$AA$1005)&gt;0,SUMIF('[1]Detailed Budget'!$F$5:$F$1005,$B96,'[1]Detailed Budget'!$AA$5:$AA$1005),"")</f>
        <v>#VALUE!</v>
      </c>
      <c r="E96" s="71" t="e">
        <f>IF(SUMIF('[1]Detailed Budget'!$F$5:$F$1005,$B96,'[1]Detailed Budget'!$AC$5:$AC$1005)&gt;0,SUMIF('[1]Detailed Budget'!$F$5:$F$1005,$B96,'[1]Detailed Budget'!$AC$5:$AC$1005),"")</f>
        <v>#VALUE!</v>
      </c>
      <c r="F96" s="71" t="e">
        <f>IF(SUMIF('[1]Detailed Budget'!$F$5:$F$1005,$B96,'[1]Detailed Budget'!$AE$5:$AE$1005)&gt;0,SUMIF('[1]Detailed Budget'!$F$5:$F$1005,$B96,'[1]Detailed Budget'!$AE$5:$AE$1005),"")</f>
        <v>#VALUE!</v>
      </c>
      <c r="G96" s="71" t="e">
        <f>IF(SUMIF('[1]Detailed Budget'!$F$5:$F$1005,$B96,'[1]Detailed Budget'!$AG$5:$AG$1005)&gt;0,SUMIF('[1]Detailed Budget'!$F$5:$F$1005,$B96,'[1]Detailed Budget'!$AG$5:$AG$1005),"")</f>
        <v>#VALUE!</v>
      </c>
      <c r="H96" s="72" t="e">
        <f>IF(SUMIF('[1]Detailed Budget'!$F$5:$F$1005,$B96,'[1]Detailed Budget'!$AI$5:$AI$1005)&gt;0,SUMIF('[1]Detailed Budget'!$F$5:$F$1005,$B96,'[1]Detailed Budget'!$AI$5:$AI$1005),"")</f>
        <v>#VALUE!</v>
      </c>
      <c r="I96" s="71" t="e">
        <f>IF(SUMIF('[1]Detailed Budget'!$F$5:$F$1005,$B96,'[1]Detailed Budget'!$AN$5:$AN$1005)&gt;0,SUMIF('[1]Detailed Budget'!$F$5:$F$1005,$B96,'[1]Detailed Budget'!$AN$5:$AN$1005),"")</f>
        <v>#VALUE!</v>
      </c>
      <c r="J96" s="71" t="e">
        <f>IF(SUMIF('[1]Detailed Budget'!$F$5:$F$1005,$B96,'[1]Detailed Budget'!$AP$5:$AP$1005)&gt;0,SUMIF('[1]Detailed Budget'!$F$5:$F$1005,$B96,'[1]Detailed Budget'!$AP$5:$AP$1005),"")</f>
        <v>#VALUE!</v>
      </c>
      <c r="K96" s="71" t="e">
        <f>IF(SUMIF('[1]Detailed Budget'!$F$5:$F$1005,$B96,'[1]Detailed Budget'!$AR$5:$AR$1005)&gt;0,SUMIF('[1]Detailed Budget'!$F$5:$F$1005,$B96,'[1]Detailed Budget'!$AR$5:$AR$1005),"")</f>
        <v>#VALUE!</v>
      </c>
      <c r="L96" s="71" t="e">
        <f>IF(SUMIF('[1]Detailed Budget'!$F$5:$F$1005,$B96,'[1]Detailed Budget'!$AT$5:$AT$1005)&gt;0,SUMIF('[1]Detailed Budget'!$F$5:$F$1005,$B96,'[1]Detailed Budget'!$AT$5:$AT$1005),"")</f>
        <v>#VALUE!</v>
      </c>
      <c r="M96" s="72" t="e">
        <f>IF(SUMIF('[1]Detailed Budget'!$F$5:$F$1005,$B96,'[1]Detailed Budget'!$AV$5:$AV$1005)&gt;0,SUMIF('[1]Detailed Budget'!$F$5:$F$1005,$B96,'[1]Detailed Budget'!$AV$5:$AV$1005),"")</f>
        <v>#VALUE!</v>
      </c>
      <c r="N96" s="71" t="e">
        <f>IF(SUMIF('[1]Detailed Budget'!$F$5:$F$1005,$B96,'[1]Detailed Budget'!$BA$5:$BA$1005)&gt;0,SUMIF('[1]Detailed Budget'!$F$5:$F$1005,$B96,'[1]Detailed Budget'!$BA$5:$BA$1005),"")</f>
        <v>#VALUE!</v>
      </c>
      <c r="O96" s="71" t="e">
        <f>IF(SUMIF('[1]Detailed Budget'!$F$5:$F$1005,$B96,'[1]Detailed Budget'!$BC$5:$BC$1005)&gt;0,SUMIF('[1]Detailed Budget'!$F$5:$F$1005,$B96,'[1]Detailed Budget'!$BC$5:$BC$1005),"")</f>
        <v>#VALUE!</v>
      </c>
      <c r="P96" s="71" t="e">
        <f>IF(SUMIF('[1]Detailed Budget'!$F$5:$F$1005,$B96,'[1]Detailed Budget'!$BE$5:$BE$1005)&gt;0,SUMIF('[1]Detailed Budget'!$F$5:$F$1005,$B96,'[1]Detailed Budget'!$BE$5:$BE$1005),"")</f>
        <v>#VALUE!</v>
      </c>
      <c r="Q96" s="71" t="e">
        <f>IF(SUMIF('[1]Detailed Budget'!$F$5:$F$1005,$B96,'[1]Detailed Budget'!$BG$5:$BG$1005)&gt;0,SUMIF('[1]Detailed Budget'!$F$5:$F$1005,$B96,'[1]Detailed Budget'!$BG$5:$BG$1005),"")</f>
        <v>#VALUE!</v>
      </c>
      <c r="R96" s="72" t="e">
        <f>IF(SUMIF('[1]Detailed Budget'!$F$5:$F$1005,$B96,'[1]Detailed Budget'!$BI$5:$BI$1005)&gt;0,SUMIF('[1]Detailed Budget'!$F$5:$F$1005,$B96,'[1]Detailed Budget'!$BI$5:$BI$1005),"")</f>
        <v>#VALUE!</v>
      </c>
      <c r="S96" s="71" t="e">
        <f>IF(SUMIF('[1]Detailed Budget'!$F$5:$F$1005,$B96,'[1]Detailed Budget'!$BN$5:$BN$1005)&gt;0,SUMIF('[1]Detailed Budget'!$F$5:$F$1005,$B96,'[1]Detailed Budget'!$BN$5:$BN$1005),"")</f>
        <v>#VALUE!</v>
      </c>
      <c r="T96" s="71" t="e">
        <f>IF(SUMIF('[1]Detailed Budget'!$F$5:$F$1005,$B96,'[1]Detailed Budget'!$BP$5:$BP$1005)&gt;0,SUMIF('[1]Detailed Budget'!$F$5:$F$1005,$B96,'[1]Detailed Budget'!$BP$5:$BP$1005),"")</f>
        <v>#VALUE!</v>
      </c>
      <c r="U96" s="71" t="e">
        <f>IF(SUMIF('[1]Detailed Budget'!$F$5:$F$1005,$B96,'[1]Detailed Budget'!$BR$5:$BR$1005)&gt;0,SUMIF('[1]Detailed Budget'!$F$5:$F$1005,$B96,'[1]Detailed Budget'!$BR$5:$BR$1005),"")</f>
        <v>#VALUE!</v>
      </c>
      <c r="V96" s="71" t="e">
        <f>IF(SUMIF('[1]Detailed Budget'!$F$5:$F$1005,$B95,'[1]Detailed Budget'!$BT$5:$BT$1005)&gt;0,SUMIF('[1]Detailed Budget'!$F$5:$F$1005,$B95,'[1]Detailed Budget'!$BT$5:$BT$1005),"")</f>
        <v>#VALUE!</v>
      </c>
      <c r="W96" s="72" t="e">
        <f>IF(SUMIF('[1]Detailed Budget'!$F$5:$F$1005,$B96,'[1]Detailed Budget'!$BV$5:$BV$1005)&gt;0,SUMIF('[1]Detailed Budget'!$F$5:$F$1005,$B96,'[1]Detailed Budget'!$BV$5:$BV$1005),"")</f>
        <v>#VALUE!</v>
      </c>
      <c r="X96" s="71" t="e">
        <f t="shared" si="2"/>
        <v>#VALUE!</v>
      </c>
      <c r="Y96" s="73" t="str">
        <f t="shared" si="3"/>
        <v/>
      </c>
      <c r="Z96" s="49"/>
      <c r="AA96" s="87"/>
      <c r="AB96" s="97"/>
      <c r="AC96" s="49"/>
      <c r="AD96" s="87"/>
      <c r="AE96" s="97"/>
      <c r="AF96" s="49"/>
      <c r="AG96" s="87"/>
      <c r="AH96" s="97"/>
      <c r="AI96" s="49"/>
      <c r="AJ96" s="87"/>
      <c r="AK96" s="97"/>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row>
    <row r="97" spans="1:63" s="46" customFormat="1" ht="13.8" hidden="1" x14ac:dyDescent="0.25">
      <c r="A97" s="70"/>
      <c r="B97" s="66" t="str">
        <f>IFERROR(INDEX(IntIdList,MATCH(0,INDEX(COUNTIF(B$16:B96,IntIdList),0,0),0)),"")</f>
        <v/>
      </c>
      <c r="C97" s="41" t="str">
        <f>IFERROR(INDEX('[1]Data Sheet'!$E$29:$E$174,MATCH(B97,'[1]Data Sheet'!$D$29:$D$174,0))&amp;" - "&amp;INDEX('[1]Data Sheet'!$C$29:$C$174,MATCH(B97,'[1]Data Sheet'!$D$29:$D$174,0)),"")</f>
        <v/>
      </c>
      <c r="D97" s="71" t="e">
        <f>IF(SUMIF('[1]Detailed Budget'!$F$5:$F$1005,$B97,'[1]Detailed Budget'!$AA$5:$AA$1005)&gt;0,SUMIF('[1]Detailed Budget'!$F$5:$F$1005,$B97,'[1]Detailed Budget'!$AA$5:$AA$1005),"")</f>
        <v>#VALUE!</v>
      </c>
      <c r="E97" s="71" t="e">
        <f>IF(SUMIF('[1]Detailed Budget'!$F$5:$F$1005,$B97,'[1]Detailed Budget'!$AC$5:$AC$1005)&gt;0,SUMIF('[1]Detailed Budget'!$F$5:$F$1005,$B97,'[1]Detailed Budget'!$AC$5:$AC$1005),"")</f>
        <v>#VALUE!</v>
      </c>
      <c r="F97" s="71" t="e">
        <f>IF(SUMIF('[1]Detailed Budget'!$F$5:$F$1005,$B97,'[1]Detailed Budget'!$AE$5:$AE$1005)&gt;0,SUMIF('[1]Detailed Budget'!$F$5:$F$1005,$B97,'[1]Detailed Budget'!$AE$5:$AE$1005),"")</f>
        <v>#VALUE!</v>
      </c>
      <c r="G97" s="71" t="e">
        <f>IF(SUMIF('[1]Detailed Budget'!$F$5:$F$1005,$B97,'[1]Detailed Budget'!$AG$5:$AG$1005)&gt;0,SUMIF('[1]Detailed Budget'!$F$5:$F$1005,$B97,'[1]Detailed Budget'!$AG$5:$AG$1005),"")</f>
        <v>#VALUE!</v>
      </c>
      <c r="H97" s="72" t="e">
        <f>IF(SUMIF('[1]Detailed Budget'!$F$5:$F$1005,$B97,'[1]Detailed Budget'!$AI$5:$AI$1005)&gt;0,SUMIF('[1]Detailed Budget'!$F$5:$F$1005,$B97,'[1]Detailed Budget'!$AI$5:$AI$1005),"")</f>
        <v>#VALUE!</v>
      </c>
      <c r="I97" s="71" t="e">
        <f>IF(SUMIF('[1]Detailed Budget'!$F$5:$F$1005,$B97,'[1]Detailed Budget'!$AN$5:$AN$1005)&gt;0,SUMIF('[1]Detailed Budget'!$F$5:$F$1005,$B97,'[1]Detailed Budget'!$AN$5:$AN$1005),"")</f>
        <v>#VALUE!</v>
      </c>
      <c r="J97" s="71" t="e">
        <f>IF(SUMIF('[1]Detailed Budget'!$F$5:$F$1005,$B97,'[1]Detailed Budget'!$AP$5:$AP$1005)&gt;0,SUMIF('[1]Detailed Budget'!$F$5:$F$1005,$B97,'[1]Detailed Budget'!$AP$5:$AP$1005),"")</f>
        <v>#VALUE!</v>
      </c>
      <c r="K97" s="71" t="e">
        <f>IF(SUMIF('[1]Detailed Budget'!$F$5:$F$1005,$B97,'[1]Detailed Budget'!$AR$5:$AR$1005)&gt;0,SUMIF('[1]Detailed Budget'!$F$5:$F$1005,$B97,'[1]Detailed Budget'!$AR$5:$AR$1005),"")</f>
        <v>#VALUE!</v>
      </c>
      <c r="L97" s="71" t="e">
        <f>IF(SUMIF('[1]Detailed Budget'!$F$5:$F$1005,$B97,'[1]Detailed Budget'!$AT$5:$AT$1005)&gt;0,SUMIF('[1]Detailed Budget'!$F$5:$F$1005,$B97,'[1]Detailed Budget'!$AT$5:$AT$1005),"")</f>
        <v>#VALUE!</v>
      </c>
      <c r="M97" s="72" t="e">
        <f>IF(SUMIF('[1]Detailed Budget'!$F$5:$F$1005,$B97,'[1]Detailed Budget'!$AV$5:$AV$1005)&gt;0,SUMIF('[1]Detailed Budget'!$F$5:$F$1005,$B97,'[1]Detailed Budget'!$AV$5:$AV$1005),"")</f>
        <v>#VALUE!</v>
      </c>
      <c r="N97" s="71" t="e">
        <f>IF(SUMIF('[1]Detailed Budget'!$F$5:$F$1005,$B97,'[1]Detailed Budget'!$BA$5:$BA$1005)&gt;0,SUMIF('[1]Detailed Budget'!$F$5:$F$1005,$B97,'[1]Detailed Budget'!$BA$5:$BA$1005),"")</f>
        <v>#VALUE!</v>
      </c>
      <c r="O97" s="71" t="e">
        <f>IF(SUMIF('[1]Detailed Budget'!$F$5:$F$1005,$B97,'[1]Detailed Budget'!$BC$5:$BC$1005)&gt;0,SUMIF('[1]Detailed Budget'!$F$5:$F$1005,$B97,'[1]Detailed Budget'!$BC$5:$BC$1005),"")</f>
        <v>#VALUE!</v>
      </c>
      <c r="P97" s="71" t="e">
        <f>IF(SUMIF('[1]Detailed Budget'!$F$5:$F$1005,$B97,'[1]Detailed Budget'!$BE$5:$BE$1005)&gt;0,SUMIF('[1]Detailed Budget'!$F$5:$F$1005,$B97,'[1]Detailed Budget'!$BE$5:$BE$1005),"")</f>
        <v>#VALUE!</v>
      </c>
      <c r="Q97" s="71" t="e">
        <f>IF(SUMIF('[1]Detailed Budget'!$F$5:$F$1005,$B97,'[1]Detailed Budget'!$BG$5:$BG$1005)&gt;0,SUMIF('[1]Detailed Budget'!$F$5:$F$1005,$B97,'[1]Detailed Budget'!$BG$5:$BG$1005),"")</f>
        <v>#VALUE!</v>
      </c>
      <c r="R97" s="72" t="e">
        <f>IF(SUMIF('[1]Detailed Budget'!$F$5:$F$1005,$B97,'[1]Detailed Budget'!$BI$5:$BI$1005)&gt;0,SUMIF('[1]Detailed Budget'!$F$5:$F$1005,$B97,'[1]Detailed Budget'!$BI$5:$BI$1005),"")</f>
        <v>#VALUE!</v>
      </c>
      <c r="S97" s="71" t="e">
        <f>IF(SUMIF('[1]Detailed Budget'!$F$5:$F$1005,$B97,'[1]Detailed Budget'!$BN$5:$BN$1005)&gt;0,SUMIF('[1]Detailed Budget'!$F$5:$F$1005,$B97,'[1]Detailed Budget'!$BN$5:$BN$1005),"")</f>
        <v>#VALUE!</v>
      </c>
      <c r="T97" s="71" t="e">
        <f>IF(SUMIF('[1]Detailed Budget'!$F$5:$F$1005,$B97,'[1]Detailed Budget'!$BP$5:$BP$1005)&gt;0,SUMIF('[1]Detailed Budget'!$F$5:$F$1005,$B97,'[1]Detailed Budget'!$BP$5:$BP$1005),"")</f>
        <v>#VALUE!</v>
      </c>
      <c r="U97" s="71" t="e">
        <f>IF(SUMIF('[1]Detailed Budget'!$F$5:$F$1005,$B97,'[1]Detailed Budget'!$BR$5:$BR$1005)&gt;0,SUMIF('[1]Detailed Budget'!$F$5:$F$1005,$B97,'[1]Detailed Budget'!$BR$5:$BR$1005),"")</f>
        <v>#VALUE!</v>
      </c>
      <c r="V97" s="71" t="e">
        <f>IF(SUMIF('[1]Detailed Budget'!$F$5:$F$1005,$B96,'[1]Detailed Budget'!$BT$5:$BT$1005)&gt;0,SUMIF('[1]Detailed Budget'!$F$5:$F$1005,$B96,'[1]Detailed Budget'!$BT$5:$BT$1005),"")</f>
        <v>#VALUE!</v>
      </c>
      <c r="W97" s="72" t="e">
        <f>IF(SUMIF('[1]Detailed Budget'!$F$5:$F$1005,$B97,'[1]Detailed Budget'!$BV$5:$BV$1005)&gt;0,SUMIF('[1]Detailed Budget'!$F$5:$F$1005,$B97,'[1]Detailed Budget'!$BV$5:$BV$1005),"")</f>
        <v>#VALUE!</v>
      </c>
      <c r="X97" s="71" t="e">
        <f t="shared" si="2"/>
        <v>#VALUE!</v>
      </c>
      <c r="Y97" s="73" t="str">
        <f t="shared" si="3"/>
        <v/>
      </c>
      <c r="Z97" s="49"/>
      <c r="AA97" s="87"/>
      <c r="AB97" s="97"/>
      <c r="AC97" s="49"/>
      <c r="AD97" s="87"/>
      <c r="AE97" s="97"/>
      <c r="AF97" s="49"/>
      <c r="AG97" s="87"/>
      <c r="AH97" s="97"/>
      <c r="AI97" s="49"/>
      <c r="AJ97" s="87"/>
      <c r="AK97" s="97"/>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row>
    <row r="98" spans="1:63" s="46" customFormat="1" ht="13.8" hidden="1" x14ac:dyDescent="0.25">
      <c r="A98" s="70"/>
      <c r="B98" s="66" t="str">
        <f>IFERROR(INDEX(IntIdList,MATCH(0,INDEX(COUNTIF(B$16:B97,IntIdList),0,0),0)),"")</f>
        <v/>
      </c>
      <c r="C98" s="41" t="str">
        <f>IFERROR(INDEX('[1]Data Sheet'!$E$29:$E$174,MATCH(B98,'[1]Data Sheet'!$D$29:$D$174,0))&amp;" - "&amp;INDEX('[1]Data Sheet'!$C$29:$C$174,MATCH(B98,'[1]Data Sheet'!$D$29:$D$174,0)),"")</f>
        <v/>
      </c>
      <c r="D98" s="71" t="e">
        <f>IF(SUMIF('[1]Detailed Budget'!$F$5:$F$1005,$B98,'[1]Detailed Budget'!$AA$5:$AA$1005)&gt;0,SUMIF('[1]Detailed Budget'!$F$5:$F$1005,$B98,'[1]Detailed Budget'!$AA$5:$AA$1005),"")</f>
        <v>#VALUE!</v>
      </c>
      <c r="E98" s="71" t="e">
        <f>IF(SUMIF('[1]Detailed Budget'!$F$5:$F$1005,$B98,'[1]Detailed Budget'!$AC$5:$AC$1005)&gt;0,SUMIF('[1]Detailed Budget'!$F$5:$F$1005,$B98,'[1]Detailed Budget'!$AC$5:$AC$1005),"")</f>
        <v>#VALUE!</v>
      </c>
      <c r="F98" s="71" t="e">
        <f>IF(SUMIF('[1]Detailed Budget'!$F$5:$F$1005,$B98,'[1]Detailed Budget'!$AE$5:$AE$1005)&gt;0,SUMIF('[1]Detailed Budget'!$F$5:$F$1005,$B98,'[1]Detailed Budget'!$AE$5:$AE$1005),"")</f>
        <v>#VALUE!</v>
      </c>
      <c r="G98" s="71" t="e">
        <f>IF(SUMIF('[1]Detailed Budget'!$F$5:$F$1005,$B98,'[1]Detailed Budget'!$AG$5:$AG$1005)&gt;0,SUMIF('[1]Detailed Budget'!$F$5:$F$1005,$B98,'[1]Detailed Budget'!$AG$5:$AG$1005),"")</f>
        <v>#VALUE!</v>
      </c>
      <c r="H98" s="72" t="e">
        <f>IF(SUMIF('[1]Detailed Budget'!$F$5:$F$1005,$B98,'[1]Detailed Budget'!$AI$5:$AI$1005)&gt;0,SUMIF('[1]Detailed Budget'!$F$5:$F$1005,$B98,'[1]Detailed Budget'!$AI$5:$AI$1005),"")</f>
        <v>#VALUE!</v>
      </c>
      <c r="I98" s="71" t="e">
        <f>IF(SUMIF('[1]Detailed Budget'!$F$5:$F$1005,$B98,'[1]Detailed Budget'!$AN$5:$AN$1005)&gt;0,SUMIF('[1]Detailed Budget'!$F$5:$F$1005,$B98,'[1]Detailed Budget'!$AN$5:$AN$1005),"")</f>
        <v>#VALUE!</v>
      </c>
      <c r="J98" s="71" t="e">
        <f>IF(SUMIF('[1]Detailed Budget'!$F$5:$F$1005,$B98,'[1]Detailed Budget'!$AP$5:$AP$1005)&gt;0,SUMIF('[1]Detailed Budget'!$F$5:$F$1005,$B98,'[1]Detailed Budget'!$AP$5:$AP$1005),"")</f>
        <v>#VALUE!</v>
      </c>
      <c r="K98" s="71" t="e">
        <f>IF(SUMIF('[1]Detailed Budget'!$F$5:$F$1005,$B98,'[1]Detailed Budget'!$AR$5:$AR$1005)&gt;0,SUMIF('[1]Detailed Budget'!$F$5:$F$1005,$B98,'[1]Detailed Budget'!$AR$5:$AR$1005),"")</f>
        <v>#VALUE!</v>
      </c>
      <c r="L98" s="71" t="e">
        <f>IF(SUMIF('[1]Detailed Budget'!$F$5:$F$1005,$B98,'[1]Detailed Budget'!$AT$5:$AT$1005)&gt;0,SUMIF('[1]Detailed Budget'!$F$5:$F$1005,$B98,'[1]Detailed Budget'!$AT$5:$AT$1005),"")</f>
        <v>#VALUE!</v>
      </c>
      <c r="M98" s="72" t="e">
        <f>IF(SUMIF('[1]Detailed Budget'!$F$5:$F$1005,$B98,'[1]Detailed Budget'!$AV$5:$AV$1005)&gt;0,SUMIF('[1]Detailed Budget'!$F$5:$F$1005,$B98,'[1]Detailed Budget'!$AV$5:$AV$1005),"")</f>
        <v>#VALUE!</v>
      </c>
      <c r="N98" s="71" t="e">
        <f>IF(SUMIF('[1]Detailed Budget'!$F$5:$F$1005,$B98,'[1]Detailed Budget'!$BA$5:$BA$1005)&gt;0,SUMIF('[1]Detailed Budget'!$F$5:$F$1005,$B98,'[1]Detailed Budget'!$BA$5:$BA$1005),"")</f>
        <v>#VALUE!</v>
      </c>
      <c r="O98" s="71" t="e">
        <f>IF(SUMIF('[1]Detailed Budget'!$F$5:$F$1005,$B98,'[1]Detailed Budget'!$BC$5:$BC$1005)&gt;0,SUMIF('[1]Detailed Budget'!$F$5:$F$1005,$B98,'[1]Detailed Budget'!$BC$5:$BC$1005),"")</f>
        <v>#VALUE!</v>
      </c>
      <c r="P98" s="71" t="e">
        <f>IF(SUMIF('[1]Detailed Budget'!$F$5:$F$1005,$B98,'[1]Detailed Budget'!$BE$5:$BE$1005)&gt;0,SUMIF('[1]Detailed Budget'!$F$5:$F$1005,$B98,'[1]Detailed Budget'!$BE$5:$BE$1005),"")</f>
        <v>#VALUE!</v>
      </c>
      <c r="Q98" s="71" t="e">
        <f>IF(SUMIF('[1]Detailed Budget'!$F$5:$F$1005,$B98,'[1]Detailed Budget'!$BG$5:$BG$1005)&gt;0,SUMIF('[1]Detailed Budget'!$F$5:$F$1005,$B98,'[1]Detailed Budget'!$BG$5:$BG$1005),"")</f>
        <v>#VALUE!</v>
      </c>
      <c r="R98" s="72" t="e">
        <f>IF(SUMIF('[1]Detailed Budget'!$F$5:$F$1005,$B98,'[1]Detailed Budget'!$BI$5:$BI$1005)&gt;0,SUMIF('[1]Detailed Budget'!$F$5:$F$1005,$B98,'[1]Detailed Budget'!$BI$5:$BI$1005),"")</f>
        <v>#VALUE!</v>
      </c>
      <c r="S98" s="71" t="e">
        <f>IF(SUMIF('[1]Detailed Budget'!$F$5:$F$1005,$B98,'[1]Detailed Budget'!$BN$5:$BN$1005)&gt;0,SUMIF('[1]Detailed Budget'!$F$5:$F$1005,$B98,'[1]Detailed Budget'!$BN$5:$BN$1005),"")</f>
        <v>#VALUE!</v>
      </c>
      <c r="T98" s="71" t="e">
        <f>IF(SUMIF('[1]Detailed Budget'!$F$5:$F$1005,$B98,'[1]Detailed Budget'!$BP$5:$BP$1005)&gt;0,SUMIF('[1]Detailed Budget'!$F$5:$F$1005,$B98,'[1]Detailed Budget'!$BP$5:$BP$1005),"")</f>
        <v>#VALUE!</v>
      </c>
      <c r="U98" s="71" t="e">
        <f>IF(SUMIF('[1]Detailed Budget'!$F$5:$F$1005,$B98,'[1]Detailed Budget'!$BR$5:$BR$1005)&gt;0,SUMIF('[1]Detailed Budget'!$F$5:$F$1005,$B98,'[1]Detailed Budget'!$BR$5:$BR$1005),"")</f>
        <v>#VALUE!</v>
      </c>
      <c r="V98" s="71" t="e">
        <f>IF(SUMIF('[1]Detailed Budget'!$F$5:$F$1005,$B97,'[1]Detailed Budget'!$BT$5:$BT$1005)&gt;0,SUMIF('[1]Detailed Budget'!$F$5:$F$1005,$B97,'[1]Detailed Budget'!$BT$5:$BT$1005),"")</f>
        <v>#VALUE!</v>
      </c>
      <c r="W98" s="72" t="e">
        <f>IF(SUMIF('[1]Detailed Budget'!$F$5:$F$1005,$B98,'[1]Detailed Budget'!$BV$5:$BV$1005)&gt;0,SUMIF('[1]Detailed Budget'!$F$5:$F$1005,$B98,'[1]Detailed Budget'!$BV$5:$BV$1005),"")</f>
        <v>#VALUE!</v>
      </c>
      <c r="X98" s="71" t="e">
        <f t="shared" si="2"/>
        <v>#VALUE!</v>
      </c>
      <c r="Y98" s="73" t="str">
        <f t="shared" si="3"/>
        <v/>
      </c>
      <c r="Z98" s="49"/>
      <c r="AA98" s="87"/>
      <c r="AB98" s="97"/>
      <c r="AC98" s="49"/>
      <c r="AD98" s="87"/>
      <c r="AE98" s="97"/>
      <c r="AF98" s="49"/>
      <c r="AG98" s="87"/>
      <c r="AH98" s="97"/>
      <c r="AI98" s="49"/>
      <c r="AJ98" s="87"/>
      <c r="AK98" s="97"/>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row>
    <row r="99" spans="1:63" s="46" customFormat="1" ht="13.8" hidden="1" x14ac:dyDescent="0.25">
      <c r="A99" s="70"/>
      <c r="B99" s="66" t="str">
        <f>IFERROR(INDEX(IntIdList,MATCH(0,INDEX(COUNTIF(B$16:B98,IntIdList),0,0),0)),"")</f>
        <v/>
      </c>
      <c r="C99" s="41" t="str">
        <f>IFERROR(INDEX('[1]Data Sheet'!$E$29:$E$174,MATCH(B99,'[1]Data Sheet'!$D$29:$D$174,0))&amp;" - "&amp;INDEX('[1]Data Sheet'!$C$29:$C$174,MATCH(B99,'[1]Data Sheet'!$D$29:$D$174,0)),"")</f>
        <v/>
      </c>
      <c r="D99" s="71" t="e">
        <f>IF(SUMIF('[1]Detailed Budget'!$F$5:$F$1005,$B99,'[1]Detailed Budget'!$AA$5:$AA$1005)&gt;0,SUMIF('[1]Detailed Budget'!$F$5:$F$1005,$B99,'[1]Detailed Budget'!$AA$5:$AA$1005),"")</f>
        <v>#VALUE!</v>
      </c>
      <c r="E99" s="71" t="e">
        <f>IF(SUMIF('[1]Detailed Budget'!$F$5:$F$1005,$B99,'[1]Detailed Budget'!$AC$5:$AC$1005)&gt;0,SUMIF('[1]Detailed Budget'!$F$5:$F$1005,$B99,'[1]Detailed Budget'!$AC$5:$AC$1005),"")</f>
        <v>#VALUE!</v>
      </c>
      <c r="F99" s="71" t="e">
        <f>IF(SUMIF('[1]Detailed Budget'!$F$5:$F$1005,$B99,'[1]Detailed Budget'!$AE$5:$AE$1005)&gt;0,SUMIF('[1]Detailed Budget'!$F$5:$F$1005,$B99,'[1]Detailed Budget'!$AE$5:$AE$1005),"")</f>
        <v>#VALUE!</v>
      </c>
      <c r="G99" s="71" t="e">
        <f>IF(SUMIF('[1]Detailed Budget'!$F$5:$F$1005,$B99,'[1]Detailed Budget'!$AG$5:$AG$1005)&gt;0,SUMIF('[1]Detailed Budget'!$F$5:$F$1005,$B99,'[1]Detailed Budget'!$AG$5:$AG$1005),"")</f>
        <v>#VALUE!</v>
      </c>
      <c r="H99" s="72" t="e">
        <f>IF(SUMIF('[1]Detailed Budget'!$F$5:$F$1005,$B99,'[1]Detailed Budget'!$AI$5:$AI$1005)&gt;0,SUMIF('[1]Detailed Budget'!$F$5:$F$1005,$B99,'[1]Detailed Budget'!$AI$5:$AI$1005),"")</f>
        <v>#VALUE!</v>
      </c>
      <c r="I99" s="71" t="e">
        <f>IF(SUMIF('[1]Detailed Budget'!$F$5:$F$1005,$B99,'[1]Detailed Budget'!$AN$5:$AN$1005)&gt;0,SUMIF('[1]Detailed Budget'!$F$5:$F$1005,$B99,'[1]Detailed Budget'!$AN$5:$AN$1005),"")</f>
        <v>#VALUE!</v>
      </c>
      <c r="J99" s="71" t="e">
        <f>IF(SUMIF('[1]Detailed Budget'!$F$5:$F$1005,$B99,'[1]Detailed Budget'!$AP$5:$AP$1005)&gt;0,SUMIF('[1]Detailed Budget'!$F$5:$F$1005,$B99,'[1]Detailed Budget'!$AP$5:$AP$1005),"")</f>
        <v>#VALUE!</v>
      </c>
      <c r="K99" s="71" t="e">
        <f>IF(SUMIF('[1]Detailed Budget'!$F$5:$F$1005,$B99,'[1]Detailed Budget'!$AR$5:$AR$1005)&gt;0,SUMIF('[1]Detailed Budget'!$F$5:$F$1005,$B99,'[1]Detailed Budget'!$AR$5:$AR$1005),"")</f>
        <v>#VALUE!</v>
      </c>
      <c r="L99" s="71" t="e">
        <f>IF(SUMIF('[1]Detailed Budget'!$F$5:$F$1005,$B99,'[1]Detailed Budget'!$AT$5:$AT$1005)&gt;0,SUMIF('[1]Detailed Budget'!$F$5:$F$1005,$B99,'[1]Detailed Budget'!$AT$5:$AT$1005),"")</f>
        <v>#VALUE!</v>
      </c>
      <c r="M99" s="72" t="e">
        <f>IF(SUMIF('[1]Detailed Budget'!$F$5:$F$1005,$B99,'[1]Detailed Budget'!$AV$5:$AV$1005)&gt;0,SUMIF('[1]Detailed Budget'!$F$5:$F$1005,$B99,'[1]Detailed Budget'!$AV$5:$AV$1005),"")</f>
        <v>#VALUE!</v>
      </c>
      <c r="N99" s="71" t="e">
        <f>IF(SUMIF('[1]Detailed Budget'!$F$5:$F$1005,$B99,'[1]Detailed Budget'!$BA$5:$BA$1005)&gt;0,SUMIF('[1]Detailed Budget'!$F$5:$F$1005,$B99,'[1]Detailed Budget'!$BA$5:$BA$1005),"")</f>
        <v>#VALUE!</v>
      </c>
      <c r="O99" s="71" t="e">
        <f>IF(SUMIF('[1]Detailed Budget'!$F$5:$F$1005,$B99,'[1]Detailed Budget'!$BC$5:$BC$1005)&gt;0,SUMIF('[1]Detailed Budget'!$F$5:$F$1005,$B99,'[1]Detailed Budget'!$BC$5:$BC$1005),"")</f>
        <v>#VALUE!</v>
      </c>
      <c r="P99" s="71" t="e">
        <f>IF(SUMIF('[1]Detailed Budget'!$F$5:$F$1005,$B99,'[1]Detailed Budget'!$BE$5:$BE$1005)&gt;0,SUMIF('[1]Detailed Budget'!$F$5:$F$1005,$B99,'[1]Detailed Budget'!$BE$5:$BE$1005),"")</f>
        <v>#VALUE!</v>
      </c>
      <c r="Q99" s="71" t="e">
        <f>IF(SUMIF('[1]Detailed Budget'!$F$5:$F$1005,$B99,'[1]Detailed Budget'!$BG$5:$BG$1005)&gt;0,SUMIF('[1]Detailed Budget'!$F$5:$F$1005,$B99,'[1]Detailed Budget'!$BG$5:$BG$1005),"")</f>
        <v>#VALUE!</v>
      </c>
      <c r="R99" s="72" t="e">
        <f>IF(SUMIF('[1]Detailed Budget'!$F$5:$F$1005,$B99,'[1]Detailed Budget'!$BI$5:$BI$1005)&gt;0,SUMIF('[1]Detailed Budget'!$F$5:$F$1005,$B99,'[1]Detailed Budget'!$BI$5:$BI$1005),"")</f>
        <v>#VALUE!</v>
      </c>
      <c r="S99" s="71" t="e">
        <f>IF(SUMIF('[1]Detailed Budget'!$F$5:$F$1005,$B99,'[1]Detailed Budget'!$BN$5:$BN$1005)&gt;0,SUMIF('[1]Detailed Budget'!$F$5:$F$1005,$B99,'[1]Detailed Budget'!$BN$5:$BN$1005),"")</f>
        <v>#VALUE!</v>
      </c>
      <c r="T99" s="71" t="e">
        <f>IF(SUMIF('[1]Detailed Budget'!$F$5:$F$1005,$B99,'[1]Detailed Budget'!$BP$5:$BP$1005)&gt;0,SUMIF('[1]Detailed Budget'!$F$5:$F$1005,$B99,'[1]Detailed Budget'!$BP$5:$BP$1005),"")</f>
        <v>#VALUE!</v>
      </c>
      <c r="U99" s="71" t="e">
        <f>IF(SUMIF('[1]Detailed Budget'!$F$5:$F$1005,$B99,'[1]Detailed Budget'!$BR$5:$BR$1005)&gt;0,SUMIF('[1]Detailed Budget'!$F$5:$F$1005,$B99,'[1]Detailed Budget'!$BR$5:$BR$1005),"")</f>
        <v>#VALUE!</v>
      </c>
      <c r="V99" s="71" t="e">
        <f>IF(SUMIF('[1]Detailed Budget'!$F$5:$F$1005,$B98,'[1]Detailed Budget'!$BT$5:$BT$1005)&gt;0,SUMIF('[1]Detailed Budget'!$F$5:$F$1005,$B98,'[1]Detailed Budget'!$BT$5:$BT$1005),"")</f>
        <v>#VALUE!</v>
      </c>
      <c r="W99" s="72" t="e">
        <f>IF(SUMIF('[1]Detailed Budget'!$F$5:$F$1005,$B99,'[1]Detailed Budget'!$BV$5:$BV$1005)&gt;0,SUMIF('[1]Detailed Budget'!$F$5:$F$1005,$B99,'[1]Detailed Budget'!$BV$5:$BV$1005),"")</f>
        <v>#VALUE!</v>
      </c>
      <c r="X99" s="71" t="e">
        <f t="shared" si="2"/>
        <v>#VALUE!</v>
      </c>
      <c r="Y99" s="73" t="str">
        <f t="shared" si="3"/>
        <v/>
      </c>
      <c r="Z99" s="49"/>
      <c r="AA99" s="87"/>
      <c r="AB99" s="97"/>
      <c r="AC99" s="49"/>
      <c r="AD99" s="87"/>
      <c r="AE99" s="97"/>
      <c r="AF99" s="49"/>
      <c r="AG99" s="87"/>
      <c r="AH99" s="97"/>
      <c r="AI99" s="49"/>
      <c r="AJ99" s="87"/>
      <c r="AK99" s="97"/>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row>
    <row r="100" spans="1:63" s="46" customFormat="1" ht="13.8" hidden="1" x14ac:dyDescent="0.25">
      <c r="A100" s="70"/>
      <c r="B100" s="66" t="str">
        <f>IFERROR(INDEX(IntIdList,MATCH(0,INDEX(COUNTIF(B$16:B99,IntIdList),0,0),0)),"")</f>
        <v/>
      </c>
      <c r="C100" s="41" t="str">
        <f>IFERROR(INDEX('[1]Data Sheet'!$E$29:$E$174,MATCH(B100,'[1]Data Sheet'!$D$29:$D$174,0))&amp;" - "&amp;INDEX('[1]Data Sheet'!$C$29:$C$174,MATCH(B100,'[1]Data Sheet'!$D$29:$D$174,0)),"")</f>
        <v/>
      </c>
      <c r="D100" s="71" t="e">
        <f>IF(SUMIF('[1]Detailed Budget'!$F$5:$F$1005,$B100,'[1]Detailed Budget'!$AA$5:$AA$1005)&gt;0,SUMIF('[1]Detailed Budget'!$F$5:$F$1005,$B100,'[1]Detailed Budget'!$AA$5:$AA$1005),"")</f>
        <v>#VALUE!</v>
      </c>
      <c r="E100" s="71" t="e">
        <f>IF(SUMIF('[1]Detailed Budget'!$F$5:$F$1005,$B100,'[1]Detailed Budget'!$AC$5:$AC$1005)&gt;0,SUMIF('[1]Detailed Budget'!$F$5:$F$1005,$B100,'[1]Detailed Budget'!$AC$5:$AC$1005),"")</f>
        <v>#VALUE!</v>
      </c>
      <c r="F100" s="71" t="e">
        <f>IF(SUMIF('[1]Detailed Budget'!$F$5:$F$1005,$B100,'[1]Detailed Budget'!$AE$5:$AE$1005)&gt;0,SUMIF('[1]Detailed Budget'!$F$5:$F$1005,$B100,'[1]Detailed Budget'!$AE$5:$AE$1005),"")</f>
        <v>#VALUE!</v>
      </c>
      <c r="G100" s="71" t="e">
        <f>IF(SUMIF('[1]Detailed Budget'!$F$5:$F$1005,$B100,'[1]Detailed Budget'!$AG$5:$AG$1005)&gt;0,SUMIF('[1]Detailed Budget'!$F$5:$F$1005,$B100,'[1]Detailed Budget'!$AG$5:$AG$1005),"")</f>
        <v>#VALUE!</v>
      </c>
      <c r="H100" s="72" t="e">
        <f>IF(SUMIF('[1]Detailed Budget'!$F$5:$F$1005,$B100,'[1]Detailed Budget'!$AI$5:$AI$1005)&gt;0,SUMIF('[1]Detailed Budget'!$F$5:$F$1005,$B100,'[1]Detailed Budget'!$AI$5:$AI$1005),"")</f>
        <v>#VALUE!</v>
      </c>
      <c r="I100" s="71" t="e">
        <f>IF(SUMIF('[1]Detailed Budget'!$F$5:$F$1005,$B100,'[1]Detailed Budget'!$AN$5:$AN$1005)&gt;0,SUMIF('[1]Detailed Budget'!$F$5:$F$1005,$B100,'[1]Detailed Budget'!$AN$5:$AN$1005),"")</f>
        <v>#VALUE!</v>
      </c>
      <c r="J100" s="71" t="e">
        <f>IF(SUMIF('[1]Detailed Budget'!$F$5:$F$1005,$B100,'[1]Detailed Budget'!$AP$5:$AP$1005)&gt;0,SUMIF('[1]Detailed Budget'!$F$5:$F$1005,$B100,'[1]Detailed Budget'!$AP$5:$AP$1005),"")</f>
        <v>#VALUE!</v>
      </c>
      <c r="K100" s="71" t="e">
        <f>IF(SUMIF('[1]Detailed Budget'!$F$5:$F$1005,$B100,'[1]Detailed Budget'!$AR$5:$AR$1005)&gt;0,SUMIF('[1]Detailed Budget'!$F$5:$F$1005,$B100,'[1]Detailed Budget'!$AR$5:$AR$1005),"")</f>
        <v>#VALUE!</v>
      </c>
      <c r="L100" s="71" t="e">
        <f>IF(SUMIF('[1]Detailed Budget'!$F$5:$F$1005,$B100,'[1]Detailed Budget'!$AT$5:$AT$1005)&gt;0,SUMIF('[1]Detailed Budget'!$F$5:$F$1005,$B100,'[1]Detailed Budget'!$AT$5:$AT$1005),"")</f>
        <v>#VALUE!</v>
      </c>
      <c r="M100" s="72" t="e">
        <f>IF(SUMIF('[1]Detailed Budget'!$F$5:$F$1005,$B100,'[1]Detailed Budget'!$AV$5:$AV$1005)&gt;0,SUMIF('[1]Detailed Budget'!$F$5:$F$1005,$B100,'[1]Detailed Budget'!$AV$5:$AV$1005),"")</f>
        <v>#VALUE!</v>
      </c>
      <c r="N100" s="71" t="e">
        <f>IF(SUMIF('[1]Detailed Budget'!$F$5:$F$1005,$B100,'[1]Detailed Budget'!$BA$5:$BA$1005)&gt;0,SUMIF('[1]Detailed Budget'!$F$5:$F$1005,$B100,'[1]Detailed Budget'!$BA$5:$BA$1005),"")</f>
        <v>#VALUE!</v>
      </c>
      <c r="O100" s="71" t="e">
        <f>IF(SUMIF('[1]Detailed Budget'!$F$5:$F$1005,$B100,'[1]Detailed Budget'!$BC$5:$BC$1005)&gt;0,SUMIF('[1]Detailed Budget'!$F$5:$F$1005,$B100,'[1]Detailed Budget'!$BC$5:$BC$1005),"")</f>
        <v>#VALUE!</v>
      </c>
      <c r="P100" s="71" t="e">
        <f>IF(SUMIF('[1]Detailed Budget'!$F$5:$F$1005,$B100,'[1]Detailed Budget'!$BE$5:$BE$1005)&gt;0,SUMIF('[1]Detailed Budget'!$F$5:$F$1005,$B100,'[1]Detailed Budget'!$BE$5:$BE$1005),"")</f>
        <v>#VALUE!</v>
      </c>
      <c r="Q100" s="71" t="e">
        <f>IF(SUMIF('[1]Detailed Budget'!$F$5:$F$1005,$B100,'[1]Detailed Budget'!$BG$5:$BG$1005)&gt;0,SUMIF('[1]Detailed Budget'!$F$5:$F$1005,$B100,'[1]Detailed Budget'!$BG$5:$BG$1005),"")</f>
        <v>#VALUE!</v>
      </c>
      <c r="R100" s="72" t="e">
        <f>IF(SUMIF('[1]Detailed Budget'!$F$5:$F$1005,$B100,'[1]Detailed Budget'!$BI$5:$BI$1005)&gt;0,SUMIF('[1]Detailed Budget'!$F$5:$F$1005,$B100,'[1]Detailed Budget'!$BI$5:$BI$1005),"")</f>
        <v>#VALUE!</v>
      </c>
      <c r="S100" s="71" t="e">
        <f>IF(SUMIF('[1]Detailed Budget'!$F$5:$F$1005,$B100,'[1]Detailed Budget'!$BN$5:$BN$1005)&gt;0,SUMIF('[1]Detailed Budget'!$F$5:$F$1005,$B100,'[1]Detailed Budget'!$BN$5:$BN$1005),"")</f>
        <v>#VALUE!</v>
      </c>
      <c r="T100" s="71" t="e">
        <f>IF(SUMIF('[1]Detailed Budget'!$F$5:$F$1005,$B100,'[1]Detailed Budget'!$BP$5:$BP$1005)&gt;0,SUMIF('[1]Detailed Budget'!$F$5:$F$1005,$B100,'[1]Detailed Budget'!$BP$5:$BP$1005),"")</f>
        <v>#VALUE!</v>
      </c>
      <c r="U100" s="71" t="e">
        <f>IF(SUMIF('[1]Detailed Budget'!$F$5:$F$1005,$B100,'[1]Detailed Budget'!$BR$5:$BR$1005)&gt;0,SUMIF('[1]Detailed Budget'!$F$5:$F$1005,$B100,'[1]Detailed Budget'!$BR$5:$BR$1005),"")</f>
        <v>#VALUE!</v>
      </c>
      <c r="V100" s="71" t="e">
        <f>IF(SUMIF('[1]Detailed Budget'!$F$5:$F$1005,$B99,'[1]Detailed Budget'!$BT$5:$BT$1005)&gt;0,SUMIF('[1]Detailed Budget'!$F$5:$F$1005,$B99,'[1]Detailed Budget'!$BT$5:$BT$1005),"")</f>
        <v>#VALUE!</v>
      </c>
      <c r="W100" s="72" t="e">
        <f>IF(SUMIF('[1]Detailed Budget'!$F$5:$F$1005,$B100,'[1]Detailed Budget'!$BV$5:$BV$1005)&gt;0,SUMIF('[1]Detailed Budget'!$F$5:$F$1005,$B100,'[1]Detailed Budget'!$BV$5:$BV$1005),"")</f>
        <v>#VALUE!</v>
      </c>
      <c r="X100" s="71" t="e">
        <f t="shared" si="2"/>
        <v>#VALUE!</v>
      </c>
      <c r="Y100" s="73" t="str">
        <f t="shared" si="3"/>
        <v/>
      </c>
      <c r="Z100" s="49"/>
      <c r="AA100" s="87"/>
      <c r="AB100" s="97"/>
      <c r="AC100" s="49"/>
      <c r="AD100" s="87"/>
      <c r="AE100" s="97"/>
      <c r="AF100" s="49"/>
      <c r="AG100" s="87"/>
      <c r="AH100" s="97"/>
      <c r="AI100" s="49"/>
      <c r="AJ100" s="87"/>
      <c r="AK100" s="97"/>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row>
    <row r="101" spans="1:63" s="46" customFormat="1" ht="13.8" hidden="1" x14ac:dyDescent="0.25">
      <c r="A101" s="70"/>
      <c r="B101" s="66" t="str">
        <f>IFERROR(INDEX(IntIdList,MATCH(0,INDEX(COUNTIF(B$16:B100,IntIdList),0,0),0)),"")</f>
        <v/>
      </c>
      <c r="C101" s="41" t="str">
        <f>IFERROR(INDEX('[1]Data Sheet'!$E$29:$E$174,MATCH(B101,'[1]Data Sheet'!$D$29:$D$174,0))&amp;" - "&amp;INDEX('[1]Data Sheet'!$C$29:$C$174,MATCH(B101,'[1]Data Sheet'!$D$29:$D$174,0)),"")</f>
        <v/>
      </c>
      <c r="D101" s="71" t="e">
        <f>IF(SUMIF('[1]Detailed Budget'!$F$5:$F$1005,$B101,'[1]Detailed Budget'!$AA$5:$AA$1005)&gt;0,SUMIF('[1]Detailed Budget'!$F$5:$F$1005,$B101,'[1]Detailed Budget'!$AA$5:$AA$1005),"")</f>
        <v>#VALUE!</v>
      </c>
      <c r="E101" s="71" t="e">
        <f>IF(SUMIF('[1]Detailed Budget'!$F$5:$F$1005,$B101,'[1]Detailed Budget'!$AC$5:$AC$1005)&gt;0,SUMIF('[1]Detailed Budget'!$F$5:$F$1005,$B101,'[1]Detailed Budget'!$AC$5:$AC$1005),"")</f>
        <v>#VALUE!</v>
      </c>
      <c r="F101" s="71" t="e">
        <f>IF(SUMIF('[1]Detailed Budget'!$F$5:$F$1005,$B101,'[1]Detailed Budget'!$AE$5:$AE$1005)&gt;0,SUMIF('[1]Detailed Budget'!$F$5:$F$1005,$B101,'[1]Detailed Budget'!$AE$5:$AE$1005),"")</f>
        <v>#VALUE!</v>
      </c>
      <c r="G101" s="71" t="e">
        <f>IF(SUMIF('[1]Detailed Budget'!$F$5:$F$1005,$B101,'[1]Detailed Budget'!$AG$5:$AG$1005)&gt;0,SUMIF('[1]Detailed Budget'!$F$5:$F$1005,$B101,'[1]Detailed Budget'!$AG$5:$AG$1005),"")</f>
        <v>#VALUE!</v>
      </c>
      <c r="H101" s="72" t="e">
        <f>IF(SUMIF('[1]Detailed Budget'!$F$5:$F$1005,$B101,'[1]Detailed Budget'!$AI$5:$AI$1005)&gt;0,SUMIF('[1]Detailed Budget'!$F$5:$F$1005,$B101,'[1]Detailed Budget'!$AI$5:$AI$1005),"")</f>
        <v>#VALUE!</v>
      </c>
      <c r="I101" s="71" t="e">
        <f>IF(SUMIF('[1]Detailed Budget'!$F$5:$F$1005,$B101,'[1]Detailed Budget'!$AN$5:$AN$1005)&gt;0,SUMIF('[1]Detailed Budget'!$F$5:$F$1005,$B101,'[1]Detailed Budget'!$AN$5:$AN$1005),"")</f>
        <v>#VALUE!</v>
      </c>
      <c r="J101" s="71" t="e">
        <f>IF(SUMIF('[1]Detailed Budget'!$F$5:$F$1005,$B101,'[1]Detailed Budget'!$AP$5:$AP$1005)&gt;0,SUMIF('[1]Detailed Budget'!$F$5:$F$1005,$B101,'[1]Detailed Budget'!$AP$5:$AP$1005),"")</f>
        <v>#VALUE!</v>
      </c>
      <c r="K101" s="71" t="e">
        <f>IF(SUMIF('[1]Detailed Budget'!$F$5:$F$1005,$B101,'[1]Detailed Budget'!$AR$5:$AR$1005)&gt;0,SUMIF('[1]Detailed Budget'!$F$5:$F$1005,$B101,'[1]Detailed Budget'!$AR$5:$AR$1005),"")</f>
        <v>#VALUE!</v>
      </c>
      <c r="L101" s="71" t="e">
        <f>IF(SUMIF('[1]Detailed Budget'!$F$5:$F$1005,$B101,'[1]Detailed Budget'!$AT$5:$AT$1005)&gt;0,SUMIF('[1]Detailed Budget'!$F$5:$F$1005,$B101,'[1]Detailed Budget'!$AT$5:$AT$1005),"")</f>
        <v>#VALUE!</v>
      </c>
      <c r="M101" s="72" t="e">
        <f>IF(SUMIF('[1]Detailed Budget'!$F$5:$F$1005,$B101,'[1]Detailed Budget'!$AV$5:$AV$1005)&gt;0,SUMIF('[1]Detailed Budget'!$F$5:$F$1005,$B101,'[1]Detailed Budget'!$AV$5:$AV$1005),"")</f>
        <v>#VALUE!</v>
      </c>
      <c r="N101" s="71" t="e">
        <f>IF(SUMIF('[1]Detailed Budget'!$F$5:$F$1005,$B101,'[1]Detailed Budget'!$BA$5:$BA$1005)&gt;0,SUMIF('[1]Detailed Budget'!$F$5:$F$1005,$B101,'[1]Detailed Budget'!$BA$5:$BA$1005),"")</f>
        <v>#VALUE!</v>
      </c>
      <c r="O101" s="71" t="e">
        <f>IF(SUMIF('[1]Detailed Budget'!$F$5:$F$1005,$B101,'[1]Detailed Budget'!$BC$5:$BC$1005)&gt;0,SUMIF('[1]Detailed Budget'!$F$5:$F$1005,$B101,'[1]Detailed Budget'!$BC$5:$BC$1005),"")</f>
        <v>#VALUE!</v>
      </c>
      <c r="P101" s="71" t="e">
        <f>IF(SUMIF('[1]Detailed Budget'!$F$5:$F$1005,$B101,'[1]Detailed Budget'!$BE$5:$BE$1005)&gt;0,SUMIF('[1]Detailed Budget'!$F$5:$F$1005,$B101,'[1]Detailed Budget'!$BE$5:$BE$1005),"")</f>
        <v>#VALUE!</v>
      </c>
      <c r="Q101" s="71" t="e">
        <f>IF(SUMIF('[1]Detailed Budget'!$F$5:$F$1005,$B101,'[1]Detailed Budget'!$BG$5:$BG$1005)&gt;0,SUMIF('[1]Detailed Budget'!$F$5:$F$1005,$B101,'[1]Detailed Budget'!$BG$5:$BG$1005),"")</f>
        <v>#VALUE!</v>
      </c>
      <c r="R101" s="72" t="e">
        <f>IF(SUMIF('[1]Detailed Budget'!$F$5:$F$1005,$B101,'[1]Detailed Budget'!$BI$5:$BI$1005)&gt;0,SUMIF('[1]Detailed Budget'!$F$5:$F$1005,$B101,'[1]Detailed Budget'!$BI$5:$BI$1005),"")</f>
        <v>#VALUE!</v>
      </c>
      <c r="S101" s="71" t="e">
        <f>IF(SUMIF('[1]Detailed Budget'!$F$5:$F$1005,$B101,'[1]Detailed Budget'!$BN$5:$BN$1005)&gt;0,SUMIF('[1]Detailed Budget'!$F$5:$F$1005,$B101,'[1]Detailed Budget'!$BN$5:$BN$1005),"")</f>
        <v>#VALUE!</v>
      </c>
      <c r="T101" s="71" t="e">
        <f>IF(SUMIF('[1]Detailed Budget'!$F$5:$F$1005,$B101,'[1]Detailed Budget'!$BP$5:$BP$1005)&gt;0,SUMIF('[1]Detailed Budget'!$F$5:$F$1005,$B101,'[1]Detailed Budget'!$BP$5:$BP$1005),"")</f>
        <v>#VALUE!</v>
      </c>
      <c r="U101" s="71" t="e">
        <f>IF(SUMIF('[1]Detailed Budget'!$F$5:$F$1005,$B101,'[1]Detailed Budget'!$BR$5:$BR$1005)&gt;0,SUMIF('[1]Detailed Budget'!$F$5:$F$1005,$B101,'[1]Detailed Budget'!$BR$5:$BR$1005),"")</f>
        <v>#VALUE!</v>
      </c>
      <c r="V101" s="71" t="e">
        <f>IF(SUMIF('[1]Detailed Budget'!$F$5:$F$1005,$B100,'[1]Detailed Budget'!$BT$5:$BT$1005)&gt;0,SUMIF('[1]Detailed Budget'!$F$5:$F$1005,$B100,'[1]Detailed Budget'!$BT$5:$BT$1005),"")</f>
        <v>#VALUE!</v>
      </c>
      <c r="W101" s="72" t="e">
        <f>IF(SUMIF('[1]Detailed Budget'!$F$5:$F$1005,$B101,'[1]Detailed Budget'!$BV$5:$BV$1005)&gt;0,SUMIF('[1]Detailed Budget'!$F$5:$F$1005,$B101,'[1]Detailed Budget'!$BV$5:$BV$1005),"")</f>
        <v>#VALUE!</v>
      </c>
      <c r="X101" s="71" t="e">
        <f t="shared" si="2"/>
        <v>#VALUE!</v>
      </c>
      <c r="Y101" s="73" t="str">
        <f t="shared" si="3"/>
        <v/>
      </c>
      <c r="Z101" s="49"/>
      <c r="AA101" s="87"/>
      <c r="AB101" s="97"/>
      <c r="AC101" s="49"/>
      <c r="AD101" s="87"/>
      <c r="AE101" s="97"/>
      <c r="AF101" s="49"/>
      <c r="AG101" s="87"/>
      <c r="AH101" s="97"/>
      <c r="AI101" s="49"/>
      <c r="AJ101" s="87"/>
      <c r="AK101" s="97"/>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row>
    <row r="102" spans="1:63" s="46" customFormat="1" ht="13.8" hidden="1" x14ac:dyDescent="0.25">
      <c r="A102" s="70"/>
      <c r="B102" s="66" t="str">
        <f>IFERROR(INDEX(IntIdList,MATCH(0,INDEX(COUNTIF(B$16:B101,IntIdList),0,0),0)),"")</f>
        <v/>
      </c>
      <c r="C102" s="41" t="str">
        <f>IFERROR(INDEX('[1]Data Sheet'!$E$29:$E$174,MATCH(B102,'[1]Data Sheet'!$D$29:$D$174,0))&amp;" - "&amp;INDEX('[1]Data Sheet'!$C$29:$C$174,MATCH(B102,'[1]Data Sheet'!$D$29:$D$174,0)),"")</f>
        <v/>
      </c>
      <c r="D102" s="71" t="e">
        <f>IF(SUMIF('[1]Detailed Budget'!$F$5:$F$1005,$B102,'[1]Detailed Budget'!$AA$5:$AA$1005)&gt;0,SUMIF('[1]Detailed Budget'!$F$5:$F$1005,$B102,'[1]Detailed Budget'!$AA$5:$AA$1005),"")</f>
        <v>#VALUE!</v>
      </c>
      <c r="E102" s="71" t="e">
        <f>IF(SUMIF('[1]Detailed Budget'!$F$5:$F$1005,$B102,'[1]Detailed Budget'!$AC$5:$AC$1005)&gt;0,SUMIF('[1]Detailed Budget'!$F$5:$F$1005,$B102,'[1]Detailed Budget'!$AC$5:$AC$1005),"")</f>
        <v>#VALUE!</v>
      </c>
      <c r="F102" s="71" t="e">
        <f>IF(SUMIF('[1]Detailed Budget'!$F$5:$F$1005,$B102,'[1]Detailed Budget'!$AE$5:$AE$1005)&gt;0,SUMIF('[1]Detailed Budget'!$F$5:$F$1005,$B102,'[1]Detailed Budget'!$AE$5:$AE$1005),"")</f>
        <v>#VALUE!</v>
      </c>
      <c r="G102" s="71" t="e">
        <f>IF(SUMIF('[1]Detailed Budget'!$F$5:$F$1005,$B102,'[1]Detailed Budget'!$AG$5:$AG$1005)&gt;0,SUMIF('[1]Detailed Budget'!$F$5:$F$1005,$B102,'[1]Detailed Budget'!$AG$5:$AG$1005),"")</f>
        <v>#VALUE!</v>
      </c>
      <c r="H102" s="72" t="e">
        <f>IF(SUMIF('[1]Detailed Budget'!$F$5:$F$1005,$B102,'[1]Detailed Budget'!$AI$5:$AI$1005)&gt;0,SUMIF('[1]Detailed Budget'!$F$5:$F$1005,$B102,'[1]Detailed Budget'!$AI$5:$AI$1005),"")</f>
        <v>#VALUE!</v>
      </c>
      <c r="I102" s="71" t="e">
        <f>IF(SUMIF('[1]Detailed Budget'!$F$5:$F$1005,$B102,'[1]Detailed Budget'!$AN$5:$AN$1005)&gt;0,SUMIF('[1]Detailed Budget'!$F$5:$F$1005,$B102,'[1]Detailed Budget'!$AN$5:$AN$1005),"")</f>
        <v>#VALUE!</v>
      </c>
      <c r="J102" s="71" t="e">
        <f>IF(SUMIF('[1]Detailed Budget'!$F$5:$F$1005,$B102,'[1]Detailed Budget'!$AP$5:$AP$1005)&gt;0,SUMIF('[1]Detailed Budget'!$F$5:$F$1005,$B102,'[1]Detailed Budget'!$AP$5:$AP$1005),"")</f>
        <v>#VALUE!</v>
      </c>
      <c r="K102" s="71" t="e">
        <f>IF(SUMIF('[1]Detailed Budget'!$F$5:$F$1005,$B102,'[1]Detailed Budget'!$AR$5:$AR$1005)&gt;0,SUMIF('[1]Detailed Budget'!$F$5:$F$1005,$B102,'[1]Detailed Budget'!$AR$5:$AR$1005),"")</f>
        <v>#VALUE!</v>
      </c>
      <c r="L102" s="71" t="e">
        <f>IF(SUMIF('[1]Detailed Budget'!$F$5:$F$1005,$B102,'[1]Detailed Budget'!$AT$5:$AT$1005)&gt;0,SUMIF('[1]Detailed Budget'!$F$5:$F$1005,$B102,'[1]Detailed Budget'!$AT$5:$AT$1005),"")</f>
        <v>#VALUE!</v>
      </c>
      <c r="M102" s="72" t="e">
        <f>IF(SUMIF('[1]Detailed Budget'!$F$5:$F$1005,$B102,'[1]Detailed Budget'!$AV$5:$AV$1005)&gt;0,SUMIF('[1]Detailed Budget'!$F$5:$F$1005,$B102,'[1]Detailed Budget'!$AV$5:$AV$1005),"")</f>
        <v>#VALUE!</v>
      </c>
      <c r="N102" s="71" t="e">
        <f>IF(SUMIF('[1]Detailed Budget'!$F$5:$F$1005,$B102,'[1]Detailed Budget'!$BA$5:$BA$1005)&gt;0,SUMIF('[1]Detailed Budget'!$F$5:$F$1005,$B102,'[1]Detailed Budget'!$BA$5:$BA$1005),"")</f>
        <v>#VALUE!</v>
      </c>
      <c r="O102" s="71" t="e">
        <f>IF(SUMIF('[1]Detailed Budget'!$F$5:$F$1005,$B102,'[1]Detailed Budget'!$BC$5:$BC$1005)&gt;0,SUMIF('[1]Detailed Budget'!$F$5:$F$1005,$B102,'[1]Detailed Budget'!$BC$5:$BC$1005),"")</f>
        <v>#VALUE!</v>
      </c>
      <c r="P102" s="71" t="e">
        <f>IF(SUMIF('[1]Detailed Budget'!$F$5:$F$1005,$B102,'[1]Detailed Budget'!$BE$5:$BE$1005)&gt;0,SUMIF('[1]Detailed Budget'!$F$5:$F$1005,$B102,'[1]Detailed Budget'!$BE$5:$BE$1005),"")</f>
        <v>#VALUE!</v>
      </c>
      <c r="Q102" s="71" t="e">
        <f>IF(SUMIF('[1]Detailed Budget'!$F$5:$F$1005,$B102,'[1]Detailed Budget'!$BG$5:$BG$1005)&gt;0,SUMIF('[1]Detailed Budget'!$F$5:$F$1005,$B102,'[1]Detailed Budget'!$BG$5:$BG$1005),"")</f>
        <v>#VALUE!</v>
      </c>
      <c r="R102" s="72" t="e">
        <f>IF(SUMIF('[1]Detailed Budget'!$F$5:$F$1005,$B102,'[1]Detailed Budget'!$BI$5:$BI$1005)&gt;0,SUMIF('[1]Detailed Budget'!$F$5:$F$1005,$B102,'[1]Detailed Budget'!$BI$5:$BI$1005),"")</f>
        <v>#VALUE!</v>
      </c>
      <c r="S102" s="71" t="e">
        <f>IF(SUMIF('[1]Detailed Budget'!$F$5:$F$1005,$B102,'[1]Detailed Budget'!$BN$5:$BN$1005)&gt;0,SUMIF('[1]Detailed Budget'!$F$5:$F$1005,$B102,'[1]Detailed Budget'!$BN$5:$BN$1005),"")</f>
        <v>#VALUE!</v>
      </c>
      <c r="T102" s="71" t="e">
        <f>IF(SUMIF('[1]Detailed Budget'!$F$5:$F$1005,$B102,'[1]Detailed Budget'!$BP$5:$BP$1005)&gt;0,SUMIF('[1]Detailed Budget'!$F$5:$F$1005,$B102,'[1]Detailed Budget'!$BP$5:$BP$1005),"")</f>
        <v>#VALUE!</v>
      </c>
      <c r="U102" s="71" t="e">
        <f>IF(SUMIF('[1]Detailed Budget'!$F$5:$F$1005,$B102,'[1]Detailed Budget'!$BR$5:$BR$1005)&gt;0,SUMIF('[1]Detailed Budget'!$F$5:$F$1005,$B102,'[1]Detailed Budget'!$BR$5:$BR$1005),"")</f>
        <v>#VALUE!</v>
      </c>
      <c r="V102" s="71" t="e">
        <f>IF(SUMIF('[1]Detailed Budget'!$F$5:$F$1005,$B101,'[1]Detailed Budget'!$BT$5:$BT$1005)&gt;0,SUMIF('[1]Detailed Budget'!$F$5:$F$1005,$B101,'[1]Detailed Budget'!$BT$5:$BT$1005),"")</f>
        <v>#VALUE!</v>
      </c>
      <c r="W102" s="72" t="e">
        <f>IF(SUMIF('[1]Detailed Budget'!$F$5:$F$1005,$B102,'[1]Detailed Budget'!$BV$5:$BV$1005)&gt;0,SUMIF('[1]Detailed Budget'!$F$5:$F$1005,$B102,'[1]Detailed Budget'!$BV$5:$BV$1005),"")</f>
        <v>#VALUE!</v>
      </c>
      <c r="X102" s="71" t="e">
        <f t="shared" si="2"/>
        <v>#VALUE!</v>
      </c>
      <c r="Y102" s="73" t="str">
        <f t="shared" si="3"/>
        <v/>
      </c>
      <c r="Z102" s="49"/>
      <c r="AA102" s="87"/>
      <c r="AB102" s="97"/>
      <c r="AC102" s="49"/>
      <c r="AD102" s="87"/>
      <c r="AE102" s="97"/>
      <c r="AF102" s="49"/>
      <c r="AG102" s="87"/>
      <c r="AH102" s="97"/>
      <c r="AI102" s="49"/>
      <c r="AJ102" s="87"/>
      <c r="AK102" s="97"/>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row>
    <row r="103" spans="1:63" s="46" customFormat="1" ht="13.8" hidden="1" x14ac:dyDescent="0.25">
      <c r="A103" s="70"/>
      <c r="B103" s="66" t="str">
        <f>IFERROR(INDEX(IntIdList,MATCH(0,INDEX(COUNTIF(B$16:B102,IntIdList),0,0),0)),"")</f>
        <v/>
      </c>
      <c r="C103" s="41" t="str">
        <f>IFERROR(INDEX('[1]Data Sheet'!$E$29:$E$174,MATCH(B103,'[1]Data Sheet'!$D$29:$D$174,0))&amp;" - "&amp;INDEX('[1]Data Sheet'!$C$29:$C$174,MATCH(B103,'[1]Data Sheet'!$D$29:$D$174,0)),"")</f>
        <v/>
      </c>
      <c r="D103" s="71" t="e">
        <f>IF(SUMIF('[1]Detailed Budget'!$F$5:$F$1005,$B103,'[1]Detailed Budget'!$AA$5:$AA$1005)&gt;0,SUMIF('[1]Detailed Budget'!$F$5:$F$1005,$B103,'[1]Detailed Budget'!$AA$5:$AA$1005),"")</f>
        <v>#VALUE!</v>
      </c>
      <c r="E103" s="71" t="e">
        <f>IF(SUMIF('[1]Detailed Budget'!$F$5:$F$1005,$B103,'[1]Detailed Budget'!$AC$5:$AC$1005)&gt;0,SUMIF('[1]Detailed Budget'!$F$5:$F$1005,$B103,'[1]Detailed Budget'!$AC$5:$AC$1005),"")</f>
        <v>#VALUE!</v>
      </c>
      <c r="F103" s="71" t="e">
        <f>IF(SUMIF('[1]Detailed Budget'!$F$5:$F$1005,$B103,'[1]Detailed Budget'!$AE$5:$AE$1005)&gt;0,SUMIF('[1]Detailed Budget'!$F$5:$F$1005,$B103,'[1]Detailed Budget'!$AE$5:$AE$1005),"")</f>
        <v>#VALUE!</v>
      </c>
      <c r="G103" s="71" t="e">
        <f>IF(SUMIF('[1]Detailed Budget'!$F$5:$F$1005,$B103,'[1]Detailed Budget'!$AG$5:$AG$1005)&gt;0,SUMIF('[1]Detailed Budget'!$F$5:$F$1005,$B103,'[1]Detailed Budget'!$AG$5:$AG$1005),"")</f>
        <v>#VALUE!</v>
      </c>
      <c r="H103" s="72" t="e">
        <f>IF(SUMIF('[1]Detailed Budget'!$F$5:$F$1005,$B103,'[1]Detailed Budget'!$AI$5:$AI$1005)&gt;0,SUMIF('[1]Detailed Budget'!$F$5:$F$1005,$B103,'[1]Detailed Budget'!$AI$5:$AI$1005),"")</f>
        <v>#VALUE!</v>
      </c>
      <c r="I103" s="71" t="e">
        <f>IF(SUMIF('[1]Detailed Budget'!$F$5:$F$1005,$B103,'[1]Detailed Budget'!$AN$5:$AN$1005)&gt;0,SUMIF('[1]Detailed Budget'!$F$5:$F$1005,$B103,'[1]Detailed Budget'!$AN$5:$AN$1005),"")</f>
        <v>#VALUE!</v>
      </c>
      <c r="J103" s="71" t="e">
        <f>IF(SUMIF('[1]Detailed Budget'!$F$5:$F$1005,$B103,'[1]Detailed Budget'!$AP$5:$AP$1005)&gt;0,SUMIF('[1]Detailed Budget'!$F$5:$F$1005,$B103,'[1]Detailed Budget'!$AP$5:$AP$1005),"")</f>
        <v>#VALUE!</v>
      </c>
      <c r="K103" s="71" t="e">
        <f>IF(SUMIF('[1]Detailed Budget'!$F$5:$F$1005,$B103,'[1]Detailed Budget'!$AR$5:$AR$1005)&gt;0,SUMIF('[1]Detailed Budget'!$F$5:$F$1005,$B103,'[1]Detailed Budget'!$AR$5:$AR$1005),"")</f>
        <v>#VALUE!</v>
      </c>
      <c r="L103" s="71" t="e">
        <f>IF(SUMIF('[1]Detailed Budget'!$F$5:$F$1005,$B103,'[1]Detailed Budget'!$AT$5:$AT$1005)&gt;0,SUMIF('[1]Detailed Budget'!$F$5:$F$1005,$B103,'[1]Detailed Budget'!$AT$5:$AT$1005),"")</f>
        <v>#VALUE!</v>
      </c>
      <c r="M103" s="72" t="e">
        <f>IF(SUMIF('[1]Detailed Budget'!$F$5:$F$1005,$B103,'[1]Detailed Budget'!$AV$5:$AV$1005)&gt;0,SUMIF('[1]Detailed Budget'!$F$5:$F$1005,$B103,'[1]Detailed Budget'!$AV$5:$AV$1005),"")</f>
        <v>#VALUE!</v>
      </c>
      <c r="N103" s="71" t="e">
        <f>IF(SUMIF('[1]Detailed Budget'!$F$5:$F$1005,$B103,'[1]Detailed Budget'!$BA$5:$BA$1005)&gt;0,SUMIF('[1]Detailed Budget'!$F$5:$F$1005,$B103,'[1]Detailed Budget'!$BA$5:$BA$1005),"")</f>
        <v>#VALUE!</v>
      </c>
      <c r="O103" s="71" t="e">
        <f>IF(SUMIF('[1]Detailed Budget'!$F$5:$F$1005,$B103,'[1]Detailed Budget'!$BC$5:$BC$1005)&gt;0,SUMIF('[1]Detailed Budget'!$F$5:$F$1005,$B103,'[1]Detailed Budget'!$BC$5:$BC$1005),"")</f>
        <v>#VALUE!</v>
      </c>
      <c r="P103" s="71" t="e">
        <f>IF(SUMIF('[1]Detailed Budget'!$F$5:$F$1005,$B103,'[1]Detailed Budget'!$BE$5:$BE$1005)&gt;0,SUMIF('[1]Detailed Budget'!$F$5:$F$1005,$B103,'[1]Detailed Budget'!$BE$5:$BE$1005),"")</f>
        <v>#VALUE!</v>
      </c>
      <c r="Q103" s="71" t="e">
        <f>IF(SUMIF('[1]Detailed Budget'!$F$5:$F$1005,$B103,'[1]Detailed Budget'!$BG$5:$BG$1005)&gt;0,SUMIF('[1]Detailed Budget'!$F$5:$F$1005,$B103,'[1]Detailed Budget'!$BG$5:$BG$1005),"")</f>
        <v>#VALUE!</v>
      </c>
      <c r="R103" s="72" t="e">
        <f>IF(SUMIF('[1]Detailed Budget'!$F$5:$F$1005,$B103,'[1]Detailed Budget'!$BI$5:$BI$1005)&gt;0,SUMIF('[1]Detailed Budget'!$F$5:$F$1005,$B103,'[1]Detailed Budget'!$BI$5:$BI$1005),"")</f>
        <v>#VALUE!</v>
      </c>
      <c r="S103" s="71" t="e">
        <f>IF(SUMIF('[1]Detailed Budget'!$F$5:$F$1005,$B103,'[1]Detailed Budget'!$BN$5:$BN$1005)&gt;0,SUMIF('[1]Detailed Budget'!$F$5:$F$1005,$B103,'[1]Detailed Budget'!$BN$5:$BN$1005),"")</f>
        <v>#VALUE!</v>
      </c>
      <c r="T103" s="71" t="e">
        <f>IF(SUMIF('[1]Detailed Budget'!$F$5:$F$1005,$B103,'[1]Detailed Budget'!$BP$5:$BP$1005)&gt;0,SUMIF('[1]Detailed Budget'!$F$5:$F$1005,$B103,'[1]Detailed Budget'!$BP$5:$BP$1005),"")</f>
        <v>#VALUE!</v>
      </c>
      <c r="U103" s="71" t="e">
        <f>IF(SUMIF('[1]Detailed Budget'!$F$5:$F$1005,$B103,'[1]Detailed Budget'!$BR$5:$BR$1005)&gt;0,SUMIF('[1]Detailed Budget'!$F$5:$F$1005,$B103,'[1]Detailed Budget'!$BR$5:$BR$1005),"")</f>
        <v>#VALUE!</v>
      </c>
      <c r="V103" s="71" t="e">
        <f>IF(SUMIF('[1]Detailed Budget'!$F$5:$F$1005,$B102,'[1]Detailed Budget'!$BT$5:$BT$1005)&gt;0,SUMIF('[1]Detailed Budget'!$F$5:$F$1005,$B102,'[1]Detailed Budget'!$BT$5:$BT$1005),"")</f>
        <v>#VALUE!</v>
      </c>
      <c r="W103" s="72" t="e">
        <f>IF(SUMIF('[1]Detailed Budget'!$F$5:$F$1005,$B103,'[1]Detailed Budget'!$BV$5:$BV$1005)&gt;0,SUMIF('[1]Detailed Budget'!$F$5:$F$1005,$B103,'[1]Detailed Budget'!$BV$5:$BV$1005),"")</f>
        <v>#VALUE!</v>
      </c>
      <c r="X103" s="71" t="e">
        <f t="shared" si="2"/>
        <v>#VALUE!</v>
      </c>
      <c r="Y103" s="73" t="str">
        <f t="shared" si="3"/>
        <v/>
      </c>
      <c r="Z103" s="49"/>
      <c r="AA103" s="87"/>
      <c r="AB103" s="97"/>
      <c r="AC103" s="49"/>
      <c r="AD103" s="87"/>
      <c r="AE103" s="97"/>
      <c r="AF103" s="49"/>
      <c r="AG103" s="87"/>
      <c r="AH103" s="97"/>
      <c r="AI103" s="49"/>
      <c r="AJ103" s="87"/>
      <c r="AK103" s="97"/>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row>
    <row r="104" spans="1:63" s="46" customFormat="1" ht="13.8" hidden="1" x14ac:dyDescent="0.25">
      <c r="A104" s="70"/>
      <c r="B104" s="66" t="str">
        <f>IFERROR(INDEX(IntIdList,MATCH(0,INDEX(COUNTIF(B$16:B103,IntIdList),0,0),0)),"")</f>
        <v/>
      </c>
      <c r="C104" s="41" t="str">
        <f>IFERROR(INDEX('[1]Data Sheet'!$E$29:$E$174,MATCH(B104,'[1]Data Sheet'!$D$29:$D$174,0))&amp;" - "&amp;INDEX('[1]Data Sheet'!$C$29:$C$174,MATCH(B104,'[1]Data Sheet'!$D$29:$D$174,0)),"")</f>
        <v/>
      </c>
      <c r="D104" s="71" t="e">
        <f>IF(SUMIF('[1]Detailed Budget'!$F$5:$F$1005,$B104,'[1]Detailed Budget'!$AA$5:$AA$1005)&gt;0,SUMIF('[1]Detailed Budget'!$F$5:$F$1005,$B104,'[1]Detailed Budget'!$AA$5:$AA$1005),"")</f>
        <v>#VALUE!</v>
      </c>
      <c r="E104" s="71" t="e">
        <f>IF(SUMIF('[1]Detailed Budget'!$F$5:$F$1005,$B104,'[1]Detailed Budget'!$AC$5:$AC$1005)&gt;0,SUMIF('[1]Detailed Budget'!$F$5:$F$1005,$B104,'[1]Detailed Budget'!$AC$5:$AC$1005),"")</f>
        <v>#VALUE!</v>
      </c>
      <c r="F104" s="71" t="e">
        <f>IF(SUMIF('[1]Detailed Budget'!$F$5:$F$1005,$B104,'[1]Detailed Budget'!$AE$5:$AE$1005)&gt;0,SUMIF('[1]Detailed Budget'!$F$5:$F$1005,$B104,'[1]Detailed Budget'!$AE$5:$AE$1005),"")</f>
        <v>#VALUE!</v>
      </c>
      <c r="G104" s="71" t="e">
        <f>IF(SUMIF('[1]Detailed Budget'!$F$5:$F$1005,$B104,'[1]Detailed Budget'!$AG$5:$AG$1005)&gt;0,SUMIF('[1]Detailed Budget'!$F$5:$F$1005,$B104,'[1]Detailed Budget'!$AG$5:$AG$1005),"")</f>
        <v>#VALUE!</v>
      </c>
      <c r="H104" s="72" t="e">
        <f>IF(SUMIF('[1]Detailed Budget'!$F$5:$F$1005,$B104,'[1]Detailed Budget'!$AI$5:$AI$1005)&gt;0,SUMIF('[1]Detailed Budget'!$F$5:$F$1005,$B104,'[1]Detailed Budget'!$AI$5:$AI$1005),"")</f>
        <v>#VALUE!</v>
      </c>
      <c r="I104" s="71" t="e">
        <f>IF(SUMIF('[1]Detailed Budget'!$F$5:$F$1005,$B104,'[1]Detailed Budget'!$AN$5:$AN$1005)&gt;0,SUMIF('[1]Detailed Budget'!$F$5:$F$1005,$B104,'[1]Detailed Budget'!$AN$5:$AN$1005),"")</f>
        <v>#VALUE!</v>
      </c>
      <c r="J104" s="71" t="e">
        <f>IF(SUMIF('[1]Detailed Budget'!$F$5:$F$1005,$B104,'[1]Detailed Budget'!$AP$5:$AP$1005)&gt;0,SUMIF('[1]Detailed Budget'!$F$5:$F$1005,$B104,'[1]Detailed Budget'!$AP$5:$AP$1005),"")</f>
        <v>#VALUE!</v>
      </c>
      <c r="K104" s="71" t="e">
        <f>IF(SUMIF('[1]Detailed Budget'!$F$5:$F$1005,$B104,'[1]Detailed Budget'!$AR$5:$AR$1005)&gt;0,SUMIF('[1]Detailed Budget'!$F$5:$F$1005,$B104,'[1]Detailed Budget'!$AR$5:$AR$1005),"")</f>
        <v>#VALUE!</v>
      </c>
      <c r="L104" s="71" t="e">
        <f>IF(SUMIF('[1]Detailed Budget'!$F$5:$F$1005,$B104,'[1]Detailed Budget'!$AT$5:$AT$1005)&gt;0,SUMIF('[1]Detailed Budget'!$F$5:$F$1005,$B104,'[1]Detailed Budget'!$AT$5:$AT$1005),"")</f>
        <v>#VALUE!</v>
      </c>
      <c r="M104" s="72" t="e">
        <f>IF(SUMIF('[1]Detailed Budget'!$F$5:$F$1005,$B104,'[1]Detailed Budget'!$AV$5:$AV$1005)&gt;0,SUMIF('[1]Detailed Budget'!$F$5:$F$1005,$B104,'[1]Detailed Budget'!$AV$5:$AV$1005),"")</f>
        <v>#VALUE!</v>
      </c>
      <c r="N104" s="71" t="e">
        <f>IF(SUMIF('[1]Detailed Budget'!$F$5:$F$1005,$B104,'[1]Detailed Budget'!$BA$5:$BA$1005)&gt;0,SUMIF('[1]Detailed Budget'!$F$5:$F$1005,$B104,'[1]Detailed Budget'!$BA$5:$BA$1005),"")</f>
        <v>#VALUE!</v>
      </c>
      <c r="O104" s="71" t="e">
        <f>IF(SUMIF('[1]Detailed Budget'!$F$5:$F$1005,$B104,'[1]Detailed Budget'!$BC$5:$BC$1005)&gt;0,SUMIF('[1]Detailed Budget'!$F$5:$F$1005,$B104,'[1]Detailed Budget'!$BC$5:$BC$1005),"")</f>
        <v>#VALUE!</v>
      </c>
      <c r="P104" s="71" t="e">
        <f>IF(SUMIF('[1]Detailed Budget'!$F$5:$F$1005,$B104,'[1]Detailed Budget'!$BE$5:$BE$1005)&gt;0,SUMIF('[1]Detailed Budget'!$F$5:$F$1005,$B104,'[1]Detailed Budget'!$BE$5:$BE$1005),"")</f>
        <v>#VALUE!</v>
      </c>
      <c r="Q104" s="71" t="e">
        <f>IF(SUMIF('[1]Detailed Budget'!$F$5:$F$1005,$B104,'[1]Detailed Budget'!$BG$5:$BG$1005)&gt;0,SUMIF('[1]Detailed Budget'!$F$5:$F$1005,$B104,'[1]Detailed Budget'!$BG$5:$BG$1005),"")</f>
        <v>#VALUE!</v>
      </c>
      <c r="R104" s="72" t="e">
        <f>IF(SUMIF('[1]Detailed Budget'!$F$5:$F$1005,$B104,'[1]Detailed Budget'!$BI$5:$BI$1005)&gt;0,SUMIF('[1]Detailed Budget'!$F$5:$F$1005,$B104,'[1]Detailed Budget'!$BI$5:$BI$1005),"")</f>
        <v>#VALUE!</v>
      </c>
      <c r="S104" s="71" t="e">
        <f>IF(SUMIF('[1]Detailed Budget'!$F$5:$F$1005,$B104,'[1]Detailed Budget'!$BN$5:$BN$1005)&gt;0,SUMIF('[1]Detailed Budget'!$F$5:$F$1005,$B104,'[1]Detailed Budget'!$BN$5:$BN$1005),"")</f>
        <v>#VALUE!</v>
      </c>
      <c r="T104" s="71" t="e">
        <f>IF(SUMIF('[1]Detailed Budget'!$F$5:$F$1005,$B104,'[1]Detailed Budget'!$BP$5:$BP$1005)&gt;0,SUMIF('[1]Detailed Budget'!$F$5:$F$1005,$B104,'[1]Detailed Budget'!$BP$5:$BP$1005),"")</f>
        <v>#VALUE!</v>
      </c>
      <c r="U104" s="71" t="e">
        <f>IF(SUMIF('[1]Detailed Budget'!$F$5:$F$1005,$B104,'[1]Detailed Budget'!$BR$5:$BR$1005)&gt;0,SUMIF('[1]Detailed Budget'!$F$5:$F$1005,$B104,'[1]Detailed Budget'!$BR$5:$BR$1005),"")</f>
        <v>#VALUE!</v>
      </c>
      <c r="V104" s="71" t="e">
        <f>IF(SUMIF('[1]Detailed Budget'!$F$5:$F$1005,$B103,'[1]Detailed Budget'!$BT$5:$BT$1005)&gt;0,SUMIF('[1]Detailed Budget'!$F$5:$F$1005,$B103,'[1]Detailed Budget'!$BT$5:$BT$1005),"")</f>
        <v>#VALUE!</v>
      </c>
      <c r="W104" s="72" t="e">
        <f>IF(SUMIF('[1]Detailed Budget'!$F$5:$F$1005,$B104,'[1]Detailed Budget'!$BV$5:$BV$1005)&gt;0,SUMIF('[1]Detailed Budget'!$F$5:$F$1005,$B104,'[1]Detailed Budget'!$BV$5:$BV$1005),"")</f>
        <v>#VALUE!</v>
      </c>
      <c r="X104" s="71" t="e">
        <f t="shared" si="2"/>
        <v>#VALUE!</v>
      </c>
      <c r="Y104" s="73" t="str">
        <f t="shared" si="3"/>
        <v/>
      </c>
      <c r="Z104" s="49"/>
      <c r="AA104" s="87"/>
      <c r="AB104" s="97"/>
      <c r="AC104" s="49"/>
      <c r="AD104" s="87"/>
      <c r="AE104" s="97"/>
      <c r="AF104" s="49"/>
      <c r="AG104" s="87"/>
      <c r="AH104" s="97"/>
      <c r="AI104" s="49"/>
      <c r="AJ104" s="87"/>
      <c r="AK104" s="97"/>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row>
    <row r="105" spans="1:63" s="46" customFormat="1" ht="13.8" hidden="1" x14ac:dyDescent="0.25">
      <c r="A105" s="70"/>
      <c r="B105" s="66" t="str">
        <f>IFERROR(INDEX(IntIdList,MATCH(0,INDEX(COUNTIF(B$16:B104,IntIdList),0,0),0)),"")</f>
        <v/>
      </c>
      <c r="C105" s="41" t="str">
        <f>IFERROR(INDEX('[1]Data Sheet'!$E$29:$E$174,MATCH(B105,'[1]Data Sheet'!$D$29:$D$174,0))&amp;" - "&amp;INDEX('[1]Data Sheet'!$C$29:$C$174,MATCH(B105,'[1]Data Sheet'!$D$29:$D$174,0)),"")</f>
        <v/>
      </c>
      <c r="D105" s="71" t="e">
        <f>IF(SUMIF('[1]Detailed Budget'!$F$5:$F$1005,$B105,'[1]Detailed Budget'!$AA$5:$AA$1005)&gt;0,SUMIF('[1]Detailed Budget'!$F$5:$F$1005,$B105,'[1]Detailed Budget'!$AA$5:$AA$1005),"")</f>
        <v>#VALUE!</v>
      </c>
      <c r="E105" s="71" t="e">
        <f>IF(SUMIF('[1]Detailed Budget'!$F$5:$F$1005,$B105,'[1]Detailed Budget'!$AC$5:$AC$1005)&gt;0,SUMIF('[1]Detailed Budget'!$F$5:$F$1005,$B105,'[1]Detailed Budget'!$AC$5:$AC$1005),"")</f>
        <v>#VALUE!</v>
      </c>
      <c r="F105" s="71" t="e">
        <f>IF(SUMIF('[1]Detailed Budget'!$F$5:$F$1005,$B105,'[1]Detailed Budget'!$AE$5:$AE$1005)&gt;0,SUMIF('[1]Detailed Budget'!$F$5:$F$1005,$B105,'[1]Detailed Budget'!$AE$5:$AE$1005),"")</f>
        <v>#VALUE!</v>
      </c>
      <c r="G105" s="71" t="e">
        <f>IF(SUMIF('[1]Detailed Budget'!$F$5:$F$1005,$B105,'[1]Detailed Budget'!$AG$5:$AG$1005)&gt;0,SUMIF('[1]Detailed Budget'!$F$5:$F$1005,$B105,'[1]Detailed Budget'!$AG$5:$AG$1005),"")</f>
        <v>#VALUE!</v>
      </c>
      <c r="H105" s="72" t="e">
        <f>IF(SUMIF('[1]Detailed Budget'!$F$5:$F$1005,$B105,'[1]Detailed Budget'!$AI$5:$AI$1005)&gt;0,SUMIF('[1]Detailed Budget'!$F$5:$F$1005,$B105,'[1]Detailed Budget'!$AI$5:$AI$1005),"")</f>
        <v>#VALUE!</v>
      </c>
      <c r="I105" s="71" t="e">
        <f>IF(SUMIF('[1]Detailed Budget'!$F$5:$F$1005,$B105,'[1]Detailed Budget'!$AN$5:$AN$1005)&gt;0,SUMIF('[1]Detailed Budget'!$F$5:$F$1005,$B105,'[1]Detailed Budget'!$AN$5:$AN$1005),"")</f>
        <v>#VALUE!</v>
      </c>
      <c r="J105" s="71" t="e">
        <f>IF(SUMIF('[1]Detailed Budget'!$F$5:$F$1005,$B105,'[1]Detailed Budget'!$AP$5:$AP$1005)&gt;0,SUMIF('[1]Detailed Budget'!$F$5:$F$1005,$B105,'[1]Detailed Budget'!$AP$5:$AP$1005),"")</f>
        <v>#VALUE!</v>
      </c>
      <c r="K105" s="71" t="e">
        <f>IF(SUMIF('[1]Detailed Budget'!$F$5:$F$1005,$B105,'[1]Detailed Budget'!$AR$5:$AR$1005)&gt;0,SUMIF('[1]Detailed Budget'!$F$5:$F$1005,$B105,'[1]Detailed Budget'!$AR$5:$AR$1005),"")</f>
        <v>#VALUE!</v>
      </c>
      <c r="L105" s="71" t="e">
        <f>IF(SUMIF('[1]Detailed Budget'!$F$5:$F$1005,$B105,'[1]Detailed Budget'!$AT$5:$AT$1005)&gt;0,SUMIF('[1]Detailed Budget'!$F$5:$F$1005,$B105,'[1]Detailed Budget'!$AT$5:$AT$1005),"")</f>
        <v>#VALUE!</v>
      </c>
      <c r="M105" s="72" t="e">
        <f>IF(SUMIF('[1]Detailed Budget'!$F$5:$F$1005,$B105,'[1]Detailed Budget'!$AV$5:$AV$1005)&gt;0,SUMIF('[1]Detailed Budget'!$F$5:$F$1005,$B105,'[1]Detailed Budget'!$AV$5:$AV$1005),"")</f>
        <v>#VALUE!</v>
      </c>
      <c r="N105" s="71" t="e">
        <f>IF(SUMIF('[1]Detailed Budget'!$F$5:$F$1005,$B105,'[1]Detailed Budget'!$BA$5:$BA$1005)&gt;0,SUMIF('[1]Detailed Budget'!$F$5:$F$1005,$B105,'[1]Detailed Budget'!$BA$5:$BA$1005),"")</f>
        <v>#VALUE!</v>
      </c>
      <c r="O105" s="71" t="e">
        <f>IF(SUMIF('[1]Detailed Budget'!$F$5:$F$1005,$B105,'[1]Detailed Budget'!$BC$5:$BC$1005)&gt;0,SUMIF('[1]Detailed Budget'!$F$5:$F$1005,$B105,'[1]Detailed Budget'!$BC$5:$BC$1005),"")</f>
        <v>#VALUE!</v>
      </c>
      <c r="P105" s="71" t="e">
        <f>IF(SUMIF('[1]Detailed Budget'!$F$5:$F$1005,$B105,'[1]Detailed Budget'!$BE$5:$BE$1005)&gt;0,SUMIF('[1]Detailed Budget'!$F$5:$F$1005,$B105,'[1]Detailed Budget'!$BE$5:$BE$1005),"")</f>
        <v>#VALUE!</v>
      </c>
      <c r="Q105" s="71" t="e">
        <f>IF(SUMIF('[1]Detailed Budget'!$F$5:$F$1005,$B105,'[1]Detailed Budget'!$BG$5:$BG$1005)&gt;0,SUMIF('[1]Detailed Budget'!$F$5:$F$1005,$B105,'[1]Detailed Budget'!$BG$5:$BG$1005),"")</f>
        <v>#VALUE!</v>
      </c>
      <c r="R105" s="72" t="e">
        <f>IF(SUMIF('[1]Detailed Budget'!$F$5:$F$1005,$B105,'[1]Detailed Budget'!$BI$5:$BI$1005)&gt;0,SUMIF('[1]Detailed Budget'!$F$5:$F$1005,$B105,'[1]Detailed Budget'!$BI$5:$BI$1005),"")</f>
        <v>#VALUE!</v>
      </c>
      <c r="S105" s="71" t="e">
        <f>IF(SUMIF('[1]Detailed Budget'!$F$5:$F$1005,$B105,'[1]Detailed Budget'!$BN$5:$BN$1005)&gt;0,SUMIF('[1]Detailed Budget'!$F$5:$F$1005,$B105,'[1]Detailed Budget'!$BN$5:$BN$1005),"")</f>
        <v>#VALUE!</v>
      </c>
      <c r="T105" s="71" t="e">
        <f>IF(SUMIF('[1]Detailed Budget'!$F$5:$F$1005,$B105,'[1]Detailed Budget'!$BP$5:$BP$1005)&gt;0,SUMIF('[1]Detailed Budget'!$F$5:$F$1005,$B105,'[1]Detailed Budget'!$BP$5:$BP$1005),"")</f>
        <v>#VALUE!</v>
      </c>
      <c r="U105" s="71" t="e">
        <f>IF(SUMIF('[1]Detailed Budget'!$F$5:$F$1005,$B105,'[1]Detailed Budget'!$BR$5:$BR$1005)&gt;0,SUMIF('[1]Detailed Budget'!$F$5:$F$1005,$B105,'[1]Detailed Budget'!$BR$5:$BR$1005),"")</f>
        <v>#VALUE!</v>
      </c>
      <c r="V105" s="71" t="e">
        <f>IF(SUMIF('[1]Detailed Budget'!$F$5:$F$1005,$B104,'[1]Detailed Budget'!$BT$5:$BT$1005)&gt;0,SUMIF('[1]Detailed Budget'!$F$5:$F$1005,$B104,'[1]Detailed Budget'!$BT$5:$BT$1005),"")</f>
        <v>#VALUE!</v>
      </c>
      <c r="W105" s="72" t="e">
        <f>IF(SUMIF('[1]Detailed Budget'!$F$5:$F$1005,$B105,'[1]Detailed Budget'!$BV$5:$BV$1005)&gt;0,SUMIF('[1]Detailed Budget'!$F$5:$F$1005,$B105,'[1]Detailed Budget'!$BV$5:$BV$1005),"")</f>
        <v>#VALUE!</v>
      </c>
      <c r="X105" s="71" t="e">
        <f t="shared" si="2"/>
        <v>#VALUE!</v>
      </c>
      <c r="Y105" s="73" t="str">
        <f t="shared" si="3"/>
        <v/>
      </c>
      <c r="Z105" s="49"/>
      <c r="AA105" s="87"/>
      <c r="AB105" s="97"/>
      <c r="AC105" s="49"/>
      <c r="AD105" s="87"/>
      <c r="AE105" s="97"/>
      <c r="AF105" s="49"/>
      <c r="AG105" s="87"/>
      <c r="AH105" s="97"/>
      <c r="AI105" s="49"/>
      <c r="AJ105" s="87"/>
      <c r="AK105" s="97"/>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row>
    <row r="106" spans="1:63" s="46" customFormat="1" ht="13.8" x14ac:dyDescent="0.25">
      <c r="A106" s="70"/>
      <c r="B106" s="66" t="str">
        <f>IFERROR(INDEX(IntIdList,MATCH(0,INDEX(COUNTIF(B$16:B105,IntIdList),0,0),0)),"")</f>
        <v/>
      </c>
      <c r="C106" s="41" t="str">
        <f>IFERROR(INDEX('[1]Data Sheet'!$E$29:$E$174,MATCH(B106,'[1]Data Sheet'!$D$29:$D$174,0))&amp;" - "&amp;INDEX('[1]Data Sheet'!$C$29:$C$174,MATCH(B106,'[1]Data Sheet'!$D$29:$D$174,0)),"")</f>
        <v/>
      </c>
      <c r="D106" s="71" t="e">
        <f>IF(SUMIF('[1]Detailed Budget'!$F$5:$F$1005,$B106,'[1]Detailed Budget'!$AA$5:$AA$1005)&gt;0,SUMIF('[1]Detailed Budget'!$F$5:$F$1005,$B106,'[1]Detailed Budget'!$AA$5:$AA$1005),"")</f>
        <v>#VALUE!</v>
      </c>
      <c r="E106" s="71" t="e">
        <f>IF(SUMIF('[1]Detailed Budget'!$F$5:$F$1005,$B106,'[1]Detailed Budget'!$AC$5:$AC$1005)&gt;0,SUMIF('[1]Detailed Budget'!$F$5:$F$1005,$B106,'[1]Detailed Budget'!$AC$5:$AC$1005),"")</f>
        <v>#VALUE!</v>
      </c>
      <c r="F106" s="71" t="e">
        <f>IF(SUMIF('[1]Detailed Budget'!$F$5:$F$1005,$B106,'[1]Detailed Budget'!$AE$5:$AE$1005)&gt;0,SUMIF('[1]Detailed Budget'!$F$5:$F$1005,$B106,'[1]Detailed Budget'!$AE$5:$AE$1005),"")</f>
        <v>#VALUE!</v>
      </c>
      <c r="G106" s="71" t="e">
        <f>IF(SUMIF('[1]Detailed Budget'!$F$5:$F$1005,$B106,'[1]Detailed Budget'!$AG$5:$AG$1005)&gt;0,SUMIF('[1]Detailed Budget'!$F$5:$F$1005,$B106,'[1]Detailed Budget'!$AG$5:$AG$1005),"")</f>
        <v>#VALUE!</v>
      </c>
      <c r="H106" s="72" t="e">
        <f>IF(SUMIF('[1]Detailed Budget'!$F$5:$F$1005,$B106,'[1]Detailed Budget'!$AI$5:$AI$1005)&gt;0,SUMIF('[1]Detailed Budget'!$F$5:$F$1005,$B106,'[1]Detailed Budget'!$AI$5:$AI$1005),"")</f>
        <v>#VALUE!</v>
      </c>
      <c r="I106" s="71" t="e">
        <f>IF(SUMIF('[1]Detailed Budget'!$F$5:$F$1005,$B106,'[1]Detailed Budget'!$AN$5:$AN$1005)&gt;0,SUMIF('[1]Detailed Budget'!$F$5:$F$1005,$B106,'[1]Detailed Budget'!$AN$5:$AN$1005),"")</f>
        <v>#VALUE!</v>
      </c>
      <c r="J106" s="71" t="e">
        <f>IF(SUMIF('[1]Detailed Budget'!$F$5:$F$1005,$B106,'[1]Detailed Budget'!$AP$5:$AP$1005)&gt;0,SUMIF('[1]Detailed Budget'!$F$5:$F$1005,$B106,'[1]Detailed Budget'!$AP$5:$AP$1005),"")</f>
        <v>#VALUE!</v>
      </c>
      <c r="K106" s="71" t="e">
        <f>IF(SUMIF('[1]Detailed Budget'!$F$5:$F$1005,$B106,'[1]Detailed Budget'!$AR$5:$AR$1005)&gt;0,SUMIF('[1]Detailed Budget'!$F$5:$F$1005,$B106,'[1]Detailed Budget'!$AR$5:$AR$1005),"")</f>
        <v>#VALUE!</v>
      </c>
      <c r="L106" s="71" t="e">
        <f>IF(SUMIF('[1]Detailed Budget'!$F$5:$F$1005,$B106,'[1]Detailed Budget'!$AT$5:$AT$1005)&gt;0,SUMIF('[1]Detailed Budget'!$F$5:$F$1005,$B106,'[1]Detailed Budget'!$AT$5:$AT$1005),"")</f>
        <v>#VALUE!</v>
      </c>
      <c r="M106" s="72" t="e">
        <f>IF(SUMIF('[1]Detailed Budget'!$F$5:$F$1005,$B106,'[1]Detailed Budget'!$AV$5:$AV$1005)&gt;0,SUMIF('[1]Detailed Budget'!$F$5:$F$1005,$B106,'[1]Detailed Budget'!$AV$5:$AV$1005),"")</f>
        <v>#VALUE!</v>
      </c>
      <c r="N106" s="71" t="e">
        <f>IF(SUMIF('[1]Detailed Budget'!$F$5:$F$1005,$B106,'[1]Detailed Budget'!$BA$5:$BA$1005)&gt;0,SUMIF('[1]Detailed Budget'!$F$5:$F$1005,$B106,'[1]Detailed Budget'!$BA$5:$BA$1005),"")</f>
        <v>#VALUE!</v>
      </c>
      <c r="O106" s="71" t="e">
        <f>IF(SUMIF('[1]Detailed Budget'!$F$5:$F$1005,$B106,'[1]Detailed Budget'!$BC$5:$BC$1005)&gt;0,SUMIF('[1]Detailed Budget'!$F$5:$F$1005,$B106,'[1]Detailed Budget'!$BC$5:$BC$1005),"")</f>
        <v>#VALUE!</v>
      </c>
      <c r="P106" s="71" t="e">
        <f>IF(SUMIF('[1]Detailed Budget'!$F$5:$F$1005,$B106,'[1]Detailed Budget'!$BE$5:$BE$1005)&gt;0,SUMIF('[1]Detailed Budget'!$F$5:$F$1005,$B106,'[1]Detailed Budget'!$BE$5:$BE$1005),"")</f>
        <v>#VALUE!</v>
      </c>
      <c r="Q106" s="71" t="e">
        <f>IF(SUMIF('[1]Detailed Budget'!$F$5:$F$1005,$B106,'[1]Detailed Budget'!$BG$5:$BG$1005)&gt;0,SUMIF('[1]Detailed Budget'!$F$5:$F$1005,$B106,'[1]Detailed Budget'!$BG$5:$BG$1005),"")</f>
        <v>#VALUE!</v>
      </c>
      <c r="R106" s="72" t="e">
        <f>IF(SUMIF('[1]Detailed Budget'!$F$5:$F$1005,$B106,'[1]Detailed Budget'!$BI$5:$BI$1005)&gt;0,SUMIF('[1]Detailed Budget'!$F$5:$F$1005,$B106,'[1]Detailed Budget'!$BI$5:$BI$1005),"")</f>
        <v>#VALUE!</v>
      </c>
      <c r="S106" s="71" t="e">
        <f>IF(SUMIF('[1]Detailed Budget'!$F$5:$F$1005,$B106,'[1]Detailed Budget'!$BN$5:$BN$1005)&gt;0,SUMIF('[1]Detailed Budget'!$F$5:$F$1005,$B106,'[1]Detailed Budget'!$BN$5:$BN$1005),"")</f>
        <v>#VALUE!</v>
      </c>
      <c r="T106" s="71" t="e">
        <f>IF(SUMIF('[1]Detailed Budget'!$F$5:$F$1005,$B106,'[1]Detailed Budget'!$BP$5:$BP$1005)&gt;0,SUMIF('[1]Detailed Budget'!$F$5:$F$1005,$B106,'[1]Detailed Budget'!$BP$5:$BP$1005),"")</f>
        <v>#VALUE!</v>
      </c>
      <c r="U106" s="71" t="e">
        <f>IF(SUMIF('[1]Detailed Budget'!$F$5:$F$1005,$B106,'[1]Detailed Budget'!$BR$5:$BR$1005)&gt;0,SUMIF('[1]Detailed Budget'!$F$5:$F$1005,$B106,'[1]Detailed Budget'!$BR$5:$BR$1005),"")</f>
        <v>#VALUE!</v>
      </c>
      <c r="V106" s="71" t="e">
        <f>IF(SUMIF('[1]Detailed Budget'!$F$5:$F$1005,$B105,'[1]Detailed Budget'!$BT$5:$BT$1005)&gt;0,SUMIF('[1]Detailed Budget'!$F$5:$F$1005,$B105,'[1]Detailed Budget'!$BT$5:$BT$1005),"")</f>
        <v>#VALUE!</v>
      </c>
      <c r="W106" s="72" t="e">
        <f>IF(SUMIF('[1]Detailed Budget'!$F$5:$F$1005,$B106,'[1]Detailed Budget'!$BV$5:$BV$1005)&gt;0,SUMIF('[1]Detailed Budget'!$F$5:$F$1005,$B106,'[1]Detailed Budget'!$BV$5:$BV$1005),"")</f>
        <v>#VALUE!</v>
      </c>
      <c r="X106" s="71" t="e">
        <f t="shared" si="2"/>
        <v>#VALUE!</v>
      </c>
      <c r="Y106" s="73" t="str">
        <f t="shared" si="3"/>
        <v/>
      </c>
      <c r="Z106" s="49"/>
      <c r="AA106" s="87"/>
      <c r="AB106" s="97"/>
      <c r="AC106" s="49"/>
      <c r="AD106" s="87"/>
      <c r="AE106" s="97"/>
      <c r="AF106" s="49"/>
      <c r="AG106" s="87"/>
      <c r="AH106" s="97"/>
      <c r="AI106" s="49"/>
      <c r="AJ106" s="87"/>
      <c r="AK106" s="97"/>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row>
    <row r="107" spans="1:63" s="46" customFormat="1" ht="40.200000000000003" customHeight="1" x14ac:dyDescent="0.25">
      <c r="A107" s="76"/>
      <c r="B107" s="76"/>
      <c r="C107" s="77" t="str">
        <f>[1]Translations!A$174</f>
        <v>Total</v>
      </c>
      <c r="D107" s="78" t="e">
        <f t="shared" ref="D107:X107" si="4">SUM(D17:D106)</f>
        <v>#VALUE!</v>
      </c>
      <c r="E107" s="78" t="e">
        <f t="shared" si="4"/>
        <v>#VALUE!</v>
      </c>
      <c r="F107" s="78" t="e">
        <f t="shared" si="4"/>
        <v>#VALUE!</v>
      </c>
      <c r="G107" s="78" t="e">
        <f t="shared" si="4"/>
        <v>#VALUE!</v>
      </c>
      <c r="H107" s="78" t="e">
        <f t="shared" si="4"/>
        <v>#VALUE!</v>
      </c>
      <c r="I107" s="78" t="e">
        <f t="shared" si="4"/>
        <v>#VALUE!</v>
      </c>
      <c r="J107" s="78" t="e">
        <f t="shared" si="4"/>
        <v>#VALUE!</v>
      </c>
      <c r="K107" s="78" t="e">
        <f t="shared" si="4"/>
        <v>#VALUE!</v>
      </c>
      <c r="L107" s="78" t="e">
        <f t="shared" si="4"/>
        <v>#VALUE!</v>
      </c>
      <c r="M107" s="78" t="e">
        <f t="shared" si="4"/>
        <v>#VALUE!</v>
      </c>
      <c r="N107" s="78" t="e">
        <f t="shared" si="4"/>
        <v>#VALUE!</v>
      </c>
      <c r="O107" s="78" t="e">
        <f t="shared" si="4"/>
        <v>#VALUE!</v>
      </c>
      <c r="P107" s="78" t="e">
        <f t="shared" si="4"/>
        <v>#VALUE!</v>
      </c>
      <c r="Q107" s="78" t="e">
        <f t="shared" si="4"/>
        <v>#VALUE!</v>
      </c>
      <c r="R107" s="78" t="e">
        <f t="shared" si="4"/>
        <v>#VALUE!</v>
      </c>
      <c r="S107" s="78" t="e">
        <f t="shared" si="4"/>
        <v>#VALUE!</v>
      </c>
      <c r="T107" s="78" t="e">
        <f t="shared" si="4"/>
        <v>#VALUE!</v>
      </c>
      <c r="U107" s="78" t="e">
        <f t="shared" si="4"/>
        <v>#VALUE!</v>
      </c>
      <c r="V107" s="78" t="e">
        <f t="shared" si="4"/>
        <v>#VALUE!</v>
      </c>
      <c r="W107" s="78" t="e">
        <f t="shared" si="4"/>
        <v>#VALUE!</v>
      </c>
      <c r="X107" s="78" t="e">
        <f t="shared" si="4"/>
        <v>#VALUE!</v>
      </c>
      <c r="Y107" s="79" t="str">
        <f t="shared" si="3"/>
        <v/>
      </c>
      <c r="Z107" s="49"/>
      <c r="AA107" s="95">
        <f>+AA17+AA18+AA21+AA28+AA31+AA32+AA40</f>
        <v>150731.6</v>
      </c>
      <c r="AB107" s="98"/>
      <c r="AC107" s="49"/>
      <c r="AD107" s="95">
        <f>+AD17+AD18+AD21+AD26+AD30+AD32+AD40</f>
        <v>150731.6</v>
      </c>
      <c r="AE107" s="98"/>
      <c r="AF107" s="49"/>
      <c r="AG107" s="95">
        <f>+AG17+AG18+AG21+AG26+AG30+AG32+AG40</f>
        <v>58307.270000000004</v>
      </c>
      <c r="AH107" s="98"/>
      <c r="AI107" s="49"/>
      <c r="AJ107" s="95">
        <f>+AJ40+AJ32+AJ31+AJ28+AJ21+AJ17</f>
        <v>58307.270000000004</v>
      </c>
      <c r="AK107" s="98"/>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row>
    <row r="108" spans="1:63" s="46" customFormat="1" x14ac:dyDescent="0.25">
      <c r="A108" s="70"/>
      <c r="D108" s="48"/>
      <c r="E108" s="48"/>
      <c r="F108" s="48"/>
      <c r="G108" s="48"/>
      <c r="H108" s="48"/>
      <c r="I108" s="48"/>
      <c r="J108" s="48"/>
      <c r="K108" s="48"/>
      <c r="L108" s="48"/>
      <c r="M108" s="48"/>
      <c r="N108" s="48"/>
      <c r="O108" s="48"/>
      <c r="P108" s="48"/>
      <c r="Q108" s="48"/>
      <c r="R108" s="48"/>
      <c r="S108" s="48"/>
      <c r="T108" s="48"/>
      <c r="U108" s="48"/>
      <c r="V108" s="48"/>
      <c r="W108" s="48"/>
      <c r="X108" s="48"/>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row>
    <row r="109" spans="1:63" s="46" customFormat="1" x14ac:dyDescent="0.25">
      <c r="A109" s="70"/>
      <c r="D109" s="48"/>
      <c r="E109" s="48"/>
      <c r="F109" s="48"/>
      <c r="G109" s="48"/>
      <c r="H109" s="48"/>
      <c r="I109" s="48"/>
      <c r="J109" s="48"/>
      <c r="K109" s="48"/>
      <c r="L109" s="48"/>
      <c r="M109" s="48"/>
      <c r="N109" s="48"/>
      <c r="O109" s="48"/>
      <c r="P109" s="48"/>
      <c r="Q109" s="48"/>
      <c r="R109" s="48"/>
      <c r="S109" s="48"/>
      <c r="T109" s="48"/>
      <c r="U109" s="48"/>
      <c r="V109" s="48"/>
      <c r="W109" s="48"/>
      <c r="X109" s="48"/>
      <c r="Z109" s="49"/>
      <c r="AA109" s="49"/>
      <c r="AB109" s="49"/>
      <c r="AC109" s="49"/>
      <c r="AD109" s="52">
        <f>+AD107-AA107</f>
        <v>0</v>
      </c>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row>
    <row r="110" spans="1:63" s="46" customFormat="1" x14ac:dyDescent="0.25">
      <c r="A110" s="70"/>
      <c r="D110" s="48"/>
      <c r="E110" s="48"/>
      <c r="F110" s="48"/>
      <c r="G110" s="48"/>
      <c r="H110" s="48"/>
      <c r="I110" s="48"/>
      <c r="J110" s="48"/>
      <c r="K110" s="48"/>
      <c r="L110" s="48"/>
      <c r="M110" s="48"/>
      <c r="N110" s="48"/>
      <c r="O110" s="48"/>
      <c r="P110" s="48"/>
      <c r="Q110" s="48"/>
      <c r="R110" s="48"/>
      <c r="S110" s="48"/>
      <c r="T110" s="48"/>
      <c r="U110" s="48"/>
      <c r="V110" s="48"/>
      <c r="W110" s="48"/>
      <c r="X110" s="48"/>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row>
    <row r="111" spans="1:63" s="46" customFormat="1" x14ac:dyDescent="0.25">
      <c r="A111" s="70"/>
      <c r="D111" s="48"/>
      <c r="E111" s="48"/>
      <c r="F111" s="48"/>
      <c r="G111" s="48"/>
      <c r="H111" s="48"/>
      <c r="I111" s="48"/>
      <c r="J111" s="48"/>
      <c r="K111" s="48"/>
      <c r="L111" s="48"/>
      <c r="M111" s="48"/>
      <c r="N111" s="48"/>
      <c r="O111" s="48"/>
      <c r="P111" s="48"/>
      <c r="Q111" s="48"/>
      <c r="R111" s="48"/>
      <c r="S111" s="48"/>
      <c r="T111" s="48"/>
      <c r="U111" s="48"/>
      <c r="V111" s="48"/>
      <c r="W111" s="48"/>
      <c r="X111" s="48"/>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row>
    <row r="112" spans="1:63" s="46" customFormat="1" x14ac:dyDescent="0.25">
      <c r="A112" s="70"/>
      <c r="D112" s="48"/>
      <c r="E112" s="48"/>
      <c r="F112" s="48"/>
      <c r="G112" s="48"/>
      <c r="H112" s="48"/>
      <c r="I112" s="48"/>
      <c r="J112" s="48"/>
      <c r="K112" s="48"/>
      <c r="L112" s="48"/>
      <c r="M112" s="48"/>
      <c r="N112" s="48"/>
      <c r="O112" s="48"/>
      <c r="P112" s="48"/>
      <c r="Q112" s="48"/>
      <c r="R112" s="48"/>
      <c r="S112" s="48"/>
      <c r="T112" s="48"/>
      <c r="U112" s="48"/>
      <c r="V112" s="48"/>
      <c r="W112" s="48"/>
      <c r="X112" s="48"/>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row>
    <row r="113" spans="1:63" s="46" customFormat="1" x14ac:dyDescent="0.25">
      <c r="A113" s="70"/>
      <c r="D113" s="48"/>
      <c r="E113" s="48"/>
      <c r="F113" s="48"/>
      <c r="G113" s="48"/>
      <c r="H113" s="48"/>
      <c r="I113" s="48"/>
      <c r="J113" s="48"/>
      <c r="K113" s="48"/>
      <c r="L113" s="48"/>
      <c r="M113" s="48"/>
      <c r="N113" s="48"/>
      <c r="O113" s="48"/>
      <c r="P113" s="48"/>
      <c r="Q113" s="48"/>
      <c r="R113" s="48"/>
      <c r="S113" s="48"/>
      <c r="T113" s="48"/>
      <c r="U113" s="48"/>
      <c r="V113" s="48"/>
      <c r="W113" s="48"/>
      <c r="X113" s="48"/>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row>
    <row r="114" spans="1:63" x14ac:dyDescent="0.25">
      <c r="A114" s="70"/>
    </row>
    <row r="115" spans="1:63" x14ac:dyDescent="0.25">
      <c r="A115" s="70"/>
    </row>
    <row r="116" spans="1:63" x14ac:dyDescent="0.25">
      <c r="A116" s="70"/>
    </row>
    <row r="117" spans="1:63" x14ac:dyDescent="0.25">
      <c r="A117" s="70"/>
    </row>
    <row r="118" spans="1:63" x14ac:dyDescent="0.25">
      <c r="A118" s="70"/>
    </row>
    <row r="119" spans="1:63" x14ac:dyDescent="0.25">
      <c r="A119" s="70"/>
    </row>
    <row r="120" spans="1:63" x14ac:dyDescent="0.25">
      <c r="A120" s="70"/>
    </row>
    <row r="121" spans="1:63" x14ac:dyDescent="0.25">
      <c r="A121" s="70"/>
    </row>
    <row r="122" spans="1:63" x14ac:dyDescent="0.25">
      <c r="A122" s="70"/>
    </row>
    <row r="123" spans="1:63" x14ac:dyDescent="0.25">
      <c r="A123" s="70"/>
    </row>
    <row r="124" spans="1:63" x14ac:dyDescent="0.25">
      <c r="A124" s="70"/>
    </row>
    <row r="125" spans="1:63" x14ac:dyDescent="0.25">
      <c r="A125" s="70"/>
    </row>
    <row r="126" spans="1:63" x14ac:dyDescent="0.25">
      <c r="A126" s="70"/>
    </row>
    <row r="127" spans="1:63" x14ac:dyDescent="0.25">
      <c r="A127" s="70"/>
    </row>
    <row r="128" spans="1:63" x14ac:dyDescent="0.25">
      <c r="A128" s="70"/>
    </row>
    <row r="129" spans="1:1" x14ac:dyDescent="0.25">
      <c r="A129" s="70"/>
    </row>
    <row r="130" spans="1:1" x14ac:dyDescent="0.25">
      <c r="A130" s="70"/>
    </row>
    <row r="131" spans="1:1" x14ac:dyDescent="0.25">
      <c r="A131" s="70"/>
    </row>
    <row r="132" spans="1:1" x14ac:dyDescent="0.25">
      <c r="A132" s="70"/>
    </row>
    <row r="133" spans="1:1" x14ac:dyDescent="0.25">
      <c r="A133" s="70"/>
    </row>
    <row r="134" spans="1:1" x14ac:dyDescent="0.25">
      <c r="A134" s="70"/>
    </row>
    <row r="135" spans="1:1" x14ac:dyDescent="0.25">
      <c r="A135" s="70"/>
    </row>
    <row r="136" spans="1:1" x14ac:dyDescent="0.25">
      <c r="A136" s="70"/>
    </row>
    <row r="137" spans="1:1" x14ac:dyDescent="0.25">
      <c r="A137" s="70"/>
    </row>
    <row r="138" spans="1:1" x14ac:dyDescent="0.25">
      <c r="A138" s="70"/>
    </row>
    <row r="139" spans="1:1" x14ac:dyDescent="0.25">
      <c r="A139" s="70"/>
    </row>
    <row r="140" spans="1:1" x14ac:dyDescent="0.25">
      <c r="A140" s="70"/>
    </row>
    <row r="141" spans="1:1" x14ac:dyDescent="0.25">
      <c r="A141" s="70"/>
    </row>
    <row r="142" spans="1:1" x14ac:dyDescent="0.25">
      <c r="A142" s="70"/>
    </row>
    <row r="143" spans="1:1" x14ac:dyDescent="0.25">
      <c r="A143" s="70"/>
    </row>
    <row r="144" spans="1:1" x14ac:dyDescent="0.25">
      <c r="A144" s="70"/>
    </row>
    <row r="145" spans="1:1" x14ac:dyDescent="0.25">
      <c r="A145" s="70"/>
    </row>
    <row r="146" spans="1:1" x14ac:dyDescent="0.25">
      <c r="A146" s="70"/>
    </row>
    <row r="147" spans="1:1" x14ac:dyDescent="0.25">
      <c r="A147" s="70"/>
    </row>
  </sheetData>
  <sheetProtection sheet="1" objects="1" scenarios="1" formatColumns="0" formatRows="0" sort="0" autoFilter="0"/>
  <autoFilter ref="C16:X107"/>
  <mergeCells count="7">
    <mergeCell ref="D7:F7"/>
    <mergeCell ref="D1:F1"/>
    <mergeCell ref="D2:F2"/>
    <mergeCell ref="D3:F3"/>
    <mergeCell ref="D4:F4"/>
    <mergeCell ref="D5:F5"/>
    <mergeCell ref="D6:F6"/>
  </mergeCells>
  <pageMargins left="0.71" right="0.71" top="0.75" bottom="0.75" header="0.31" footer="0.31"/>
  <pageSetup paperSize="9" scale="32"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W86"/>
  <sheetViews>
    <sheetView topLeftCell="Q58" zoomScale="106" zoomScaleNormal="106" workbookViewId="0">
      <selection activeCell="V13" sqref="V13:V15"/>
    </sheetView>
  </sheetViews>
  <sheetFormatPr baseColWidth="10" defaultColWidth="9" defaultRowHeight="13.8" x14ac:dyDescent="0.25"/>
  <cols>
    <col min="1" max="1" width="0.8984375" style="2" customWidth="1"/>
    <col min="2" max="2" width="9.59765625" style="21" customWidth="1"/>
    <col min="3" max="3" width="16.09765625" style="107" customWidth="1"/>
    <col min="4" max="4" width="18.69921875" style="107" customWidth="1"/>
    <col min="5" max="5" width="23.8984375" style="107" customWidth="1"/>
    <col min="6" max="6" width="11.09765625" style="107" hidden="1" customWidth="1"/>
    <col min="7" max="7" width="17.69921875" style="111" customWidth="1"/>
    <col min="8" max="8" width="15.19921875" style="19" customWidth="1"/>
    <col min="9" max="10" width="17.09765625" customWidth="1"/>
    <col min="11" max="11" width="17.09765625" style="216" customWidth="1"/>
    <col min="12" max="12" width="1.59765625" customWidth="1"/>
    <col min="13" max="13" width="18.19921875" customWidth="1"/>
    <col min="14" max="14" width="13.09765625" style="2" customWidth="1"/>
    <col min="15" max="15" width="20.59765625" style="107" customWidth="1"/>
    <col min="16" max="16" width="18" style="107" customWidth="1"/>
    <col min="17" max="17" width="17.5" style="107" customWidth="1"/>
    <col min="18" max="18" width="21.3984375" style="107" customWidth="1"/>
    <col min="19" max="20" width="14.8984375" style="2" hidden="1" customWidth="1"/>
    <col min="21" max="21" width="21.8984375" style="12" customWidth="1"/>
    <col min="22" max="22" width="65.09765625" style="107" customWidth="1"/>
    <col min="23" max="23" width="19.19921875" style="2" customWidth="1"/>
    <col min="24" max="25" width="9" style="2"/>
    <col min="26" max="26" width="10.59765625" style="2" bestFit="1" customWidth="1"/>
    <col min="27" max="16384" width="9" style="2"/>
  </cols>
  <sheetData>
    <row r="1" spans="2:23" ht="14.4" thickBot="1" x14ac:dyDescent="0.3">
      <c r="B1" s="226"/>
    </row>
    <row r="2" spans="2:23" ht="28.5" customHeight="1" thickBot="1" x14ac:dyDescent="0.45">
      <c r="B2" s="289" t="s">
        <v>128</v>
      </c>
      <c r="C2" s="290"/>
      <c r="D2" s="290"/>
      <c r="E2" s="290"/>
      <c r="F2" s="290"/>
      <c r="G2" s="290"/>
      <c r="H2" s="290"/>
      <c r="I2" s="291"/>
    </row>
    <row r="3" spans="2:23" ht="27" customHeight="1" thickBot="1" x14ac:dyDescent="0.3">
      <c r="N3" s="292" t="s">
        <v>4</v>
      </c>
      <c r="O3" s="293"/>
      <c r="P3" s="294" t="s">
        <v>5</v>
      </c>
      <c r="Q3" s="294"/>
      <c r="R3" s="294"/>
      <c r="S3" s="294"/>
      <c r="T3" s="294"/>
      <c r="U3" s="295"/>
    </row>
    <row r="4" spans="2:23" ht="41.25" customHeight="1" x14ac:dyDescent="0.25">
      <c r="B4" s="298" t="s">
        <v>1</v>
      </c>
      <c r="C4" s="299"/>
      <c r="D4" s="300" t="s">
        <v>77</v>
      </c>
      <c r="E4" s="301"/>
      <c r="F4" s="4"/>
      <c r="N4" s="285" t="s">
        <v>6</v>
      </c>
      <c r="O4" s="286"/>
      <c r="P4" s="296" t="s">
        <v>7</v>
      </c>
      <c r="Q4" s="296"/>
      <c r="R4" s="296"/>
      <c r="S4" s="296"/>
      <c r="T4" s="296"/>
      <c r="U4" s="297"/>
    </row>
    <row r="5" spans="2:23" ht="41.25" customHeight="1" x14ac:dyDescent="0.25">
      <c r="B5" s="281" t="s">
        <v>2</v>
      </c>
      <c r="C5" s="282"/>
      <c r="D5" s="283" t="s">
        <v>78</v>
      </c>
      <c r="E5" s="284"/>
      <c r="F5" s="4"/>
      <c r="N5" s="285" t="s">
        <v>8</v>
      </c>
      <c r="O5" s="286"/>
      <c r="P5" s="287"/>
      <c r="Q5" s="287"/>
      <c r="R5" s="287"/>
      <c r="S5" s="287"/>
      <c r="T5" s="287"/>
      <c r="U5" s="288"/>
    </row>
    <row r="6" spans="2:23" ht="41.25" customHeight="1" thickBot="1" x14ac:dyDescent="0.3">
      <c r="B6" s="304" t="s">
        <v>3</v>
      </c>
      <c r="C6" s="305"/>
      <c r="D6" s="306" t="s">
        <v>79</v>
      </c>
      <c r="E6" s="307"/>
      <c r="F6" s="4"/>
      <c r="N6" s="308" t="s">
        <v>9</v>
      </c>
      <c r="O6" s="309"/>
      <c r="P6" s="310"/>
      <c r="Q6" s="310"/>
      <c r="R6" s="310"/>
      <c r="S6" s="310"/>
      <c r="T6" s="310"/>
      <c r="U6" s="311"/>
    </row>
    <row r="7" spans="2:23" ht="36.75" customHeight="1" x14ac:dyDescent="0.25">
      <c r="B7" s="22"/>
      <c r="C7" s="4"/>
      <c r="D7" s="4"/>
      <c r="E7" s="4"/>
      <c r="F7" s="4"/>
    </row>
    <row r="8" spans="2:23" ht="27" customHeight="1" thickBot="1" x14ac:dyDescent="0.3">
      <c r="B8" s="312"/>
      <c r="C8" s="312"/>
      <c r="D8" s="312"/>
      <c r="E8" s="312"/>
      <c r="F8" s="312"/>
      <c r="G8" s="312"/>
      <c r="H8" s="141"/>
      <c r="I8" s="141"/>
      <c r="J8" s="141"/>
      <c r="K8" s="217"/>
    </row>
    <row r="9" spans="2:23" ht="54" customHeight="1" thickBot="1" x14ac:dyDescent="0.45">
      <c r="B9" s="289" t="s">
        <v>35</v>
      </c>
      <c r="C9" s="290"/>
      <c r="D9" s="290"/>
      <c r="E9" s="290"/>
      <c r="F9" s="290"/>
      <c r="G9" s="290"/>
      <c r="H9" s="290"/>
      <c r="I9" s="290"/>
      <c r="J9" s="290"/>
      <c r="K9" s="291"/>
      <c r="M9" s="289" t="s">
        <v>36</v>
      </c>
      <c r="N9" s="290"/>
      <c r="O9" s="290"/>
      <c r="P9" s="290"/>
      <c r="Q9" s="290"/>
      <c r="R9" s="290"/>
      <c r="S9" s="290"/>
      <c r="T9" s="290"/>
      <c r="U9" s="290"/>
      <c r="V9" s="291"/>
      <c r="W9" s="302" t="s">
        <v>11</v>
      </c>
    </row>
    <row r="10" spans="2:23" s="21" customFormat="1" ht="115.5" customHeight="1" thickBot="1" x14ac:dyDescent="0.3">
      <c r="B10" s="15" t="s">
        <v>37</v>
      </c>
      <c r="C10" s="16" t="s">
        <v>39</v>
      </c>
      <c r="D10" s="16" t="s">
        <v>38</v>
      </c>
      <c r="E10" s="17" t="s">
        <v>40</v>
      </c>
      <c r="F10" s="18" t="s">
        <v>10</v>
      </c>
      <c r="G10" s="15" t="s">
        <v>41</v>
      </c>
      <c r="H10" s="15" t="s">
        <v>42</v>
      </c>
      <c r="I10" s="15" t="s">
        <v>43</v>
      </c>
      <c r="J10" s="17" t="s">
        <v>44</v>
      </c>
      <c r="K10" s="224" t="s">
        <v>194</v>
      </c>
      <c r="L10" s="19"/>
      <c r="M10" s="224" t="s">
        <v>195</v>
      </c>
      <c r="N10" s="15" t="s">
        <v>37</v>
      </c>
      <c r="O10" s="16" t="s">
        <v>39</v>
      </c>
      <c r="P10" s="16" t="s">
        <v>38</v>
      </c>
      <c r="Q10" s="15" t="s">
        <v>41</v>
      </c>
      <c r="R10" s="17" t="s">
        <v>40</v>
      </c>
      <c r="S10" s="18" t="s">
        <v>10</v>
      </c>
      <c r="T10" s="15" t="s">
        <v>41</v>
      </c>
      <c r="U10" s="137" t="s">
        <v>45</v>
      </c>
      <c r="V10" s="6" t="s">
        <v>46</v>
      </c>
      <c r="W10" s="303"/>
    </row>
    <row r="11" spans="2:23" s="150" customFormat="1" ht="97.2" thickBot="1" x14ac:dyDescent="0.3">
      <c r="B11" s="227">
        <v>1</v>
      </c>
      <c r="C11" s="228" t="s">
        <v>47</v>
      </c>
      <c r="D11" s="228" t="s">
        <v>60</v>
      </c>
      <c r="E11" s="228" t="s">
        <v>61</v>
      </c>
      <c r="F11" s="229" t="s">
        <v>62</v>
      </c>
      <c r="G11" s="229" t="s">
        <v>62</v>
      </c>
      <c r="H11" s="230">
        <v>211730</v>
      </c>
      <c r="I11" s="230">
        <v>24726</v>
      </c>
      <c r="J11" s="230">
        <f>1131+2000</f>
        <v>3131</v>
      </c>
      <c r="K11" s="231" t="s">
        <v>190</v>
      </c>
      <c r="L11" s="232"/>
      <c r="M11" s="334" t="s">
        <v>197</v>
      </c>
      <c r="N11" s="347">
        <v>17</v>
      </c>
      <c r="O11" s="340" t="s">
        <v>57</v>
      </c>
      <c r="P11" s="340" t="s">
        <v>58</v>
      </c>
      <c r="Q11" s="340" t="s">
        <v>62</v>
      </c>
      <c r="R11" s="340" t="s">
        <v>59</v>
      </c>
      <c r="S11" s="227"/>
      <c r="T11" s="227"/>
      <c r="U11" s="354">
        <f>2900+2000</f>
        <v>4900</v>
      </c>
      <c r="V11" s="355" t="s">
        <v>206</v>
      </c>
      <c r="W11" s="337"/>
    </row>
    <row r="12" spans="2:23" s="150" customFormat="1" ht="114.75" customHeight="1" thickBot="1" x14ac:dyDescent="0.3">
      <c r="B12" s="227">
        <v>7</v>
      </c>
      <c r="C12" s="228" t="s">
        <v>57</v>
      </c>
      <c r="D12" s="228" t="s">
        <v>63</v>
      </c>
      <c r="E12" s="228" t="s">
        <v>64</v>
      </c>
      <c r="F12" s="229" t="s">
        <v>62</v>
      </c>
      <c r="G12" s="229" t="s">
        <v>62</v>
      </c>
      <c r="H12" s="230">
        <v>515691.6</v>
      </c>
      <c r="I12" s="230">
        <v>12569.63</v>
      </c>
      <c r="J12" s="230">
        <v>1769</v>
      </c>
      <c r="K12" s="231" t="s">
        <v>184</v>
      </c>
      <c r="L12" s="232"/>
      <c r="M12" s="335"/>
      <c r="N12" s="347"/>
      <c r="O12" s="340"/>
      <c r="P12" s="340"/>
      <c r="Q12" s="340"/>
      <c r="R12" s="340"/>
      <c r="S12" s="227"/>
      <c r="T12" s="227"/>
      <c r="U12" s="354"/>
      <c r="V12" s="355"/>
      <c r="W12" s="338"/>
    </row>
    <row r="13" spans="2:23" s="150" customFormat="1" ht="116.25" customHeight="1" thickBot="1" x14ac:dyDescent="0.3">
      <c r="B13" s="227">
        <v>7</v>
      </c>
      <c r="C13" s="228" t="s">
        <v>57</v>
      </c>
      <c r="D13" s="228" t="s">
        <v>63</v>
      </c>
      <c r="E13" s="228" t="s">
        <v>64</v>
      </c>
      <c r="F13" s="229" t="s">
        <v>62</v>
      </c>
      <c r="G13" s="229" t="s">
        <v>62</v>
      </c>
      <c r="H13" s="230">
        <v>515691.6</v>
      </c>
      <c r="I13" s="230">
        <v>12569.63</v>
      </c>
      <c r="J13" s="230">
        <f>2120.47-1769</f>
        <v>351.4699999999998</v>
      </c>
      <c r="K13" s="231" t="s">
        <v>185</v>
      </c>
      <c r="L13" s="233"/>
      <c r="M13" s="334" t="s">
        <v>196</v>
      </c>
      <c r="N13" s="347">
        <v>14</v>
      </c>
      <c r="O13" s="340" t="s">
        <v>65</v>
      </c>
      <c r="P13" s="340" t="s">
        <v>72</v>
      </c>
      <c r="Q13" s="340" t="s">
        <v>73</v>
      </c>
      <c r="R13" s="340" t="s">
        <v>74</v>
      </c>
      <c r="S13" s="227"/>
      <c r="T13" s="227"/>
      <c r="U13" s="354">
        <v>13425</v>
      </c>
      <c r="V13" s="355" t="s">
        <v>204</v>
      </c>
      <c r="W13" s="338"/>
    </row>
    <row r="14" spans="2:23" s="150" customFormat="1" ht="148.5" customHeight="1" thickBot="1" x14ac:dyDescent="0.3">
      <c r="B14" s="227">
        <v>15</v>
      </c>
      <c r="C14" s="228" t="s">
        <v>65</v>
      </c>
      <c r="D14" s="228" t="s">
        <v>66</v>
      </c>
      <c r="E14" s="228" t="s">
        <v>67</v>
      </c>
      <c r="F14" s="229" t="s">
        <v>68</v>
      </c>
      <c r="G14" s="229" t="s">
        <v>68</v>
      </c>
      <c r="H14" s="230">
        <v>605400</v>
      </c>
      <c r="I14" s="230">
        <v>8157.86</v>
      </c>
      <c r="J14" s="230">
        <v>8157.86</v>
      </c>
      <c r="K14" s="231" t="s">
        <v>186</v>
      </c>
      <c r="L14" s="234"/>
      <c r="M14" s="336"/>
      <c r="N14" s="347"/>
      <c r="O14" s="340"/>
      <c r="P14" s="340"/>
      <c r="Q14" s="340"/>
      <c r="R14" s="340"/>
      <c r="S14" s="235"/>
      <c r="T14" s="235"/>
      <c r="U14" s="354"/>
      <c r="V14" s="355"/>
      <c r="W14" s="338"/>
    </row>
    <row r="15" spans="2:23" s="150" customFormat="1" ht="85.5" customHeight="1" thickBot="1" x14ac:dyDescent="0.3">
      <c r="B15" s="227">
        <v>44</v>
      </c>
      <c r="C15" s="228" t="s">
        <v>57</v>
      </c>
      <c r="D15" s="228" t="s">
        <v>69</v>
      </c>
      <c r="E15" s="228" t="s">
        <v>70</v>
      </c>
      <c r="F15" s="236" t="s">
        <v>71</v>
      </c>
      <c r="G15" s="236" t="s">
        <v>71</v>
      </c>
      <c r="H15" s="230">
        <v>191322</v>
      </c>
      <c r="I15" s="230">
        <v>7274</v>
      </c>
      <c r="J15" s="230">
        <v>4915.67</v>
      </c>
      <c r="K15" s="231" t="s">
        <v>183</v>
      </c>
      <c r="L15" s="237"/>
      <c r="M15" s="335"/>
      <c r="N15" s="347"/>
      <c r="O15" s="340"/>
      <c r="P15" s="340"/>
      <c r="Q15" s="340"/>
      <c r="R15" s="340"/>
      <c r="S15" s="235"/>
      <c r="T15" s="235"/>
      <c r="U15" s="354"/>
      <c r="V15" s="355"/>
      <c r="W15" s="338"/>
    </row>
    <row r="16" spans="2:23" s="150" customFormat="1" ht="102.75" customHeight="1" thickBot="1" x14ac:dyDescent="0.3">
      <c r="B16" s="227">
        <v>44</v>
      </c>
      <c r="C16" s="228" t="s">
        <v>57</v>
      </c>
      <c r="D16" s="228" t="s">
        <v>69</v>
      </c>
      <c r="E16" s="228" t="s">
        <v>70</v>
      </c>
      <c r="F16" s="236" t="s">
        <v>71</v>
      </c>
      <c r="G16" s="236" t="s">
        <v>71</v>
      </c>
      <c r="H16" s="230">
        <v>191322</v>
      </c>
      <c r="I16" s="230">
        <v>7274</v>
      </c>
      <c r="J16" s="230">
        <f>7274-4915.67</f>
        <v>2358.33</v>
      </c>
      <c r="K16" s="231" t="s">
        <v>182</v>
      </c>
      <c r="L16" s="233"/>
      <c r="M16" s="334" t="s">
        <v>198</v>
      </c>
      <c r="N16" s="347">
        <v>4</v>
      </c>
      <c r="O16" s="340" t="s">
        <v>47</v>
      </c>
      <c r="P16" s="340" t="s">
        <v>48</v>
      </c>
      <c r="Q16" s="340" t="s">
        <v>52</v>
      </c>
      <c r="R16" s="340" t="s">
        <v>55</v>
      </c>
      <c r="S16" s="235"/>
      <c r="T16" s="235"/>
      <c r="U16" s="354">
        <v>26450</v>
      </c>
      <c r="V16" s="355" t="s">
        <v>207</v>
      </c>
      <c r="W16" s="338"/>
    </row>
    <row r="17" spans="2:23" s="150" customFormat="1" ht="106.5" customHeight="1" thickBot="1" x14ac:dyDescent="0.3">
      <c r="B17" s="227">
        <v>4</v>
      </c>
      <c r="C17" s="228" t="s">
        <v>47</v>
      </c>
      <c r="D17" s="228" t="s">
        <v>48</v>
      </c>
      <c r="E17" s="228" t="s">
        <v>55</v>
      </c>
      <c r="F17" s="229" t="s">
        <v>52</v>
      </c>
      <c r="G17" s="229" t="s">
        <v>52</v>
      </c>
      <c r="H17" s="230">
        <v>192650</v>
      </c>
      <c r="I17" s="230">
        <v>23961.01</v>
      </c>
      <c r="J17" s="230">
        <v>17961.009999999998</v>
      </c>
      <c r="K17" s="231" t="s">
        <v>181</v>
      </c>
      <c r="L17" s="234"/>
      <c r="M17" s="336"/>
      <c r="N17" s="347"/>
      <c r="O17" s="340"/>
      <c r="P17" s="340"/>
      <c r="Q17" s="340"/>
      <c r="R17" s="340"/>
      <c r="S17" s="227"/>
      <c r="T17" s="227"/>
      <c r="U17" s="354"/>
      <c r="V17" s="355"/>
      <c r="W17" s="338"/>
    </row>
    <row r="18" spans="2:23" s="150" customFormat="1" ht="118.5" customHeight="1" thickBot="1" x14ac:dyDescent="0.3">
      <c r="B18" s="227">
        <v>18</v>
      </c>
      <c r="C18" s="228" t="s">
        <v>65</v>
      </c>
      <c r="D18" s="228" t="s">
        <v>75</v>
      </c>
      <c r="E18" s="228" t="s">
        <v>76</v>
      </c>
      <c r="F18" s="229" t="s">
        <v>54</v>
      </c>
      <c r="G18" s="229" t="s">
        <v>54</v>
      </c>
      <c r="H18" s="230">
        <v>112324</v>
      </c>
      <c r="I18" s="230">
        <v>21223.31</v>
      </c>
      <c r="J18" s="230">
        <v>6130.66</v>
      </c>
      <c r="K18" s="231" t="s">
        <v>188</v>
      </c>
      <c r="L18" s="234"/>
      <c r="M18" s="335"/>
      <c r="N18" s="347"/>
      <c r="O18" s="340"/>
      <c r="P18" s="340"/>
      <c r="Q18" s="340"/>
      <c r="R18" s="340"/>
      <c r="S18" s="227"/>
      <c r="T18" s="227"/>
      <c r="U18" s="354"/>
      <c r="V18" s="355"/>
      <c r="W18" s="338"/>
    </row>
    <row r="19" spans="2:23" s="150" customFormat="1" ht="216.75" customHeight="1" thickBot="1" x14ac:dyDescent="0.3">
      <c r="B19" s="227">
        <v>20</v>
      </c>
      <c r="C19" s="228" t="s">
        <v>50</v>
      </c>
      <c r="D19" s="228" t="s">
        <v>51</v>
      </c>
      <c r="E19" s="228" t="s">
        <v>56</v>
      </c>
      <c r="F19" s="229" t="s">
        <v>53</v>
      </c>
      <c r="G19" s="229" t="s">
        <v>53</v>
      </c>
      <c r="H19" s="230">
        <v>312600.12</v>
      </c>
      <c r="I19" s="230">
        <v>44952.23</v>
      </c>
      <c r="J19" s="230">
        <f>+U19</f>
        <v>28551.599999999999</v>
      </c>
      <c r="K19" s="231" t="s">
        <v>192</v>
      </c>
      <c r="L19" s="232"/>
      <c r="M19" s="231" t="s">
        <v>199</v>
      </c>
      <c r="N19" s="227">
        <v>20</v>
      </c>
      <c r="O19" s="228" t="s">
        <v>50</v>
      </c>
      <c r="P19" s="228" t="s">
        <v>51</v>
      </c>
      <c r="Q19" s="228" t="s">
        <v>53</v>
      </c>
      <c r="R19" s="228" t="s">
        <v>56</v>
      </c>
      <c r="S19" s="227"/>
      <c r="T19" s="227"/>
      <c r="U19" s="230">
        <v>28551.599999999999</v>
      </c>
      <c r="V19" s="236" t="s">
        <v>208</v>
      </c>
      <c r="W19" s="338"/>
    </row>
    <row r="20" spans="2:23" s="150" customFormat="1" ht="86.25" customHeight="1" thickBot="1" x14ac:dyDescent="0.3">
      <c r="B20" s="227">
        <v>18</v>
      </c>
      <c r="C20" s="228" t="s">
        <v>65</v>
      </c>
      <c r="D20" s="228" t="s">
        <v>75</v>
      </c>
      <c r="E20" s="228" t="s">
        <v>76</v>
      </c>
      <c r="F20" s="229" t="s">
        <v>54</v>
      </c>
      <c r="G20" s="229" t="s">
        <v>54</v>
      </c>
      <c r="H20" s="230">
        <v>112324</v>
      </c>
      <c r="I20" s="230">
        <v>21223.31</v>
      </c>
      <c r="J20" s="230">
        <f>21223.31-J18</f>
        <v>15092.650000000001</v>
      </c>
      <c r="K20" s="231" t="s">
        <v>187</v>
      </c>
      <c r="L20" s="232"/>
      <c r="M20" s="334" t="s">
        <v>200</v>
      </c>
      <c r="N20" s="341">
        <v>43</v>
      </c>
      <c r="O20" s="344" t="s">
        <v>47</v>
      </c>
      <c r="P20" s="344" t="s">
        <v>48</v>
      </c>
      <c r="Q20" s="344" t="s">
        <v>54</v>
      </c>
      <c r="R20" s="344" t="s">
        <v>55</v>
      </c>
      <c r="S20" s="227"/>
      <c r="T20" s="227"/>
      <c r="U20" s="348">
        <f>74605+2800</f>
        <v>77405</v>
      </c>
      <c r="V20" s="351" t="s">
        <v>205</v>
      </c>
      <c r="W20" s="338"/>
    </row>
    <row r="21" spans="2:23" s="150" customFormat="1" ht="130.5" customHeight="1" thickBot="1" x14ac:dyDescent="0.3">
      <c r="B21" s="227">
        <v>20</v>
      </c>
      <c r="C21" s="228" t="s">
        <v>50</v>
      </c>
      <c r="D21" s="228" t="s">
        <v>51</v>
      </c>
      <c r="E21" s="228" t="s">
        <v>56</v>
      </c>
      <c r="F21" s="229" t="s">
        <v>53</v>
      </c>
      <c r="G21" s="229" t="s">
        <v>53</v>
      </c>
      <c r="H21" s="230">
        <v>312600.12</v>
      </c>
      <c r="I21" s="230">
        <v>44952.23</v>
      </c>
      <c r="J21" s="230">
        <f>+I21-J19</f>
        <v>16400.630000000005</v>
      </c>
      <c r="K21" s="231" t="s">
        <v>189</v>
      </c>
      <c r="L21" s="232"/>
      <c r="M21" s="336"/>
      <c r="N21" s="342"/>
      <c r="O21" s="345"/>
      <c r="P21" s="345"/>
      <c r="Q21" s="345"/>
      <c r="R21" s="345"/>
      <c r="S21" s="227"/>
      <c r="T21" s="227"/>
      <c r="U21" s="349"/>
      <c r="V21" s="352"/>
      <c r="W21" s="338"/>
    </row>
    <row r="22" spans="2:23" s="150" customFormat="1" ht="114" customHeight="1" thickBot="1" x14ac:dyDescent="0.3">
      <c r="B22" s="227">
        <v>43</v>
      </c>
      <c r="C22" s="228" t="s">
        <v>47</v>
      </c>
      <c r="D22" s="228" t="s">
        <v>48</v>
      </c>
      <c r="E22" s="228" t="s">
        <v>55</v>
      </c>
      <c r="F22" s="229" t="s">
        <v>54</v>
      </c>
      <c r="G22" s="229" t="s">
        <v>54</v>
      </c>
      <c r="H22" s="230">
        <v>173480.82</v>
      </c>
      <c r="I22" s="230">
        <v>45911.72</v>
      </c>
      <c r="J22" s="230">
        <v>45911.72</v>
      </c>
      <c r="K22" s="231" t="s">
        <v>193</v>
      </c>
      <c r="L22" s="232"/>
      <c r="M22" s="335"/>
      <c r="N22" s="343"/>
      <c r="O22" s="346"/>
      <c r="P22" s="346"/>
      <c r="Q22" s="346"/>
      <c r="R22" s="346"/>
      <c r="S22" s="227"/>
      <c r="T22" s="227"/>
      <c r="U22" s="350"/>
      <c r="V22" s="353"/>
      <c r="W22" s="339"/>
    </row>
    <row r="23" spans="2:23" ht="3.75" customHeight="1" thickBot="1" x14ac:dyDescent="0.3">
      <c r="B23" s="2"/>
      <c r="G23" s="107"/>
      <c r="H23" s="2"/>
      <c r="I23" s="2"/>
      <c r="J23" s="2"/>
      <c r="K23" s="218"/>
      <c r="M23" s="218"/>
      <c r="N23" s="38"/>
      <c r="O23" s="112"/>
      <c r="P23" s="121"/>
      <c r="Q23" s="122"/>
      <c r="R23" s="121"/>
      <c r="S23" s="37"/>
      <c r="T23" s="37"/>
      <c r="U23" s="39"/>
      <c r="V23" s="108"/>
      <c r="W23" s="40"/>
    </row>
    <row r="24" spans="2:23" ht="14.4" hidden="1" thickBot="1" x14ac:dyDescent="0.3">
      <c r="B24" s="23"/>
      <c r="C24" s="112"/>
      <c r="D24" s="112"/>
      <c r="E24" s="113"/>
      <c r="F24" s="114"/>
      <c r="G24" s="114"/>
      <c r="H24" s="25">
        <v>173480.82</v>
      </c>
      <c r="I24" s="5"/>
      <c r="J24" s="9"/>
      <c r="K24" s="219"/>
      <c r="M24" s="219"/>
      <c r="N24" s="1"/>
      <c r="O24" s="112"/>
      <c r="P24" s="114"/>
      <c r="Q24" s="123"/>
      <c r="R24" s="114"/>
      <c r="S24" s="3"/>
      <c r="T24" s="3"/>
      <c r="U24" s="13"/>
      <c r="V24" s="109"/>
      <c r="W24" s="10"/>
    </row>
    <row r="25" spans="2:23" ht="14.4" hidden="1" thickBot="1" x14ac:dyDescent="0.3">
      <c r="B25" s="23"/>
      <c r="C25" s="112"/>
      <c r="D25" s="112"/>
      <c r="E25" s="113"/>
      <c r="F25" s="114"/>
      <c r="G25" s="113"/>
      <c r="H25" s="25">
        <v>191322</v>
      </c>
      <c r="I25" s="5"/>
      <c r="J25" s="9"/>
      <c r="K25" s="219"/>
      <c r="M25" s="219"/>
      <c r="N25" s="1"/>
      <c r="O25" s="112"/>
      <c r="P25" s="114"/>
      <c r="Q25" s="123"/>
      <c r="R25" s="114"/>
      <c r="S25" s="3"/>
      <c r="T25" s="3"/>
      <c r="U25" s="13"/>
      <c r="V25" s="109"/>
      <c r="W25" s="10"/>
    </row>
    <row r="26" spans="2:23" ht="14.4" hidden="1" thickBot="1" x14ac:dyDescent="0.3">
      <c r="B26" s="23"/>
      <c r="C26" s="112"/>
      <c r="D26" s="112"/>
      <c r="E26" s="113"/>
      <c r="F26" s="114"/>
      <c r="G26" s="113"/>
      <c r="H26" s="25"/>
      <c r="I26" s="5"/>
      <c r="J26" s="9"/>
      <c r="K26" s="219"/>
      <c r="M26" s="219"/>
      <c r="N26" s="1"/>
      <c r="O26" s="112"/>
      <c r="P26" s="114"/>
      <c r="Q26" s="123"/>
      <c r="R26" s="114"/>
      <c r="S26" s="3"/>
      <c r="T26" s="3"/>
      <c r="U26" s="13"/>
      <c r="V26" s="109"/>
      <c r="W26" s="10"/>
    </row>
    <row r="27" spans="2:23" ht="14.4" hidden="1" thickBot="1" x14ac:dyDescent="0.3">
      <c r="B27" s="23"/>
      <c r="C27" s="112"/>
      <c r="D27" s="112"/>
      <c r="E27" s="113"/>
      <c r="F27" s="114"/>
      <c r="G27" s="113"/>
      <c r="H27" s="25"/>
      <c r="I27" s="5"/>
      <c r="J27" s="9"/>
      <c r="K27" s="219"/>
      <c r="M27" s="219"/>
      <c r="N27" s="1"/>
      <c r="O27" s="112"/>
      <c r="P27" s="114"/>
      <c r="Q27" s="123"/>
      <c r="R27" s="114"/>
      <c r="S27" s="3"/>
      <c r="T27" s="3"/>
      <c r="U27" s="13"/>
      <c r="V27" s="109"/>
      <c r="W27" s="10"/>
    </row>
    <row r="28" spans="2:23" ht="18.75" hidden="1" customHeight="1" x14ac:dyDescent="0.25">
      <c r="B28" s="23"/>
      <c r="C28" s="112"/>
      <c r="D28" s="112"/>
      <c r="E28" s="113"/>
      <c r="F28" s="114"/>
      <c r="G28" s="113"/>
      <c r="H28" s="25"/>
      <c r="I28" s="5"/>
      <c r="J28" s="9"/>
      <c r="K28" s="219"/>
      <c r="M28" s="219"/>
      <c r="N28" s="1" t="s">
        <v>0</v>
      </c>
      <c r="O28" s="112"/>
      <c r="P28" s="114"/>
      <c r="Q28" s="123"/>
      <c r="R28" s="114"/>
      <c r="S28" s="3"/>
      <c r="T28" s="3"/>
      <c r="U28" s="13"/>
      <c r="V28" s="109"/>
      <c r="W28" s="10" t="s">
        <v>12</v>
      </c>
    </row>
    <row r="29" spans="2:23" ht="14.4" hidden="1" thickBot="1" x14ac:dyDescent="0.3">
      <c r="B29" s="23"/>
      <c r="C29" s="112"/>
      <c r="D29" s="112"/>
      <c r="E29" s="113"/>
      <c r="F29" s="114"/>
      <c r="G29" s="113"/>
      <c r="H29" s="25"/>
      <c r="I29" s="5"/>
      <c r="J29" s="9"/>
      <c r="K29" s="219"/>
      <c r="M29" s="219"/>
      <c r="N29" s="1"/>
      <c r="O29" s="112"/>
      <c r="P29" s="114"/>
      <c r="Q29" s="123"/>
      <c r="R29" s="114"/>
      <c r="S29" s="3"/>
      <c r="T29" s="3"/>
      <c r="U29" s="13"/>
      <c r="V29" s="109"/>
      <c r="W29" s="10"/>
    </row>
    <row r="30" spans="2:23" ht="14.4" hidden="1" thickBot="1" x14ac:dyDescent="0.3">
      <c r="B30" s="23"/>
      <c r="C30" s="112"/>
      <c r="D30" s="112"/>
      <c r="E30" s="113"/>
      <c r="F30" s="114"/>
      <c r="G30" s="113"/>
      <c r="H30" s="25"/>
      <c r="I30" s="5"/>
      <c r="J30" s="9"/>
      <c r="K30" s="219"/>
      <c r="M30" s="219"/>
      <c r="N30" s="1"/>
      <c r="O30" s="112"/>
      <c r="P30" s="114"/>
      <c r="Q30" s="123"/>
      <c r="R30" s="114"/>
      <c r="S30" s="3"/>
      <c r="T30" s="3"/>
      <c r="U30" s="13"/>
      <c r="V30" s="109"/>
      <c r="W30" s="10"/>
    </row>
    <row r="31" spans="2:23" ht="14.4" hidden="1" thickBot="1" x14ac:dyDescent="0.3">
      <c r="B31" s="23"/>
      <c r="C31" s="112"/>
      <c r="D31" s="112"/>
      <c r="E31" s="113"/>
      <c r="F31" s="114"/>
      <c r="G31" s="113"/>
      <c r="H31" s="25"/>
      <c r="I31" s="5"/>
      <c r="J31" s="9"/>
      <c r="K31" s="219"/>
      <c r="M31" s="219"/>
      <c r="N31" s="1"/>
      <c r="O31" s="112"/>
      <c r="P31" s="114"/>
      <c r="Q31" s="123"/>
      <c r="R31" s="114"/>
      <c r="S31" s="3"/>
      <c r="T31" s="3"/>
      <c r="U31" s="13"/>
      <c r="V31" s="109"/>
      <c r="W31" s="10"/>
    </row>
    <row r="32" spans="2:23" ht="14.4" hidden="1" thickBot="1" x14ac:dyDescent="0.3">
      <c r="B32" s="23"/>
      <c r="C32" s="112"/>
      <c r="D32" s="112"/>
      <c r="E32" s="113"/>
      <c r="F32" s="114"/>
      <c r="G32" s="113"/>
      <c r="H32" s="25"/>
      <c r="I32" s="5"/>
      <c r="J32" s="9"/>
      <c r="K32" s="219"/>
      <c r="M32" s="219"/>
      <c r="N32" s="1"/>
      <c r="O32" s="112"/>
      <c r="P32" s="114"/>
      <c r="Q32" s="123"/>
      <c r="R32" s="114"/>
      <c r="S32" s="3"/>
      <c r="T32" s="3"/>
      <c r="U32" s="13"/>
      <c r="V32" s="109"/>
      <c r="W32" s="10"/>
    </row>
    <row r="33" spans="2:23" ht="14.4" hidden="1" thickBot="1" x14ac:dyDescent="0.3">
      <c r="B33" s="23"/>
      <c r="C33" s="112"/>
      <c r="D33" s="112"/>
      <c r="E33" s="113"/>
      <c r="F33" s="114"/>
      <c r="G33" s="113"/>
      <c r="H33" s="25"/>
      <c r="I33" s="5"/>
      <c r="J33" s="9"/>
      <c r="K33" s="219"/>
      <c r="M33" s="219"/>
      <c r="N33" s="1"/>
      <c r="O33" s="112"/>
      <c r="P33" s="114"/>
      <c r="Q33" s="123"/>
      <c r="R33" s="114"/>
      <c r="S33" s="3"/>
      <c r="T33" s="3"/>
      <c r="U33" s="13"/>
      <c r="V33" s="109"/>
      <c r="W33" s="10"/>
    </row>
    <row r="34" spans="2:23" ht="14.4" hidden="1" thickBot="1" x14ac:dyDescent="0.3">
      <c r="B34" s="23"/>
      <c r="C34" s="112"/>
      <c r="D34" s="112"/>
      <c r="E34" s="113"/>
      <c r="F34" s="114"/>
      <c r="G34" s="113"/>
      <c r="H34" s="25"/>
      <c r="I34" s="5"/>
      <c r="J34" s="9"/>
      <c r="K34" s="219"/>
      <c r="M34" s="219"/>
      <c r="N34" s="1"/>
      <c r="O34" s="112"/>
      <c r="P34" s="114"/>
      <c r="Q34" s="123"/>
      <c r="R34" s="114"/>
      <c r="S34" s="3"/>
      <c r="T34" s="3"/>
      <c r="U34" s="13"/>
      <c r="V34" s="109"/>
      <c r="W34" s="10"/>
    </row>
    <row r="35" spans="2:23" ht="14.4" hidden="1" thickBot="1" x14ac:dyDescent="0.3">
      <c r="B35" s="23"/>
      <c r="C35" s="112"/>
      <c r="D35" s="112"/>
      <c r="E35" s="113"/>
      <c r="F35" s="114"/>
      <c r="G35" s="113"/>
      <c r="H35" s="25"/>
      <c r="I35" s="5"/>
      <c r="J35" s="9"/>
      <c r="K35" s="219"/>
      <c r="M35" s="219"/>
      <c r="N35" s="1"/>
      <c r="O35" s="112"/>
      <c r="P35" s="114"/>
      <c r="Q35" s="123"/>
      <c r="R35" s="114"/>
      <c r="S35" s="3"/>
      <c r="T35" s="3"/>
      <c r="U35" s="13"/>
      <c r="V35" s="109"/>
      <c r="W35" s="10"/>
    </row>
    <row r="36" spans="2:23" ht="14.4" hidden="1" thickBot="1" x14ac:dyDescent="0.3">
      <c r="B36" s="23"/>
      <c r="C36" s="112"/>
      <c r="D36" s="112"/>
      <c r="E36" s="113"/>
      <c r="F36" s="114"/>
      <c r="G36" s="113"/>
      <c r="H36" s="25"/>
      <c r="I36" s="5"/>
      <c r="J36" s="9"/>
      <c r="K36" s="219"/>
      <c r="M36" s="219"/>
      <c r="N36" s="1"/>
      <c r="O36" s="112"/>
      <c r="P36" s="114"/>
      <c r="Q36" s="123"/>
      <c r="R36" s="114"/>
      <c r="S36" s="3"/>
      <c r="T36" s="3"/>
      <c r="U36" s="13"/>
      <c r="V36" s="109"/>
      <c r="W36" s="10"/>
    </row>
    <row r="37" spans="2:23" ht="14.4" hidden="1" thickBot="1" x14ac:dyDescent="0.3">
      <c r="B37" s="23"/>
      <c r="C37" s="112"/>
      <c r="D37" s="112"/>
      <c r="E37" s="113"/>
      <c r="F37" s="114"/>
      <c r="G37" s="113"/>
      <c r="H37" s="25"/>
      <c r="I37" s="5"/>
      <c r="J37" s="9"/>
      <c r="K37" s="219"/>
      <c r="M37" s="219"/>
      <c r="N37" s="1"/>
      <c r="O37" s="112"/>
      <c r="P37" s="114"/>
      <c r="Q37" s="123"/>
      <c r="R37" s="114"/>
      <c r="S37" s="3"/>
      <c r="T37" s="3"/>
      <c r="U37" s="13"/>
      <c r="V37" s="109"/>
      <c r="W37" s="10"/>
    </row>
    <row r="38" spans="2:23" ht="14.4" hidden="1" thickBot="1" x14ac:dyDescent="0.3">
      <c r="B38" s="23"/>
      <c r="C38" s="112"/>
      <c r="D38" s="112"/>
      <c r="E38" s="113"/>
      <c r="F38" s="114"/>
      <c r="G38" s="113"/>
      <c r="H38" s="25"/>
      <c r="I38" s="5"/>
      <c r="J38" s="9"/>
      <c r="K38" s="219"/>
      <c r="M38" s="219"/>
      <c r="N38" s="1"/>
      <c r="O38" s="112"/>
      <c r="P38" s="114"/>
      <c r="Q38" s="123"/>
      <c r="R38" s="114"/>
      <c r="S38" s="3"/>
      <c r="T38" s="3"/>
      <c r="U38" s="13"/>
      <c r="V38" s="109"/>
      <c r="W38" s="10"/>
    </row>
    <row r="39" spans="2:23" ht="14.4" hidden="1" thickBot="1" x14ac:dyDescent="0.3">
      <c r="B39" s="23"/>
      <c r="C39" s="112"/>
      <c r="D39" s="112"/>
      <c r="E39" s="113"/>
      <c r="F39" s="114"/>
      <c r="G39" s="113"/>
      <c r="H39" s="25"/>
      <c r="I39" s="5"/>
      <c r="J39" s="9"/>
      <c r="K39" s="219"/>
      <c r="M39" s="219"/>
      <c r="N39" s="1"/>
      <c r="O39" s="112"/>
      <c r="P39" s="114"/>
      <c r="Q39" s="123"/>
      <c r="R39" s="114"/>
      <c r="S39" s="3"/>
      <c r="T39" s="3"/>
      <c r="U39" s="13"/>
      <c r="V39" s="109"/>
      <c r="W39" s="10"/>
    </row>
    <row r="40" spans="2:23" ht="14.4" hidden="1" thickBot="1" x14ac:dyDescent="0.3">
      <c r="B40" s="23"/>
      <c r="C40" s="112"/>
      <c r="D40" s="112"/>
      <c r="E40" s="113"/>
      <c r="F40" s="114"/>
      <c r="G40" s="113"/>
      <c r="H40" s="25"/>
      <c r="I40" s="5"/>
      <c r="J40" s="9"/>
      <c r="K40" s="219"/>
      <c r="M40" s="219"/>
      <c r="N40" s="1"/>
      <c r="O40" s="112"/>
      <c r="P40" s="114"/>
      <c r="Q40" s="123"/>
      <c r="R40" s="114"/>
      <c r="S40" s="3"/>
      <c r="T40" s="3"/>
      <c r="U40" s="13"/>
      <c r="V40" s="109"/>
      <c r="W40" s="10"/>
    </row>
    <row r="41" spans="2:23" ht="14.4" hidden="1" thickBot="1" x14ac:dyDescent="0.3">
      <c r="B41" s="23"/>
      <c r="C41" s="112"/>
      <c r="D41" s="112"/>
      <c r="E41" s="113"/>
      <c r="F41" s="114"/>
      <c r="G41" s="113"/>
      <c r="H41" s="25"/>
      <c r="I41" s="5"/>
      <c r="J41" s="9"/>
      <c r="K41" s="219"/>
      <c r="M41" s="219"/>
      <c r="N41" s="1"/>
      <c r="O41" s="112"/>
      <c r="P41" s="114"/>
      <c r="Q41" s="123"/>
      <c r="R41" s="114"/>
      <c r="S41" s="3"/>
      <c r="T41" s="3"/>
      <c r="U41" s="13"/>
      <c r="V41" s="109"/>
      <c r="W41" s="10"/>
    </row>
    <row r="42" spans="2:23" ht="14.4" hidden="1" thickBot="1" x14ac:dyDescent="0.3">
      <c r="B42" s="23"/>
      <c r="C42" s="112"/>
      <c r="D42" s="112"/>
      <c r="E42" s="113"/>
      <c r="F42" s="114"/>
      <c r="G42" s="113"/>
      <c r="H42" s="25"/>
      <c r="I42" s="5"/>
      <c r="J42" s="9"/>
      <c r="K42" s="219"/>
      <c r="M42" s="219"/>
      <c r="N42" s="1"/>
      <c r="O42" s="112"/>
      <c r="P42" s="114"/>
      <c r="Q42" s="123"/>
      <c r="R42" s="114"/>
      <c r="S42" s="3"/>
      <c r="T42" s="3"/>
      <c r="U42" s="13"/>
      <c r="V42" s="109"/>
      <c r="W42" s="10"/>
    </row>
    <row r="43" spans="2:23" ht="14.4" hidden="1" thickBot="1" x14ac:dyDescent="0.3">
      <c r="B43" s="23"/>
      <c r="C43" s="112"/>
      <c r="D43" s="112"/>
      <c r="E43" s="113"/>
      <c r="F43" s="114"/>
      <c r="G43" s="113"/>
      <c r="H43" s="25"/>
      <c r="I43" s="5"/>
      <c r="J43" s="9"/>
      <c r="K43" s="219"/>
      <c r="M43" s="219"/>
      <c r="N43" s="1"/>
      <c r="O43" s="112"/>
      <c r="P43" s="114"/>
      <c r="Q43" s="123"/>
      <c r="R43" s="114"/>
      <c r="S43" s="3"/>
      <c r="T43" s="3"/>
      <c r="U43" s="13"/>
      <c r="V43" s="109"/>
      <c r="W43" s="10"/>
    </row>
    <row r="44" spans="2:23" ht="14.4" hidden="1" thickBot="1" x14ac:dyDescent="0.3">
      <c r="B44" s="23"/>
      <c r="C44" s="112"/>
      <c r="D44" s="112"/>
      <c r="E44" s="113"/>
      <c r="F44" s="114"/>
      <c r="G44" s="113"/>
      <c r="H44" s="25"/>
      <c r="I44" s="5"/>
      <c r="J44" s="9"/>
      <c r="K44" s="219"/>
      <c r="M44" s="219"/>
      <c r="N44" s="1"/>
      <c r="O44" s="112"/>
      <c r="P44" s="114"/>
      <c r="Q44" s="123"/>
      <c r="R44" s="114"/>
      <c r="S44" s="3"/>
      <c r="T44" s="3"/>
      <c r="U44" s="13"/>
      <c r="V44" s="109"/>
      <c r="W44" s="10"/>
    </row>
    <row r="45" spans="2:23" ht="14.4" hidden="1" thickBot="1" x14ac:dyDescent="0.3">
      <c r="B45" s="23"/>
      <c r="C45" s="112"/>
      <c r="D45" s="112"/>
      <c r="E45" s="113"/>
      <c r="F45" s="114"/>
      <c r="G45" s="113"/>
      <c r="H45" s="25"/>
      <c r="I45" s="5"/>
      <c r="J45" s="9"/>
      <c r="K45" s="219"/>
      <c r="M45" s="219"/>
      <c r="N45" s="1"/>
      <c r="O45" s="112"/>
      <c r="P45" s="114"/>
      <c r="Q45" s="123"/>
      <c r="R45" s="114"/>
      <c r="S45" s="3"/>
      <c r="T45" s="3"/>
      <c r="U45" s="13"/>
      <c r="V45" s="109"/>
      <c r="W45" s="10"/>
    </row>
    <row r="46" spans="2:23" ht="14.4" hidden="1" thickBot="1" x14ac:dyDescent="0.3">
      <c r="B46" s="23"/>
      <c r="C46" s="112"/>
      <c r="D46" s="112"/>
      <c r="E46" s="113"/>
      <c r="F46" s="114"/>
      <c r="G46" s="113"/>
      <c r="H46" s="25"/>
      <c r="I46" s="5"/>
      <c r="J46" s="9"/>
      <c r="K46" s="219"/>
      <c r="M46" s="219"/>
      <c r="N46" s="1"/>
      <c r="O46" s="112"/>
      <c r="P46" s="114"/>
      <c r="Q46" s="123"/>
      <c r="R46" s="114"/>
      <c r="S46" s="3"/>
      <c r="T46" s="3"/>
      <c r="U46" s="13"/>
      <c r="V46" s="109"/>
      <c r="W46" s="10"/>
    </row>
    <row r="47" spans="2:23" ht="14.4" hidden="1" thickBot="1" x14ac:dyDescent="0.3">
      <c r="B47" s="23"/>
      <c r="C47" s="112"/>
      <c r="D47" s="112"/>
      <c r="E47" s="113"/>
      <c r="F47" s="114"/>
      <c r="G47" s="113"/>
      <c r="H47" s="25"/>
      <c r="I47" s="5"/>
      <c r="J47" s="9"/>
      <c r="K47" s="219"/>
      <c r="M47" s="219"/>
      <c r="N47" s="1"/>
      <c r="O47" s="112"/>
      <c r="P47" s="114"/>
      <c r="Q47" s="123"/>
      <c r="R47" s="114"/>
      <c r="S47" s="3"/>
      <c r="T47" s="3"/>
      <c r="U47" s="13"/>
      <c r="V47" s="109"/>
      <c r="W47" s="10"/>
    </row>
    <row r="48" spans="2:23" ht="14.4" hidden="1" thickBot="1" x14ac:dyDescent="0.3">
      <c r="B48" s="23"/>
      <c r="C48" s="112"/>
      <c r="D48" s="112"/>
      <c r="E48" s="113"/>
      <c r="F48" s="114"/>
      <c r="G48" s="113"/>
      <c r="H48" s="25"/>
      <c r="I48" s="5"/>
      <c r="J48" s="9"/>
      <c r="K48" s="219"/>
      <c r="M48" s="219"/>
      <c r="N48" s="1"/>
      <c r="O48" s="112"/>
      <c r="P48" s="114"/>
      <c r="Q48" s="123"/>
      <c r="R48" s="114"/>
      <c r="S48" s="3"/>
      <c r="T48" s="3"/>
      <c r="U48" s="13"/>
      <c r="V48" s="109"/>
      <c r="W48" s="10"/>
    </row>
    <row r="49" spans="2:23" ht="14.4" hidden="1" thickBot="1" x14ac:dyDescent="0.3">
      <c r="B49" s="23"/>
      <c r="C49" s="112"/>
      <c r="D49" s="112"/>
      <c r="E49" s="113"/>
      <c r="F49" s="114"/>
      <c r="G49" s="113"/>
      <c r="H49" s="25"/>
      <c r="I49" s="5"/>
      <c r="J49" s="9"/>
      <c r="K49" s="219"/>
      <c r="M49" s="219"/>
      <c r="N49" s="1"/>
      <c r="O49" s="112"/>
      <c r="P49" s="114"/>
      <c r="Q49" s="123"/>
      <c r="R49" s="114"/>
      <c r="S49" s="3"/>
      <c r="T49" s="3"/>
      <c r="U49" s="13"/>
      <c r="V49" s="109"/>
      <c r="W49" s="10"/>
    </row>
    <row r="50" spans="2:23" ht="14.4" hidden="1" thickBot="1" x14ac:dyDescent="0.3">
      <c r="B50" s="23"/>
      <c r="C50" s="112"/>
      <c r="D50" s="112"/>
      <c r="E50" s="113"/>
      <c r="F50" s="114"/>
      <c r="G50" s="113"/>
      <c r="H50" s="25"/>
      <c r="I50" s="5"/>
      <c r="J50" s="9"/>
      <c r="K50" s="219"/>
      <c r="M50" s="219"/>
      <c r="N50" s="1"/>
      <c r="O50" s="112"/>
      <c r="P50" s="114"/>
      <c r="Q50" s="123"/>
      <c r="R50" s="114"/>
      <c r="S50" s="3"/>
      <c r="T50" s="3"/>
      <c r="U50" s="13"/>
      <c r="V50" s="109"/>
      <c r="W50" s="10"/>
    </row>
    <row r="51" spans="2:23" ht="14.4" hidden="1" thickBot="1" x14ac:dyDescent="0.3">
      <c r="B51" s="23"/>
      <c r="C51" s="112"/>
      <c r="D51" s="112"/>
      <c r="E51" s="113"/>
      <c r="F51" s="114"/>
      <c r="G51" s="113"/>
      <c r="H51" s="25"/>
      <c r="I51" s="5"/>
      <c r="J51" s="9"/>
      <c r="K51" s="219"/>
      <c r="M51" s="219"/>
      <c r="N51" s="1"/>
      <c r="O51" s="112"/>
      <c r="P51" s="114"/>
      <c r="Q51" s="123"/>
      <c r="R51" s="114"/>
      <c r="S51" s="3"/>
      <c r="T51" s="3"/>
      <c r="U51" s="13"/>
      <c r="V51" s="109"/>
      <c r="W51" s="10"/>
    </row>
    <row r="52" spans="2:23" ht="14.4" hidden="1" thickBot="1" x14ac:dyDescent="0.3">
      <c r="B52" s="23"/>
      <c r="C52" s="112"/>
      <c r="D52" s="112"/>
      <c r="E52" s="113"/>
      <c r="F52" s="114"/>
      <c r="G52" s="113"/>
      <c r="H52" s="25"/>
      <c r="I52" s="5"/>
      <c r="J52" s="9"/>
      <c r="K52" s="219"/>
      <c r="M52" s="219"/>
      <c r="N52" s="1"/>
      <c r="O52" s="112"/>
      <c r="P52" s="114"/>
      <c r="Q52" s="123"/>
      <c r="R52" s="114"/>
      <c r="S52" s="3"/>
      <c r="T52" s="3"/>
      <c r="U52" s="13"/>
      <c r="V52" s="109"/>
      <c r="W52" s="10"/>
    </row>
    <row r="53" spans="2:23" ht="14.4" hidden="1" thickBot="1" x14ac:dyDescent="0.3">
      <c r="B53" s="23"/>
      <c r="C53" s="112"/>
      <c r="D53" s="112"/>
      <c r="E53" s="113"/>
      <c r="F53" s="114"/>
      <c r="G53" s="113"/>
      <c r="H53" s="25"/>
      <c r="I53" s="5"/>
      <c r="J53" s="9"/>
      <c r="K53" s="219"/>
      <c r="M53" s="219"/>
      <c r="N53" s="1"/>
      <c r="O53" s="112"/>
      <c r="P53" s="114"/>
      <c r="Q53" s="123"/>
      <c r="R53" s="114"/>
      <c r="S53" s="3"/>
      <c r="T53" s="3"/>
      <c r="U53" s="13"/>
      <c r="V53" s="109"/>
      <c r="W53" s="10"/>
    </row>
    <row r="54" spans="2:23" ht="14.4" hidden="1" thickBot="1" x14ac:dyDescent="0.3">
      <c r="B54" s="23"/>
      <c r="C54" s="112"/>
      <c r="D54" s="112"/>
      <c r="E54" s="113"/>
      <c r="F54" s="114"/>
      <c r="G54" s="113"/>
      <c r="H54" s="25"/>
      <c r="I54" s="5"/>
      <c r="J54" s="9"/>
      <c r="K54" s="219"/>
      <c r="M54" s="219"/>
      <c r="N54" s="1"/>
      <c r="O54" s="112"/>
      <c r="P54" s="114"/>
      <c r="Q54" s="123"/>
      <c r="R54" s="114"/>
      <c r="S54" s="3"/>
      <c r="T54" s="3"/>
      <c r="U54" s="13"/>
      <c r="V54" s="109"/>
      <c r="W54" s="10"/>
    </row>
    <row r="55" spans="2:23" ht="14.4" hidden="1" thickBot="1" x14ac:dyDescent="0.3">
      <c r="B55" s="23"/>
      <c r="C55" s="112"/>
      <c r="D55" s="112"/>
      <c r="E55" s="113"/>
      <c r="F55" s="114"/>
      <c r="G55" s="113"/>
      <c r="H55" s="25"/>
      <c r="I55" s="5"/>
      <c r="J55" s="9"/>
      <c r="K55" s="219"/>
      <c r="M55" s="219"/>
      <c r="N55" s="1"/>
      <c r="O55" s="112"/>
      <c r="P55" s="114"/>
      <c r="Q55" s="123"/>
      <c r="R55" s="114"/>
      <c r="S55" s="3"/>
      <c r="T55" s="3"/>
      <c r="U55" s="13"/>
      <c r="V55" s="109"/>
      <c r="W55" s="10"/>
    </row>
    <row r="56" spans="2:23" ht="14.4" hidden="1" thickBot="1" x14ac:dyDescent="0.3">
      <c r="B56" s="23"/>
      <c r="C56" s="112"/>
      <c r="D56" s="112"/>
      <c r="E56" s="113"/>
      <c r="F56" s="114"/>
      <c r="G56" s="113"/>
      <c r="H56" s="25"/>
      <c r="I56" s="5"/>
      <c r="J56" s="9"/>
      <c r="K56" s="219"/>
      <c r="M56" s="219"/>
      <c r="N56" s="1"/>
      <c r="O56" s="112"/>
      <c r="P56" s="114"/>
      <c r="Q56" s="123"/>
      <c r="R56" s="114"/>
      <c r="S56" s="3"/>
      <c r="T56" s="3"/>
      <c r="U56" s="13"/>
      <c r="V56" s="109"/>
      <c r="W56" s="10"/>
    </row>
    <row r="57" spans="2:23" ht="14.4" hidden="1" thickBot="1" x14ac:dyDescent="0.3">
      <c r="B57" s="23"/>
      <c r="C57" s="112"/>
      <c r="D57" s="112"/>
      <c r="E57" s="113"/>
      <c r="F57" s="114"/>
      <c r="G57" s="113"/>
      <c r="H57" s="25"/>
      <c r="I57" s="5"/>
      <c r="J57" s="9"/>
      <c r="K57" s="219"/>
      <c r="M57" s="219"/>
      <c r="N57" s="1"/>
      <c r="O57" s="112"/>
      <c r="P57" s="114"/>
      <c r="Q57" s="123"/>
      <c r="R57" s="114"/>
      <c r="S57" s="3"/>
      <c r="T57" s="3"/>
      <c r="U57" s="13"/>
      <c r="V57" s="109"/>
      <c r="W57" s="10"/>
    </row>
    <row r="58" spans="2:23" ht="23.4" thickBot="1" x14ac:dyDescent="0.45">
      <c r="B58" s="313" t="s">
        <v>27</v>
      </c>
      <c r="C58" s="314"/>
      <c r="D58" s="314"/>
      <c r="E58" s="314"/>
      <c r="F58" s="314"/>
      <c r="G58" s="314"/>
      <c r="H58" s="314"/>
      <c r="I58" s="315"/>
      <c r="J58" s="140">
        <f>SUM(J11:J57)</f>
        <v>150731.6</v>
      </c>
      <c r="K58" s="225"/>
      <c r="M58" s="225"/>
      <c r="N58" s="316" t="s">
        <v>27</v>
      </c>
      <c r="O58" s="317"/>
      <c r="P58" s="317"/>
      <c r="Q58" s="317"/>
      <c r="R58" s="317"/>
      <c r="S58" s="24"/>
      <c r="T58" s="24"/>
      <c r="U58" s="138">
        <f>SUM(U11:U23)</f>
        <v>150731.6</v>
      </c>
      <c r="V58" s="110"/>
      <c r="W58" s="11"/>
    </row>
    <row r="59" spans="2:23" s="150" customFormat="1" ht="33.75" customHeight="1" x14ac:dyDescent="0.4">
      <c r="B59" s="318" t="s">
        <v>213</v>
      </c>
      <c r="C59" s="318"/>
      <c r="D59" s="318"/>
      <c r="E59" s="318"/>
      <c r="F59" s="318"/>
      <c r="G59" s="318"/>
      <c r="H59" s="142"/>
      <c r="I59" s="142"/>
      <c r="J59" s="143"/>
      <c r="K59" s="220"/>
      <c r="L59" s="144"/>
      <c r="M59" s="220"/>
      <c r="N59" s="145"/>
      <c r="O59" s="145"/>
      <c r="P59" s="145"/>
      <c r="Q59" s="145"/>
      <c r="R59" s="145"/>
      <c r="S59" s="146"/>
      <c r="T59" s="146"/>
      <c r="U59" s="147"/>
      <c r="V59" s="148"/>
      <c r="W59" s="149"/>
    </row>
    <row r="60" spans="2:23" s="150" customFormat="1" ht="22.8" x14ac:dyDescent="0.4">
      <c r="B60" s="142"/>
      <c r="C60" s="142"/>
      <c r="D60" s="142"/>
      <c r="E60" s="142"/>
      <c r="F60" s="142"/>
      <c r="G60" s="142"/>
      <c r="H60" s="142"/>
      <c r="I60" s="142"/>
      <c r="J60" s="143"/>
      <c r="K60" s="220"/>
      <c r="L60" s="144"/>
      <c r="M60" s="144"/>
      <c r="N60" s="145"/>
      <c r="O60" s="145"/>
      <c r="P60" s="145"/>
      <c r="Q60" s="145"/>
      <c r="R60" s="145"/>
      <c r="S60" s="146"/>
      <c r="T60" s="146"/>
      <c r="U60" s="147"/>
      <c r="V60" s="148"/>
      <c r="W60" s="149"/>
    </row>
    <row r="61" spans="2:23" ht="14.25" customHeight="1" thickBot="1" x14ac:dyDescent="0.3">
      <c r="B61" s="100"/>
      <c r="C61" s="115"/>
      <c r="D61" s="115"/>
      <c r="E61" s="115"/>
      <c r="F61" s="115"/>
      <c r="G61" s="116"/>
      <c r="H61" s="101"/>
    </row>
    <row r="62" spans="2:23" x14ac:dyDescent="0.25">
      <c r="B62" s="124"/>
      <c r="C62" s="126"/>
      <c r="D62" s="118" t="s">
        <v>28</v>
      </c>
      <c r="E62" s="118"/>
      <c r="F62" s="118"/>
      <c r="G62" s="118"/>
      <c r="H62" s="102"/>
      <c r="I62" s="103"/>
      <c r="N62" s="117" t="s">
        <v>32</v>
      </c>
      <c r="O62" s="130"/>
      <c r="P62" s="126"/>
      <c r="Q62" s="126"/>
      <c r="R62" s="126"/>
      <c r="S62" s="131"/>
      <c r="T62" s="131"/>
      <c r="U62" s="152"/>
      <c r="V62" s="28"/>
    </row>
    <row r="63" spans="2:23" x14ac:dyDescent="0.25">
      <c r="B63" s="31"/>
      <c r="C63" s="119"/>
      <c r="D63" s="119"/>
      <c r="E63" s="119"/>
      <c r="F63" s="119"/>
      <c r="G63" s="119"/>
      <c r="H63" s="105"/>
      <c r="I63" s="104"/>
      <c r="N63" s="159"/>
      <c r="O63" s="153"/>
      <c r="P63" s="153"/>
      <c r="Q63" s="153"/>
      <c r="R63" s="153"/>
      <c r="S63" s="153"/>
      <c r="T63" s="153"/>
      <c r="U63" s="154"/>
      <c r="V63" s="106"/>
    </row>
    <row r="64" spans="2:23" x14ac:dyDescent="0.25">
      <c r="B64" s="31"/>
      <c r="C64" s="153" t="s">
        <v>29</v>
      </c>
      <c r="D64" s="153"/>
      <c r="E64" s="153"/>
      <c r="F64" s="153"/>
      <c r="G64" s="153"/>
      <c r="H64" s="153"/>
      <c r="I64" s="154"/>
      <c r="N64" s="155" t="s">
        <v>33</v>
      </c>
      <c r="O64" s="153"/>
      <c r="P64" s="153"/>
      <c r="Q64" s="153"/>
      <c r="R64" s="153"/>
      <c r="S64" s="153"/>
      <c r="T64" s="153"/>
      <c r="U64" s="154"/>
      <c r="V64" s="106"/>
    </row>
    <row r="65" spans="2:23" ht="67.5" customHeight="1" x14ac:dyDescent="0.25">
      <c r="B65" s="31"/>
      <c r="C65" s="319" t="s">
        <v>30</v>
      </c>
      <c r="D65" s="319"/>
      <c r="E65" s="319"/>
      <c r="F65" s="319"/>
      <c r="G65" s="319"/>
      <c r="H65" s="319"/>
      <c r="I65" s="320"/>
      <c r="J65" s="20"/>
      <c r="K65" s="221"/>
      <c r="N65" s="321" t="s">
        <v>129</v>
      </c>
      <c r="O65" s="322"/>
      <c r="P65" s="322"/>
      <c r="Q65" s="322"/>
      <c r="R65" s="322"/>
      <c r="S65" s="322"/>
      <c r="T65" s="322"/>
      <c r="U65" s="323"/>
      <c r="V65" s="151"/>
    </row>
    <row r="66" spans="2:23" ht="40.5" customHeight="1" thickBot="1" x14ac:dyDescent="0.3">
      <c r="B66" s="32"/>
      <c r="C66" s="324" t="s">
        <v>31</v>
      </c>
      <c r="D66" s="324"/>
      <c r="E66" s="324"/>
      <c r="F66" s="324"/>
      <c r="G66" s="324"/>
      <c r="H66" s="324"/>
      <c r="I66" s="325"/>
      <c r="N66" s="156" t="s">
        <v>34</v>
      </c>
      <c r="O66" s="157"/>
      <c r="P66" s="157"/>
      <c r="Q66" s="157"/>
      <c r="R66" s="157"/>
      <c r="S66" s="157"/>
      <c r="T66" s="157"/>
      <c r="U66" s="158"/>
      <c r="V66" s="106"/>
    </row>
    <row r="67" spans="2:23" ht="15" x14ac:dyDescent="0.25">
      <c r="C67" s="127"/>
      <c r="D67" s="127"/>
      <c r="E67" s="127"/>
      <c r="F67" s="127"/>
      <c r="G67" s="127"/>
      <c r="H67" s="128"/>
      <c r="I67" s="27"/>
      <c r="J67" s="27"/>
      <c r="K67" s="222"/>
      <c r="L67" s="27"/>
      <c r="M67" s="27"/>
      <c r="N67" s="29"/>
      <c r="O67" s="28"/>
      <c r="P67" s="28"/>
      <c r="Q67" s="28"/>
      <c r="R67" s="28"/>
      <c r="S67" s="29"/>
      <c r="T67" s="29"/>
      <c r="U67" s="133"/>
      <c r="V67" s="28"/>
    </row>
    <row r="68" spans="2:23" ht="15" x14ac:dyDescent="0.25">
      <c r="C68" s="127"/>
      <c r="D68" s="127"/>
      <c r="E68" s="127"/>
      <c r="F68" s="127"/>
      <c r="G68" s="127"/>
      <c r="H68" s="128"/>
      <c r="I68" s="27"/>
      <c r="J68" s="27"/>
      <c r="K68" s="222"/>
      <c r="L68" s="27"/>
      <c r="M68" s="27"/>
      <c r="N68" s="29"/>
      <c r="O68" s="28"/>
      <c r="P68" s="28"/>
      <c r="Q68" s="28"/>
      <c r="R68" s="28"/>
      <c r="S68" s="29"/>
      <c r="T68" s="29"/>
      <c r="U68" s="133"/>
      <c r="V68" s="28"/>
    </row>
    <row r="69" spans="2:23" ht="15.6" thickBot="1" x14ac:dyDescent="0.3">
      <c r="D69" s="127"/>
      <c r="E69" s="127"/>
      <c r="F69" s="127"/>
      <c r="G69" s="127"/>
      <c r="H69" s="128"/>
      <c r="I69" s="27"/>
      <c r="J69" s="27"/>
      <c r="K69" s="222"/>
      <c r="L69" s="27"/>
      <c r="M69" s="27"/>
      <c r="N69" s="29"/>
      <c r="O69" s="28"/>
      <c r="P69" s="28"/>
      <c r="Q69" s="28"/>
      <c r="R69" s="28"/>
      <c r="S69" s="29"/>
      <c r="T69" s="29"/>
      <c r="U69" s="133"/>
      <c r="V69" s="28"/>
    </row>
    <row r="70" spans="2:23" ht="16.8" x14ac:dyDescent="0.25">
      <c r="B70" s="326" t="s">
        <v>130</v>
      </c>
      <c r="C70" s="327"/>
      <c r="D70" s="120"/>
      <c r="E70" s="120"/>
      <c r="F70" s="120"/>
      <c r="G70" s="120"/>
      <c r="H70" s="26"/>
      <c r="I70" s="33"/>
      <c r="J70" s="33"/>
      <c r="K70" s="223"/>
      <c r="L70" s="33"/>
      <c r="M70" s="33"/>
      <c r="N70" s="131"/>
      <c r="O70" s="126"/>
      <c r="P70" s="126"/>
      <c r="Q70" s="126"/>
      <c r="R70" s="126"/>
      <c r="S70" s="131"/>
      <c r="T70" s="131"/>
      <c r="U70" s="132"/>
      <c r="V70" s="126"/>
      <c r="W70" s="34"/>
    </row>
    <row r="71" spans="2:23" ht="137.25" customHeight="1" thickBot="1" x14ac:dyDescent="0.3">
      <c r="B71" s="328" t="s">
        <v>210</v>
      </c>
      <c r="C71" s="329"/>
      <c r="D71" s="329"/>
      <c r="E71" s="329"/>
      <c r="F71" s="330"/>
      <c r="G71" s="329"/>
      <c r="H71" s="329"/>
      <c r="I71" s="329"/>
      <c r="J71" s="329"/>
      <c r="K71" s="329"/>
      <c r="L71" s="329"/>
      <c r="M71" s="329"/>
      <c r="N71" s="329"/>
      <c r="O71" s="329"/>
      <c r="P71" s="329"/>
      <c r="Q71" s="329"/>
      <c r="R71" s="329"/>
      <c r="S71" s="330"/>
      <c r="T71" s="330"/>
      <c r="U71" s="329"/>
      <c r="V71" s="329"/>
      <c r="W71" s="331"/>
    </row>
    <row r="72" spans="2:23" ht="15" x14ac:dyDescent="0.25">
      <c r="C72" s="127"/>
      <c r="D72" s="127"/>
      <c r="E72" s="127"/>
      <c r="F72" s="127"/>
      <c r="G72" s="127"/>
      <c r="H72" s="128"/>
      <c r="I72" s="27"/>
      <c r="J72" s="27"/>
      <c r="K72" s="222"/>
      <c r="L72" s="27"/>
      <c r="M72" s="27"/>
      <c r="N72" s="29"/>
      <c r="O72" s="28"/>
      <c r="P72" s="28"/>
      <c r="Q72" s="28"/>
      <c r="R72" s="28"/>
      <c r="S72" s="29"/>
      <c r="T72" s="29"/>
      <c r="U72" s="133"/>
      <c r="V72" s="28"/>
    </row>
    <row r="73" spans="2:23" ht="15" x14ac:dyDescent="0.25">
      <c r="C73" s="127"/>
      <c r="D73" s="127"/>
      <c r="E73" s="127"/>
      <c r="F73" s="127"/>
      <c r="G73" s="127"/>
      <c r="H73" s="128"/>
      <c r="I73" s="27"/>
      <c r="J73" s="27"/>
      <c r="K73" s="222"/>
      <c r="L73" s="27"/>
      <c r="M73" s="27"/>
      <c r="N73" s="29"/>
      <c r="O73" s="28"/>
      <c r="P73" s="28"/>
      <c r="Q73" s="28"/>
      <c r="R73" s="28"/>
      <c r="S73" s="29"/>
      <c r="T73" s="29"/>
      <c r="U73" s="133"/>
      <c r="V73" s="28"/>
    </row>
    <row r="74" spans="2:23" ht="15" x14ac:dyDescent="0.25">
      <c r="C74" s="127"/>
      <c r="D74" s="127"/>
      <c r="E74" s="127"/>
      <c r="F74" s="127"/>
      <c r="G74" s="127"/>
      <c r="H74" s="128"/>
      <c r="I74" s="27"/>
      <c r="J74" s="27"/>
      <c r="K74" s="222"/>
      <c r="L74" s="27"/>
      <c r="M74" s="27"/>
      <c r="N74" s="29"/>
      <c r="O74" s="28"/>
      <c r="P74" s="160"/>
      <c r="Q74" s="28"/>
      <c r="R74" s="28"/>
      <c r="S74" s="29"/>
      <c r="T74" s="29"/>
      <c r="U74" s="133"/>
      <c r="V74" s="28"/>
    </row>
    <row r="75" spans="2:23" ht="15" x14ac:dyDescent="0.25">
      <c r="C75" s="127"/>
      <c r="D75" s="127"/>
      <c r="E75" s="127"/>
      <c r="F75" s="127"/>
      <c r="G75" s="127"/>
      <c r="H75" s="128"/>
      <c r="I75" s="27"/>
      <c r="J75" s="27"/>
      <c r="K75" s="222"/>
      <c r="L75" s="27"/>
      <c r="M75" s="27"/>
      <c r="N75" s="29"/>
      <c r="O75" s="28"/>
      <c r="P75" s="28"/>
      <c r="Q75" s="28"/>
      <c r="R75" s="28"/>
      <c r="S75" s="29"/>
      <c r="T75" s="29"/>
      <c r="U75" s="133"/>
      <c r="V75" s="28"/>
    </row>
    <row r="76" spans="2:23" ht="15" x14ac:dyDescent="0.25">
      <c r="C76" s="127"/>
      <c r="D76" s="127"/>
      <c r="E76" s="127"/>
      <c r="F76" s="127"/>
      <c r="G76" s="127"/>
      <c r="H76" s="128"/>
      <c r="I76" s="27"/>
      <c r="J76" s="27"/>
      <c r="K76" s="222"/>
      <c r="L76" s="27"/>
      <c r="M76" s="27"/>
      <c r="N76" s="29"/>
      <c r="O76" s="28"/>
      <c r="P76" s="28"/>
      <c r="Q76" s="28"/>
      <c r="R76" s="28"/>
      <c r="S76" s="29"/>
      <c r="T76" s="29"/>
      <c r="U76" s="133"/>
      <c r="V76" s="28"/>
    </row>
    <row r="77" spans="2:23" ht="15" x14ac:dyDescent="0.25">
      <c r="C77" s="30"/>
      <c r="D77" s="30"/>
      <c r="E77" s="30"/>
      <c r="F77" s="30"/>
      <c r="G77" s="30"/>
      <c r="H77" s="35"/>
      <c r="I77" s="27"/>
      <c r="J77" s="27"/>
      <c r="K77" s="222"/>
      <c r="L77" s="27"/>
      <c r="M77" s="27"/>
      <c r="N77" s="129"/>
    </row>
    <row r="78" spans="2:23" x14ac:dyDescent="0.25">
      <c r="C78" s="28"/>
      <c r="D78" s="28"/>
      <c r="E78" s="30"/>
      <c r="F78" s="30"/>
      <c r="G78" s="30"/>
      <c r="H78" s="36"/>
      <c r="I78" s="27"/>
      <c r="J78" s="27"/>
      <c r="K78" s="222"/>
      <c r="L78" s="27"/>
      <c r="M78" s="27"/>
      <c r="N78" s="125"/>
    </row>
    <row r="79" spans="2:23" x14ac:dyDescent="0.25">
      <c r="C79" s="28"/>
      <c r="D79" s="28"/>
      <c r="E79" s="30"/>
      <c r="F79" s="30"/>
      <c r="G79" s="30"/>
      <c r="H79" s="36"/>
      <c r="I79" s="27"/>
      <c r="J79" s="27"/>
      <c r="K79" s="222"/>
      <c r="L79" s="27"/>
      <c r="M79" s="27"/>
      <c r="N79" s="125"/>
    </row>
    <row r="80" spans="2:23" x14ac:dyDescent="0.25">
      <c r="C80" s="28"/>
      <c r="D80" s="28"/>
      <c r="E80" s="28"/>
      <c r="F80" s="28"/>
      <c r="G80" s="30"/>
      <c r="H80" s="36"/>
      <c r="I80" s="27"/>
      <c r="J80" s="27"/>
      <c r="K80" s="222"/>
      <c r="L80" s="27"/>
      <c r="M80" s="27"/>
      <c r="N80" s="29"/>
    </row>
    <row r="81" spans="2:22" x14ac:dyDescent="0.25">
      <c r="C81" s="28"/>
      <c r="D81" s="28"/>
      <c r="E81" s="28"/>
      <c r="F81" s="28"/>
      <c r="G81" s="30"/>
      <c r="H81" s="36"/>
      <c r="I81" s="27"/>
      <c r="J81" s="27"/>
      <c r="K81" s="222"/>
      <c r="L81" s="27"/>
      <c r="M81" s="27"/>
      <c r="N81" s="29"/>
    </row>
    <row r="82" spans="2:22" x14ac:dyDescent="0.25">
      <c r="B82" s="134" t="s">
        <v>114</v>
      </c>
      <c r="C82" s="28"/>
      <c r="D82" s="28"/>
      <c r="E82" s="28"/>
      <c r="F82" s="28"/>
      <c r="G82" s="135" t="s">
        <v>118</v>
      </c>
      <c r="H82" s="36"/>
      <c r="I82" s="27"/>
      <c r="J82" s="27"/>
      <c r="K82" s="222"/>
      <c r="L82" s="27"/>
      <c r="M82" s="27"/>
      <c r="N82" s="139" t="s">
        <v>119</v>
      </c>
      <c r="O82" s="36"/>
      <c r="S82" s="36"/>
      <c r="V82" s="135" t="s">
        <v>126</v>
      </c>
    </row>
    <row r="83" spans="2:22" ht="46.5" customHeight="1" x14ac:dyDescent="0.25">
      <c r="B83" s="332" t="s">
        <v>124</v>
      </c>
      <c r="C83" s="332"/>
      <c r="D83" s="332"/>
      <c r="E83" s="28"/>
      <c r="F83" s="28"/>
      <c r="G83" s="333" t="s">
        <v>123</v>
      </c>
      <c r="H83" s="333"/>
      <c r="I83" s="333"/>
      <c r="J83" s="27"/>
      <c r="K83" s="222"/>
      <c r="L83" s="27"/>
      <c r="M83" s="27"/>
      <c r="N83" s="333" t="s">
        <v>125</v>
      </c>
      <c r="O83" s="333"/>
      <c r="P83" s="333"/>
      <c r="S83" s="136"/>
      <c r="T83" s="136"/>
      <c r="U83" s="136"/>
      <c r="V83" s="136" t="s">
        <v>124</v>
      </c>
    </row>
    <row r="84" spans="2:22" ht="21" customHeight="1" x14ac:dyDescent="0.25">
      <c r="B84" s="333" t="s">
        <v>115</v>
      </c>
      <c r="C84" s="333"/>
      <c r="D84" s="333"/>
      <c r="E84" s="28"/>
      <c r="F84" s="28"/>
      <c r="G84" s="333" t="s">
        <v>116</v>
      </c>
      <c r="H84" s="333"/>
      <c r="I84" s="333"/>
      <c r="J84" s="27"/>
      <c r="K84" s="222"/>
      <c r="L84" s="27"/>
      <c r="M84" s="27"/>
      <c r="N84" s="333" t="s">
        <v>211</v>
      </c>
      <c r="O84" s="333"/>
      <c r="P84" s="333"/>
      <c r="S84" s="136"/>
      <c r="T84" s="136"/>
      <c r="U84" s="136"/>
      <c r="V84" s="136" t="s">
        <v>122</v>
      </c>
    </row>
    <row r="85" spans="2:22" ht="31.5" customHeight="1" x14ac:dyDescent="0.25">
      <c r="B85" s="333" t="s">
        <v>113</v>
      </c>
      <c r="C85" s="333"/>
      <c r="D85" s="333"/>
      <c r="E85" s="28"/>
      <c r="F85" s="28"/>
      <c r="G85" s="333" t="s">
        <v>117</v>
      </c>
      <c r="H85" s="333"/>
      <c r="I85" s="333"/>
      <c r="J85" s="27"/>
      <c r="K85" s="222"/>
      <c r="L85" s="27"/>
      <c r="M85" s="27"/>
      <c r="N85" s="333" t="s">
        <v>120</v>
      </c>
      <c r="O85" s="333"/>
      <c r="P85" s="333"/>
      <c r="S85" s="136"/>
      <c r="T85" s="136"/>
      <c r="U85" s="136"/>
      <c r="V85" s="136" t="s">
        <v>121</v>
      </c>
    </row>
    <row r="86" spans="2:22" x14ac:dyDescent="0.25">
      <c r="C86" s="28"/>
      <c r="D86" s="28"/>
      <c r="E86" s="28"/>
      <c r="F86" s="28"/>
      <c r="G86" s="30"/>
      <c r="H86" s="35"/>
      <c r="I86" s="27"/>
      <c r="J86" s="27"/>
      <c r="K86" s="222"/>
      <c r="L86" s="27"/>
      <c r="M86" s="27"/>
      <c r="N86" s="29"/>
    </row>
  </sheetData>
  <autoFilter ref="B10:W22"/>
  <mergeCells count="69">
    <mergeCell ref="U20:U22"/>
    <mergeCell ref="V20:V22"/>
    <mergeCell ref="U11:U12"/>
    <mergeCell ref="V11:V12"/>
    <mergeCell ref="U13:U15"/>
    <mergeCell ref="V13:V15"/>
    <mergeCell ref="U16:U18"/>
    <mergeCell ref="V16:V18"/>
    <mergeCell ref="N16:N18"/>
    <mergeCell ref="O16:O18"/>
    <mergeCell ref="P16:P18"/>
    <mergeCell ref="Q16:Q18"/>
    <mergeCell ref="R16:R18"/>
    <mergeCell ref="N11:N12"/>
    <mergeCell ref="O11:O12"/>
    <mergeCell ref="P11:P12"/>
    <mergeCell ref="N13:N15"/>
    <mergeCell ref="O13:O15"/>
    <mergeCell ref="P13:P15"/>
    <mergeCell ref="N20:N22"/>
    <mergeCell ref="O20:O22"/>
    <mergeCell ref="P20:P22"/>
    <mergeCell ref="Q20:Q22"/>
    <mergeCell ref="R20:R22"/>
    <mergeCell ref="N5:O5"/>
    <mergeCell ref="P5:U5"/>
    <mergeCell ref="B6:C6"/>
    <mergeCell ref="D6:E6"/>
    <mergeCell ref="N6:O6"/>
    <mergeCell ref="P6:U6"/>
    <mergeCell ref="N3:O3"/>
    <mergeCell ref="P3:U3"/>
    <mergeCell ref="B4:C4"/>
    <mergeCell ref="D4:E4"/>
    <mergeCell ref="N4:O4"/>
    <mergeCell ref="P4:U4"/>
    <mergeCell ref="B85:D85"/>
    <mergeCell ref="G83:I83"/>
    <mergeCell ref="G84:I84"/>
    <mergeCell ref="G85:I85"/>
    <mergeCell ref="N83:P83"/>
    <mergeCell ref="N84:P84"/>
    <mergeCell ref="N85:P85"/>
    <mergeCell ref="B2:I2"/>
    <mergeCell ref="B8:G8"/>
    <mergeCell ref="B59:G59"/>
    <mergeCell ref="B83:D83"/>
    <mergeCell ref="B84:D84"/>
    <mergeCell ref="C66:I66"/>
    <mergeCell ref="C65:I65"/>
    <mergeCell ref="B5:C5"/>
    <mergeCell ref="D5:E5"/>
    <mergeCell ref="B58:I58"/>
    <mergeCell ref="N65:U65"/>
    <mergeCell ref="B70:C70"/>
    <mergeCell ref="B71:W71"/>
    <mergeCell ref="B9:K9"/>
    <mergeCell ref="M9:V9"/>
    <mergeCell ref="M11:M12"/>
    <mergeCell ref="M13:M15"/>
    <mergeCell ref="M16:M18"/>
    <mergeCell ref="M20:M22"/>
    <mergeCell ref="W9:W10"/>
    <mergeCell ref="W11:W22"/>
    <mergeCell ref="N58:R58"/>
    <mergeCell ref="Q11:Q12"/>
    <mergeCell ref="R11:R12"/>
    <mergeCell ref="Q13:Q15"/>
    <mergeCell ref="R13:R15"/>
  </mergeCells>
  <dataValidations disablePrompts="1" count="1">
    <dataValidation type="list" allowBlank="1" showInputMessage="1" showErrorMessage="1" sqref="Q23:Q35 G25:G35">
      <formula1>ValidCostGrouping</formula1>
    </dataValidation>
  </dataValidations>
  <pageMargins left="0.51181102362204722" right="0.51181102362204722" top="0.15748031496062992" bottom="0.15748031496062992" header="0" footer="0.39370078740157483"/>
  <pageSetup paperSize="3" scale="50" orientation="landscape" r:id="rId1"/>
  <headerFooter>
    <oddFooter>&amp;L
Página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65"/>
  <sheetViews>
    <sheetView topLeftCell="A22" workbookViewId="0">
      <selection activeCell="P10" sqref="P10"/>
    </sheetView>
  </sheetViews>
  <sheetFormatPr baseColWidth="10" defaultRowHeight="13.8" x14ac:dyDescent="0.25"/>
  <cols>
    <col min="1" max="1" width="38" style="12" customWidth="1"/>
    <col min="2" max="5" width="14.5" style="162" hidden="1" customWidth="1"/>
    <col min="6" max="6" width="14.5" style="162" customWidth="1"/>
    <col min="7" max="10" width="14.5" style="162" hidden="1" customWidth="1"/>
    <col min="11" max="11" width="14.5" style="162" customWidth="1"/>
    <col min="12" max="15" width="14.5" style="162" hidden="1" customWidth="1"/>
    <col min="16" max="17" width="14.5" style="162" customWidth="1"/>
    <col min="18" max="18" width="8.5" style="200" customWidth="1"/>
    <col min="19" max="19" width="0.69921875" customWidth="1"/>
    <col min="20" max="20" width="12.09765625" style="162" bestFit="1" customWidth="1"/>
    <col min="21" max="21" width="5.8984375" style="200" customWidth="1"/>
    <col min="22" max="22" width="12.09765625" style="162" bestFit="1" customWidth="1"/>
    <col min="23" max="23" width="7.69921875" style="200" customWidth="1"/>
    <col min="24" max="24" width="1.8984375" customWidth="1"/>
    <col min="25" max="25" width="11" style="162"/>
    <col min="26" max="26" width="6.69921875" style="164" customWidth="1"/>
    <col min="27" max="27" width="11" style="162"/>
    <col min="28" max="28" width="7.19921875" style="200" customWidth="1"/>
    <col min="29" max="29" width="37.59765625" customWidth="1"/>
  </cols>
  <sheetData>
    <row r="1" spans="1:29" ht="34.5" customHeight="1" x14ac:dyDescent="0.25">
      <c r="A1" s="362" t="s">
        <v>172</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row>
    <row r="2" spans="1:29" ht="34.5" customHeight="1" x14ac:dyDescent="0.25">
      <c r="A2" s="362" t="s">
        <v>173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row>
    <row r="3" spans="1:29" ht="34.5" customHeight="1" x14ac:dyDescent="0.25">
      <c r="A3" s="357" t="s">
        <v>174</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row>
    <row r="4" spans="1:29" s="165" customFormat="1" ht="21" customHeight="1" x14ac:dyDescent="0.25">
      <c r="A4" s="166" t="s">
        <v>80</v>
      </c>
      <c r="B4" s="167" t="s">
        <v>81</v>
      </c>
      <c r="C4" s="167" t="s">
        <v>82</v>
      </c>
      <c r="D4" s="167" t="s">
        <v>83</v>
      </c>
      <c r="E4" s="167" t="s">
        <v>84</v>
      </c>
      <c r="F4" s="167" t="s">
        <v>139</v>
      </c>
      <c r="G4" s="167" t="s">
        <v>85</v>
      </c>
      <c r="H4" s="167" t="s">
        <v>86</v>
      </c>
      <c r="I4" s="167" t="s">
        <v>87</v>
      </c>
      <c r="J4" s="167" t="s">
        <v>88</v>
      </c>
      <c r="K4" s="167" t="s">
        <v>140</v>
      </c>
      <c r="L4" s="167" t="s">
        <v>89</v>
      </c>
      <c r="M4" s="167" t="s">
        <v>90</v>
      </c>
      <c r="N4" s="167" t="s">
        <v>91</v>
      </c>
      <c r="O4" s="167" t="s">
        <v>92</v>
      </c>
      <c r="P4" s="167" t="s">
        <v>141</v>
      </c>
      <c r="Q4" s="167" t="s">
        <v>142</v>
      </c>
      <c r="R4" s="197" t="s">
        <v>97</v>
      </c>
      <c r="S4" s="169"/>
      <c r="T4" s="167" t="s">
        <v>131</v>
      </c>
      <c r="U4" s="197" t="s">
        <v>97</v>
      </c>
      <c r="V4" s="167" t="s">
        <v>132</v>
      </c>
      <c r="W4" s="197" t="s">
        <v>97</v>
      </c>
      <c r="X4" s="169"/>
      <c r="Y4" s="167" t="s">
        <v>133</v>
      </c>
      <c r="Z4" s="168" t="s">
        <v>97</v>
      </c>
      <c r="AA4" s="167" t="s">
        <v>134</v>
      </c>
      <c r="AB4" s="197" t="s">
        <v>97</v>
      </c>
      <c r="AC4" s="167" t="s">
        <v>135</v>
      </c>
    </row>
    <row r="5" spans="1:29" s="181" customFormat="1" ht="85.5" customHeight="1" x14ac:dyDescent="0.25">
      <c r="A5" s="206" t="s">
        <v>143</v>
      </c>
      <c r="B5" s="207">
        <v>228850.03450000001</v>
      </c>
      <c r="C5" s="207">
        <v>151079.61749999999</v>
      </c>
      <c r="D5" s="207">
        <v>151079.61749999999</v>
      </c>
      <c r="E5" s="207">
        <v>151079.61749999999</v>
      </c>
      <c r="F5" s="207">
        <v>682088.88699999999</v>
      </c>
      <c r="G5" s="207">
        <v>250673.82829999999</v>
      </c>
      <c r="H5" s="207">
        <v>147934.30499999999</v>
      </c>
      <c r="I5" s="207">
        <v>147934.30499999999</v>
      </c>
      <c r="J5" s="207">
        <v>147934.30499999999</v>
      </c>
      <c r="K5" s="207">
        <v>694476.74329999997</v>
      </c>
      <c r="L5" s="207">
        <v>231413.52279999998</v>
      </c>
      <c r="M5" s="207">
        <v>130013.5275</v>
      </c>
      <c r="N5" s="207">
        <v>130013.5275</v>
      </c>
      <c r="O5" s="207">
        <v>130013.5275</v>
      </c>
      <c r="P5" s="207">
        <v>621454.10529999994</v>
      </c>
      <c r="Q5" s="207">
        <v>1998019.7355999998</v>
      </c>
      <c r="R5" s="208">
        <v>0.13796748137040432</v>
      </c>
      <c r="S5" s="209"/>
      <c r="T5" s="207">
        <f>1131+2000</f>
        <v>3131</v>
      </c>
      <c r="U5" s="208">
        <f>+T5/Q5</f>
        <v>1.5670515882365743E-3</v>
      </c>
      <c r="V5" s="207"/>
      <c r="W5" s="208"/>
      <c r="X5" s="209"/>
      <c r="Y5" s="207"/>
      <c r="Z5" s="210"/>
      <c r="AA5" s="207">
        <v>3131</v>
      </c>
      <c r="AB5" s="208">
        <f>+AA5/Q5</f>
        <v>1.5670515882365743E-3</v>
      </c>
      <c r="AC5" s="193" t="s">
        <v>178</v>
      </c>
    </row>
    <row r="6" spans="1:29" s="181" customFormat="1" ht="85.5" customHeight="1" x14ac:dyDescent="0.25">
      <c r="A6" s="211" t="s">
        <v>145</v>
      </c>
      <c r="B6" s="212">
        <v>887572.52</v>
      </c>
      <c r="C6" s="212" t="s">
        <v>144</v>
      </c>
      <c r="D6" s="212" t="s">
        <v>144</v>
      </c>
      <c r="E6" s="212" t="s">
        <v>144</v>
      </c>
      <c r="F6" s="212">
        <v>887572.52</v>
      </c>
      <c r="G6" s="212">
        <v>624198.44999999995</v>
      </c>
      <c r="H6" s="212" t="s">
        <v>144</v>
      </c>
      <c r="I6" s="212" t="s">
        <v>144</v>
      </c>
      <c r="J6" s="212" t="s">
        <v>144</v>
      </c>
      <c r="K6" s="212">
        <v>624198.44999999995</v>
      </c>
      <c r="L6" s="212">
        <v>460083.1</v>
      </c>
      <c r="M6" s="212" t="s">
        <v>144</v>
      </c>
      <c r="N6" s="212" t="s">
        <v>144</v>
      </c>
      <c r="O6" s="212" t="s">
        <v>144</v>
      </c>
      <c r="P6" s="212">
        <v>460083.1</v>
      </c>
      <c r="Q6" s="212">
        <v>1971854.0699999998</v>
      </c>
      <c r="R6" s="213">
        <v>0.13616068691442856</v>
      </c>
      <c r="S6" s="214"/>
      <c r="T6" s="212">
        <v>63872.729999999996</v>
      </c>
      <c r="U6" s="213">
        <f>+T6/Q6</f>
        <v>3.2392219572313481E-2</v>
      </c>
      <c r="V6" s="212">
        <v>103855</v>
      </c>
      <c r="W6" s="213">
        <f>+V6/Q6</f>
        <v>5.2668704839805923E-2</v>
      </c>
      <c r="X6" s="214"/>
      <c r="Y6" s="212">
        <f>+V6-T6</f>
        <v>39982.270000000004</v>
      </c>
      <c r="Z6" s="215">
        <f>+Y6/Q6</f>
        <v>2.0276485267492442E-2</v>
      </c>
      <c r="AA6" s="212"/>
      <c r="AB6" s="213"/>
      <c r="AC6" s="188" t="s">
        <v>179</v>
      </c>
    </row>
    <row r="7" spans="1:29" s="181" customFormat="1" ht="85.5" customHeight="1" x14ac:dyDescent="0.25">
      <c r="A7" s="177" t="s">
        <v>146</v>
      </c>
      <c r="B7" s="178">
        <v>34909.800000000003</v>
      </c>
      <c r="C7" s="178" t="s">
        <v>144</v>
      </c>
      <c r="D7" s="178" t="s">
        <v>144</v>
      </c>
      <c r="E7" s="178" t="s">
        <v>144</v>
      </c>
      <c r="F7" s="178">
        <v>34909.800000000003</v>
      </c>
      <c r="G7" s="178">
        <v>28157.75</v>
      </c>
      <c r="H7" s="178" t="s">
        <v>144</v>
      </c>
      <c r="I7" s="178" t="s">
        <v>144</v>
      </c>
      <c r="J7" s="178" t="s">
        <v>144</v>
      </c>
      <c r="K7" s="178">
        <v>28157.75</v>
      </c>
      <c r="L7" s="178">
        <v>28945.75</v>
      </c>
      <c r="M7" s="178" t="s">
        <v>144</v>
      </c>
      <c r="N7" s="178" t="s">
        <v>144</v>
      </c>
      <c r="O7" s="178" t="s">
        <v>144</v>
      </c>
      <c r="P7" s="178">
        <v>28945.75</v>
      </c>
      <c r="Q7" s="178">
        <v>92013.3</v>
      </c>
      <c r="R7" s="198">
        <v>6.3537126422663678E-3</v>
      </c>
      <c r="S7" s="180"/>
      <c r="T7" s="178"/>
      <c r="U7" s="198"/>
      <c r="V7" s="178"/>
      <c r="W7" s="198"/>
      <c r="X7" s="180"/>
      <c r="Y7" s="178"/>
      <c r="Z7" s="179"/>
      <c r="AA7" s="178"/>
      <c r="AB7" s="198"/>
      <c r="AC7" s="178"/>
    </row>
    <row r="8" spans="1:29" s="181" customFormat="1" ht="85.5" customHeight="1" x14ac:dyDescent="0.25">
      <c r="A8" s="177" t="s">
        <v>147</v>
      </c>
      <c r="B8" s="178">
        <v>16392.78</v>
      </c>
      <c r="C8" s="178">
        <v>12206.78</v>
      </c>
      <c r="D8" s="178">
        <v>12206.78</v>
      </c>
      <c r="E8" s="178">
        <v>12206.78</v>
      </c>
      <c r="F8" s="178">
        <v>53013.120000000003</v>
      </c>
      <c r="G8" s="178">
        <v>16392.78</v>
      </c>
      <c r="H8" s="178">
        <v>12206.78</v>
      </c>
      <c r="I8" s="178">
        <v>12206.78</v>
      </c>
      <c r="J8" s="178">
        <v>12206.78</v>
      </c>
      <c r="K8" s="178">
        <v>53013.120000000003</v>
      </c>
      <c r="L8" s="178">
        <v>29498.96285933</v>
      </c>
      <c r="M8" s="178">
        <v>24677.96285933</v>
      </c>
      <c r="N8" s="178">
        <v>24677.96285933</v>
      </c>
      <c r="O8" s="178">
        <v>26477.989737200001</v>
      </c>
      <c r="P8" s="178">
        <v>105332.87831519</v>
      </c>
      <c r="Q8" s="178">
        <v>211359.11831519002</v>
      </c>
      <c r="R8" s="198">
        <v>1.4594793384190065E-2</v>
      </c>
      <c r="S8" s="180"/>
      <c r="T8" s="178"/>
      <c r="U8" s="198"/>
      <c r="V8" s="178"/>
      <c r="W8" s="198"/>
      <c r="X8" s="180"/>
      <c r="Y8" s="178"/>
      <c r="Z8" s="179"/>
      <c r="AA8" s="178"/>
      <c r="AB8" s="198"/>
      <c r="AC8" s="178"/>
    </row>
    <row r="9" spans="1:29" s="181" customFormat="1" ht="85.5" customHeight="1" x14ac:dyDescent="0.25">
      <c r="A9" s="206" t="s">
        <v>148</v>
      </c>
      <c r="B9" s="207">
        <v>190839.15</v>
      </c>
      <c r="C9" s="207" t="s">
        <v>144</v>
      </c>
      <c r="D9" s="207" t="s">
        <v>144</v>
      </c>
      <c r="E9" s="207" t="s">
        <v>144</v>
      </c>
      <c r="F9" s="207">
        <v>190839.15</v>
      </c>
      <c r="G9" s="207">
        <v>176061.95</v>
      </c>
      <c r="H9" s="207" t="s">
        <v>144</v>
      </c>
      <c r="I9" s="207" t="s">
        <v>144</v>
      </c>
      <c r="J9" s="207" t="s">
        <v>144</v>
      </c>
      <c r="K9" s="207">
        <v>176061.95</v>
      </c>
      <c r="L9" s="207">
        <v>148790.5</v>
      </c>
      <c r="M9" s="207" t="s">
        <v>144</v>
      </c>
      <c r="N9" s="207" t="s">
        <v>144</v>
      </c>
      <c r="O9" s="207" t="s">
        <v>144</v>
      </c>
      <c r="P9" s="207">
        <v>148790.5</v>
      </c>
      <c r="Q9" s="207">
        <v>515691.6</v>
      </c>
      <c r="R9" s="208">
        <v>3.5609593813400571E-2</v>
      </c>
      <c r="S9" s="209"/>
      <c r="T9" s="207">
        <v>2120.4699999999998</v>
      </c>
      <c r="U9" s="208">
        <f>+T9/Q9</f>
        <v>4.1118955592838822E-3</v>
      </c>
      <c r="V9" s="207"/>
      <c r="W9" s="208"/>
      <c r="X9" s="209"/>
      <c r="Y9" s="207"/>
      <c r="Z9" s="210"/>
      <c r="AA9" s="207">
        <v>2120.4699999999998</v>
      </c>
      <c r="AB9" s="208">
        <f>+AA9/Q9</f>
        <v>4.1118955592838822E-3</v>
      </c>
      <c r="AC9" s="193" t="s">
        <v>178</v>
      </c>
    </row>
    <row r="10" spans="1:29" s="181" customFormat="1" ht="85.5" customHeight="1" x14ac:dyDescent="0.25">
      <c r="A10" s="177" t="s">
        <v>149</v>
      </c>
      <c r="B10" s="178">
        <v>76512.192500000005</v>
      </c>
      <c r="C10" s="178">
        <v>62500.192500000005</v>
      </c>
      <c r="D10" s="178">
        <v>62500.192500000005</v>
      </c>
      <c r="E10" s="178">
        <v>62500.192500000005</v>
      </c>
      <c r="F10" s="178">
        <v>264012.77</v>
      </c>
      <c r="G10" s="178">
        <v>84105.872499999998</v>
      </c>
      <c r="H10" s="178">
        <v>68960.872499999998</v>
      </c>
      <c r="I10" s="178">
        <v>68960.872499999998</v>
      </c>
      <c r="J10" s="178">
        <v>68960.872499999998</v>
      </c>
      <c r="K10" s="178">
        <v>290988.49</v>
      </c>
      <c r="L10" s="178">
        <v>86344.872499999998</v>
      </c>
      <c r="M10" s="178">
        <v>68960.872499999998</v>
      </c>
      <c r="N10" s="178">
        <v>68960.872499999998</v>
      </c>
      <c r="O10" s="178">
        <v>68960.872499999998</v>
      </c>
      <c r="P10" s="178">
        <v>293227.49</v>
      </c>
      <c r="Q10" s="178">
        <v>848228.75</v>
      </c>
      <c r="R10" s="198">
        <v>5.8571986141229562E-2</v>
      </c>
      <c r="S10" s="180"/>
      <c r="T10" s="178"/>
      <c r="U10" s="198"/>
      <c r="V10" s="178"/>
      <c r="W10" s="198"/>
      <c r="X10" s="180"/>
      <c r="Y10" s="178"/>
      <c r="Z10" s="179"/>
      <c r="AA10" s="178"/>
      <c r="AB10" s="198"/>
      <c r="AC10" s="178"/>
    </row>
    <row r="11" spans="1:29" s="181" customFormat="1" ht="85.5" customHeight="1" x14ac:dyDescent="0.25">
      <c r="A11" s="177" t="s">
        <v>150</v>
      </c>
      <c r="B11" s="178">
        <v>120394</v>
      </c>
      <c r="C11" s="178" t="s">
        <v>144</v>
      </c>
      <c r="D11" s="178" t="s">
        <v>144</v>
      </c>
      <c r="E11" s="178" t="s">
        <v>144</v>
      </c>
      <c r="F11" s="178">
        <v>120394</v>
      </c>
      <c r="G11" s="178">
        <v>119146</v>
      </c>
      <c r="H11" s="178" t="s">
        <v>144</v>
      </c>
      <c r="I11" s="178" t="s">
        <v>144</v>
      </c>
      <c r="J11" s="178" t="s">
        <v>144</v>
      </c>
      <c r="K11" s="178">
        <v>119146</v>
      </c>
      <c r="L11" s="178">
        <v>118210</v>
      </c>
      <c r="M11" s="178" t="s">
        <v>144</v>
      </c>
      <c r="N11" s="178" t="s">
        <v>144</v>
      </c>
      <c r="O11" s="178" t="s">
        <v>144</v>
      </c>
      <c r="P11" s="178">
        <v>118210</v>
      </c>
      <c r="Q11" s="178">
        <v>357750</v>
      </c>
      <c r="R11" s="198">
        <v>2.4703392854845907E-2</v>
      </c>
      <c r="S11" s="180"/>
      <c r="T11" s="178"/>
      <c r="U11" s="198"/>
      <c r="V11" s="178"/>
      <c r="W11" s="198"/>
      <c r="X11" s="180"/>
      <c r="Y11" s="178"/>
      <c r="Z11" s="179"/>
      <c r="AA11" s="178"/>
      <c r="AB11" s="198"/>
      <c r="AC11" s="178"/>
    </row>
    <row r="12" spans="1:29" s="181" customFormat="1" ht="85.5" customHeight="1" x14ac:dyDescent="0.25">
      <c r="A12" s="182" t="s">
        <v>151</v>
      </c>
      <c r="B12" s="178">
        <v>36842.199999999997</v>
      </c>
      <c r="C12" s="178" t="s">
        <v>144</v>
      </c>
      <c r="D12" s="178" t="s">
        <v>144</v>
      </c>
      <c r="E12" s="178" t="s">
        <v>144</v>
      </c>
      <c r="F12" s="178">
        <v>36842.199999999997</v>
      </c>
      <c r="G12" s="178">
        <v>31559.4</v>
      </c>
      <c r="H12" s="178" t="s">
        <v>144</v>
      </c>
      <c r="I12" s="178" t="s">
        <v>144</v>
      </c>
      <c r="J12" s="178" t="s">
        <v>144</v>
      </c>
      <c r="K12" s="178">
        <v>31559.4</v>
      </c>
      <c r="L12" s="178">
        <v>26392</v>
      </c>
      <c r="M12" s="178" t="s">
        <v>144</v>
      </c>
      <c r="N12" s="178" t="s">
        <v>144</v>
      </c>
      <c r="O12" s="178" t="s">
        <v>144</v>
      </c>
      <c r="P12" s="178">
        <v>26392</v>
      </c>
      <c r="Q12" s="178">
        <v>94793.600000000006</v>
      </c>
      <c r="R12" s="198">
        <v>6.5456982276034135E-3</v>
      </c>
      <c r="S12" s="180"/>
      <c r="T12" s="178"/>
      <c r="U12" s="198"/>
      <c r="V12" s="178"/>
      <c r="W12" s="198"/>
      <c r="X12" s="180"/>
      <c r="Y12" s="178"/>
      <c r="Z12" s="179"/>
      <c r="AA12" s="178"/>
      <c r="AB12" s="198"/>
      <c r="AC12" s="178"/>
    </row>
    <row r="13" spans="1:29" s="181" customFormat="1" ht="85.5" customHeight="1" x14ac:dyDescent="0.25">
      <c r="A13" s="177" t="s">
        <v>152</v>
      </c>
      <c r="B13" s="178">
        <v>117390</v>
      </c>
      <c r="C13" s="178" t="s">
        <v>144</v>
      </c>
      <c r="D13" s="178" t="s">
        <v>144</v>
      </c>
      <c r="E13" s="178" t="s">
        <v>144</v>
      </c>
      <c r="F13" s="178">
        <v>117390</v>
      </c>
      <c r="G13" s="178">
        <v>119055</v>
      </c>
      <c r="H13" s="178" t="s">
        <v>144</v>
      </c>
      <c r="I13" s="178" t="s">
        <v>144</v>
      </c>
      <c r="J13" s="178" t="s">
        <v>144</v>
      </c>
      <c r="K13" s="178">
        <v>119055</v>
      </c>
      <c r="L13" s="178">
        <v>120291</v>
      </c>
      <c r="M13" s="178" t="s">
        <v>144</v>
      </c>
      <c r="N13" s="178" t="s">
        <v>144</v>
      </c>
      <c r="O13" s="178" t="s">
        <v>144</v>
      </c>
      <c r="P13" s="178">
        <v>120291</v>
      </c>
      <c r="Q13" s="178">
        <v>356736</v>
      </c>
      <c r="R13" s="198">
        <v>2.4633374013882069E-2</v>
      </c>
      <c r="S13" s="180"/>
      <c r="T13" s="178"/>
      <c r="U13" s="198"/>
      <c r="V13" s="178"/>
      <c r="W13" s="198"/>
      <c r="X13" s="180"/>
      <c r="Y13" s="178"/>
      <c r="Z13" s="179"/>
      <c r="AA13" s="178"/>
      <c r="AB13" s="198"/>
      <c r="AC13" s="178"/>
    </row>
    <row r="14" spans="1:29" s="181" customFormat="1" ht="85.5" customHeight="1" x14ac:dyDescent="0.25">
      <c r="A14" s="211" t="s">
        <v>153</v>
      </c>
      <c r="B14" s="212">
        <v>246150.2</v>
      </c>
      <c r="C14" s="212" t="s">
        <v>144</v>
      </c>
      <c r="D14" s="212" t="s">
        <v>144</v>
      </c>
      <c r="E14" s="212" t="s">
        <v>144</v>
      </c>
      <c r="F14" s="212">
        <v>246150.2</v>
      </c>
      <c r="G14" s="212">
        <v>244082.2</v>
      </c>
      <c r="H14" s="212" t="s">
        <v>144</v>
      </c>
      <c r="I14" s="212" t="s">
        <v>144</v>
      </c>
      <c r="J14" s="212" t="s">
        <v>144</v>
      </c>
      <c r="K14" s="212">
        <v>244082.2</v>
      </c>
      <c r="L14" s="212">
        <v>241497.2</v>
      </c>
      <c r="M14" s="212" t="s">
        <v>144</v>
      </c>
      <c r="N14" s="212" t="s">
        <v>144</v>
      </c>
      <c r="O14" s="212" t="s">
        <v>144</v>
      </c>
      <c r="P14" s="212">
        <v>241497.2</v>
      </c>
      <c r="Q14" s="212">
        <v>731729.60000000009</v>
      </c>
      <c r="R14" s="213">
        <v>5.0527473856937122E-2</v>
      </c>
      <c r="S14" s="214"/>
      <c r="T14" s="212"/>
      <c r="U14" s="213"/>
      <c r="V14" s="212">
        <v>13425</v>
      </c>
      <c r="W14" s="213">
        <f>+V14/Q14</f>
        <v>1.8346941274481717E-2</v>
      </c>
      <c r="X14" s="214"/>
      <c r="Y14" s="212">
        <v>13425</v>
      </c>
      <c r="Z14" s="215">
        <f>+Y14/Q14</f>
        <v>1.8346941274481717E-2</v>
      </c>
      <c r="AA14" s="212"/>
      <c r="AB14" s="213"/>
      <c r="AC14" s="188" t="s">
        <v>179</v>
      </c>
    </row>
    <row r="15" spans="1:29" s="181" customFormat="1" ht="85.5" customHeight="1" x14ac:dyDescent="0.25">
      <c r="A15" s="177" t="s">
        <v>154</v>
      </c>
      <c r="B15" s="178">
        <v>790980.24</v>
      </c>
      <c r="C15" s="178" t="s">
        <v>144</v>
      </c>
      <c r="D15" s="178" t="s">
        <v>144</v>
      </c>
      <c r="E15" s="178" t="s">
        <v>144</v>
      </c>
      <c r="F15" s="178">
        <v>790980.24</v>
      </c>
      <c r="G15" s="178">
        <v>721308.48</v>
      </c>
      <c r="H15" s="178" t="s">
        <v>144</v>
      </c>
      <c r="I15" s="178" t="s">
        <v>144</v>
      </c>
      <c r="J15" s="178" t="s">
        <v>144</v>
      </c>
      <c r="K15" s="178">
        <v>721308.48</v>
      </c>
      <c r="L15" s="178">
        <v>758430.24</v>
      </c>
      <c r="M15" s="178" t="s">
        <v>144</v>
      </c>
      <c r="N15" s="178" t="s">
        <v>144</v>
      </c>
      <c r="O15" s="178" t="s">
        <v>144</v>
      </c>
      <c r="P15" s="178">
        <v>758430.24</v>
      </c>
      <c r="Q15" s="178">
        <v>2270718.96</v>
      </c>
      <c r="R15" s="198">
        <v>0.15679793859350699</v>
      </c>
      <c r="S15" s="180"/>
      <c r="T15" s="178"/>
      <c r="U15" s="198"/>
      <c r="V15" s="178"/>
      <c r="W15" s="198" t="s">
        <v>191</v>
      </c>
      <c r="X15" s="180"/>
      <c r="Y15" s="178"/>
      <c r="Z15" s="179"/>
      <c r="AA15" s="178"/>
      <c r="AB15" s="198"/>
      <c r="AC15" s="178"/>
    </row>
    <row r="16" spans="1:29" s="181" customFormat="1" ht="85.5" customHeight="1" x14ac:dyDescent="0.25">
      <c r="A16" s="206" t="s">
        <v>155</v>
      </c>
      <c r="B16" s="207">
        <v>207000</v>
      </c>
      <c r="C16" s="207" t="s">
        <v>144</v>
      </c>
      <c r="D16" s="207" t="s">
        <v>144</v>
      </c>
      <c r="E16" s="207" t="s">
        <v>144</v>
      </c>
      <c r="F16" s="207">
        <v>207000</v>
      </c>
      <c r="G16" s="207">
        <v>219500</v>
      </c>
      <c r="H16" s="207" t="s">
        <v>144</v>
      </c>
      <c r="I16" s="207" t="s">
        <v>144</v>
      </c>
      <c r="J16" s="207" t="s">
        <v>144</v>
      </c>
      <c r="K16" s="207">
        <v>219500</v>
      </c>
      <c r="L16" s="207">
        <v>178900</v>
      </c>
      <c r="M16" s="207" t="s">
        <v>144</v>
      </c>
      <c r="N16" s="207" t="s">
        <v>144</v>
      </c>
      <c r="O16" s="207" t="s">
        <v>144</v>
      </c>
      <c r="P16" s="207">
        <v>178900</v>
      </c>
      <c r="Q16" s="207">
        <v>605400</v>
      </c>
      <c r="R16" s="208">
        <v>4.1804148244091441E-2</v>
      </c>
      <c r="S16" s="209"/>
      <c r="T16" s="207">
        <v>8157.86</v>
      </c>
      <c r="U16" s="208">
        <f>+T16/Q16</f>
        <v>1.3475156921043938E-2</v>
      </c>
      <c r="V16" s="207"/>
      <c r="W16" s="208"/>
      <c r="X16" s="209"/>
      <c r="Y16" s="207"/>
      <c r="Z16" s="210"/>
      <c r="AA16" s="207">
        <v>8157.86</v>
      </c>
      <c r="AB16" s="208">
        <f>+AA16/Q16</f>
        <v>1.3475156921043938E-2</v>
      </c>
      <c r="AC16" s="193" t="s">
        <v>178</v>
      </c>
    </row>
    <row r="17" spans="1:29" s="181" customFormat="1" ht="85.5" customHeight="1" x14ac:dyDescent="0.25">
      <c r="A17" s="177" t="s">
        <v>156</v>
      </c>
      <c r="B17" s="178">
        <v>9980</v>
      </c>
      <c r="C17" s="178" t="s">
        <v>144</v>
      </c>
      <c r="D17" s="178" t="s">
        <v>144</v>
      </c>
      <c r="E17" s="178" t="s">
        <v>144</v>
      </c>
      <c r="F17" s="178">
        <v>9980</v>
      </c>
      <c r="G17" s="178">
        <v>9980</v>
      </c>
      <c r="H17" s="178" t="s">
        <v>144</v>
      </c>
      <c r="I17" s="178" t="s">
        <v>144</v>
      </c>
      <c r="J17" s="178" t="s">
        <v>144</v>
      </c>
      <c r="K17" s="178">
        <v>9980</v>
      </c>
      <c r="L17" s="178">
        <v>9980</v>
      </c>
      <c r="M17" s="178" t="s">
        <v>144</v>
      </c>
      <c r="N17" s="178" t="s">
        <v>144</v>
      </c>
      <c r="O17" s="178" t="s">
        <v>144</v>
      </c>
      <c r="P17" s="178">
        <v>9980</v>
      </c>
      <c r="Q17" s="178">
        <v>29940</v>
      </c>
      <c r="R17" s="198">
        <v>2.0674202154411922E-3</v>
      </c>
      <c r="S17" s="180"/>
      <c r="T17" s="178"/>
      <c r="U17" s="198"/>
      <c r="V17" s="178"/>
      <c r="W17" s="198"/>
      <c r="X17" s="180"/>
      <c r="Y17" s="178"/>
      <c r="Z17" s="179"/>
      <c r="AA17" s="178"/>
      <c r="AB17" s="198"/>
      <c r="AC17" s="178"/>
    </row>
    <row r="18" spans="1:29" s="181" customFormat="1" ht="85.5" customHeight="1" x14ac:dyDescent="0.25">
      <c r="A18" s="211" t="s">
        <v>157</v>
      </c>
      <c r="B18" s="212">
        <v>11756.352000000001</v>
      </c>
      <c r="C18" s="212" t="s">
        <v>144</v>
      </c>
      <c r="D18" s="212" t="s">
        <v>144</v>
      </c>
      <c r="E18" s="212" t="s">
        <v>144</v>
      </c>
      <c r="F18" s="212">
        <v>11756.352000000001</v>
      </c>
      <c r="G18" s="212">
        <v>11538.985152000001</v>
      </c>
      <c r="H18" s="212" t="s">
        <v>144</v>
      </c>
      <c r="I18" s="212" t="s">
        <v>144</v>
      </c>
      <c r="J18" s="212" t="s">
        <v>144</v>
      </c>
      <c r="K18" s="212">
        <v>11538.985152000001</v>
      </c>
      <c r="L18" s="212">
        <v>11436.013799999999</v>
      </c>
      <c r="M18" s="212" t="s">
        <v>144</v>
      </c>
      <c r="N18" s="212" t="s">
        <v>144</v>
      </c>
      <c r="O18" s="212" t="s">
        <v>144</v>
      </c>
      <c r="P18" s="212">
        <v>11436.013799999999</v>
      </c>
      <c r="Q18" s="212">
        <v>34731.350952000001</v>
      </c>
      <c r="R18" s="213">
        <v>2.3982731151552267E-3</v>
      </c>
      <c r="S18" s="214"/>
      <c r="T18" s="212"/>
      <c r="U18" s="213"/>
      <c r="V18" s="212">
        <v>4900</v>
      </c>
      <c r="W18" s="213">
        <f>+V18/Q18</f>
        <v>0.14108290825692268</v>
      </c>
      <c r="X18" s="214"/>
      <c r="Y18" s="212">
        <v>4900</v>
      </c>
      <c r="Z18" s="213">
        <f>+Y18/Q18</f>
        <v>0.14108290825692268</v>
      </c>
      <c r="AA18" s="212"/>
      <c r="AB18" s="213"/>
      <c r="AC18" s="188" t="s">
        <v>179</v>
      </c>
    </row>
    <row r="19" spans="1:29" s="181" customFormat="1" ht="85.5" customHeight="1" x14ac:dyDescent="0.25">
      <c r="A19" s="206" t="s">
        <v>158</v>
      </c>
      <c r="B19" s="207">
        <v>99726.040999999997</v>
      </c>
      <c r="C19" s="207">
        <v>59819.989000000001</v>
      </c>
      <c r="D19" s="207">
        <v>31420</v>
      </c>
      <c r="E19" s="207">
        <v>31420</v>
      </c>
      <c r="F19" s="207">
        <v>222386.03</v>
      </c>
      <c r="G19" s="207">
        <v>73777.5</v>
      </c>
      <c r="H19" s="207">
        <v>39877.5</v>
      </c>
      <c r="I19" s="207">
        <v>39877.5</v>
      </c>
      <c r="J19" s="207">
        <v>39877.5</v>
      </c>
      <c r="K19" s="207">
        <v>193410</v>
      </c>
      <c r="L19" s="207">
        <v>57324</v>
      </c>
      <c r="M19" s="207">
        <v>32300</v>
      </c>
      <c r="N19" s="207">
        <v>32300</v>
      </c>
      <c r="O19" s="207">
        <v>32300</v>
      </c>
      <c r="P19" s="207">
        <v>154224</v>
      </c>
      <c r="Q19" s="207">
        <v>570020.03</v>
      </c>
      <c r="R19" s="208">
        <v>3.9361086614174846E-2</v>
      </c>
      <c r="S19" s="209"/>
      <c r="T19" s="207">
        <v>21223.31</v>
      </c>
      <c r="U19" s="208">
        <f>+T19/Q19</f>
        <v>3.7232568827449804E-2</v>
      </c>
      <c r="V19" s="207"/>
      <c r="W19" s="208"/>
      <c r="X19" s="209"/>
      <c r="Y19" s="207"/>
      <c r="Z19" s="210"/>
      <c r="AA19" s="207">
        <v>21223.31</v>
      </c>
      <c r="AB19" s="208">
        <f>+AA19/Q19</f>
        <v>3.7232568827449804E-2</v>
      </c>
      <c r="AC19" s="193" t="s">
        <v>178</v>
      </c>
    </row>
    <row r="20" spans="1:29" s="181" customFormat="1" ht="85.5" customHeight="1" x14ac:dyDescent="0.25">
      <c r="A20" s="206" t="s">
        <v>159</v>
      </c>
      <c r="B20" s="207">
        <v>32275.8</v>
      </c>
      <c r="C20" s="207">
        <v>32275.8</v>
      </c>
      <c r="D20" s="207">
        <v>32275.8</v>
      </c>
      <c r="E20" s="207">
        <v>32275.8</v>
      </c>
      <c r="F20" s="207">
        <v>129103.2</v>
      </c>
      <c r="G20" s="207">
        <v>32125.8</v>
      </c>
      <c r="H20" s="207">
        <v>32125.8</v>
      </c>
      <c r="I20" s="207">
        <v>32125.8</v>
      </c>
      <c r="J20" s="207">
        <v>32125.8</v>
      </c>
      <c r="K20" s="207">
        <v>128503.2</v>
      </c>
      <c r="L20" s="207">
        <v>32125.8</v>
      </c>
      <c r="M20" s="207">
        <v>32125.8</v>
      </c>
      <c r="N20" s="207">
        <v>32125.8</v>
      </c>
      <c r="O20" s="207">
        <v>32125.8</v>
      </c>
      <c r="P20" s="207">
        <v>128503.2</v>
      </c>
      <c r="Q20" s="207">
        <v>386109.6</v>
      </c>
      <c r="R20" s="208">
        <v>2.6661683113423928E-2</v>
      </c>
      <c r="S20" s="209"/>
      <c r="T20" s="207">
        <v>44952.23</v>
      </c>
      <c r="U20" s="208">
        <f>+T20/Q20</f>
        <v>0.11642349736965879</v>
      </c>
      <c r="V20" s="207">
        <v>28551.599999999999</v>
      </c>
      <c r="W20" s="208">
        <f>+V20/Q20</f>
        <v>7.3946879331671628E-2</v>
      </c>
      <c r="X20" s="209"/>
      <c r="Y20" s="207"/>
      <c r="Z20" s="210"/>
      <c r="AA20" s="207">
        <v>16400.630000000005</v>
      </c>
      <c r="AB20" s="208">
        <f>+AA20/Q20</f>
        <v>4.2476618037987156E-2</v>
      </c>
      <c r="AC20" s="193" t="s">
        <v>178</v>
      </c>
    </row>
    <row r="21" spans="1:29" s="181" customFormat="1" ht="85.5" customHeight="1" x14ac:dyDescent="0.25">
      <c r="A21" s="177" t="s">
        <v>160</v>
      </c>
      <c r="B21" s="178">
        <v>118438.662</v>
      </c>
      <c r="C21" s="178">
        <v>47679.75</v>
      </c>
      <c r="D21" s="178">
        <v>47679.75</v>
      </c>
      <c r="E21" s="178">
        <v>47679.75</v>
      </c>
      <c r="F21" s="178">
        <v>261477.91200000001</v>
      </c>
      <c r="G21" s="178">
        <v>118011</v>
      </c>
      <c r="H21" s="178">
        <v>48312</v>
      </c>
      <c r="I21" s="178">
        <v>48312</v>
      </c>
      <c r="J21" s="178">
        <v>48312</v>
      </c>
      <c r="K21" s="178">
        <v>262947</v>
      </c>
      <c r="L21" s="178">
        <v>115521.912</v>
      </c>
      <c r="M21" s="178">
        <v>48582</v>
      </c>
      <c r="N21" s="178">
        <v>48582</v>
      </c>
      <c r="O21" s="178">
        <v>48582</v>
      </c>
      <c r="P21" s="178">
        <v>261267.91200000001</v>
      </c>
      <c r="Q21" s="178">
        <v>785692.82400000002</v>
      </c>
      <c r="R21" s="198">
        <v>5.4253748412313917E-2</v>
      </c>
      <c r="S21" s="180"/>
      <c r="T21" s="178"/>
      <c r="U21" s="198"/>
      <c r="V21" s="178"/>
      <c r="W21" s="198"/>
      <c r="X21" s="180"/>
      <c r="Y21" s="178"/>
      <c r="Z21" s="179"/>
      <c r="AA21" s="178"/>
      <c r="AB21" s="198"/>
      <c r="AC21" s="178"/>
    </row>
    <row r="22" spans="1:29" s="181" customFormat="1" ht="85.5" customHeight="1" x14ac:dyDescent="0.25">
      <c r="A22" s="177" t="s">
        <v>161</v>
      </c>
      <c r="B22" s="178">
        <v>9520.02</v>
      </c>
      <c r="C22" s="178">
        <v>9520.02</v>
      </c>
      <c r="D22" s="178">
        <v>9520.02</v>
      </c>
      <c r="E22" s="178">
        <v>9520.02</v>
      </c>
      <c r="F22" s="178">
        <v>38080.080000000002</v>
      </c>
      <c r="G22" s="178">
        <v>9594.99</v>
      </c>
      <c r="H22" s="178">
        <v>9594.99</v>
      </c>
      <c r="I22" s="178">
        <v>9594.99</v>
      </c>
      <c r="J22" s="178">
        <v>9594.99</v>
      </c>
      <c r="K22" s="178">
        <v>38379.96</v>
      </c>
      <c r="L22" s="178">
        <v>9594.99</v>
      </c>
      <c r="M22" s="178">
        <v>9594.99</v>
      </c>
      <c r="N22" s="178">
        <v>9594.99</v>
      </c>
      <c r="O22" s="178">
        <v>9594.99</v>
      </c>
      <c r="P22" s="178">
        <v>38379.96</v>
      </c>
      <c r="Q22" s="178">
        <v>114840</v>
      </c>
      <c r="R22" s="198">
        <v>7.9299444736561954E-3</v>
      </c>
      <c r="S22" s="180"/>
      <c r="T22" s="178"/>
      <c r="U22" s="198"/>
      <c r="V22" s="178"/>
      <c r="W22" s="198"/>
      <c r="X22" s="180"/>
      <c r="Y22" s="178"/>
      <c r="Z22" s="179"/>
      <c r="AA22" s="178"/>
      <c r="AB22" s="198"/>
      <c r="AC22" s="178"/>
    </row>
    <row r="23" spans="1:29" s="181" customFormat="1" ht="85.5" customHeight="1" x14ac:dyDescent="0.25">
      <c r="A23" s="177" t="s">
        <v>162</v>
      </c>
      <c r="B23" s="178">
        <v>6853.75</v>
      </c>
      <c r="C23" s="178">
        <v>6853.75</v>
      </c>
      <c r="D23" s="178">
        <v>6853.75</v>
      </c>
      <c r="E23" s="178">
        <v>6853.75</v>
      </c>
      <c r="F23" s="178">
        <v>27415</v>
      </c>
      <c r="G23" s="178">
        <v>6904</v>
      </c>
      <c r="H23" s="178">
        <v>6904</v>
      </c>
      <c r="I23" s="178">
        <v>6904</v>
      </c>
      <c r="J23" s="178">
        <v>6904</v>
      </c>
      <c r="K23" s="178">
        <v>27616</v>
      </c>
      <c r="L23" s="178">
        <v>6907</v>
      </c>
      <c r="M23" s="178">
        <v>6907</v>
      </c>
      <c r="N23" s="178">
        <v>6907</v>
      </c>
      <c r="O23" s="178">
        <v>6907</v>
      </c>
      <c r="P23" s="178">
        <v>27628</v>
      </c>
      <c r="Q23" s="178">
        <v>82659</v>
      </c>
      <c r="R23" s="198">
        <v>5.7077784765582331E-3</v>
      </c>
      <c r="S23" s="180"/>
      <c r="T23" s="178"/>
      <c r="U23" s="198"/>
      <c r="V23" s="178"/>
      <c r="W23" s="198"/>
      <c r="X23" s="180"/>
      <c r="Y23" s="178"/>
      <c r="Z23" s="179"/>
      <c r="AA23" s="178"/>
      <c r="AB23" s="198"/>
      <c r="AC23" s="178"/>
    </row>
    <row r="24" spans="1:29" s="181" customFormat="1" ht="85.5" customHeight="1" x14ac:dyDescent="0.25">
      <c r="A24" s="177" t="s">
        <v>163</v>
      </c>
      <c r="B24" s="178">
        <v>19067.25</v>
      </c>
      <c r="C24" s="178">
        <v>21567.25</v>
      </c>
      <c r="D24" s="178">
        <v>19067.25</v>
      </c>
      <c r="E24" s="178">
        <v>19067.25</v>
      </c>
      <c r="F24" s="178">
        <v>78769</v>
      </c>
      <c r="G24" s="178">
        <v>21665.25</v>
      </c>
      <c r="H24" s="178">
        <v>21665.25</v>
      </c>
      <c r="I24" s="178">
        <v>21665.25</v>
      </c>
      <c r="J24" s="178">
        <v>21665.25</v>
      </c>
      <c r="K24" s="178">
        <v>86661</v>
      </c>
      <c r="L24" s="178">
        <v>20838.5</v>
      </c>
      <c r="M24" s="178">
        <v>20838.5</v>
      </c>
      <c r="N24" s="178">
        <v>20838.5</v>
      </c>
      <c r="O24" s="178">
        <v>20838.5</v>
      </c>
      <c r="P24" s="178">
        <v>83354</v>
      </c>
      <c r="Q24" s="178">
        <v>248784</v>
      </c>
      <c r="R24" s="198">
        <v>1.7179060483577875E-2</v>
      </c>
      <c r="S24" s="180"/>
      <c r="T24" s="178"/>
      <c r="U24" s="198"/>
      <c r="V24" s="178"/>
      <c r="W24" s="198"/>
      <c r="X24" s="180"/>
      <c r="Y24" s="178"/>
      <c r="Z24" s="179"/>
      <c r="AA24" s="178"/>
      <c r="AB24" s="198"/>
      <c r="AC24" s="178"/>
    </row>
    <row r="25" spans="1:29" s="181" customFormat="1" ht="85.5" customHeight="1" x14ac:dyDescent="0.25">
      <c r="A25" s="177" t="s">
        <v>164</v>
      </c>
      <c r="B25" s="178">
        <v>126160.89166666701</v>
      </c>
      <c r="C25" s="178">
        <v>126160.89166666701</v>
      </c>
      <c r="D25" s="178">
        <v>126160.89166666701</v>
      </c>
      <c r="E25" s="178">
        <v>126160.89166666701</v>
      </c>
      <c r="F25" s="178">
        <v>504643.56666666805</v>
      </c>
      <c r="G25" s="178">
        <v>126098.39166666701</v>
      </c>
      <c r="H25" s="178">
        <v>126098.39166666701</v>
      </c>
      <c r="I25" s="178">
        <v>126098.39166666701</v>
      </c>
      <c r="J25" s="178">
        <v>126098.39166666701</v>
      </c>
      <c r="K25" s="178">
        <v>504393.56666666805</v>
      </c>
      <c r="L25" s="178">
        <v>126098.40166666701</v>
      </c>
      <c r="M25" s="178">
        <v>126098.40166666701</v>
      </c>
      <c r="N25" s="178">
        <v>126098.40166666701</v>
      </c>
      <c r="O25" s="178">
        <v>126098.40166666701</v>
      </c>
      <c r="P25" s="178">
        <v>504393.60666666803</v>
      </c>
      <c r="Q25" s="178">
        <v>1513430.7400000042</v>
      </c>
      <c r="R25" s="198">
        <v>0.10450558806099304</v>
      </c>
      <c r="S25" s="180"/>
      <c r="T25" s="178"/>
      <c r="U25" s="198"/>
      <c r="V25" s="178"/>
      <c r="W25" s="198"/>
      <c r="X25" s="180"/>
      <c r="Y25" s="178"/>
      <c r="Z25" s="179"/>
      <c r="AA25" s="178"/>
      <c r="AB25" s="198"/>
      <c r="AC25" s="178"/>
    </row>
    <row r="26" spans="1:29" s="181" customFormat="1" ht="85.5" customHeight="1" x14ac:dyDescent="0.25">
      <c r="A26" s="177" t="s">
        <v>165</v>
      </c>
      <c r="B26" s="178">
        <v>24662.5</v>
      </c>
      <c r="C26" s="178" t="s">
        <v>144</v>
      </c>
      <c r="D26" s="178">
        <v>8062.5</v>
      </c>
      <c r="E26" s="178" t="s">
        <v>144</v>
      </c>
      <c r="F26" s="178">
        <v>32725</v>
      </c>
      <c r="G26" s="178">
        <v>15762.5</v>
      </c>
      <c r="H26" s="178" t="s">
        <v>144</v>
      </c>
      <c r="I26" s="178">
        <v>9062.5</v>
      </c>
      <c r="J26" s="178" t="s">
        <v>144</v>
      </c>
      <c r="K26" s="178">
        <v>24825</v>
      </c>
      <c r="L26" s="178">
        <v>14075</v>
      </c>
      <c r="M26" s="178" t="s">
        <v>144</v>
      </c>
      <c r="N26" s="178">
        <v>7375</v>
      </c>
      <c r="O26" s="178" t="s">
        <v>144</v>
      </c>
      <c r="P26" s="178">
        <v>21450</v>
      </c>
      <c r="Q26" s="178">
        <v>79000</v>
      </c>
      <c r="R26" s="198">
        <v>5.4551168009303328E-3</v>
      </c>
      <c r="S26" s="180"/>
      <c r="T26" s="178"/>
      <c r="U26" s="198"/>
      <c r="V26" s="178"/>
      <c r="W26" s="198"/>
      <c r="X26" s="180"/>
      <c r="Y26" s="178"/>
      <c r="Z26" s="179"/>
      <c r="AA26" s="178"/>
      <c r="AB26" s="198"/>
      <c r="AC26" s="178"/>
    </row>
    <row r="27" spans="1:29" s="181" customFormat="1" ht="85.5" customHeight="1" x14ac:dyDescent="0.25">
      <c r="A27" s="177" t="s">
        <v>166</v>
      </c>
      <c r="B27" s="178">
        <v>51096.427499999998</v>
      </c>
      <c r="C27" s="178">
        <v>29681.427499999998</v>
      </c>
      <c r="D27" s="178">
        <v>29681.427499999998</v>
      </c>
      <c r="E27" s="178">
        <v>29681.427499999998</v>
      </c>
      <c r="F27" s="178">
        <v>140140.71</v>
      </c>
      <c r="G27" s="178">
        <v>36381.427499999998</v>
      </c>
      <c r="H27" s="178">
        <v>29681.427499999998</v>
      </c>
      <c r="I27" s="178">
        <v>29681.427499999998</v>
      </c>
      <c r="J27" s="178">
        <v>29681.427499999998</v>
      </c>
      <c r="K27" s="178">
        <v>125425.70999999999</v>
      </c>
      <c r="L27" s="178">
        <v>36381.427499999998</v>
      </c>
      <c r="M27" s="178">
        <v>29681.427499999998</v>
      </c>
      <c r="N27" s="178">
        <v>29681.427499999998</v>
      </c>
      <c r="O27" s="178">
        <v>29681.427499999998</v>
      </c>
      <c r="P27" s="178">
        <v>125425.70999999999</v>
      </c>
      <c r="Q27" s="178">
        <v>390992.13</v>
      </c>
      <c r="R27" s="198">
        <v>2.6998832118918188E-2</v>
      </c>
      <c r="S27" s="180"/>
      <c r="T27" s="178"/>
      <c r="U27" s="198"/>
      <c r="V27" s="178"/>
      <c r="W27" s="198"/>
      <c r="X27" s="180"/>
      <c r="Y27" s="178"/>
      <c r="Z27" s="179"/>
      <c r="AA27" s="178"/>
      <c r="AB27" s="198"/>
      <c r="AC27" s="178"/>
    </row>
    <row r="28" spans="1:29" s="181" customFormat="1" ht="85.5" customHeight="1" x14ac:dyDescent="0.25">
      <c r="A28" s="206" t="s">
        <v>167</v>
      </c>
      <c r="B28" s="207" t="s">
        <v>144</v>
      </c>
      <c r="C28" s="207">
        <v>63774</v>
      </c>
      <c r="D28" s="207" t="s">
        <v>144</v>
      </c>
      <c r="E28" s="207" t="s">
        <v>144</v>
      </c>
      <c r="F28" s="207">
        <v>63774</v>
      </c>
      <c r="G28" s="207" t="s">
        <v>144</v>
      </c>
      <c r="H28" s="207">
        <v>63774</v>
      </c>
      <c r="I28" s="207" t="s">
        <v>144</v>
      </c>
      <c r="J28" s="207" t="s">
        <v>144</v>
      </c>
      <c r="K28" s="207">
        <v>63774</v>
      </c>
      <c r="L28" s="207" t="s">
        <v>144</v>
      </c>
      <c r="M28" s="207">
        <v>63774</v>
      </c>
      <c r="N28" s="207" t="s">
        <v>144</v>
      </c>
      <c r="O28" s="207" t="s">
        <v>144</v>
      </c>
      <c r="P28" s="207">
        <v>63774</v>
      </c>
      <c r="Q28" s="207">
        <v>191322</v>
      </c>
      <c r="R28" s="208">
        <v>1.32111880580708E-2</v>
      </c>
      <c r="S28" s="209"/>
      <c r="T28" s="207">
        <v>7274</v>
      </c>
      <c r="U28" s="208">
        <f>+T28/Q28</f>
        <v>3.8019673639205109E-2</v>
      </c>
      <c r="V28" s="207"/>
      <c r="W28" s="208"/>
      <c r="X28" s="209"/>
      <c r="Y28" s="207"/>
      <c r="Z28" s="210"/>
      <c r="AA28" s="207">
        <v>7274</v>
      </c>
      <c r="AB28" s="208">
        <f>+AA28/Q28</f>
        <v>3.8019673639205109E-2</v>
      </c>
      <c r="AC28" s="193" t="s">
        <v>178</v>
      </c>
    </row>
    <row r="29" spans="1:29" s="163" customFormat="1" ht="17.25" customHeight="1" thickBot="1" x14ac:dyDescent="0.3">
      <c r="A29" s="170" t="s">
        <v>142</v>
      </c>
      <c r="B29" s="171">
        <f>SUM(B5:B28)</f>
        <v>3463370.8111666669</v>
      </c>
      <c r="C29" s="171">
        <f t="shared" ref="C29:P29" si="0">SUM(C5:C28)</f>
        <v>623119.46816666704</v>
      </c>
      <c r="D29" s="171">
        <f t="shared" si="0"/>
        <v>536507.97916666709</v>
      </c>
      <c r="E29" s="171">
        <f t="shared" si="0"/>
        <v>528445.47916666709</v>
      </c>
      <c r="F29" s="171">
        <f>SUM(F5:F28)</f>
        <v>5151443.7376666693</v>
      </c>
      <c r="G29" s="171">
        <f t="shared" si="0"/>
        <v>3096081.555118667</v>
      </c>
      <c r="H29" s="171">
        <f t="shared" si="0"/>
        <v>607135.316666667</v>
      </c>
      <c r="I29" s="171">
        <f t="shared" si="0"/>
        <v>552423.816666667</v>
      </c>
      <c r="J29" s="171">
        <f t="shared" si="0"/>
        <v>543361.316666667</v>
      </c>
      <c r="K29" s="171">
        <f t="shared" si="0"/>
        <v>4799002.0051186681</v>
      </c>
      <c r="L29" s="171">
        <f t="shared" si="0"/>
        <v>2869080.1931259967</v>
      </c>
      <c r="M29" s="171">
        <f t="shared" si="0"/>
        <v>593554.48202599701</v>
      </c>
      <c r="N29" s="171">
        <f t="shared" si="0"/>
        <v>537155.48202599701</v>
      </c>
      <c r="O29" s="171">
        <f t="shared" si="0"/>
        <v>531580.50890386698</v>
      </c>
      <c r="P29" s="171">
        <f t="shared" si="0"/>
        <v>4531370.6660818579</v>
      </c>
      <c r="Q29" s="171">
        <f>SUM(Q5:Q28)</f>
        <v>14481816.408867192</v>
      </c>
      <c r="R29" s="199">
        <f t="shared" ref="R29" si="1">SUM(R5:R28)</f>
        <v>1.0000000000000002</v>
      </c>
      <c r="S29" s="171">
        <f t="shared" ref="S29" si="2">SUM(S5:S28)</f>
        <v>0</v>
      </c>
      <c r="T29" s="171">
        <f t="shared" ref="T29" si="3">SUM(T5:T28)</f>
        <v>150731.6</v>
      </c>
      <c r="U29" s="199"/>
      <c r="V29" s="171">
        <f t="shared" ref="V29" si="4">SUM(V5:V28)</f>
        <v>150731.6</v>
      </c>
      <c r="W29" s="199"/>
      <c r="X29" s="171">
        <f t="shared" ref="X29" si="5">SUM(X5:X28)</f>
        <v>0</v>
      </c>
      <c r="Y29" s="171">
        <f t="shared" ref="Y29" si="6">SUM(Y5:Y28)</f>
        <v>58307.270000000004</v>
      </c>
      <c r="Z29" s="172"/>
      <c r="AA29" s="171">
        <f t="shared" ref="AA29" si="7">SUM(AA5:AA28)</f>
        <v>58307.270000000004</v>
      </c>
      <c r="AB29" s="199"/>
      <c r="AC29" s="171"/>
    </row>
    <row r="30" spans="1:29" ht="66.75" customHeight="1" thickBot="1" x14ac:dyDescent="0.3">
      <c r="A30" s="359" t="s">
        <v>180</v>
      </c>
      <c r="B30" s="360"/>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1"/>
    </row>
    <row r="31" spans="1:29" ht="17.25" customHeight="1" x14ac:dyDescent="0.25"/>
    <row r="32" spans="1:29" ht="17.25" customHeight="1" x14ac:dyDescent="0.25"/>
    <row r="33" spans="1:29" ht="17.25" customHeight="1" x14ac:dyDescent="0.25"/>
    <row r="34" spans="1:29" ht="17.25" customHeight="1" x14ac:dyDescent="0.25"/>
    <row r="35" spans="1:29" ht="17.25" customHeight="1" x14ac:dyDescent="0.25"/>
    <row r="36" spans="1:29" ht="17.25" customHeight="1" x14ac:dyDescent="0.25"/>
    <row r="37" spans="1:29" ht="17.25" customHeight="1" x14ac:dyDescent="0.25"/>
    <row r="38" spans="1:29" ht="17.25" customHeight="1" x14ac:dyDescent="0.25"/>
    <row r="39" spans="1:29" ht="17.25" customHeight="1" x14ac:dyDescent="0.25"/>
    <row r="40" spans="1:29" ht="17.25" customHeight="1" x14ac:dyDescent="0.25"/>
    <row r="41" spans="1:29" ht="17.25" customHeight="1" x14ac:dyDescent="0.25"/>
    <row r="42" spans="1:29" ht="17.25" customHeight="1" x14ac:dyDescent="0.25"/>
    <row r="43" spans="1:29" ht="17.25" customHeight="1" x14ac:dyDescent="0.25"/>
    <row r="44" spans="1:29" ht="17.25" customHeight="1" x14ac:dyDescent="0.25"/>
    <row r="45" spans="1:29" s="181" customFormat="1" ht="29.25" customHeight="1" x14ac:dyDescent="0.25">
      <c r="A45" s="357" t="s">
        <v>172</v>
      </c>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row>
    <row r="46" spans="1:29" s="181" customFormat="1" ht="29.25" customHeight="1" x14ac:dyDescent="0.25">
      <c r="A46" s="357" t="s">
        <v>173</v>
      </c>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row>
    <row r="47" spans="1:29" s="181" customFormat="1" ht="29.25" customHeight="1" x14ac:dyDescent="0.25">
      <c r="A47" s="357" t="s">
        <v>175</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row>
    <row r="48" spans="1:29" s="165" customFormat="1" ht="17.25" customHeight="1" x14ac:dyDescent="0.25">
      <c r="A48" s="166" t="s">
        <v>13</v>
      </c>
      <c r="B48" s="167" t="s">
        <v>81</v>
      </c>
      <c r="C48" s="167" t="s">
        <v>82</v>
      </c>
      <c r="D48" s="167" t="s">
        <v>83</v>
      </c>
      <c r="E48" s="167" t="s">
        <v>84</v>
      </c>
      <c r="F48" s="167" t="s">
        <v>168</v>
      </c>
      <c r="G48" s="167" t="s">
        <v>85</v>
      </c>
      <c r="H48" s="167" t="s">
        <v>86</v>
      </c>
      <c r="I48" s="167" t="s">
        <v>87</v>
      </c>
      <c r="J48" s="167" t="s">
        <v>88</v>
      </c>
      <c r="K48" s="167" t="s">
        <v>169</v>
      </c>
      <c r="L48" s="167" t="s">
        <v>89</v>
      </c>
      <c r="M48" s="167" t="s">
        <v>90</v>
      </c>
      <c r="N48" s="167" t="s">
        <v>91</v>
      </c>
      <c r="O48" s="167" t="s">
        <v>92</v>
      </c>
      <c r="P48" s="167" t="s">
        <v>170</v>
      </c>
      <c r="Q48" s="167" t="s">
        <v>142</v>
      </c>
      <c r="R48" s="197" t="s">
        <v>97</v>
      </c>
      <c r="S48" s="169"/>
      <c r="T48" s="167" t="s">
        <v>131</v>
      </c>
      <c r="U48" s="197" t="s">
        <v>97</v>
      </c>
      <c r="V48" s="167" t="s">
        <v>132</v>
      </c>
      <c r="W48" s="197" t="s">
        <v>97</v>
      </c>
      <c r="X48" s="169"/>
      <c r="Y48" s="167" t="s">
        <v>133</v>
      </c>
      <c r="Z48" s="168" t="s">
        <v>97</v>
      </c>
      <c r="AA48" s="167" t="s">
        <v>134</v>
      </c>
      <c r="AB48" s="197" t="s">
        <v>97</v>
      </c>
      <c r="AC48" s="167" t="s">
        <v>135</v>
      </c>
    </row>
    <row r="49" spans="1:29" s="14" customFormat="1" ht="35.25" customHeight="1" x14ac:dyDescent="0.25">
      <c r="A49" s="173" t="s">
        <v>14</v>
      </c>
      <c r="B49" s="174">
        <v>322223.21000000002</v>
      </c>
      <c r="C49" s="174">
        <v>322223.21000000002</v>
      </c>
      <c r="D49" s="174">
        <v>322223.21000000002</v>
      </c>
      <c r="E49" s="174">
        <v>322223.21000000002</v>
      </c>
      <c r="F49" s="174">
        <v>1288892.8400000001</v>
      </c>
      <c r="G49" s="174">
        <v>325538.57750000001</v>
      </c>
      <c r="H49" s="174">
        <v>325538.57750000001</v>
      </c>
      <c r="I49" s="174">
        <v>325538.57750000001</v>
      </c>
      <c r="J49" s="174">
        <v>325538.57750000001</v>
      </c>
      <c r="K49" s="174">
        <v>1302154.31</v>
      </c>
      <c r="L49" s="174">
        <v>322626.49285933003</v>
      </c>
      <c r="M49" s="174">
        <v>322626.49285933003</v>
      </c>
      <c r="N49" s="174">
        <v>322626.49285933003</v>
      </c>
      <c r="O49" s="174">
        <v>324426.5197372</v>
      </c>
      <c r="P49" s="174">
        <v>1292305.99831519</v>
      </c>
      <c r="Q49" s="174">
        <v>3883353.1483151903</v>
      </c>
      <c r="R49" s="201">
        <v>0.26815373421923921</v>
      </c>
      <c r="S49" s="176"/>
      <c r="T49" s="174"/>
      <c r="U49" s="201"/>
      <c r="V49" s="174"/>
      <c r="W49" s="201"/>
      <c r="X49" s="176"/>
      <c r="Y49" s="174"/>
      <c r="Z49" s="175"/>
      <c r="AA49" s="174"/>
      <c r="AB49" s="201"/>
      <c r="AC49" s="183"/>
    </row>
    <row r="50" spans="1:29" s="14" customFormat="1" ht="67.5" customHeight="1" x14ac:dyDescent="0.25">
      <c r="A50" s="189" t="s">
        <v>15</v>
      </c>
      <c r="B50" s="190">
        <v>256188.25</v>
      </c>
      <c r="C50" s="190">
        <v>41125.75</v>
      </c>
      <c r="D50" s="190">
        <v>49188.25</v>
      </c>
      <c r="E50" s="190">
        <v>41125.75</v>
      </c>
      <c r="F50" s="190">
        <v>387628</v>
      </c>
      <c r="G50" s="190">
        <v>278425</v>
      </c>
      <c r="H50" s="190">
        <v>49862.5</v>
      </c>
      <c r="I50" s="190">
        <v>58925</v>
      </c>
      <c r="J50" s="190">
        <v>49862.5</v>
      </c>
      <c r="K50" s="190">
        <v>437075</v>
      </c>
      <c r="L50" s="190">
        <v>222927.5</v>
      </c>
      <c r="M50" s="190">
        <v>36652.5</v>
      </c>
      <c r="N50" s="190">
        <v>44027.5</v>
      </c>
      <c r="O50" s="190">
        <v>36652.5</v>
      </c>
      <c r="P50" s="190">
        <v>340260</v>
      </c>
      <c r="Q50" s="190">
        <v>1164963</v>
      </c>
      <c r="R50" s="202">
        <v>8.0443154857749416E-2</v>
      </c>
      <c r="S50" s="192"/>
      <c r="T50" s="190">
        <v>8157.86</v>
      </c>
      <c r="U50" s="202">
        <f>+T50/Q50</f>
        <v>7.002677338250227E-3</v>
      </c>
      <c r="V50" s="190"/>
      <c r="W50" s="202"/>
      <c r="X50" s="192"/>
      <c r="Y50" s="190"/>
      <c r="Z50" s="191"/>
      <c r="AA50" s="190">
        <f>+T50</f>
        <v>8157.86</v>
      </c>
      <c r="AB50" s="202">
        <f>+AA50/Q50</f>
        <v>7.002677338250227E-3</v>
      </c>
      <c r="AC50" s="193" t="s">
        <v>176</v>
      </c>
    </row>
    <row r="51" spans="1:29" s="14" customFormat="1" ht="67.5" customHeight="1" x14ac:dyDescent="0.25">
      <c r="A51" s="189" t="s">
        <v>16</v>
      </c>
      <c r="B51" s="190">
        <v>84626.82</v>
      </c>
      <c r="C51" s="190">
        <v>88494.79</v>
      </c>
      <c r="D51" s="190">
        <v>24720.79</v>
      </c>
      <c r="E51" s="190">
        <v>24720.79</v>
      </c>
      <c r="F51" s="190">
        <v>222563.19</v>
      </c>
      <c r="G51" s="190">
        <v>30522.04</v>
      </c>
      <c r="H51" s="190">
        <v>87596.04</v>
      </c>
      <c r="I51" s="190">
        <v>23822.04</v>
      </c>
      <c r="J51" s="190">
        <v>23822.04</v>
      </c>
      <c r="K51" s="190">
        <v>165762.16</v>
      </c>
      <c r="L51" s="190">
        <v>35600.79</v>
      </c>
      <c r="M51" s="190">
        <v>92674.79</v>
      </c>
      <c r="N51" s="190">
        <v>28900.79</v>
      </c>
      <c r="O51" s="190">
        <v>28900.79</v>
      </c>
      <c r="P51" s="190">
        <v>186077.16</v>
      </c>
      <c r="Q51" s="190">
        <v>574402.51</v>
      </c>
      <c r="R51" s="202">
        <v>3.9663706111361441E-2</v>
      </c>
      <c r="S51" s="192"/>
      <c r="T51" s="190">
        <v>7274</v>
      </c>
      <c r="U51" s="202">
        <f>+T51/Q51</f>
        <v>1.2663593687987192E-2</v>
      </c>
      <c r="V51" s="190"/>
      <c r="W51" s="202"/>
      <c r="X51" s="192"/>
      <c r="Y51" s="190"/>
      <c r="Z51" s="191"/>
      <c r="AA51" s="190">
        <v>7274</v>
      </c>
      <c r="AB51" s="202">
        <f>+AA51/Q51</f>
        <v>1.2663593687987192E-2</v>
      </c>
      <c r="AC51" s="193" t="s">
        <v>176</v>
      </c>
    </row>
    <row r="52" spans="1:29" s="14" customFormat="1" ht="67.5" customHeight="1" x14ac:dyDescent="0.25">
      <c r="A52" s="184" t="s">
        <v>17</v>
      </c>
      <c r="B52" s="185">
        <v>230682.2</v>
      </c>
      <c r="C52" s="185" t="s">
        <v>144</v>
      </c>
      <c r="D52" s="185" t="s">
        <v>144</v>
      </c>
      <c r="E52" s="185" t="s">
        <v>144</v>
      </c>
      <c r="F52" s="185">
        <v>230682.2</v>
      </c>
      <c r="G52" s="185">
        <v>230682.2</v>
      </c>
      <c r="H52" s="185" t="s">
        <v>144</v>
      </c>
      <c r="I52" s="185" t="s">
        <v>144</v>
      </c>
      <c r="J52" s="185" t="s">
        <v>144</v>
      </c>
      <c r="K52" s="185">
        <v>230682.2</v>
      </c>
      <c r="L52" s="185">
        <v>230682.2</v>
      </c>
      <c r="M52" s="185" t="s">
        <v>144</v>
      </c>
      <c r="N52" s="185" t="s">
        <v>144</v>
      </c>
      <c r="O52" s="185" t="s">
        <v>144</v>
      </c>
      <c r="P52" s="185">
        <v>230682.2</v>
      </c>
      <c r="Q52" s="185">
        <v>692046.60000000009</v>
      </c>
      <c r="R52" s="203">
        <v>4.778727892008499E-2</v>
      </c>
      <c r="S52" s="187"/>
      <c r="T52" s="185"/>
      <c r="U52" s="203"/>
      <c r="V52" s="185">
        <v>13425</v>
      </c>
      <c r="W52" s="203">
        <f>+V52/Q52</f>
        <v>1.9398982669664149E-2</v>
      </c>
      <c r="X52" s="187"/>
      <c r="Y52" s="185">
        <v>13425</v>
      </c>
      <c r="Z52" s="186">
        <f>+Y52/Q52</f>
        <v>1.9398982669664149E-2</v>
      </c>
      <c r="AA52" s="185"/>
      <c r="AB52" s="203"/>
      <c r="AC52" s="188" t="s">
        <v>177</v>
      </c>
    </row>
    <row r="53" spans="1:29" s="14" customFormat="1" ht="67.5" customHeight="1" x14ac:dyDescent="0.25">
      <c r="A53" s="189" t="s">
        <v>18</v>
      </c>
      <c r="B53" s="190">
        <v>2029469.8589999999</v>
      </c>
      <c r="C53" s="190" t="s">
        <v>144</v>
      </c>
      <c r="D53" s="190" t="s">
        <v>144</v>
      </c>
      <c r="E53" s="190" t="s">
        <v>144</v>
      </c>
      <c r="F53" s="190">
        <v>2029469.8589999999</v>
      </c>
      <c r="G53" s="190">
        <v>1892976.5384519999</v>
      </c>
      <c r="H53" s="190" t="s">
        <v>144</v>
      </c>
      <c r="I53" s="190" t="s">
        <v>144</v>
      </c>
      <c r="J53" s="190" t="s">
        <v>144</v>
      </c>
      <c r="K53" s="190">
        <v>1892976.5384519999</v>
      </c>
      <c r="L53" s="190">
        <v>1816978.5991</v>
      </c>
      <c r="M53" s="190" t="s">
        <v>144</v>
      </c>
      <c r="N53" s="190" t="s">
        <v>144</v>
      </c>
      <c r="O53" s="190" t="s">
        <v>144</v>
      </c>
      <c r="P53" s="190">
        <v>1816978.5991</v>
      </c>
      <c r="Q53" s="190">
        <v>5739424.9965519998</v>
      </c>
      <c r="R53" s="202">
        <v>0.39631941425785233</v>
      </c>
      <c r="S53" s="192"/>
      <c r="T53" s="190">
        <f>3251.47+2000</f>
        <v>5251.4699999999993</v>
      </c>
      <c r="U53" s="202">
        <f>+T53/Q53</f>
        <v>9.149819020467829E-4</v>
      </c>
      <c r="V53" s="190">
        <v>4900</v>
      </c>
      <c r="W53" s="202">
        <f>+V53/Q53</f>
        <v>8.537440602401303E-4</v>
      </c>
      <c r="X53" s="192"/>
      <c r="Y53" s="190"/>
      <c r="Z53" s="191"/>
      <c r="AA53" s="190">
        <f>+T53-V53</f>
        <v>351.46999999999935</v>
      </c>
      <c r="AB53" s="202">
        <f>+AA53/Q53</f>
        <v>6.1237841806652661E-5</v>
      </c>
      <c r="AC53" s="193" t="s">
        <v>176</v>
      </c>
    </row>
    <row r="54" spans="1:29" s="14" customFormat="1" x14ac:dyDescent="0.25">
      <c r="A54" s="173" t="s">
        <v>19</v>
      </c>
      <c r="B54" s="174" t="s">
        <v>144</v>
      </c>
      <c r="C54" s="174" t="s">
        <v>144</v>
      </c>
      <c r="D54" s="174" t="s">
        <v>144</v>
      </c>
      <c r="E54" s="174" t="s">
        <v>144</v>
      </c>
      <c r="F54" s="174" t="s">
        <v>144</v>
      </c>
      <c r="G54" s="174" t="s">
        <v>144</v>
      </c>
      <c r="H54" s="174" t="s">
        <v>144</v>
      </c>
      <c r="I54" s="174" t="s">
        <v>144</v>
      </c>
      <c r="J54" s="174" t="s">
        <v>144</v>
      </c>
      <c r="K54" s="174" t="s">
        <v>144</v>
      </c>
      <c r="L54" s="174" t="s">
        <v>144</v>
      </c>
      <c r="M54" s="174" t="s">
        <v>144</v>
      </c>
      <c r="N54" s="174" t="s">
        <v>144</v>
      </c>
      <c r="O54" s="174" t="s">
        <v>144</v>
      </c>
      <c r="P54" s="174" t="s">
        <v>144</v>
      </c>
      <c r="Q54" s="174" t="s">
        <v>144</v>
      </c>
      <c r="R54" s="201" t="s">
        <v>144</v>
      </c>
      <c r="S54" s="176"/>
      <c r="T54" s="174"/>
      <c r="U54" s="201"/>
      <c r="V54" s="174"/>
      <c r="W54" s="201"/>
      <c r="X54" s="176"/>
      <c r="Y54" s="174"/>
      <c r="Z54" s="175"/>
      <c r="AA54" s="174"/>
      <c r="AB54" s="201"/>
      <c r="AC54" s="183"/>
    </row>
    <row r="55" spans="1:29" s="14" customFormat="1" ht="27.6" x14ac:dyDescent="0.25">
      <c r="A55" s="173" t="s">
        <v>20</v>
      </c>
      <c r="B55" s="174">
        <v>9520.02</v>
      </c>
      <c r="C55" s="174">
        <v>9520.02</v>
      </c>
      <c r="D55" s="174">
        <v>9520.02</v>
      </c>
      <c r="E55" s="174">
        <v>9520.02</v>
      </c>
      <c r="F55" s="174">
        <v>38080.080000000002</v>
      </c>
      <c r="G55" s="174">
        <v>9594.99</v>
      </c>
      <c r="H55" s="174">
        <v>9594.99</v>
      </c>
      <c r="I55" s="174">
        <v>9594.99</v>
      </c>
      <c r="J55" s="174">
        <v>9594.99</v>
      </c>
      <c r="K55" s="174">
        <v>38379.96</v>
      </c>
      <c r="L55" s="174">
        <v>9594.99</v>
      </c>
      <c r="M55" s="174">
        <v>9594.99</v>
      </c>
      <c r="N55" s="174">
        <v>9594.99</v>
      </c>
      <c r="O55" s="174">
        <v>9594.99</v>
      </c>
      <c r="P55" s="174">
        <v>38379.96</v>
      </c>
      <c r="Q55" s="174">
        <v>114840</v>
      </c>
      <c r="R55" s="201">
        <v>7.9299444736561954E-3</v>
      </c>
      <c r="S55" s="176"/>
      <c r="T55" s="174"/>
      <c r="U55" s="201"/>
      <c r="V55" s="174"/>
      <c r="W55" s="201"/>
      <c r="X55" s="176"/>
      <c r="Y55" s="174"/>
      <c r="Z55" s="175"/>
      <c r="AA55" s="174"/>
      <c r="AB55" s="201"/>
      <c r="AC55" s="183"/>
    </row>
    <row r="56" spans="1:29" s="14" customFormat="1" ht="67.5" customHeight="1" x14ac:dyDescent="0.25">
      <c r="A56" s="184" t="s">
        <v>21</v>
      </c>
      <c r="B56" s="185">
        <v>109150</v>
      </c>
      <c r="C56" s="185">
        <v>2500</v>
      </c>
      <c r="D56" s="185" t="s">
        <v>144</v>
      </c>
      <c r="E56" s="185" t="s">
        <v>144</v>
      </c>
      <c r="F56" s="185">
        <v>111650</v>
      </c>
      <c r="G56" s="185">
        <v>83500</v>
      </c>
      <c r="H56" s="185" t="s">
        <v>144</v>
      </c>
      <c r="I56" s="185" t="s">
        <v>144</v>
      </c>
      <c r="J56" s="185" t="s">
        <v>144</v>
      </c>
      <c r="K56" s="185">
        <v>83500</v>
      </c>
      <c r="L56" s="185" t="s">
        <v>144</v>
      </c>
      <c r="M56" s="185" t="s">
        <v>144</v>
      </c>
      <c r="N56" s="185" t="s">
        <v>144</v>
      </c>
      <c r="O56" s="185" t="s">
        <v>144</v>
      </c>
      <c r="P56" s="185" t="s">
        <v>144</v>
      </c>
      <c r="Q56" s="185">
        <v>195150</v>
      </c>
      <c r="R56" s="203">
        <v>1.3475519540526006E-2</v>
      </c>
      <c r="S56" s="187"/>
      <c r="T56" s="185">
        <v>17961.009999999998</v>
      </c>
      <c r="U56" s="203">
        <f>+T56/Q56</f>
        <v>9.2036945939021259E-2</v>
      </c>
      <c r="V56" s="185">
        <v>26450</v>
      </c>
      <c r="W56" s="203">
        <f>+V56/Q56</f>
        <v>0.13553676658980271</v>
      </c>
      <c r="X56" s="187"/>
      <c r="Y56" s="185">
        <f>+V56-T56</f>
        <v>8488.9900000000016</v>
      </c>
      <c r="Z56" s="186">
        <f>+Y56/Q56</f>
        <v>4.3499820650781458E-2</v>
      </c>
      <c r="AA56" s="185"/>
      <c r="AB56" s="203"/>
      <c r="AC56" s="188" t="s">
        <v>177</v>
      </c>
    </row>
    <row r="57" spans="1:29" s="14" customFormat="1" ht="67.5" customHeight="1" x14ac:dyDescent="0.25">
      <c r="A57" s="184" t="s">
        <v>22</v>
      </c>
      <c r="B57" s="185">
        <v>229483.33100000001</v>
      </c>
      <c r="C57" s="185">
        <v>37987.489000000001</v>
      </c>
      <c r="D57" s="185">
        <v>9587.5</v>
      </c>
      <c r="E57" s="185">
        <v>9587.5</v>
      </c>
      <c r="F57" s="185">
        <v>286645.82</v>
      </c>
      <c r="G57" s="185">
        <v>50187.5</v>
      </c>
      <c r="H57" s="185">
        <v>9587.5</v>
      </c>
      <c r="I57" s="185">
        <v>9587.5</v>
      </c>
      <c r="J57" s="185">
        <v>9587.5</v>
      </c>
      <c r="K57" s="185">
        <v>78950</v>
      </c>
      <c r="L57" s="185">
        <v>38774</v>
      </c>
      <c r="M57" s="185">
        <v>7050</v>
      </c>
      <c r="N57" s="185">
        <v>7050</v>
      </c>
      <c r="O57" s="185">
        <v>7050</v>
      </c>
      <c r="P57" s="185">
        <v>59924</v>
      </c>
      <c r="Q57" s="185">
        <v>425519.82</v>
      </c>
      <c r="R57" s="203">
        <v>2.9383042015327231E-2</v>
      </c>
      <c r="S57" s="187"/>
      <c r="T57" s="185">
        <v>67135.03</v>
      </c>
      <c r="U57" s="203">
        <f>+T57/Q57</f>
        <v>0.15777180484800918</v>
      </c>
      <c r="V57" s="185">
        <v>77405</v>
      </c>
      <c r="W57" s="203">
        <f>+V57/Q57</f>
        <v>0.18190692034039682</v>
      </c>
      <c r="X57" s="187"/>
      <c r="Y57" s="185">
        <f>+V57-T57</f>
        <v>10269.970000000001</v>
      </c>
      <c r="Z57" s="186">
        <f>+Y57/Q57</f>
        <v>2.4135115492387643E-2</v>
      </c>
      <c r="AA57" s="185"/>
      <c r="AB57" s="203"/>
      <c r="AC57" s="188" t="s">
        <v>177</v>
      </c>
    </row>
    <row r="58" spans="1:29" s="14" customFormat="1" ht="27.6" x14ac:dyDescent="0.25">
      <c r="A58" s="173" t="s">
        <v>23</v>
      </c>
      <c r="B58" s="174">
        <v>70758.911999999997</v>
      </c>
      <c r="C58" s="174" t="s">
        <v>144</v>
      </c>
      <c r="D58" s="174" t="s">
        <v>144</v>
      </c>
      <c r="E58" s="174" t="s">
        <v>144</v>
      </c>
      <c r="F58" s="174">
        <v>70758.911999999997</v>
      </c>
      <c r="G58" s="174">
        <v>69699</v>
      </c>
      <c r="H58" s="174" t="s">
        <v>144</v>
      </c>
      <c r="I58" s="174" t="s">
        <v>144</v>
      </c>
      <c r="J58" s="174" t="s">
        <v>144</v>
      </c>
      <c r="K58" s="174">
        <v>69699</v>
      </c>
      <c r="L58" s="174">
        <v>66939.911999999997</v>
      </c>
      <c r="M58" s="174" t="s">
        <v>144</v>
      </c>
      <c r="N58" s="174" t="s">
        <v>144</v>
      </c>
      <c r="O58" s="174" t="s">
        <v>144</v>
      </c>
      <c r="P58" s="174">
        <v>66939.911999999997</v>
      </c>
      <c r="Q58" s="174">
        <v>207397.82400000002</v>
      </c>
      <c r="R58" s="201">
        <v>1.4321257647832816E-2</v>
      </c>
      <c r="S58" s="176"/>
      <c r="T58" s="174"/>
      <c r="U58" s="201"/>
      <c r="V58" s="174"/>
      <c r="W58" s="201"/>
      <c r="X58" s="176"/>
      <c r="Y58" s="174"/>
      <c r="Z58" s="175"/>
      <c r="AA58" s="174"/>
      <c r="AB58" s="201"/>
      <c r="AC58" s="183"/>
    </row>
    <row r="59" spans="1:29" s="14" customFormat="1" ht="67.5" customHeight="1" x14ac:dyDescent="0.25">
      <c r="A59" s="189" t="s">
        <v>24</v>
      </c>
      <c r="B59" s="190">
        <v>121268.20916666699</v>
      </c>
      <c r="C59" s="190">
        <v>121268.20916666699</v>
      </c>
      <c r="D59" s="190">
        <v>121268.20916666699</v>
      </c>
      <c r="E59" s="190">
        <v>121268.20916666699</v>
      </c>
      <c r="F59" s="190">
        <v>485072.83666666795</v>
      </c>
      <c r="G59" s="190">
        <v>124955.70916666699</v>
      </c>
      <c r="H59" s="190">
        <v>124955.70916666699</v>
      </c>
      <c r="I59" s="190">
        <v>124955.70916666699</v>
      </c>
      <c r="J59" s="190">
        <v>124955.70916666699</v>
      </c>
      <c r="K59" s="190">
        <v>499822.83666666795</v>
      </c>
      <c r="L59" s="190">
        <v>124955.70916666699</v>
      </c>
      <c r="M59" s="190">
        <v>124955.70916666699</v>
      </c>
      <c r="N59" s="190">
        <v>124955.70916666699</v>
      </c>
      <c r="O59" s="190">
        <v>124955.70916666699</v>
      </c>
      <c r="P59" s="190">
        <v>499822.83666666795</v>
      </c>
      <c r="Q59" s="190">
        <v>1484718.510000004</v>
      </c>
      <c r="R59" s="202">
        <v>0.10252294795637054</v>
      </c>
      <c r="S59" s="192"/>
      <c r="T59" s="190">
        <v>44952.23</v>
      </c>
      <c r="U59" s="202">
        <f>+T59/Q59</f>
        <v>3.027660105079439E-2</v>
      </c>
      <c r="V59" s="190">
        <v>28551.599999999999</v>
      </c>
      <c r="W59" s="202">
        <f>+V59/Q59</f>
        <v>1.9230311879118368E-2</v>
      </c>
      <c r="X59" s="192"/>
      <c r="Y59" s="190"/>
      <c r="Z59" s="191"/>
      <c r="AA59" s="190">
        <f>+T59-V59</f>
        <v>16400.630000000005</v>
      </c>
      <c r="AB59" s="202">
        <f>+AA59/Q59</f>
        <v>1.1046289171676025E-2</v>
      </c>
      <c r="AC59" s="193" t="s">
        <v>176</v>
      </c>
    </row>
    <row r="60" spans="1:29" s="14" customFormat="1" ht="57.75" hidden="1" customHeight="1" x14ac:dyDescent="0.25">
      <c r="A60" s="173" t="s">
        <v>25</v>
      </c>
      <c r="B60" s="174" t="s">
        <v>144</v>
      </c>
      <c r="C60" s="174" t="s">
        <v>144</v>
      </c>
      <c r="D60" s="174" t="s">
        <v>144</v>
      </c>
      <c r="E60" s="174" t="s">
        <v>144</v>
      </c>
      <c r="F60" s="174" t="s">
        <v>144</v>
      </c>
      <c r="G60" s="174" t="s">
        <v>144</v>
      </c>
      <c r="H60" s="174" t="s">
        <v>144</v>
      </c>
      <c r="I60" s="174" t="s">
        <v>144</v>
      </c>
      <c r="J60" s="174" t="s">
        <v>144</v>
      </c>
      <c r="K60" s="174" t="s">
        <v>144</v>
      </c>
      <c r="L60" s="174" t="s">
        <v>144</v>
      </c>
      <c r="M60" s="174" t="s">
        <v>144</v>
      </c>
      <c r="N60" s="174" t="s">
        <v>144</v>
      </c>
      <c r="O60" s="174" t="s">
        <v>144</v>
      </c>
      <c r="P60" s="174" t="s">
        <v>144</v>
      </c>
      <c r="Q60" s="174" t="s">
        <v>144</v>
      </c>
      <c r="R60" s="201" t="s">
        <v>144</v>
      </c>
      <c r="S60" s="176"/>
      <c r="T60" s="174"/>
      <c r="U60" s="201"/>
      <c r="V60" s="174"/>
      <c r="W60" s="201"/>
      <c r="X60" s="176"/>
      <c r="Y60" s="174"/>
      <c r="Z60" s="175"/>
      <c r="AA60" s="174"/>
      <c r="AB60" s="201"/>
      <c r="AC60" s="183"/>
    </row>
    <row r="61" spans="1:29" s="14" customFormat="1" ht="57.75" hidden="1" customHeight="1" x14ac:dyDescent="0.25">
      <c r="A61" s="173" t="s">
        <v>171</v>
      </c>
      <c r="B61" s="174" t="s">
        <v>144</v>
      </c>
      <c r="C61" s="174" t="s">
        <v>144</v>
      </c>
      <c r="D61" s="174" t="s">
        <v>144</v>
      </c>
      <c r="E61" s="174" t="s">
        <v>144</v>
      </c>
      <c r="F61" s="174" t="s">
        <v>144</v>
      </c>
      <c r="G61" s="174" t="s">
        <v>144</v>
      </c>
      <c r="H61" s="174" t="s">
        <v>144</v>
      </c>
      <c r="I61" s="174" t="s">
        <v>144</v>
      </c>
      <c r="J61" s="174" t="s">
        <v>144</v>
      </c>
      <c r="K61" s="174" t="s">
        <v>144</v>
      </c>
      <c r="L61" s="174" t="s">
        <v>144</v>
      </c>
      <c r="M61" s="174" t="s">
        <v>144</v>
      </c>
      <c r="N61" s="174" t="s">
        <v>144</v>
      </c>
      <c r="O61" s="174" t="s">
        <v>144</v>
      </c>
      <c r="P61" s="174" t="s">
        <v>144</v>
      </c>
      <c r="Q61" s="174" t="s">
        <v>144</v>
      </c>
      <c r="R61" s="201" t="s">
        <v>144</v>
      </c>
      <c r="S61" s="176"/>
      <c r="T61" s="174"/>
      <c r="U61" s="201"/>
      <c r="V61" s="174"/>
      <c r="W61" s="201"/>
      <c r="X61" s="176"/>
      <c r="Y61" s="174"/>
      <c r="Z61" s="175"/>
      <c r="AA61" s="174"/>
      <c r="AB61" s="201"/>
      <c r="AC61" s="183"/>
    </row>
    <row r="62" spans="1:29" s="14" customFormat="1" ht="57.75" hidden="1" customHeight="1" x14ac:dyDescent="0.25">
      <c r="A62" s="173" t="s">
        <v>144</v>
      </c>
      <c r="B62" s="174" t="s">
        <v>144</v>
      </c>
      <c r="C62" s="174" t="s">
        <v>144</v>
      </c>
      <c r="D62" s="174" t="s">
        <v>144</v>
      </c>
      <c r="E62" s="174" t="s">
        <v>144</v>
      </c>
      <c r="F62" s="174" t="s">
        <v>144</v>
      </c>
      <c r="G62" s="174" t="s">
        <v>144</v>
      </c>
      <c r="H62" s="174" t="s">
        <v>144</v>
      </c>
      <c r="I62" s="174" t="s">
        <v>144</v>
      </c>
      <c r="J62" s="174" t="s">
        <v>144</v>
      </c>
      <c r="K62" s="174" t="s">
        <v>144</v>
      </c>
      <c r="L62" s="174" t="s">
        <v>144</v>
      </c>
      <c r="M62" s="174" t="s">
        <v>144</v>
      </c>
      <c r="N62" s="174" t="s">
        <v>144</v>
      </c>
      <c r="O62" s="174" t="s">
        <v>144</v>
      </c>
      <c r="P62" s="174" t="s">
        <v>144</v>
      </c>
      <c r="Q62" s="174" t="s">
        <v>144</v>
      </c>
      <c r="R62" s="201" t="s">
        <v>144</v>
      </c>
      <c r="S62" s="176"/>
      <c r="T62" s="174"/>
      <c r="U62" s="201"/>
      <c r="V62" s="174"/>
      <c r="W62" s="201"/>
      <c r="X62" s="176"/>
      <c r="Y62" s="174"/>
      <c r="Z62" s="175"/>
      <c r="AA62" s="174"/>
      <c r="AB62" s="201"/>
      <c r="AC62" s="183"/>
    </row>
    <row r="63" spans="1:29" ht="17.25" customHeight="1" thickBot="1" x14ac:dyDescent="0.3">
      <c r="A63" s="194" t="s">
        <v>142</v>
      </c>
      <c r="B63" s="195">
        <v>3463370.8111666664</v>
      </c>
      <c r="C63" s="195">
        <v>623119.46816666704</v>
      </c>
      <c r="D63" s="195">
        <v>536507.97916666698</v>
      </c>
      <c r="E63" s="195">
        <v>528445.47916666698</v>
      </c>
      <c r="F63" s="195">
        <f>SUM(F49:F59)</f>
        <v>5151443.7376666674</v>
      </c>
      <c r="G63" s="195">
        <f t="shared" ref="G63:V63" si="8">SUM(G49:G59)</f>
        <v>3096081.5551186674</v>
      </c>
      <c r="H63" s="195">
        <f t="shared" si="8"/>
        <v>607135.316666667</v>
      </c>
      <c r="I63" s="195">
        <f t="shared" si="8"/>
        <v>552423.816666667</v>
      </c>
      <c r="J63" s="195">
        <f t="shared" si="8"/>
        <v>543361.316666667</v>
      </c>
      <c r="K63" s="195">
        <f t="shared" si="8"/>
        <v>4799002.0051186681</v>
      </c>
      <c r="L63" s="195">
        <f t="shared" si="8"/>
        <v>2869080.1931259972</v>
      </c>
      <c r="M63" s="195">
        <f t="shared" si="8"/>
        <v>593554.48202599701</v>
      </c>
      <c r="N63" s="195">
        <f t="shared" si="8"/>
        <v>537155.48202599701</v>
      </c>
      <c r="O63" s="195">
        <f t="shared" si="8"/>
        <v>531580.50890386698</v>
      </c>
      <c r="P63" s="195">
        <f t="shared" si="8"/>
        <v>4531370.6660818579</v>
      </c>
      <c r="Q63" s="195">
        <f t="shared" si="8"/>
        <v>14481816.408867193</v>
      </c>
      <c r="R63" s="196">
        <f t="shared" si="8"/>
        <v>1.0000000000000002</v>
      </c>
      <c r="S63" s="195"/>
      <c r="T63" s="195">
        <f t="shared" si="8"/>
        <v>150731.6</v>
      </c>
      <c r="U63" s="204"/>
      <c r="V63" s="195">
        <f t="shared" si="8"/>
        <v>150731.6</v>
      </c>
      <c r="W63" s="204"/>
      <c r="X63" s="195"/>
      <c r="Y63" s="195">
        <f>SUM(Y49:Y59)</f>
        <v>32183.960000000003</v>
      </c>
      <c r="Z63" s="196"/>
      <c r="AA63" s="195">
        <f t="shared" ref="AA63" si="9">SUM(AA49:AA59)</f>
        <v>32183.960000000006</v>
      </c>
      <c r="AB63" s="204"/>
      <c r="AC63" s="194"/>
    </row>
    <row r="64" spans="1:29" s="181" customFormat="1" ht="48" customHeight="1" thickBot="1" x14ac:dyDescent="0.3">
      <c r="A64" s="359" t="s">
        <v>209</v>
      </c>
      <c r="B64" s="360"/>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1"/>
    </row>
    <row r="65" spans="1:28" ht="17.25" customHeight="1" x14ac:dyDescent="0.25">
      <c r="A65" s="12" t="s">
        <v>144</v>
      </c>
      <c r="B65" s="162" t="s">
        <v>144</v>
      </c>
      <c r="C65" s="162" t="s">
        <v>144</v>
      </c>
      <c r="D65" s="162" t="s">
        <v>144</v>
      </c>
      <c r="E65" s="162" t="s">
        <v>144</v>
      </c>
      <c r="F65" s="162" t="s">
        <v>144</v>
      </c>
      <c r="G65" s="162" t="s">
        <v>144</v>
      </c>
      <c r="H65" s="162" t="s">
        <v>144</v>
      </c>
      <c r="I65" s="162" t="s">
        <v>144</v>
      </c>
      <c r="J65" s="162" t="s">
        <v>144</v>
      </c>
      <c r="K65" s="162" t="s">
        <v>144</v>
      </c>
      <c r="L65" s="162" t="s">
        <v>144</v>
      </c>
      <c r="M65" s="162" t="s">
        <v>144</v>
      </c>
      <c r="N65" s="162" t="s">
        <v>144</v>
      </c>
      <c r="O65" s="162" t="s">
        <v>144</v>
      </c>
      <c r="P65" s="162" t="s">
        <v>144</v>
      </c>
      <c r="Z65"/>
      <c r="AB65" s="205"/>
    </row>
  </sheetData>
  <mergeCells count="8">
    <mergeCell ref="A64:AC64"/>
    <mergeCell ref="A30:AC30"/>
    <mergeCell ref="A1:AC1"/>
    <mergeCell ref="A2:AC2"/>
    <mergeCell ref="A3:AC3"/>
    <mergeCell ref="A45:AC45"/>
    <mergeCell ref="A46:AC46"/>
    <mergeCell ref="A47:AC47"/>
  </mergeCells>
  <pageMargins left="0.51181102362204722" right="0.51181102362204722" top="0.74803149606299213" bottom="0.55118110236220474" header="0.31496062992125984" footer="0.31496062992125984"/>
  <pageSetup paperSize="3" scale="85" orientation="landscape" r:id="rId1"/>
  <headerFooter>
    <oddFooter>&amp;LPágina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74"/>
  <sheetViews>
    <sheetView topLeftCell="A7" workbookViewId="0">
      <selection activeCell="U10" sqref="U10"/>
    </sheetView>
  </sheetViews>
  <sheetFormatPr baseColWidth="10" defaultColWidth="9" defaultRowHeight="13.8" x14ac:dyDescent="0.25"/>
  <cols>
    <col min="1" max="1" width="0.8984375" style="2" customWidth="1"/>
    <col min="2" max="2" width="9.09765625" style="21" customWidth="1"/>
    <col min="3" max="3" width="16.09765625" style="107" customWidth="1"/>
    <col min="4" max="4" width="18.69921875" style="107" customWidth="1"/>
    <col min="5" max="5" width="19.3984375" style="107" customWidth="1"/>
    <col min="6" max="6" width="11.09765625" style="107" hidden="1" customWidth="1"/>
    <col min="7" max="7" width="17.69921875" style="111" customWidth="1"/>
    <col min="8" max="8" width="15.19921875" style="19" customWidth="1"/>
    <col min="9" max="9" width="15.19921875" customWidth="1"/>
    <col min="10" max="10" width="16.19921875" customWidth="1"/>
    <col min="11" max="11" width="17.09765625" style="216" customWidth="1"/>
    <col min="12" max="12" width="1.59765625" customWidth="1"/>
    <col min="13" max="13" width="16.19921875" customWidth="1"/>
    <col min="14" max="14" width="8.19921875" style="2" customWidth="1"/>
    <col min="15" max="15" width="17.5" style="107" customWidth="1"/>
    <col min="16" max="16" width="15.59765625" style="107" customWidth="1"/>
    <col min="17" max="17" width="15" style="107" customWidth="1"/>
    <col min="18" max="18" width="17.8984375" style="107" customWidth="1"/>
    <col min="19" max="20" width="14.8984375" style="2" hidden="1" customWidth="1"/>
    <col min="21" max="21" width="19" style="12" customWidth="1"/>
    <col min="22" max="22" width="58.19921875" style="107" customWidth="1"/>
    <col min="23" max="23" width="16.3984375" style="2" customWidth="1"/>
    <col min="24" max="25" width="9" style="2"/>
    <col min="26" max="26" width="10.59765625" style="2" bestFit="1" customWidth="1"/>
    <col min="27" max="16384" width="9" style="2"/>
  </cols>
  <sheetData>
    <row r="1" spans="2:23" ht="28.5" customHeight="1" thickBot="1" x14ac:dyDescent="0.45">
      <c r="B1" s="289" t="s">
        <v>128</v>
      </c>
      <c r="C1" s="290"/>
      <c r="D1" s="290"/>
      <c r="E1" s="290"/>
      <c r="F1" s="290"/>
      <c r="G1" s="290"/>
      <c r="H1" s="290"/>
      <c r="I1" s="291"/>
    </row>
    <row r="2" spans="2:23" ht="27" customHeight="1" thickBot="1" x14ac:dyDescent="0.3">
      <c r="N2" s="292" t="s">
        <v>4</v>
      </c>
      <c r="O2" s="293"/>
      <c r="P2" s="294" t="s">
        <v>5</v>
      </c>
      <c r="Q2" s="294"/>
      <c r="R2" s="294"/>
      <c r="S2" s="294"/>
      <c r="T2" s="294"/>
      <c r="U2" s="295"/>
    </row>
    <row r="3" spans="2:23" ht="28.5" customHeight="1" x14ac:dyDescent="0.25">
      <c r="B3" s="298" t="s">
        <v>1</v>
      </c>
      <c r="C3" s="299"/>
      <c r="D3" s="300" t="s">
        <v>77</v>
      </c>
      <c r="E3" s="301"/>
      <c r="F3" s="4"/>
      <c r="N3" s="285" t="s">
        <v>6</v>
      </c>
      <c r="O3" s="286"/>
      <c r="P3" s="296" t="s">
        <v>7</v>
      </c>
      <c r="Q3" s="296"/>
      <c r="R3" s="296"/>
      <c r="S3" s="296"/>
      <c r="T3" s="296"/>
      <c r="U3" s="297"/>
    </row>
    <row r="4" spans="2:23" ht="27" customHeight="1" x14ac:dyDescent="0.25">
      <c r="B4" s="281" t="s">
        <v>2</v>
      </c>
      <c r="C4" s="282"/>
      <c r="D4" s="283" t="s">
        <v>78</v>
      </c>
      <c r="E4" s="284"/>
      <c r="F4" s="4"/>
      <c r="N4" s="285" t="s">
        <v>8</v>
      </c>
      <c r="O4" s="286"/>
      <c r="P4" s="287"/>
      <c r="Q4" s="287"/>
      <c r="R4" s="287"/>
      <c r="S4" s="287"/>
      <c r="T4" s="287"/>
      <c r="U4" s="288"/>
    </row>
    <row r="5" spans="2:23" ht="28.5" customHeight="1" thickBot="1" x14ac:dyDescent="0.3">
      <c r="B5" s="304" t="s">
        <v>3</v>
      </c>
      <c r="C5" s="305"/>
      <c r="D5" s="306" t="s">
        <v>79</v>
      </c>
      <c r="E5" s="307"/>
      <c r="F5" s="4"/>
      <c r="N5" s="308" t="s">
        <v>9</v>
      </c>
      <c r="O5" s="309"/>
      <c r="P5" s="310"/>
      <c r="Q5" s="310"/>
      <c r="R5" s="310"/>
      <c r="S5" s="310"/>
      <c r="T5" s="310"/>
      <c r="U5" s="311"/>
    </row>
    <row r="6" spans="2:23" ht="15" customHeight="1" x14ac:dyDescent="0.25">
      <c r="B6" s="22"/>
      <c r="C6" s="4"/>
      <c r="D6" s="4"/>
      <c r="E6" s="4"/>
      <c r="F6" s="4"/>
    </row>
    <row r="7" spans="2:23" ht="27" customHeight="1" thickBot="1" x14ac:dyDescent="0.3">
      <c r="B7" s="312"/>
      <c r="C7" s="312"/>
      <c r="D7" s="312"/>
      <c r="E7" s="312"/>
      <c r="F7" s="312"/>
      <c r="G7" s="312"/>
      <c r="H7" s="141"/>
      <c r="I7" s="141"/>
      <c r="J7" s="141"/>
      <c r="K7" s="217"/>
    </row>
    <row r="8" spans="2:23" ht="45.75" customHeight="1" thickBot="1" x14ac:dyDescent="0.45">
      <c r="B8" s="289" t="s">
        <v>35</v>
      </c>
      <c r="C8" s="290"/>
      <c r="D8" s="290"/>
      <c r="E8" s="290"/>
      <c r="F8" s="290"/>
      <c r="G8" s="290"/>
      <c r="H8" s="290"/>
      <c r="I8" s="290"/>
      <c r="J8" s="290"/>
      <c r="K8" s="291"/>
      <c r="M8" s="289" t="s">
        <v>36</v>
      </c>
      <c r="N8" s="290"/>
      <c r="O8" s="290"/>
      <c r="P8" s="290"/>
      <c r="Q8" s="290"/>
      <c r="R8" s="290"/>
      <c r="S8" s="290"/>
      <c r="T8" s="290"/>
      <c r="U8" s="290"/>
      <c r="V8" s="291"/>
      <c r="W8" s="302" t="s">
        <v>11</v>
      </c>
    </row>
    <row r="9" spans="2:23" s="21" customFormat="1" ht="115.5" customHeight="1" thickBot="1" x14ac:dyDescent="0.3">
      <c r="B9" s="15" t="s">
        <v>37</v>
      </c>
      <c r="C9" s="16" t="s">
        <v>39</v>
      </c>
      <c r="D9" s="16" t="s">
        <v>38</v>
      </c>
      <c r="E9" s="17" t="s">
        <v>40</v>
      </c>
      <c r="F9" s="18" t="s">
        <v>10</v>
      </c>
      <c r="G9" s="15" t="s">
        <v>41</v>
      </c>
      <c r="H9" s="15" t="s">
        <v>42</v>
      </c>
      <c r="I9" s="15" t="s">
        <v>43</v>
      </c>
      <c r="J9" s="17" t="s">
        <v>44</v>
      </c>
      <c r="K9" s="224" t="s">
        <v>194</v>
      </c>
      <c r="L9" s="19"/>
      <c r="M9" s="224" t="s">
        <v>195</v>
      </c>
      <c r="N9" s="15" t="s">
        <v>37</v>
      </c>
      <c r="O9" s="16" t="s">
        <v>39</v>
      </c>
      <c r="P9" s="16" t="s">
        <v>38</v>
      </c>
      <c r="Q9" s="15" t="s">
        <v>41</v>
      </c>
      <c r="R9" s="17" t="s">
        <v>40</v>
      </c>
      <c r="S9" s="18" t="s">
        <v>10</v>
      </c>
      <c r="T9" s="15" t="s">
        <v>41</v>
      </c>
      <c r="U9" s="137" t="s">
        <v>45</v>
      </c>
      <c r="V9" s="6" t="s">
        <v>46</v>
      </c>
      <c r="W9" s="303"/>
    </row>
    <row r="10" spans="2:23" s="150" customFormat="1" ht="124.8" thickBot="1" x14ac:dyDescent="0.3">
      <c r="B10" s="235">
        <v>17</v>
      </c>
      <c r="C10" s="238" t="s">
        <v>57</v>
      </c>
      <c r="D10" s="238" t="s">
        <v>58</v>
      </c>
      <c r="E10" s="238" t="s">
        <v>59</v>
      </c>
      <c r="F10" s="229" t="s">
        <v>62</v>
      </c>
      <c r="G10" s="229" t="s">
        <v>62</v>
      </c>
      <c r="H10" s="230">
        <v>34731.350952000001</v>
      </c>
      <c r="I10" s="230">
        <v>11538.985152000001</v>
      </c>
      <c r="J10" s="230">
        <v>11538.99</v>
      </c>
      <c r="K10" s="231" t="s">
        <v>201</v>
      </c>
      <c r="L10" s="232"/>
      <c r="M10" s="239" t="s">
        <v>202</v>
      </c>
      <c r="N10" s="235">
        <v>17</v>
      </c>
      <c r="O10" s="238" t="s">
        <v>57</v>
      </c>
      <c r="P10" s="238" t="s">
        <v>58</v>
      </c>
      <c r="Q10" s="238" t="s">
        <v>62</v>
      </c>
      <c r="R10" s="238" t="s">
        <v>59</v>
      </c>
      <c r="S10" s="227"/>
      <c r="T10" s="227"/>
      <c r="U10" s="240">
        <v>11538.99</v>
      </c>
      <c r="V10" s="235" t="s">
        <v>203</v>
      </c>
      <c r="W10" s="241" t="s">
        <v>12</v>
      </c>
    </row>
    <row r="11" spans="2:23" ht="3.75" customHeight="1" thickBot="1" x14ac:dyDescent="0.3">
      <c r="B11" s="2"/>
      <c r="G11" s="107"/>
      <c r="H11" s="2"/>
      <c r="I11" s="2"/>
      <c r="J11" s="2"/>
      <c r="K11" s="218"/>
      <c r="M11" s="218"/>
      <c r="N11" s="38"/>
      <c r="O11" s="112"/>
      <c r="P11" s="121"/>
      <c r="Q11" s="122"/>
      <c r="R11" s="121"/>
      <c r="S11" s="37"/>
      <c r="T11" s="37"/>
      <c r="U11" s="39"/>
      <c r="V11" s="108"/>
      <c r="W11" s="40"/>
    </row>
    <row r="12" spans="2:23" ht="14.4" hidden="1" thickBot="1" x14ac:dyDescent="0.3">
      <c r="B12" s="23"/>
      <c r="C12" s="112"/>
      <c r="D12" s="112"/>
      <c r="E12" s="113"/>
      <c r="F12" s="114"/>
      <c r="G12" s="114"/>
      <c r="H12" s="25">
        <v>173480.82</v>
      </c>
      <c r="I12" s="5"/>
      <c r="J12" s="9"/>
      <c r="K12" s="219"/>
      <c r="M12" s="219"/>
      <c r="N12" s="1"/>
      <c r="O12" s="112"/>
      <c r="P12" s="114"/>
      <c r="Q12" s="123"/>
      <c r="R12" s="114"/>
      <c r="S12" s="3"/>
      <c r="T12" s="3"/>
      <c r="U12" s="13"/>
      <c r="V12" s="109"/>
      <c r="W12" s="10"/>
    </row>
    <row r="13" spans="2:23" ht="14.4" hidden="1" thickBot="1" x14ac:dyDescent="0.3">
      <c r="B13" s="23"/>
      <c r="C13" s="112"/>
      <c r="D13" s="112"/>
      <c r="E13" s="113"/>
      <c r="F13" s="114"/>
      <c r="G13" s="113"/>
      <c r="H13" s="25">
        <v>191322</v>
      </c>
      <c r="I13" s="5"/>
      <c r="J13" s="9"/>
      <c r="K13" s="219"/>
      <c r="M13" s="219"/>
      <c r="N13" s="1"/>
      <c r="O13" s="112"/>
      <c r="P13" s="114"/>
      <c r="Q13" s="123"/>
      <c r="R13" s="114"/>
      <c r="S13" s="3"/>
      <c r="T13" s="3"/>
      <c r="U13" s="13"/>
      <c r="V13" s="109"/>
      <c r="W13" s="10"/>
    </row>
    <row r="14" spans="2:23" ht="14.4" hidden="1" thickBot="1" x14ac:dyDescent="0.3">
      <c r="B14" s="23"/>
      <c r="C14" s="112"/>
      <c r="D14" s="112"/>
      <c r="E14" s="113"/>
      <c r="F14" s="114"/>
      <c r="G14" s="113"/>
      <c r="H14" s="25"/>
      <c r="I14" s="5"/>
      <c r="J14" s="9"/>
      <c r="K14" s="219"/>
      <c r="M14" s="219"/>
      <c r="N14" s="1"/>
      <c r="O14" s="112"/>
      <c r="P14" s="114"/>
      <c r="Q14" s="123"/>
      <c r="R14" s="114"/>
      <c r="S14" s="3"/>
      <c r="T14" s="3"/>
      <c r="U14" s="13"/>
      <c r="V14" s="109"/>
      <c r="W14" s="10"/>
    </row>
    <row r="15" spans="2:23" ht="14.4" hidden="1" thickBot="1" x14ac:dyDescent="0.3">
      <c r="B15" s="23"/>
      <c r="C15" s="112"/>
      <c r="D15" s="112"/>
      <c r="E15" s="113"/>
      <c r="F15" s="114"/>
      <c r="G15" s="113"/>
      <c r="H15" s="25"/>
      <c r="I15" s="5"/>
      <c r="J15" s="9"/>
      <c r="K15" s="219"/>
      <c r="M15" s="219"/>
      <c r="N15" s="1"/>
      <c r="O15" s="112"/>
      <c r="P15" s="114"/>
      <c r="Q15" s="123"/>
      <c r="R15" s="114"/>
      <c r="S15" s="3"/>
      <c r="T15" s="3"/>
      <c r="U15" s="13"/>
      <c r="V15" s="109"/>
      <c r="W15" s="10"/>
    </row>
    <row r="16" spans="2:23" ht="18.75" hidden="1" customHeight="1" x14ac:dyDescent="0.25">
      <c r="B16" s="23"/>
      <c r="C16" s="112"/>
      <c r="D16" s="112"/>
      <c r="E16" s="113"/>
      <c r="F16" s="114"/>
      <c r="G16" s="113"/>
      <c r="H16" s="25"/>
      <c r="I16" s="5"/>
      <c r="J16" s="9"/>
      <c r="K16" s="219"/>
      <c r="M16" s="219"/>
      <c r="N16" s="1" t="s">
        <v>0</v>
      </c>
      <c r="O16" s="112"/>
      <c r="P16" s="114"/>
      <c r="Q16" s="123"/>
      <c r="R16" s="114"/>
      <c r="S16" s="3"/>
      <c r="T16" s="3"/>
      <c r="U16" s="13"/>
      <c r="V16" s="109"/>
      <c r="W16" s="10" t="s">
        <v>12</v>
      </c>
    </row>
    <row r="17" spans="2:23" ht="14.4" hidden="1" thickBot="1" x14ac:dyDescent="0.3">
      <c r="B17" s="23"/>
      <c r="C17" s="112"/>
      <c r="D17" s="112"/>
      <c r="E17" s="113"/>
      <c r="F17" s="114"/>
      <c r="G17" s="113"/>
      <c r="H17" s="25"/>
      <c r="I17" s="5"/>
      <c r="J17" s="9"/>
      <c r="K17" s="219"/>
      <c r="M17" s="219"/>
      <c r="N17" s="1"/>
      <c r="O17" s="112"/>
      <c r="P17" s="114"/>
      <c r="Q17" s="123"/>
      <c r="R17" s="114"/>
      <c r="S17" s="3"/>
      <c r="T17" s="3"/>
      <c r="U17" s="13"/>
      <c r="V17" s="109"/>
      <c r="W17" s="10"/>
    </row>
    <row r="18" spans="2:23" ht="14.4" hidden="1" thickBot="1" x14ac:dyDescent="0.3">
      <c r="B18" s="23"/>
      <c r="C18" s="112"/>
      <c r="D18" s="112"/>
      <c r="E18" s="113"/>
      <c r="F18" s="114"/>
      <c r="G18" s="113"/>
      <c r="H18" s="25"/>
      <c r="I18" s="5"/>
      <c r="J18" s="9"/>
      <c r="K18" s="219"/>
      <c r="M18" s="219"/>
      <c r="N18" s="1"/>
      <c r="O18" s="112"/>
      <c r="P18" s="114"/>
      <c r="Q18" s="123"/>
      <c r="R18" s="114"/>
      <c r="S18" s="3"/>
      <c r="T18" s="3"/>
      <c r="U18" s="13"/>
      <c r="V18" s="109"/>
      <c r="W18" s="10"/>
    </row>
    <row r="19" spans="2:23" ht="14.4" hidden="1" thickBot="1" x14ac:dyDescent="0.3">
      <c r="B19" s="23"/>
      <c r="C19" s="112"/>
      <c r="D19" s="112"/>
      <c r="E19" s="113"/>
      <c r="F19" s="114"/>
      <c r="G19" s="113"/>
      <c r="H19" s="25"/>
      <c r="I19" s="5"/>
      <c r="J19" s="9"/>
      <c r="K19" s="219"/>
      <c r="M19" s="219"/>
      <c r="N19" s="1"/>
      <c r="O19" s="112"/>
      <c r="P19" s="114"/>
      <c r="Q19" s="123"/>
      <c r="R19" s="114"/>
      <c r="S19" s="3"/>
      <c r="T19" s="3"/>
      <c r="U19" s="13"/>
      <c r="V19" s="109"/>
      <c r="W19" s="10"/>
    </row>
    <row r="20" spans="2:23" ht="14.4" hidden="1" thickBot="1" x14ac:dyDescent="0.3">
      <c r="B20" s="23"/>
      <c r="C20" s="112"/>
      <c r="D20" s="112"/>
      <c r="E20" s="113"/>
      <c r="F20" s="114"/>
      <c r="G20" s="113"/>
      <c r="H20" s="25"/>
      <c r="I20" s="5"/>
      <c r="J20" s="9"/>
      <c r="K20" s="219"/>
      <c r="M20" s="219"/>
      <c r="N20" s="1"/>
      <c r="O20" s="112"/>
      <c r="P20" s="114"/>
      <c r="Q20" s="123"/>
      <c r="R20" s="114"/>
      <c r="S20" s="3"/>
      <c r="T20" s="3"/>
      <c r="U20" s="13"/>
      <c r="V20" s="109"/>
      <c r="W20" s="10"/>
    </row>
    <row r="21" spans="2:23" ht="14.4" hidden="1" thickBot="1" x14ac:dyDescent="0.3">
      <c r="B21" s="23"/>
      <c r="C21" s="112"/>
      <c r="D21" s="112"/>
      <c r="E21" s="113"/>
      <c r="F21" s="114"/>
      <c r="G21" s="113"/>
      <c r="H21" s="25"/>
      <c r="I21" s="5"/>
      <c r="J21" s="9"/>
      <c r="K21" s="219"/>
      <c r="M21" s="219"/>
      <c r="N21" s="1"/>
      <c r="O21" s="112"/>
      <c r="P21" s="114"/>
      <c r="Q21" s="123"/>
      <c r="R21" s="114"/>
      <c r="S21" s="3"/>
      <c r="T21" s="3"/>
      <c r="U21" s="13"/>
      <c r="V21" s="109"/>
      <c r="W21" s="10"/>
    </row>
    <row r="22" spans="2:23" ht="14.4" hidden="1" thickBot="1" x14ac:dyDescent="0.3">
      <c r="B22" s="23"/>
      <c r="C22" s="112"/>
      <c r="D22" s="112"/>
      <c r="E22" s="113"/>
      <c r="F22" s="114"/>
      <c r="G22" s="113"/>
      <c r="H22" s="25"/>
      <c r="I22" s="5"/>
      <c r="J22" s="9"/>
      <c r="K22" s="219"/>
      <c r="M22" s="219"/>
      <c r="N22" s="1"/>
      <c r="O22" s="112"/>
      <c r="P22" s="114"/>
      <c r="Q22" s="123"/>
      <c r="R22" s="114"/>
      <c r="S22" s="3"/>
      <c r="T22" s="3"/>
      <c r="U22" s="13"/>
      <c r="V22" s="109"/>
      <c r="W22" s="10"/>
    </row>
    <row r="23" spans="2:23" ht="14.4" hidden="1" thickBot="1" x14ac:dyDescent="0.3">
      <c r="B23" s="23"/>
      <c r="C23" s="112"/>
      <c r="D23" s="112"/>
      <c r="E23" s="113"/>
      <c r="F23" s="114"/>
      <c r="G23" s="113"/>
      <c r="H23" s="25"/>
      <c r="I23" s="5"/>
      <c r="J23" s="9"/>
      <c r="K23" s="219"/>
      <c r="M23" s="219"/>
      <c r="N23" s="1"/>
      <c r="O23" s="112"/>
      <c r="P23" s="114"/>
      <c r="Q23" s="123"/>
      <c r="R23" s="114"/>
      <c r="S23" s="3"/>
      <c r="T23" s="3"/>
      <c r="U23" s="13"/>
      <c r="V23" s="109"/>
      <c r="W23" s="10"/>
    </row>
    <row r="24" spans="2:23" ht="14.4" hidden="1" thickBot="1" x14ac:dyDescent="0.3">
      <c r="B24" s="23"/>
      <c r="C24" s="112"/>
      <c r="D24" s="112"/>
      <c r="E24" s="113"/>
      <c r="F24" s="114"/>
      <c r="G24" s="113"/>
      <c r="H24" s="25"/>
      <c r="I24" s="5"/>
      <c r="J24" s="9"/>
      <c r="K24" s="219"/>
      <c r="M24" s="219"/>
      <c r="N24" s="1"/>
      <c r="O24" s="112"/>
      <c r="P24" s="114"/>
      <c r="Q24" s="123"/>
      <c r="R24" s="114"/>
      <c r="S24" s="3"/>
      <c r="T24" s="3"/>
      <c r="U24" s="13"/>
      <c r="V24" s="109"/>
      <c r="W24" s="10"/>
    </row>
    <row r="25" spans="2:23" ht="14.4" hidden="1" thickBot="1" x14ac:dyDescent="0.3">
      <c r="B25" s="23"/>
      <c r="C25" s="112"/>
      <c r="D25" s="112"/>
      <c r="E25" s="113"/>
      <c r="F25" s="114"/>
      <c r="G25" s="113"/>
      <c r="H25" s="25"/>
      <c r="I25" s="5"/>
      <c r="J25" s="9"/>
      <c r="K25" s="219"/>
      <c r="M25" s="219"/>
      <c r="N25" s="1"/>
      <c r="O25" s="112"/>
      <c r="P25" s="114"/>
      <c r="Q25" s="123"/>
      <c r="R25" s="114"/>
      <c r="S25" s="3"/>
      <c r="T25" s="3"/>
      <c r="U25" s="13"/>
      <c r="V25" s="109"/>
      <c r="W25" s="10"/>
    </row>
    <row r="26" spans="2:23" ht="14.4" hidden="1" thickBot="1" x14ac:dyDescent="0.3">
      <c r="B26" s="23"/>
      <c r="C26" s="112"/>
      <c r="D26" s="112"/>
      <c r="E26" s="113"/>
      <c r="F26" s="114"/>
      <c r="G26" s="113"/>
      <c r="H26" s="25"/>
      <c r="I26" s="5"/>
      <c r="J26" s="9"/>
      <c r="K26" s="219"/>
      <c r="M26" s="219"/>
      <c r="N26" s="1"/>
      <c r="O26" s="112"/>
      <c r="P26" s="114"/>
      <c r="Q26" s="123"/>
      <c r="R26" s="114"/>
      <c r="S26" s="3"/>
      <c r="T26" s="3"/>
      <c r="U26" s="13"/>
      <c r="V26" s="109"/>
      <c r="W26" s="10"/>
    </row>
    <row r="27" spans="2:23" ht="14.4" hidden="1" thickBot="1" x14ac:dyDescent="0.3">
      <c r="B27" s="23"/>
      <c r="C27" s="112"/>
      <c r="D27" s="112"/>
      <c r="E27" s="113"/>
      <c r="F27" s="114"/>
      <c r="G27" s="113"/>
      <c r="H27" s="25"/>
      <c r="I27" s="5"/>
      <c r="J27" s="9"/>
      <c r="K27" s="219"/>
      <c r="M27" s="219"/>
      <c r="N27" s="1"/>
      <c r="O27" s="112"/>
      <c r="P27" s="114"/>
      <c r="Q27" s="123"/>
      <c r="R27" s="114"/>
      <c r="S27" s="3"/>
      <c r="T27" s="3"/>
      <c r="U27" s="13"/>
      <c r="V27" s="109"/>
      <c r="W27" s="10"/>
    </row>
    <row r="28" spans="2:23" ht="14.4" hidden="1" thickBot="1" x14ac:dyDescent="0.3">
      <c r="B28" s="23"/>
      <c r="C28" s="112"/>
      <c r="D28" s="112"/>
      <c r="E28" s="113"/>
      <c r="F28" s="114"/>
      <c r="G28" s="113"/>
      <c r="H28" s="25"/>
      <c r="I28" s="5"/>
      <c r="J28" s="9"/>
      <c r="K28" s="219"/>
      <c r="M28" s="219"/>
      <c r="N28" s="1"/>
      <c r="O28" s="112"/>
      <c r="P28" s="114"/>
      <c r="Q28" s="123"/>
      <c r="R28" s="114"/>
      <c r="S28" s="3"/>
      <c r="T28" s="3"/>
      <c r="U28" s="13"/>
      <c r="V28" s="109"/>
      <c r="W28" s="10"/>
    </row>
    <row r="29" spans="2:23" ht="14.4" hidden="1" thickBot="1" x14ac:dyDescent="0.3">
      <c r="B29" s="23"/>
      <c r="C29" s="112"/>
      <c r="D29" s="112"/>
      <c r="E29" s="113"/>
      <c r="F29" s="114"/>
      <c r="G29" s="113"/>
      <c r="H29" s="25"/>
      <c r="I29" s="5"/>
      <c r="J29" s="9"/>
      <c r="K29" s="219"/>
      <c r="M29" s="219"/>
      <c r="N29" s="1"/>
      <c r="O29" s="112"/>
      <c r="P29" s="114"/>
      <c r="Q29" s="123"/>
      <c r="R29" s="114"/>
      <c r="S29" s="3"/>
      <c r="T29" s="3"/>
      <c r="U29" s="13"/>
      <c r="V29" s="109"/>
      <c r="W29" s="10"/>
    </row>
    <row r="30" spans="2:23" ht="14.4" hidden="1" thickBot="1" x14ac:dyDescent="0.3">
      <c r="B30" s="23"/>
      <c r="C30" s="112"/>
      <c r="D30" s="112"/>
      <c r="E30" s="113"/>
      <c r="F30" s="114"/>
      <c r="G30" s="113"/>
      <c r="H30" s="25"/>
      <c r="I30" s="5"/>
      <c r="J30" s="9"/>
      <c r="K30" s="219"/>
      <c r="M30" s="219"/>
      <c r="N30" s="1"/>
      <c r="O30" s="112"/>
      <c r="P30" s="114"/>
      <c r="Q30" s="123"/>
      <c r="R30" s="114"/>
      <c r="S30" s="3"/>
      <c r="T30" s="3"/>
      <c r="U30" s="13"/>
      <c r="V30" s="109"/>
      <c r="W30" s="10"/>
    </row>
    <row r="31" spans="2:23" ht="14.4" hidden="1" thickBot="1" x14ac:dyDescent="0.3">
      <c r="B31" s="23"/>
      <c r="C31" s="112"/>
      <c r="D31" s="112"/>
      <c r="E31" s="113"/>
      <c r="F31" s="114"/>
      <c r="G31" s="113"/>
      <c r="H31" s="25"/>
      <c r="I31" s="5"/>
      <c r="J31" s="9"/>
      <c r="K31" s="219"/>
      <c r="M31" s="219"/>
      <c r="N31" s="1"/>
      <c r="O31" s="112"/>
      <c r="P31" s="114"/>
      <c r="Q31" s="123"/>
      <c r="R31" s="114"/>
      <c r="S31" s="3"/>
      <c r="T31" s="3"/>
      <c r="U31" s="13"/>
      <c r="V31" s="109"/>
      <c r="W31" s="10"/>
    </row>
    <row r="32" spans="2:23" ht="14.4" hidden="1" thickBot="1" x14ac:dyDescent="0.3">
      <c r="B32" s="23"/>
      <c r="C32" s="112"/>
      <c r="D32" s="112"/>
      <c r="E32" s="113"/>
      <c r="F32" s="114"/>
      <c r="G32" s="113"/>
      <c r="H32" s="25"/>
      <c r="I32" s="5"/>
      <c r="J32" s="9"/>
      <c r="K32" s="219"/>
      <c r="M32" s="219"/>
      <c r="N32" s="1"/>
      <c r="O32" s="112"/>
      <c r="P32" s="114"/>
      <c r="Q32" s="123"/>
      <c r="R32" s="114"/>
      <c r="S32" s="3"/>
      <c r="T32" s="3"/>
      <c r="U32" s="13"/>
      <c r="V32" s="109"/>
      <c r="W32" s="10"/>
    </row>
    <row r="33" spans="2:23" ht="14.4" hidden="1" thickBot="1" x14ac:dyDescent="0.3">
      <c r="B33" s="23"/>
      <c r="C33" s="112"/>
      <c r="D33" s="112"/>
      <c r="E33" s="113"/>
      <c r="F33" s="114"/>
      <c r="G33" s="113"/>
      <c r="H33" s="25"/>
      <c r="I33" s="5"/>
      <c r="J33" s="9"/>
      <c r="K33" s="219"/>
      <c r="M33" s="219"/>
      <c r="N33" s="1"/>
      <c r="O33" s="112"/>
      <c r="P33" s="114"/>
      <c r="Q33" s="123"/>
      <c r="R33" s="114"/>
      <c r="S33" s="3"/>
      <c r="T33" s="3"/>
      <c r="U33" s="13"/>
      <c r="V33" s="109"/>
      <c r="W33" s="10"/>
    </row>
    <row r="34" spans="2:23" ht="14.4" hidden="1" thickBot="1" x14ac:dyDescent="0.3">
      <c r="B34" s="23"/>
      <c r="C34" s="112"/>
      <c r="D34" s="112"/>
      <c r="E34" s="113"/>
      <c r="F34" s="114"/>
      <c r="G34" s="113"/>
      <c r="H34" s="25"/>
      <c r="I34" s="5"/>
      <c r="J34" s="9"/>
      <c r="K34" s="219"/>
      <c r="M34" s="219"/>
      <c r="N34" s="1"/>
      <c r="O34" s="112"/>
      <c r="P34" s="114"/>
      <c r="Q34" s="123"/>
      <c r="R34" s="114"/>
      <c r="S34" s="3"/>
      <c r="T34" s="3"/>
      <c r="U34" s="13"/>
      <c r="V34" s="109"/>
      <c r="W34" s="10"/>
    </row>
    <row r="35" spans="2:23" ht="14.4" hidden="1" thickBot="1" x14ac:dyDescent="0.3">
      <c r="B35" s="23"/>
      <c r="C35" s="112"/>
      <c r="D35" s="112"/>
      <c r="E35" s="113"/>
      <c r="F35" s="114"/>
      <c r="G35" s="113"/>
      <c r="H35" s="25"/>
      <c r="I35" s="5"/>
      <c r="J35" s="9"/>
      <c r="K35" s="219"/>
      <c r="M35" s="219"/>
      <c r="N35" s="1"/>
      <c r="O35" s="112"/>
      <c r="P35" s="114"/>
      <c r="Q35" s="123"/>
      <c r="R35" s="114"/>
      <c r="S35" s="3"/>
      <c r="T35" s="3"/>
      <c r="U35" s="13"/>
      <c r="V35" s="109"/>
      <c r="W35" s="10"/>
    </row>
    <row r="36" spans="2:23" ht="14.4" hidden="1" thickBot="1" x14ac:dyDescent="0.3">
      <c r="B36" s="23"/>
      <c r="C36" s="112"/>
      <c r="D36" s="112"/>
      <c r="E36" s="113"/>
      <c r="F36" s="114"/>
      <c r="G36" s="113"/>
      <c r="H36" s="25"/>
      <c r="I36" s="5"/>
      <c r="J36" s="9"/>
      <c r="K36" s="219"/>
      <c r="M36" s="219"/>
      <c r="N36" s="1"/>
      <c r="O36" s="112"/>
      <c r="P36" s="114"/>
      <c r="Q36" s="123"/>
      <c r="R36" s="114"/>
      <c r="S36" s="3"/>
      <c r="T36" s="3"/>
      <c r="U36" s="13"/>
      <c r="V36" s="109"/>
      <c r="W36" s="10"/>
    </row>
    <row r="37" spans="2:23" ht="14.4" hidden="1" thickBot="1" x14ac:dyDescent="0.3">
      <c r="B37" s="23"/>
      <c r="C37" s="112"/>
      <c r="D37" s="112"/>
      <c r="E37" s="113"/>
      <c r="F37" s="114"/>
      <c r="G37" s="113"/>
      <c r="H37" s="25"/>
      <c r="I37" s="5"/>
      <c r="J37" s="9"/>
      <c r="K37" s="219"/>
      <c r="M37" s="219"/>
      <c r="N37" s="1"/>
      <c r="O37" s="112"/>
      <c r="P37" s="114"/>
      <c r="Q37" s="123"/>
      <c r="R37" s="114"/>
      <c r="S37" s="3"/>
      <c r="T37" s="3"/>
      <c r="U37" s="13"/>
      <c r="V37" s="109"/>
      <c r="W37" s="10"/>
    </row>
    <row r="38" spans="2:23" ht="14.4" hidden="1" thickBot="1" x14ac:dyDescent="0.3">
      <c r="B38" s="23"/>
      <c r="C38" s="112"/>
      <c r="D38" s="112"/>
      <c r="E38" s="113"/>
      <c r="F38" s="114"/>
      <c r="G38" s="113"/>
      <c r="H38" s="25"/>
      <c r="I38" s="5"/>
      <c r="J38" s="9"/>
      <c r="K38" s="219"/>
      <c r="M38" s="219"/>
      <c r="N38" s="1"/>
      <c r="O38" s="112"/>
      <c r="P38" s="114"/>
      <c r="Q38" s="123"/>
      <c r="R38" s="114"/>
      <c r="S38" s="3"/>
      <c r="T38" s="3"/>
      <c r="U38" s="13"/>
      <c r="V38" s="109"/>
      <c r="W38" s="10"/>
    </row>
    <row r="39" spans="2:23" ht="14.4" hidden="1" thickBot="1" x14ac:dyDescent="0.3">
      <c r="B39" s="23"/>
      <c r="C39" s="112"/>
      <c r="D39" s="112"/>
      <c r="E39" s="113"/>
      <c r="F39" s="114"/>
      <c r="G39" s="113"/>
      <c r="H39" s="25"/>
      <c r="I39" s="5"/>
      <c r="J39" s="9"/>
      <c r="K39" s="219"/>
      <c r="M39" s="219"/>
      <c r="N39" s="1"/>
      <c r="O39" s="112"/>
      <c r="P39" s="114"/>
      <c r="Q39" s="123"/>
      <c r="R39" s="114"/>
      <c r="S39" s="3"/>
      <c r="T39" s="3"/>
      <c r="U39" s="13"/>
      <c r="V39" s="109"/>
      <c r="W39" s="10"/>
    </row>
    <row r="40" spans="2:23" ht="14.4" hidden="1" thickBot="1" x14ac:dyDescent="0.3">
      <c r="B40" s="23"/>
      <c r="C40" s="112"/>
      <c r="D40" s="112"/>
      <c r="E40" s="113"/>
      <c r="F40" s="114"/>
      <c r="G40" s="113"/>
      <c r="H40" s="25"/>
      <c r="I40" s="5"/>
      <c r="J40" s="9"/>
      <c r="K40" s="219"/>
      <c r="M40" s="219"/>
      <c r="N40" s="1"/>
      <c r="O40" s="112"/>
      <c r="P40" s="114"/>
      <c r="Q40" s="123"/>
      <c r="R40" s="114"/>
      <c r="S40" s="3"/>
      <c r="T40" s="3"/>
      <c r="U40" s="13"/>
      <c r="V40" s="109"/>
      <c r="W40" s="10"/>
    </row>
    <row r="41" spans="2:23" ht="14.4" hidden="1" thickBot="1" x14ac:dyDescent="0.3">
      <c r="B41" s="23"/>
      <c r="C41" s="112"/>
      <c r="D41" s="112"/>
      <c r="E41" s="113"/>
      <c r="F41" s="114"/>
      <c r="G41" s="113"/>
      <c r="H41" s="25"/>
      <c r="I41" s="5"/>
      <c r="J41" s="9"/>
      <c r="K41" s="219"/>
      <c r="M41" s="219"/>
      <c r="N41" s="1"/>
      <c r="O41" s="112"/>
      <c r="P41" s="114"/>
      <c r="Q41" s="123"/>
      <c r="R41" s="114"/>
      <c r="S41" s="3"/>
      <c r="T41" s="3"/>
      <c r="U41" s="13"/>
      <c r="V41" s="109"/>
      <c r="W41" s="10"/>
    </row>
    <row r="42" spans="2:23" ht="14.4" hidden="1" thickBot="1" x14ac:dyDescent="0.3">
      <c r="B42" s="23"/>
      <c r="C42" s="112"/>
      <c r="D42" s="112"/>
      <c r="E42" s="113"/>
      <c r="F42" s="114"/>
      <c r="G42" s="113"/>
      <c r="H42" s="25"/>
      <c r="I42" s="5"/>
      <c r="J42" s="9"/>
      <c r="K42" s="219"/>
      <c r="M42" s="219"/>
      <c r="N42" s="1"/>
      <c r="O42" s="112"/>
      <c r="P42" s="114"/>
      <c r="Q42" s="123"/>
      <c r="R42" s="114"/>
      <c r="S42" s="3"/>
      <c r="T42" s="3"/>
      <c r="U42" s="13"/>
      <c r="V42" s="109"/>
      <c r="W42" s="10"/>
    </row>
    <row r="43" spans="2:23" ht="14.4" hidden="1" thickBot="1" x14ac:dyDescent="0.3">
      <c r="B43" s="23"/>
      <c r="C43" s="112"/>
      <c r="D43" s="112"/>
      <c r="E43" s="113"/>
      <c r="F43" s="114"/>
      <c r="G43" s="113"/>
      <c r="H43" s="25"/>
      <c r="I43" s="5"/>
      <c r="J43" s="9"/>
      <c r="K43" s="219"/>
      <c r="M43" s="219"/>
      <c r="N43" s="1"/>
      <c r="O43" s="112"/>
      <c r="P43" s="114"/>
      <c r="Q43" s="123"/>
      <c r="R43" s="114"/>
      <c r="S43" s="3"/>
      <c r="T43" s="3"/>
      <c r="U43" s="13"/>
      <c r="V43" s="109"/>
      <c r="W43" s="10"/>
    </row>
    <row r="44" spans="2:23" ht="14.4" hidden="1" thickBot="1" x14ac:dyDescent="0.3">
      <c r="B44" s="23"/>
      <c r="C44" s="112"/>
      <c r="D44" s="112"/>
      <c r="E44" s="113"/>
      <c r="F44" s="114"/>
      <c r="G44" s="113"/>
      <c r="H44" s="25"/>
      <c r="I44" s="5"/>
      <c r="J44" s="9"/>
      <c r="K44" s="219"/>
      <c r="M44" s="219"/>
      <c r="N44" s="1"/>
      <c r="O44" s="112"/>
      <c r="P44" s="114"/>
      <c r="Q44" s="123"/>
      <c r="R44" s="114"/>
      <c r="S44" s="3"/>
      <c r="T44" s="3"/>
      <c r="U44" s="13"/>
      <c r="V44" s="109"/>
      <c r="W44" s="10"/>
    </row>
    <row r="45" spans="2:23" ht="14.4" hidden="1" thickBot="1" x14ac:dyDescent="0.3">
      <c r="B45" s="23"/>
      <c r="C45" s="112"/>
      <c r="D45" s="112"/>
      <c r="E45" s="113"/>
      <c r="F45" s="114"/>
      <c r="G45" s="113"/>
      <c r="H45" s="25"/>
      <c r="I45" s="5"/>
      <c r="J45" s="9"/>
      <c r="K45" s="219"/>
      <c r="M45" s="219"/>
      <c r="N45" s="1"/>
      <c r="O45" s="112"/>
      <c r="P45" s="114"/>
      <c r="Q45" s="123"/>
      <c r="R45" s="114"/>
      <c r="S45" s="3"/>
      <c r="T45" s="3"/>
      <c r="U45" s="13"/>
      <c r="V45" s="109"/>
      <c r="W45" s="10"/>
    </row>
    <row r="46" spans="2:23" ht="23.4" thickBot="1" x14ac:dyDescent="0.45">
      <c r="B46" s="313" t="s">
        <v>27</v>
      </c>
      <c r="C46" s="314"/>
      <c r="D46" s="314"/>
      <c r="E46" s="314"/>
      <c r="F46" s="314"/>
      <c r="G46" s="314"/>
      <c r="H46" s="314"/>
      <c r="I46" s="315"/>
      <c r="J46" s="140">
        <f>SUM(J10:J45)</f>
        <v>11538.99</v>
      </c>
      <c r="K46" s="225"/>
      <c r="M46" s="225"/>
      <c r="N46" s="316" t="s">
        <v>27</v>
      </c>
      <c r="O46" s="317"/>
      <c r="P46" s="317"/>
      <c r="Q46" s="317"/>
      <c r="R46" s="317"/>
      <c r="S46" s="24"/>
      <c r="T46" s="24"/>
      <c r="U46" s="138">
        <f>SUM(U10:U11)</f>
        <v>11538.99</v>
      </c>
      <c r="V46" s="110"/>
      <c r="W46" s="11"/>
    </row>
    <row r="47" spans="2:23" s="150" customFormat="1" ht="22.8" x14ac:dyDescent="0.4">
      <c r="B47" s="318" t="s">
        <v>127</v>
      </c>
      <c r="C47" s="318"/>
      <c r="D47" s="318"/>
      <c r="E47" s="318"/>
      <c r="F47" s="318"/>
      <c r="G47" s="318"/>
      <c r="H47" s="142"/>
      <c r="I47" s="142"/>
      <c r="J47" s="143"/>
      <c r="K47" s="220"/>
      <c r="L47" s="144"/>
      <c r="M47" s="220"/>
      <c r="N47" s="145"/>
      <c r="O47" s="145"/>
      <c r="P47" s="145"/>
      <c r="Q47" s="145"/>
      <c r="R47" s="145"/>
      <c r="S47" s="146"/>
      <c r="T47" s="146"/>
      <c r="U47" s="147"/>
      <c r="V47" s="148"/>
      <c r="W47" s="149"/>
    </row>
    <row r="48" spans="2:23" s="150" customFormat="1" ht="22.8" x14ac:dyDescent="0.4">
      <c r="B48" s="142"/>
      <c r="C48" s="142"/>
      <c r="D48" s="142"/>
      <c r="E48" s="142"/>
      <c r="F48" s="142"/>
      <c r="G48" s="142"/>
      <c r="H48" s="142"/>
      <c r="I48" s="142"/>
      <c r="J48" s="143"/>
      <c r="K48" s="220"/>
      <c r="L48" s="144"/>
      <c r="M48" s="144"/>
      <c r="N48" s="145"/>
      <c r="O48" s="145"/>
      <c r="P48" s="145"/>
      <c r="Q48" s="145"/>
      <c r="R48" s="145"/>
      <c r="S48" s="146"/>
      <c r="T48" s="146"/>
      <c r="U48" s="147"/>
      <c r="V48" s="148"/>
      <c r="W48" s="149"/>
    </row>
    <row r="49" spans="2:23" ht="14.25" customHeight="1" thickBot="1" x14ac:dyDescent="0.3">
      <c r="B49" s="100"/>
      <c r="C49" s="115"/>
      <c r="D49" s="115"/>
      <c r="E49" s="115"/>
      <c r="F49" s="115"/>
      <c r="G49" s="116"/>
      <c r="H49" s="101"/>
    </row>
    <row r="50" spans="2:23" x14ac:dyDescent="0.25">
      <c r="B50" s="124"/>
      <c r="C50" s="126"/>
      <c r="D50" s="118" t="s">
        <v>28</v>
      </c>
      <c r="E50" s="118"/>
      <c r="F50" s="118"/>
      <c r="G50" s="118"/>
      <c r="H50" s="102"/>
      <c r="I50" s="103"/>
      <c r="N50" s="117" t="s">
        <v>32</v>
      </c>
      <c r="O50" s="130"/>
      <c r="P50" s="126"/>
      <c r="Q50" s="126"/>
      <c r="R50" s="126"/>
      <c r="S50" s="131"/>
      <c r="T50" s="131"/>
      <c r="U50" s="152"/>
      <c r="V50" s="28"/>
    </row>
    <row r="51" spans="2:23" x14ac:dyDescent="0.25">
      <c r="B51" s="31"/>
      <c r="C51" s="119"/>
      <c r="D51" s="119"/>
      <c r="E51" s="119"/>
      <c r="F51" s="119"/>
      <c r="G51" s="119"/>
      <c r="H51" s="105"/>
      <c r="I51" s="104"/>
      <c r="N51" s="159"/>
      <c r="O51" s="153"/>
      <c r="P51" s="153"/>
      <c r="Q51" s="153"/>
      <c r="R51" s="153"/>
      <c r="S51" s="153"/>
      <c r="T51" s="153"/>
      <c r="U51" s="154"/>
      <c r="V51" s="106"/>
    </row>
    <row r="52" spans="2:23" x14ac:dyDescent="0.25">
      <c r="B52" s="31"/>
      <c r="C52" s="153" t="s">
        <v>29</v>
      </c>
      <c r="D52" s="153"/>
      <c r="E52" s="153"/>
      <c r="F52" s="153"/>
      <c r="G52" s="153"/>
      <c r="H52" s="153"/>
      <c r="I52" s="154"/>
      <c r="N52" s="155" t="s">
        <v>33</v>
      </c>
      <c r="O52" s="153"/>
      <c r="P52" s="153"/>
      <c r="Q52" s="153"/>
      <c r="R52" s="153"/>
      <c r="S52" s="153"/>
      <c r="T52" s="153"/>
      <c r="U52" s="154"/>
      <c r="V52" s="106"/>
    </row>
    <row r="53" spans="2:23" ht="67.5" customHeight="1" x14ac:dyDescent="0.25">
      <c r="B53" s="31"/>
      <c r="C53" s="319" t="s">
        <v>30</v>
      </c>
      <c r="D53" s="319"/>
      <c r="E53" s="319"/>
      <c r="F53" s="319"/>
      <c r="G53" s="319"/>
      <c r="H53" s="319"/>
      <c r="I53" s="320"/>
      <c r="J53" s="20"/>
      <c r="K53" s="221"/>
      <c r="N53" s="321" t="s">
        <v>129</v>
      </c>
      <c r="O53" s="322"/>
      <c r="P53" s="322"/>
      <c r="Q53" s="322"/>
      <c r="R53" s="322"/>
      <c r="S53" s="322"/>
      <c r="T53" s="322"/>
      <c r="U53" s="323"/>
      <c r="V53" s="151"/>
    </row>
    <row r="54" spans="2:23" ht="40.5" customHeight="1" thickBot="1" x14ac:dyDescent="0.3">
      <c r="B54" s="32"/>
      <c r="C54" s="324" t="s">
        <v>31</v>
      </c>
      <c r="D54" s="324"/>
      <c r="E54" s="324"/>
      <c r="F54" s="324"/>
      <c r="G54" s="324"/>
      <c r="H54" s="324"/>
      <c r="I54" s="325"/>
      <c r="N54" s="356" t="s">
        <v>34</v>
      </c>
      <c r="O54" s="324"/>
      <c r="P54" s="324"/>
      <c r="Q54" s="324"/>
      <c r="R54" s="324"/>
      <c r="S54" s="324"/>
      <c r="T54" s="324"/>
      <c r="U54" s="325"/>
      <c r="V54" s="106"/>
    </row>
    <row r="55" spans="2:23" ht="15" x14ac:dyDescent="0.25">
      <c r="C55" s="127"/>
      <c r="D55" s="127"/>
      <c r="E55" s="127"/>
      <c r="F55" s="127"/>
      <c r="G55" s="127"/>
      <c r="H55" s="128"/>
      <c r="I55" s="27"/>
      <c r="J55" s="27"/>
      <c r="K55" s="222"/>
      <c r="L55" s="27"/>
      <c r="M55" s="27"/>
      <c r="N55" s="29"/>
      <c r="O55" s="28"/>
      <c r="P55" s="28"/>
      <c r="Q55" s="28"/>
      <c r="R55" s="28"/>
      <c r="S55" s="29"/>
      <c r="T55" s="29"/>
      <c r="U55" s="133"/>
      <c r="V55" s="28"/>
    </row>
    <row r="56" spans="2:23" ht="15" x14ac:dyDescent="0.25">
      <c r="C56" s="127"/>
      <c r="D56" s="127"/>
      <c r="E56" s="127"/>
      <c r="F56" s="127"/>
      <c r="G56" s="127"/>
      <c r="H56" s="128"/>
      <c r="I56" s="27"/>
      <c r="J56" s="27"/>
      <c r="K56" s="222"/>
      <c r="L56" s="27"/>
      <c r="M56" s="27"/>
      <c r="N56" s="29"/>
      <c r="O56" s="28"/>
      <c r="P56" s="28"/>
      <c r="Q56" s="28"/>
      <c r="R56" s="28"/>
      <c r="S56" s="29"/>
      <c r="T56" s="29"/>
      <c r="U56" s="133"/>
      <c r="V56" s="28"/>
    </row>
    <row r="57" spans="2:23" ht="15.6" thickBot="1" x14ac:dyDescent="0.3">
      <c r="D57" s="127"/>
      <c r="E57" s="127"/>
      <c r="F57" s="127"/>
      <c r="G57" s="127"/>
      <c r="H57" s="128"/>
      <c r="I57" s="27"/>
      <c r="J57" s="27"/>
      <c r="K57" s="222"/>
      <c r="L57" s="27"/>
      <c r="M57" s="27"/>
      <c r="N57" s="29"/>
      <c r="O57" s="28"/>
      <c r="P57" s="28"/>
      <c r="Q57" s="28"/>
      <c r="R57" s="28"/>
      <c r="S57" s="29"/>
      <c r="T57" s="29"/>
      <c r="U57" s="133"/>
      <c r="V57" s="28"/>
    </row>
    <row r="58" spans="2:23" ht="16.8" x14ac:dyDescent="0.25">
      <c r="B58" s="326" t="s">
        <v>130</v>
      </c>
      <c r="C58" s="327"/>
      <c r="D58" s="120"/>
      <c r="E58" s="120"/>
      <c r="F58" s="120"/>
      <c r="G58" s="120"/>
      <c r="H58" s="26"/>
      <c r="I58" s="33"/>
      <c r="J58" s="33"/>
      <c r="K58" s="223"/>
      <c r="L58" s="33"/>
      <c r="M58" s="33"/>
      <c r="N58" s="131"/>
      <c r="O58" s="126"/>
      <c r="P58" s="126"/>
      <c r="Q58" s="126"/>
      <c r="R58" s="126"/>
      <c r="S58" s="131"/>
      <c r="T58" s="131"/>
      <c r="U58" s="132"/>
      <c r="V58" s="126"/>
      <c r="W58" s="34"/>
    </row>
    <row r="59" spans="2:23" ht="34.5" customHeight="1" thickBot="1" x14ac:dyDescent="0.3">
      <c r="B59" s="328" t="s">
        <v>212</v>
      </c>
      <c r="C59" s="329"/>
      <c r="D59" s="329"/>
      <c r="E59" s="329"/>
      <c r="F59" s="330"/>
      <c r="G59" s="329"/>
      <c r="H59" s="329"/>
      <c r="I59" s="329"/>
      <c r="J59" s="329"/>
      <c r="K59" s="329"/>
      <c r="L59" s="329"/>
      <c r="M59" s="329"/>
      <c r="N59" s="329"/>
      <c r="O59" s="329"/>
      <c r="P59" s="329"/>
      <c r="Q59" s="329"/>
      <c r="R59" s="329"/>
      <c r="S59" s="330"/>
      <c r="T59" s="330"/>
      <c r="U59" s="329"/>
      <c r="V59" s="329"/>
      <c r="W59" s="331"/>
    </row>
    <row r="60" spans="2:23" ht="15" x14ac:dyDescent="0.25">
      <c r="C60" s="127"/>
      <c r="D60" s="127"/>
      <c r="E60" s="127"/>
      <c r="F60" s="127"/>
      <c r="G60" s="127"/>
      <c r="H60" s="128"/>
      <c r="I60" s="27"/>
      <c r="J60" s="27"/>
      <c r="K60" s="222"/>
      <c r="L60" s="27"/>
      <c r="M60" s="27"/>
      <c r="N60" s="29"/>
      <c r="O60" s="28"/>
      <c r="P60" s="28"/>
      <c r="Q60" s="28"/>
      <c r="R60" s="28"/>
      <c r="S60" s="29"/>
      <c r="T60" s="29"/>
      <c r="U60" s="133"/>
      <c r="V60" s="28"/>
    </row>
    <row r="61" spans="2:23" ht="15" x14ac:dyDescent="0.25">
      <c r="C61" s="127"/>
      <c r="D61" s="127"/>
      <c r="E61" s="127"/>
      <c r="F61" s="127"/>
      <c r="G61" s="127"/>
      <c r="H61" s="128"/>
      <c r="I61" s="27"/>
      <c r="J61" s="27"/>
      <c r="K61" s="222"/>
      <c r="L61" s="27"/>
      <c r="M61" s="27"/>
      <c r="N61" s="29"/>
      <c r="O61" s="28"/>
      <c r="P61" s="28"/>
      <c r="Q61" s="28"/>
      <c r="R61" s="28"/>
      <c r="S61" s="29"/>
      <c r="T61" s="29"/>
      <c r="U61" s="133"/>
      <c r="V61" s="28"/>
    </row>
    <row r="62" spans="2:23" ht="15" x14ac:dyDescent="0.25">
      <c r="C62" s="127"/>
      <c r="D62" s="127"/>
      <c r="E62" s="127"/>
      <c r="F62" s="127"/>
      <c r="G62" s="127"/>
      <c r="H62" s="128"/>
      <c r="I62" s="27"/>
      <c r="J62" s="27"/>
      <c r="K62" s="222"/>
      <c r="L62" s="27"/>
      <c r="M62" s="27"/>
      <c r="N62" s="29"/>
      <c r="O62" s="28"/>
      <c r="P62" s="160"/>
      <c r="Q62" s="28"/>
      <c r="R62" s="28"/>
      <c r="S62" s="29"/>
      <c r="T62" s="29"/>
      <c r="U62" s="133"/>
      <c r="V62" s="28"/>
    </row>
    <row r="63" spans="2:23" ht="15" x14ac:dyDescent="0.25">
      <c r="C63" s="127"/>
      <c r="D63" s="127"/>
      <c r="E63" s="127"/>
      <c r="F63" s="127"/>
      <c r="G63" s="127"/>
      <c r="H63" s="128"/>
      <c r="I63" s="27"/>
      <c r="J63" s="27"/>
      <c r="K63" s="222"/>
      <c r="L63" s="27"/>
      <c r="M63" s="27"/>
      <c r="N63" s="29"/>
      <c r="O63" s="28"/>
      <c r="P63" s="28"/>
      <c r="Q63" s="28"/>
      <c r="R63" s="28"/>
      <c r="S63" s="29"/>
      <c r="T63" s="29"/>
      <c r="U63" s="133"/>
      <c r="V63" s="28"/>
    </row>
    <row r="64" spans="2:23" ht="15" x14ac:dyDescent="0.25">
      <c r="C64" s="127"/>
      <c r="D64" s="127"/>
      <c r="E64" s="127"/>
      <c r="F64" s="127"/>
      <c r="G64" s="127"/>
      <c r="H64" s="128"/>
      <c r="I64" s="27"/>
      <c r="J64" s="27"/>
      <c r="K64" s="222"/>
      <c r="L64" s="27"/>
      <c r="M64" s="27"/>
      <c r="N64" s="29"/>
      <c r="O64" s="28"/>
      <c r="P64" s="28"/>
      <c r="Q64" s="28"/>
      <c r="R64" s="28"/>
      <c r="S64" s="29"/>
      <c r="T64" s="29"/>
      <c r="U64" s="133"/>
      <c r="V64" s="28"/>
    </row>
    <row r="65" spans="2:22" ht="15" x14ac:dyDescent="0.25">
      <c r="C65" s="30"/>
      <c r="D65" s="30"/>
      <c r="E65" s="30"/>
      <c r="F65" s="30"/>
      <c r="G65" s="30"/>
      <c r="H65" s="35"/>
      <c r="I65" s="27"/>
      <c r="J65" s="27"/>
      <c r="K65" s="222"/>
      <c r="L65" s="27"/>
      <c r="M65" s="27"/>
      <c r="N65" s="129"/>
    </row>
    <row r="66" spans="2:22" x14ac:dyDescent="0.25">
      <c r="C66" s="28"/>
      <c r="D66" s="28"/>
      <c r="E66" s="30"/>
      <c r="F66" s="30"/>
      <c r="G66" s="30"/>
      <c r="H66" s="36"/>
      <c r="I66" s="27"/>
      <c r="J66" s="27"/>
      <c r="K66" s="222"/>
      <c r="L66" s="27"/>
      <c r="M66" s="27"/>
      <c r="N66" s="125"/>
    </row>
    <row r="67" spans="2:22" x14ac:dyDescent="0.25">
      <c r="C67" s="28"/>
      <c r="D67" s="28"/>
      <c r="E67" s="30"/>
      <c r="F67" s="30"/>
      <c r="G67" s="30"/>
      <c r="H67" s="36"/>
      <c r="I67" s="27"/>
      <c r="J67" s="27"/>
      <c r="K67" s="222"/>
      <c r="L67" s="27"/>
      <c r="M67" s="27"/>
      <c r="N67" s="125"/>
    </row>
    <row r="68" spans="2:22" x14ac:dyDescent="0.25">
      <c r="C68" s="28"/>
      <c r="D68" s="28"/>
      <c r="E68" s="28"/>
      <c r="F68" s="28"/>
      <c r="G68" s="30"/>
      <c r="H68" s="36"/>
      <c r="I68" s="27"/>
      <c r="J68" s="27"/>
      <c r="K68" s="222"/>
      <c r="L68" s="27"/>
      <c r="M68" s="27"/>
      <c r="N68" s="29"/>
    </row>
    <row r="69" spans="2:22" x14ac:dyDescent="0.25">
      <c r="C69" s="28"/>
      <c r="D69" s="28"/>
      <c r="E69" s="28"/>
      <c r="F69" s="28"/>
      <c r="G69" s="30"/>
      <c r="H69" s="36"/>
      <c r="I69" s="27"/>
      <c r="J69" s="27"/>
      <c r="K69" s="222"/>
      <c r="L69" s="27"/>
      <c r="M69" s="27"/>
      <c r="N69" s="29"/>
    </row>
    <row r="70" spans="2:22" x14ac:dyDescent="0.25">
      <c r="B70" s="134" t="s">
        <v>114</v>
      </c>
      <c r="C70" s="28"/>
      <c r="D70" s="28"/>
      <c r="E70" s="28"/>
      <c r="F70" s="28"/>
      <c r="G70" s="135" t="s">
        <v>118</v>
      </c>
      <c r="H70" s="36"/>
      <c r="I70" s="27"/>
      <c r="J70" s="27"/>
      <c r="K70" s="222"/>
      <c r="L70" s="27"/>
      <c r="M70" s="27"/>
      <c r="N70" s="139" t="s">
        <v>119</v>
      </c>
      <c r="O70" s="36"/>
      <c r="S70" s="36"/>
      <c r="V70" s="135" t="s">
        <v>126</v>
      </c>
    </row>
    <row r="71" spans="2:22" ht="46.5" customHeight="1" x14ac:dyDescent="0.25">
      <c r="B71" s="332" t="s">
        <v>124</v>
      </c>
      <c r="C71" s="332"/>
      <c r="D71" s="332"/>
      <c r="E71" s="28"/>
      <c r="F71" s="28"/>
      <c r="G71" s="333" t="s">
        <v>123</v>
      </c>
      <c r="H71" s="333"/>
      <c r="I71" s="333"/>
      <c r="J71" s="27"/>
      <c r="K71" s="222"/>
      <c r="L71" s="27"/>
      <c r="M71" s="27"/>
      <c r="N71" s="333" t="s">
        <v>125</v>
      </c>
      <c r="O71" s="333"/>
      <c r="P71" s="333"/>
      <c r="S71" s="136"/>
      <c r="T71" s="136"/>
      <c r="U71" s="136"/>
      <c r="V71" s="136" t="s">
        <v>124</v>
      </c>
    </row>
    <row r="72" spans="2:22" ht="21" customHeight="1" x14ac:dyDescent="0.25">
      <c r="B72" s="333" t="s">
        <v>115</v>
      </c>
      <c r="C72" s="333"/>
      <c r="D72" s="333"/>
      <c r="E72" s="28"/>
      <c r="F72" s="28"/>
      <c r="G72" s="333" t="s">
        <v>116</v>
      </c>
      <c r="H72" s="333"/>
      <c r="I72" s="333"/>
      <c r="J72" s="27"/>
      <c r="K72" s="222"/>
      <c r="L72" s="27"/>
      <c r="M72" s="27"/>
      <c r="N72" s="333" t="s">
        <v>211</v>
      </c>
      <c r="O72" s="333"/>
      <c r="P72" s="333"/>
      <c r="S72" s="136"/>
      <c r="T72" s="136"/>
      <c r="U72" s="136"/>
      <c r="V72" s="136" t="s">
        <v>122</v>
      </c>
    </row>
    <row r="73" spans="2:22" ht="31.5" customHeight="1" x14ac:dyDescent="0.25">
      <c r="B73" s="333" t="s">
        <v>113</v>
      </c>
      <c r="C73" s="333"/>
      <c r="D73" s="333"/>
      <c r="E73" s="28"/>
      <c r="F73" s="28"/>
      <c r="G73" s="333" t="s">
        <v>117</v>
      </c>
      <c r="H73" s="333"/>
      <c r="I73" s="333"/>
      <c r="J73" s="27"/>
      <c r="K73" s="222"/>
      <c r="L73" s="27"/>
      <c r="M73" s="27"/>
      <c r="N73" s="333" t="s">
        <v>120</v>
      </c>
      <c r="O73" s="333"/>
      <c r="P73" s="333"/>
      <c r="S73" s="136"/>
      <c r="T73" s="136"/>
      <c r="U73" s="136"/>
      <c r="V73" s="136" t="s">
        <v>121</v>
      </c>
    </row>
    <row r="74" spans="2:22" x14ac:dyDescent="0.25">
      <c r="C74" s="28"/>
      <c r="D74" s="28"/>
      <c r="E74" s="28"/>
      <c r="F74" s="28"/>
      <c r="G74" s="30"/>
      <c r="H74" s="35"/>
      <c r="I74" s="27"/>
      <c r="J74" s="27"/>
      <c r="K74" s="222"/>
      <c r="L74" s="27"/>
      <c r="M74" s="27"/>
      <c r="N74" s="29"/>
    </row>
  </sheetData>
  <mergeCells count="37">
    <mergeCell ref="B1:I1"/>
    <mergeCell ref="N2:O2"/>
    <mergeCell ref="P2:U2"/>
    <mergeCell ref="B3:C3"/>
    <mergeCell ref="D3:E3"/>
    <mergeCell ref="N3:O3"/>
    <mergeCell ref="P3:U3"/>
    <mergeCell ref="B7:G7"/>
    <mergeCell ref="B8:K8"/>
    <mergeCell ref="M8:V8"/>
    <mergeCell ref="W8:W9"/>
    <mergeCell ref="B4:C4"/>
    <mergeCell ref="D4:E4"/>
    <mergeCell ref="N4:O4"/>
    <mergeCell ref="P4:U4"/>
    <mergeCell ref="B5:C5"/>
    <mergeCell ref="D5:E5"/>
    <mergeCell ref="N5:O5"/>
    <mergeCell ref="P5:U5"/>
    <mergeCell ref="B46:I46"/>
    <mergeCell ref="N46:R46"/>
    <mergeCell ref="B47:G47"/>
    <mergeCell ref="C53:I53"/>
    <mergeCell ref="N53:U53"/>
    <mergeCell ref="C54:I54"/>
    <mergeCell ref="B58:C58"/>
    <mergeCell ref="B59:W59"/>
    <mergeCell ref="B71:D71"/>
    <mergeCell ref="G71:I71"/>
    <mergeCell ref="N71:P71"/>
    <mergeCell ref="N54:U54"/>
    <mergeCell ref="B72:D72"/>
    <mergeCell ref="G72:I72"/>
    <mergeCell ref="N72:P72"/>
    <mergeCell ref="B73:D73"/>
    <mergeCell ref="G73:I73"/>
    <mergeCell ref="N73:P73"/>
  </mergeCells>
  <dataValidations count="1">
    <dataValidation type="list" allowBlank="1" showInputMessage="1" showErrorMessage="1" sqref="Q11:Q23 G13:G23">
      <formula1>ValidCostGrouping</formula1>
    </dataValidation>
  </dataValidations>
  <pageMargins left="0.70866141732283472" right="0.70866141732283472" top="0.74803149606299213" bottom="0.74803149606299213" header="0.31496062992125984" footer="0.31496062992125984"/>
  <pageSetup paperSize="3" scale="55" orientation="landscape" r:id="rId1"/>
  <headerFooter>
    <oddFooter>&amp;LPágina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W76"/>
  <sheetViews>
    <sheetView topLeftCell="K48" zoomScale="80" zoomScaleNormal="80" workbookViewId="0">
      <selection activeCell="V11" sqref="V11"/>
    </sheetView>
  </sheetViews>
  <sheetFormatPr baseColWidth="10" defaultColWidth="9" defaultRowHeight="13.8" x14ac:dyDescent="0.25"/>
  <cols>
    <col min="1" max="1" width="0.8984375" style="2" customWidth="1"/>
    <col min="2" max="2" width="9.59765625" style="247" customWidth="1"/>
    <col min="3" max="3" width="16.09765625" style="107" customWidth="1"/>
    <col min="4" max="4" width="18.69921875" style="107" customWidth="1"/>
    <col min="5" max="5" width="23.8984375" style="107" customWidth="1"/>
    <col min="6" max="6" width="11.09765625" style="107" hidden="1" customWidth="1"/>
    <col min="7" max="7" width="17.69921875" style="111" customWidth="1"/>
    <col min="8" max="8" width="15.19921875" style="19" customWidth="1"/>
    <col min="9" max="10" width="17.09765625" customWidth="1"/>
    <col min="11" max="11" width="17.09765625" style="216" customWidth="1"/>
    <col min="12" max="12" width="1.59765625" customWidth="1"/>
    <col min="13" max="13" width="18.19921875" customWidth="1"/>
    <col min="14" max="14" width="13.09765625" style="2" customWidth="1"/>
    <col min="15" max="15" width="20.59765625" style="107" customWidth="1"/>
    <col min="16" max="16" width="18" style="107" customWidth="1"/>
    <col min="17" max="17" width="17.5" style="107" customWidth="1"/>
    <col min="18" max="18" width="21.3984375" style="107" customWidth="1"/>
    <col min="19" max="20" width="14.8984375" style="2" hidden="1" customWidth="1"/>
    <col min="21" max="21" width="21.8984375" style="12" customWidth="1"/>
    <col min="22" max="22" width="65.09765625" style="107" customWidth="1"/>
    <col min="23" max="23" width="19.19921875" style="2" customWidth="1"/>
    <col min="24" max="25" width="9" style="2"/>
    <col min="26" max="26" width="10.59765625" style="2" bestFit="1" customWidth="1"/>
    <col min="27" max="16384" width="9" style="2"/>
  </cols>
  <sheetData>
    <row r="1" spans="2:23" ht="14.4" thickBot="1" x14ac:dyDescent="0.3"/>
    <row r="2" spans="2:23" ht="28.5" customHeight="1" thickBot="1" x14ac:dyDescent="0.45">
      <c r="B2" s="289" t="s">
        <v>128</v>
      </c>
      <c r="C2" s="290"/>
      <c r="D2" s="290"/>
      <c r="E2" s="290"/>
      <c r="F2" s="290"/>
      <c r="G2" s="290"/>
      <c r="H2" s="290"/>
      <c r="I2" s="291"/>
    </row>
    <row r="3" spans="2:23" ht="27" customHeight="1" thickBot="1" x14ac:dyDescent="0.3">
      <c r="N3" s="292" t="s">
        <v>4</v>
      </c>
      <c r="O3" s="293"/>
      <c r="P3" s="294" t="s">
        <v>5</v>
      </c>
      <c r="Q3" s="294"/>
      <c r="R3" s="294"/>
      <c r="S3" s="294"/>
      <c r="T3" s="294"/>
      <c r="U3" s="295"/>
    </row>
    <row r="4" spans="2:23" ht="41.25" customHeight="1" x14ac:dyDescent="0.25">
      <c r="B4" s="298" t="s">
        <v>1</v>
      </c>
      <c r="C4" s="299"/>
      <c r="D4" s="300" t="s">
        <v>77</v>
      </c>
      <c r="E4" s="301"/>
      <c r="F4" s="4"/>
      <c r="N4" s="285" t="s">
        <v>6</v>
      </c>
      <c r="O4" s="286"/>
      <c r="P4" s="296" t="s">
        <v>7</v>
      </c>
      <c r="Q4" s="296"/>
      <c r="R4" s="296"/>
      <c r="S4" s="296"/>
      <c r="T4" s="296"/>
      <c r="U4" s="297"/>
    </row>
    <row r="5" spans="2:23" ht="41.25" customHeight="1" x14ac:dyDescent="0.25">
      <c r="B5" s="281" t="s">
        <v>2</v>
      </c>
      <c r="C5" s="282"/>
      <c r="D5" s="283" t="s">
        <v>78</v>
      </c>
      <c r="E5" s="284"/>
      <c r="F5" s="4"/>
      <c r="N5" s="285" t="s">
        <v>8</v>
      </c>
      <c r="O5" s="286"/>
      <c r="P5" s="287"/>
      <c r="Q5" s="287"/>
      <c r="R5" s="287"/>
      <c r="S5" s="287"/>
      <c r="T5" s="287"/>
      <c r="U5" s="288"/>
    </row>
    <row r="6" spans="2:23" ht="41.25" customHeight="1" thickBot="1" x14ac:dyDescent="0.3">
      <c r="B6" s="304" t="s">
        <v>3</v>
      </c>
      <c r="C6" s="305"/>
      <c r="D6" s="306" t="s">
        <v>79</v>
      </c>
      <c r="E6" s="307"/>
      <c r="F6" s="4"/>
      <c r="N6" s="308" t="s">
        <v>9</v>
      </c>
      <c r="O6" s="309"/>
      <c r="P6" s="310"/>
      <c r="Q6" s="310"/>
      <c r="R6" s="310"/>
      <c r="S6" s="310"/>
      <c r="T6" s="310"/>
      <c r="U6" s="311"/>
    </row>
    <row r="7" spans="2:23" ht="36.75" customHeight="1" x14ac:dyDescent="0.25">
      <c r="B7" s="22"/>
      <c r="C7" s="4"/>
      <c r="D7" s="4"/>
      <c r="E7" s="4"/>
      <c r="F7" s="4"/>
    </row>
    <row r="8" spans="2:23" ht="27" customHeight="1" thickBot="1" x14ac:dyDescent="0.3">
      <c r="B8" s="312"/>
      <c r="C8" s="312"/>
      <c r="D8" s="312"/>
      <c r="E8" s="312"/>
      <c r="F8" s="312"/>
      <c r="G8" s="312"/>
      <c r="H8" s="141"/>
      <c r="I8" s="141"/>
      <c r="J8" s="141"/>
      <c r="K8" s="217"/>
    </row>
    <row r="9" spans="2:23" ht="54" customHeight="1" thickBot="1" x14ac:dyDescent="0.45">
      <c r="B9" s="289" t="s">
        <v>35</v>
      </c>
      <c r="C9" s="290"/>
      <c r="D9" s="290"/>
      <c r="E9" s="290"/>
      <c r="F9" s="290"/>
      <c r="G9" s="290"/>
      <c r="H9" s="290"/>
      <c r="I9" s="290"/>
      <c r="J9" s="290"/>
      <c r="K9" s="291"/>
      <c r="M9" s="289" t="s">
        <v>36</v>
      </c>
      <c r="N9" s="290"/>
      <c r="O9" s="290"/>
      <c r="P9" s="290"/>
      <c r="Q9" s="290"/>
      <c r="R9" s="290"/>
      <c r="S9" s="290"/>
      <c r="T9" s="290"/>
      <c r="U9" s="290"/>
      <c r="V9" s="291"/>
      <c r="W9" s="302" t="s">
        <v>11</v>
      </c>
    </row>
    <row r="10" spans="2:23" s="247" customFormat="1" ht="115.5" customHeight="1" thickBot="1" x14ac:dyDescent="0.3">
      <c r="B10" s="15" t="s">
        <v>37</v>
      </c>
      <c r="C10" s="16" t="s">
        <v>39</v>
      </c>
      <c r="D10" s="16" t="s">
        <v>38</v>
      </c>
      <c r="E10" s="17" t="s">
        <v>40</v>
      </c>
      <c r="F10" s="18" t="s">
        <v>10</v>
      </c>
      <c r="G10" s="15" t="s">
        <v>41</v>
      </c>
      <c r="H10" s="15" t="s">
        <v>42</v>
      </c>
      <c r="I10" s="15" t="s">
        <v>43</v>
      </c>
      <c r="J10" s="17" t="s">
        <v>44</v>
      </c>
      <c r="K10" s="224" t="s">
        <v>194</v>
      </c>
      <c r="L10" s="19"/>
      <c r="M10" s="224" t="s">
        <v>195</v>
      </c>
      <c r="N10" s="15" t="s">
        <v>37</v>
      </c>
      <c r="O10" s="16" t="s">
        <v>39</v>
      </c>
      <c r="P10" s="16" t="s">
        <v>38</v>
      </c>
      <c r="Q10" s="15" t="s">
        <v>41</v>
      </c>
      <c r="R10" s="17" t="s">
        <v>40</v>
      </c>
      <c r="S10" s="18" t="s">
        <v>10</v>
      </c>
      <c r="T10" s="15" t="s">
        <v>41</v>
      </c>
      <c r="U10" s="137" t="s">
        <v>45</v>
      </c>
      <c r="V10" s="261" t="s">
        <v>46</v>
      </c>
      <c r="W10" s="303"/>
    </row>
    <row r="11" spans="2:23" s="247" customFormat="1" ht="115.5" customHeight="1" thickBot="1" x14ac:dyDescent="0.3">
      <c r="B11" s="244">
        <v>2</v>
      </c>
      <c r="C11" s="245" t="s">
        <v>47</v>
      </c>
      <c r="D11" s="245" t="s">
        <v>48</v>
      </c>
      <c r="E11" s="245" t="s">
        <v>49</v>
      </c>
      <c r="F11" s="229"/>
      <c r="G11" s="229" t="s">
        <v>18</v>
      </c>
      <c r="H11" s="243">
        <v>1526937.25</v>
      </c>
      <c r="I11" s="243">
        <v>151541.75</v>
      </c>
      <c r="J11" s="243">
        <v>36212.15</v>
      </c>
      <c r="K11" s="231" t="s">
        <v>231</v>
      </c>
      <c r="L11" s="19"/>
      <c r="M11" s="248" t="s">
        <v>226</v>
      </c>
      <c r="N11" s="246">
        <v>43</v>
      </c>
      <c r="O11" s="257" t="s">
        <v>47</v>
      </c>
      <c r="P11" s="257" t="s">
        <v>48</v>
      </c>
      <c r="Q11" s="258" t="s">
        <v>54</v>
      </c>
      <c r="R11" s="257" t="s">
        <v>55</v>
      </c>
      <c r="S11" s="18"/>
      <c r="T11" s="255"/>
      <c r="U11" s="242">
        <v>36212.15</v>
      </c>
      <c r="V11" s="262" t="s">
        <v>233</v>
      </c>
      <c r="W11" s="256"/>
    </row>
    <row r="12" spans="2:23" s="150" customFormat="1" ht="216.75" customHeight="1" thickBot="1" x14ac:dyDescent="0.3">
      <c r="B12" s="244">
        <v>21</v>
      </c>
      <c r="C12" s="245" t="s">
        <v>50</v>
      </c>
      <c r="D12" s="245" t="s">
        <v>51</v>
      </c>
      <c r="E12" s="245" t="s">
        <v>229</v>
      </c>
      <c r="F12" s="229"/>
      <c r="G12" s="229" t="s">
        <v>16</v>
      </c>
      <c r="H12" s="243">
        <f>24503.16*3</f>
        <v>73509.48</v>
      </c>
      <c r="I12" s="243">
        <v>24503.16</v>
      </c>
      <c r="J12" s="243">
        <f>4925+1196+32</f>
        <v>6153</v>
      </c>
      <c r="K12" s="231" t="s">
        <v>230</v>
      </c>
      <c r="L12" s="232"/>
      <c r="M12" s="231" t="s">
        <v>227</v>
      </c>
      <c r="N12" s="244">
        <v>20</v>
      </c>
      <c r="O12" s="245" t="s">
        <v>50</v>
      </c>
      <c r="P12" s="245" t="s">
        <v>51</v>
      </c>
      <c r="Q12" s="245" t="s">
        <v>53</v>
      </c>
      <c r="R12" s="245" t="s">
        <v>56</v>
      </c>
      <c r="S12" s="244"/>
      <c r="T12" s="244"/>
      <c r="U12" s="243">
        <f>4925+1196+32</f>
        <v>6153</v>
      </c>
      <c r="V12" s="260" t="s">
        <v>234</v>
      </c>
      <c r="W12" s="249"/>
    </row>
    <row r="13" spans="2:23" ht="3.75" customHeight="1" thickBot="1" x14ac:dyDescent="0.3">
      <c r="B13" s="2"/>
      <c r="G13" s="107"/>
      <c r="H13" s="2"/>
      <c r="I13" s="2"/>
      <c r="J13" s="2"/>
      <c r="K13" s="218"/>
      <c r="M13" s="218"/>
      <c r="N13" s="38"/>
      <c r="O13" s="112"/>
      <c r="P13" s="121"/>
      <c r="Q13" s="122"/>
      <c r="R13" s="121"/>
      <c r="S13" s="37"/>
      <c r="T13" s="37"/>
      <c r="U13" s="39"/>
      <c r="V13" s="108"/>
      <c r="W13" s="40"/>
    </row>
    <row r="14" spans="2:23" ht="14.4" hidden="1" thickBot="1" x14ac:dyDescent="0.3">
      <c r="B14" s="23"/>
      <c r="C14" s="112"/>
      <c r="D14" s="112"/>
      <c r="E14" s="113"/>
      <c r="F14" s="114"/>
      <c r="G14" s="114"/>
      <c r="H14" s="25">
        <v>173480.82</v>
      </c>
      <c r="I14" s="5"/>
      <c r="J14" s="9"/>
      <c r="K14" s="219"/>
      <c r="M14" s="219"/>
      <c r="N14" s="1"/>
      <c r="O14" s="112"/>
      <c r="P14" s="114"/>
      <c r="Q14" s="123"/>
      <c r="R14" s="114"/>
      <c r="S14" s="3"/>
      <c r="T14" s="3"/>
      <c r="U14" s="13"/>
      <c r="V14" s="109"/>
      <c r="W14" s="10"/>
    </row>
    <row r="15" spans="2:23" ht="14.4" hidden="1" thickBot="1" x14ac:dyDescent="0.3">
      <c r="B15" s="23"/>
      <c r="C15" s="112"/>
      <c r="D15" s="112"/>
      <c r="E15" s="113"/>
      <c r="F15" s="114"/>
      <c r="G15" s="113"/>
      <c r="H15" s="25">
        <v>191322</v>
      </c>
      <c r="I15" s="5"/>
      <c r="J15" s="9"/>
      <c r="K15" s="219"/>
      <c r="M15" s="219"/>
      <c r="N15" s="1"/>
      <c r="O15" s="112"/>
      <c r="P15" s="114"/>
      <c r="Q15" s="123"/>
      <c r="R15" s="114"/>
      <c r="S15" s="3"/>
      <c r="T15" s="3"/>
      <c r="U15" s="13"/>
      <c r="V15" s="109"/>
      <c r="W15" s="10"/>
    </row>
    <row r="16" spans="2:23" ht="14.4" hidden="1" thickBot="1" x14ac:dyDescent="0.3">
      <c r="B16" s="23"/>
      <c r="C16" s="112"/>
      <c r="D16" s="112"/>
      <c r="E16" s="113"/>
      <c r="F16" s="114"/>
      <c r="G16" s="113"/>
      <c r="H16" s="25"/>
      <c r="I16" s="5"/>
      <c r="J16" s="9"/>
      <c r="K16" s="219"/>
      <c r="M16" s="219"/>
      <c r="N16" s="1"/>
      <c r="O16" s="112"/>
      <c r="P16" s="114"/>
      <c r="Q16" s="123"/>
      <c r="R16" s="114"/>
      <c r="S16" s="3"/>
      <c r="T16" s="3"/>
      <c r="U16" s="13"/>
      <c r="V16" s="109"/>
      <c r="W16" s="10"/>
    </row>
    <row r="17" spans="2:23" ht="14.4" hidden="1" thickBot="1" x14ac:dyDescent="0.3">
      <c r="B17" s="23"/>
      <c r="C17" s="112"/>
      <c r="D17" s="112"/>
      <c r="E17" s="113"/>
      <c r="F17" s="114"/>
      <c r="G17" s="113"/>
      <c r="H17" s="25"/>
      <c r="I17" s="5"/>
      <c r="J17" s="9"/>
      <c r="K17" s="219"/>
      <c r="M17" s="219"/>
      <c r="N17" s="1"/>
      <c r="O17" s="112"/>
      <c r="P17" s="114"/>
      <c r="Q17" s="123"/>
      <c r="R17" s="114"/>
      <c r="S17" s="3"/>
      <c r="T17" s="3"/>
      <c r="U17" s="13"/>
      <c r="V17" s="109"/>
      <c r="W17" s="10"/>
    </row>
    <row r="18" spans="2:23" ht="18.75" hidden="1" customHeight="1" thickBot="1" x14ac:dyDescent="0.3">
      <c r="B18" s="23"/>
      <c r="C18" s="112"/>
      <c r="D18" s="112"/>
      <c r="E18" s="113"/>
      <c r="F18" s="114"/>
      <c r="G18" s="113"/>
      <c r="H18" s="25"/>
      <c r="I18" s="5"/>
      <c r="J18" s="9"/>
      <c r="K18" s="219"/>
      <c r="M18" s="219"/>
      <c r="N18" s="1" t="s">
        <v>0</v>
      </c>
      <c r="O18" s="112"/>
      <c r="P18" s="114"/>
      <c r="Q18" s="123"/>
      <c r="R18" s="114"/>
      <c r="S18" s="3"/>
      <c r="T18" s="3"/>
      <c r="U18" s="13"/>
      <c r="V18" s="109"/>
      <c r="W18" s="10" t="s">
        <v>12</v>
      </c>
    </row>
    <row r="19" spans="2:23" ht="14.4" hidden="1" thickBot="1" x14ac:dyDescent="0.3">
      <c r="B19" s="23"/>
      <c r="C19" s="112"/>
      <c r="D19" s="112"/>
      <c r="E19" s="113"/>
      <c r="F19" s="114"/>
      <c r="G19" s="113"/>
      <c r="H19" s="25"/>
      <c r="I19" s="5"/>
      <c r="J19" s="9"/>
      <c r="K19" s="219"/>
      <c r="M19" s="219"/>
      <c r="N19" s="1"/>
      <c r="O19" s="112"/>
      <c r="P19" s="114"/>
      <c r="Q19" s="123"/>
      <c r="R19" s="114"/>
      <c r="S19" s="3"/>
      <c r="T19" s="3"/>
      <c r="U19" s="13"/>
      <c r="V19" s="109"/>
      <c r="W19" s="10"/>
    </row>
    <row r="20" spans="2:23" ht="14.4" hidden="1" thickBot="1" x14ac:dyDescent="0.3">
      <c r="B20" s="23"/>
      <c r="C20" s="112"/>
      <c r="D20" s="112"/>
      <c r="E20" s="113"/>
      <c r="F20" s="114"/>
      <c r="G20" s="113"/>
      <c r="H20" s="25"/>
      <c r="I20" s="5"/>
      <c r="J20" s="9"/>
      <c r="K20" s="219"/>
      <c r="M20" s="219"/>
      <c r="N20" s="1"/>
      <c r="O20" s="112"/>
      <c r="P20" s="114"/>
      <c r="Q20" s="123"/>
      <c r="R20" s="114"/>
      <c r="S20" s="3"/>
      <c r="T20" s="3"/>
      <c r="U20" s="13"/>
      <c r="V20" s="109"/>
      <c r="W20" s="10"/>
    </row>
    <row r="21" spans="2:23" ht="14.4" hidden="1" thickBot="1" x14ac:dyDescent="0.3">
      <c r="B21" s="23"/>
      <c r="C21" s="112"/>
      <c r="D21" s="112"/>
      <c r="E21" s="113"/>
      <c r="F21" s="114"/>
      <c r="G21" s="113"/>
      <c r="H21" s="25"/>
      <c r="I21" s="5"/>
      <c r="J21" s="9"/>
      <c r="K21" s="219"/>
      <c r="M21" s="219"/>
      <c r="N21" s="1"/>
      <c r="O21" s="112"/>
      <c r="P21" s="114"/>
      <c r="Q21" s="123"/>
      <c r="R21" s="114"/>
      <c r="S21" s="3"/>
      <c r="T21" s="3"/>
      <c r="U21" s="13"/>
      <c r="V21" s="109"/>
      <c r="W21" s="10"/>
    </row>
    <row r="22" spans="2:23" ht="14.4" hidden="1" thickBot="1" x14ac:dyDescent="0.3">
      <c r="B22" s="23"/>
      <c r="C22" s="112"/>
      <c r="D22" s="112"/>
      <c r="E22" s="113"/>
      <c r="F22" s="114"/>
      <c r="G22" s="113"/>
      <c r="H22" s="25"/>
      <c r="I22" s="5"/>
      <c r="J22" s="9"/>
      <c r="K22" s="219"/>
      <c r="M22" s="219"/>
      <c r="N22" s="1"/>
      <c r="O22" s="112"/>
      <c r="P22" s="114"/>
      <c r="Q22" s="123"/>
      <c r="R22" s="114"/>
      <c r="S22" s="3"/>
      <c r="T22" s="3"/>
      <c r="U22" s="13"/>
      <c r="V22" s="109"/>
      <c r="W22" s="10"/>
    </row>
    <row r="23" spans="2:23" ht="14.4" hidden="1" thickBot="1" x14ac:dyDescent="0.3">
      <c r="B23" s="23"/>
      <c r="C23" s="112"/>
      <c r="D23" s="112"/>
      <c r="E23" s="113"/>
      <c r="F23" s="114"/>
      <c r="G23" s="113"/>
      <c r="H23" s="25"/>
      <c r="I23" s="5"/>
      <c r="J23" s="9"/>
      <c r="K23" s="219"/>
      <c r="M23" s="219"/>
      <c r="N23" s="1"/>
      <c r="O23" s="112"/>
      <c r="P23" s="114"/>
      <c r="Q23" s="123"/>
      <c r="R23" s="114"/>
      <c r="S23" s="3"/>
      <c r="T23" s="3"/>
      <c r="U23" s="13"/>
      <c r="V23" s="109"/>
      <c r="W23" s="10"/>
    </row>
    <row r="24" spans="2:23" ht="14.4" hidden="1" thickBot="1" x14ac:dyDescent="0.3">
      <c r="B24" s="23"/>
      <c r="C24" s="112"/>
      <c r="D24" s="112"/>
      <c r="E24" s="113"/>
      <c r="F24" s="114"/>
      <c r="G24" s="113"/>
      <c r="H24" s="25"/>
      <c r="I24" s="5"/>
      <c r="J24" s="9"/>
      <c r="K24" s="219"/>
      <c r="M24" s="219"/>
      <c r="N24" s="1"/>
      <c r="O24" s="112"/>
      <c r="P24" s="114"/>
      <c r="Q24" s="123"/>
      <c r="R24" s="114"/>
      <c r="S24" s="3"/>
      <c r="T24" s="3"/>
      <c r="U24" s="13"/>
      <c r="V24" s="109"/>
      <c r="W24" s="10"/>
    </row>
    <row r="25" spans="2:23" ht="14.4" hidden="1" thickBot="1" x14ac:dyDescent="0.3">
      <c r="B25" s="23"/>
      <c r="C25" s="112"/>
      <c r="D25" s="112"/>
      <c r="E25" s="113"/>
      <c r="F25" s="114"/>
      <c r="G25" s="113"/>
      <c r="H25" s="25"/>
      <c r="I25" s="5"/>
      <c r="J25" s="9"/>
      <c r="K25" s="219"/>
      <c r="M25" s="219"/>
      <c r="N25" s="1"/>
      <c r="O25" s="112"/>
      <c r="P25" s="114"/>
      <c r="Q25" s="123"/>
      <c r="R25" s="114"/>
      <c r="S25" s="3"/>
      <c r="T25" s="3"/>
      <c r="U25" s="13"/>
      <c r="V25" s="109"/>
      <c r="W25" s="10"/>
    </row>
    <row r="26" spans="2:23" ht="14.4" hidden="1" thickBot="1" x14ac:dyDescent="0.3">
      <c r="B26" s="23"/>
      <c r="C26" s="112"/>
      <c r="D26" s="112"/>
      <c r="E26" s="113"/>
      <c r="F26" s="114"/>
      <c r="G26" s="113"/>
      <c r="H26" s="25"/>
      <c r="I26" s="5"/>
      <c r="J26" s="9"/>
      <c r="K26" s="219"/>
      <c r="M26" s="219"/>
      <c r="N26" s="1"/>
      <c r="O26" s="112"/>
      <c r="P26" s="114"/>
      <c r="Q26" s="123"/>
      <c r="R26" s="114"/>
      <c r="S26" s="3"/>
      <c r="T26" s="3"/>
      <c r="U26" s="13"/>
      <c r="V26" s="109"/>
      <c r="W26" s="10"/>
    </row>
    <row r="27" spans="2:23" ht="14.4" hidden="1" thickBot="1" x14ac:dyDescent="0.3">
      <c r="B27" s="23"/>
      <c r="C27" s="112"/>
      <c r="D27" s="112"/>
      <c r="E27" s="113"/>
      <c r="F27" s="114"/>
      <c r="G27" s="113"/>
      <c r="H27" s="25"/>
      <c r="I27" s="5"/>
      <c r="J27" s="9"/>
      <c r="K27" s="219"/>
      <c r="M27" s="219"/>
      <c r="N27" s="1"/>
      <c r="O27" s="112"/>
      <c r="P27" s="114"/>
      <c r="Q27" s="123"/>
      <c r="R27" s="114"/>
      <c r="S27" s="3"/>
      <c r="T27" s="3"/>
      <c r="U27" s="13"/>
      <c r="V27" s="109"/>
      <c r="W27" s="10"/>
    </row>
    <row r="28" spans="2:23" ht="14.4" hidden="1" thickBot="1" x14ac:dyDescent="0.3">
      <c r="B28" s="23"/>
      <c r="C28" s="112"/>
      <c r="D28" s="112"/>
      <c r="E28" s="113"/>
      <c r="F28" s="114"/>
      <c r="G28" s="113"/>
      <c r="H28" s="25"/>
      <c r="I28" s="5"/>
      <c r="J28" s="9"/>
      <c r="K28" s="219"/>
      <c r="M28" s="219"/>
      <c r="N28" s="1"/>
      <c r="O28" s="112"/>
      <c r="P28" s="114"/>
      <c r="Q28" s="123"/>
      <c r="R28" s="114"/>
      <c r="S28" s="3"/>
      <c r="T28" s="3"/>
      <c r="U28" s="13"/>
      <c r="V28" s="109"/>
      <c r="W28" s="10"/>
    </row>
    <row r="29" spans="2:23" ht="14.4" hidden="1" thickBot="1" x14ac:dyDescent="0.3">
      <c r="B29" s="23"/>
      <c r="C29" s="112"/>
      <c r="D29" s="112"/>
      <c r="E29" s="113"/>
      <c r="F29" s="114"/>
      <c r="G29" s="113"/>
      <c r="H29" s="25"/>
      <c r="I29" s="5"/>
      <c r="J29" s="9"/>
      <c r="K29" s="219"/>
      <c r="M29" s="219"/>
      <c r="N29" s="1"/>
      <c r="O29" s="112"/>
      <c r="P29" s="114"/>
      <c r="Q29" s="123"/>
      <c r="R29" s="114"/>
      <c r="S29" s="3"/>
      <c r="T29" s="3"/>
      <c r="U29" s="13"/>
      <c r="V29" s="109"/>
      <c r="W29" s="10"/>
    </row>
    <row r="30" spans="2:23" ht="14.4" hidden="1" thickBot="1" x14ac:dyDescent="0.3">
      <c r="B30" s="23"/>
      <c r="C30" s="112"/>
      <c r="D30" s="112"/>
      <c r="E30" s="113"/>
      <c r="F30" s="114"/>
      <c r="G30" s="113"/>
      <c r="H30" s="25"/>
      <c r="I30" s="5"/>
      <c r="J30" s="9"/>
      <c r="K30" s="219"/>
      <c r="M30" s="219"/>
      <c r="N30" s="1"/>
      <c r="O30" s="112"/>
      <c r="P30" s="114"/>
      <c r="Q30" s="123"/>
      <c r="R30" s="114"/>
      <c r="S30" s="3"/>
      <c r="T30" s="3"/>
      <c r="U30" s="13"/>
      <c r="V30" s="109"/>
      <c r="W30" s="10"/>
    </row>
    <row r="31" spans="2:23" ht="14.4" hidden="1" thickBot="1" x14ac:dyDescent="0.3">
      <c r="B31" s="23"/>
      <c r="C31" s="112"/>
      <c r="D31" s="112"/>
      <c r="E31" s="113"/>
      <c r="F31" s="114"/>
      <c r="G31" s="113"/>
      <c r="H31" s="25"/>
      <c r="I31" s="5"/>
      <c r="J31" s="9"/>
      <c r="K31" s="219"/>
      <c r="M31" s="219"/>
      <c r="N31" s="1"/>
      <c r="O31" s="112"/>
      <c r="P31" s="114"/>
      <c r="Q31" s="123"/>
      <c r="R31" s="114"/>
      <c r="S31" s="3"/>
      <c r="T31" s="3"/>
      <c r="U31" s="13"/>
      <c r="V31" s="109"/>
      <c r="W31" s="10"/>
    </row>
    <row r="32" spans="2:23" ht="14.4" hidden="1" thickBot="1" x14ac:dyDescent="0.3">
      <c r="B32" s="23"/>
      <c r="C32" s="112"/>
      <c r="D32" s="112"/>
      <c r="E32" s="113"/>
      <c r="F32" s="114"/>
      <c r="G32" s="113"/>
      <c r="H32" s="25"/>
      <c r="I32" s="5"/>
      <c r="J32" s="9"/>
      <c r="K32" s="219"/>
      <c r="M32" s="219"/>
      <c r="N32" s="1"/>
      <c r="O32" s="112"/>
      <c r="P32" s="114"/>
      <c r="Q32" s="123"/>
      <c r="R32" s="114"/>
      <c r="S32" s="3"/>
      <c r="T32" s="3"/>
      <c r="U32" s="13"/>
      <c r="V32" s="109"/>
      <c r="W32" s="10"/>
    </row>
    <row r="33" spans="2:23" ht="14.4" hidden="1" thickBot="1" x14ac:dyDescent="0.3">
      <c r="B33" s="23"/>
      <c r="C33" s="112"/>
      <c r="D33" s="112"/>
      <c r="E33" s="113"/>
      <c r="F33" s="114"/>
      <c r="G33" s="113"/>
      <c r="H33" s="25"/>
      <c r="I33" s="5"/>
      <c r="J33" s="9"/>
      <c r="K33" s="219"/>
      <c r="M33" s="219"/>
      <c r="N33" s="1"/>
      <c r="O33" s="112"/>
      <c r="P33" s="114"/>
      <c r="Q33" s="123"/>
      <c r="R33" s="114"/>
      <c r="S33" s="3"/>
      <c r="T33" s="3"/>
      <c r="U33" s="13"/>
      <c r="V33" s="109"/>
      <c r="W33" s="10"/>
    </row>
    <row r="34" spans="2:23" ht="14.4" hidden="1" thickBot="1" x14ac:dyDescent="0.3">
      <c r="B34" s="23"/>
      <c r="C34" s="112"/>
      <c r="D34" s="112"/>
      <c r="E34" s="113"/>
      <c r="F34" s="114"/>
      <c r="G34" s="113"/>
      <c r="H34" s="25"/>
      <c r="I34" s="5"/>
      <c r="J34" s="9"/>
      <c r="K34" s="219"/>
      <c r="M34" s="219"/>
      <c r="N34" s="1"/>
      <c r="O34" s="112"/>
      <c r="P34" s="114"/>
      <c r="Q34" s="123"/>
      <c r="R34" s="114"/>
      <c r="S34" s="3"/>
      <c r="T34" s="3"/>
      <c r="U34" s="13"/>
      <c r="V34" s="109"/>
      <c r="W34" s="10"/>
    </row>
    <row r="35" spans="2:23" ht="14.4" hidden="1" thickBot="1" x14ac:dyDescent="0.3">
      <c r="B35" s="23"/>
      <c r="C35" s="112"/>
      <c r="D35" s="112"/>
      <c r="E35" s="113"/>
      <c r="F35" s="114"/>
      <c r="G35" s="113"/>
      <c r="H35" s="25"/>
      <c r="I35" s="5"/>
      <c r="J35" s="9"/>
      <c r="K35" s="219"/>
      <c r="M35" s="219"/>
      <c r="N35" s="1"/>
      <c r="O35" s="112"/>
      <c r="P35" s="114"/>
      <c r="Q35" s="123"/>
      <c r="R35" s="114"/>
      <c r="S35" s="3"/>
      <c r="T35" s="3"/>
      <c r="U35" s="13"/>
      <c r="V35" s="109"/>
      <c r="W35" s="10"/>
    </row>
    <row r="36" spans="2:23" ht="14.4" hidden="1" thickBot="1" x14ac:dyDescent="0.3">
      <c r="B36" s="23"/>
      <c r="C36" s="112"/>
      <c r="D36" s="112"/>
      <c r="E36" s="113"/>
      <c r="F36" s="114"/>
      <c r="G36" s="113"/>
      <c r="H36" s="25"/>
      <c r="I36" s="5"/>
      <c r="J36" s="9"/>
      <c r="K36" s="219"/>
      <c r="M36" s="219"/>
      <c r="N36" s="1"/>
      <c r="O36" s="112"/>
      <c r="P36" s="114"/>
      <c r="Q36" s="123"/>
      <c r="R36" s="114"/>
      <c r="S36" s="3"/>
      <c r="T36" s="3"/>
      <c r="U36" s="13"/>
      <c r="V36" s="109"/>
      <c r="W36" s="10"/>
    </row>
    <row r="37" spans="2:23" ht="14.4" hidden="1" thickBot="1" x14ac:dyDescent="0.3">
      <c r="B37" s="23"/>
      <c r="C37" s="112"/>
      <c r="D37" s="112"/>
      <c r="E37" s="113"/>
      <c r="F37" s="114"/>
      <c r="G37" s="113"/>
      <c r="H37" s="25"/>
      <c r="I37" s="5"/>
      <c r="J37" s="9"/>
      <c r="K37" s="219"/>
      <c r="M37" s="219"/>
      <c r="N37" s="1"/>
      <c r="O37" s="112"/>
      <c r="P37" s="114"/>
      <c r="Q37" s="123"/>
      <c r="R37" s="114"/>
      <c r="S37" s="3"/>
      <c r="T37" s="3"/>
      <c r="U37" s="13"/>
      <c r="V37" s="109"/>
      <c r="W37" s="10"/>
    </row>
    <row r="38" spans="2:23" ht="14.4" hidden="1" thickBot="1" x14ac:dyDescent="0.3">
      <c r="B38" s="23"/>
      <c r="C38" s="112"/>
      <c r="D38" s="112"/>
      <c r="E38" s="113"/>
      <c r="F38" s="114"/>
      <c r="G38" s="113"/>
      <c r="H38" s="25"/>
      <c r="I38" s="5"/>
      <c r="J38" s="9"/>
      <c r="K38" s="219"/>
      <c r="M38" s="219"/>
      <c r="N38" s="1"/>
      <c r="O38" s="112"/>
      <c r="P38" s="114"/>
      <c r="Q38" s="123"/>
      <c r="R38" s="114"/>
      <c r="S38" s="3"/>
      <c r="T38" s="3"/>
      <c r="U38" s="13"/>
      <c r="V38" s="109"/>
      <c r="W38" s="10"/>
    </row>
    <row r="39" spans="2:23" ht="14.4" hidden="1" thickBot="1" x14ac:dyDescent="0.3">
      <c r="B39" s="23"/>
      <c r="C39" s="112"/>
      <c r="D39" s="112"/>
      <c r="E39" s="113"/>
      <c r="F39" s="114"/>
      <c r="G39" s="113"/>
      <c r="H39" s="25"/>
      <c r="I39" s="5"/>
      <c r="J39" s="9"/>
      <c r="K39" s="219"/>
      <c r="M39" s="219"/>
      <c r="N39" s="1"/>
      <c r="O39" s="112"/>
      <c r="P39" s="114"/>
      <c r="Q39" s="123"/>
      <c r="R39" s="114"/>
      <c r="S39" s="3"/>
      <c r="T39" s="3"/>
      <c r="U39" s="13"/>
      <c r="V39" s="109"/>
      <c r="W39" s="10"/>
    </row>
    <row r="40" spans="2:23" ht="14.4" hidden="1" thickBot="1" x14ac:dyDescent="0.3">
      <c r="B40" s="23"/>
      <c r="C40" s="112"/>
      <c r="D40" s="112"/>
      <c r="E40" s="113"/>
      <c r="F40" s="114"/>
      <c r="G40" s="113"/>
      <c r="H40" s="25"/>
      <c r="I40" s="5"/>
      <c r="J40" s="9"/>
      <c r="K40" s="219"/>
      <c r="M40" s="219"/>
      <c r="N40" s="1"/>
      <c r="O40" s="112"/>
      <c r="P40" s="114"/>
      <c r="Q40" s="123"/>
      <c r="R40" s="114"/>
      <c r="S40" s="3"/>
      <c r="T40" s="3"/>
      <c r="U40" s="13"/>
      <c r="V40" s="109"/>
      <c r="W40" s="10"/>
    </row>
    <row r="41" spans="2:23" ht="14.4" hidden="1" thickBot="1" x14ac:dyDescent="0.3">
      <c r="B41" s="23"/>
      <c r="C41" s="112"/>
      <c r="D41" s="112"/>
      <c r="E41" s="113"/>
      <c r="F41" s="114"/>
      <c r="G41" s="113"/>
      <c r="H41" s="25"/>
      <c r="I41" s="5"/>
      <c r="J41" s="9"/>
      <c r="K41" s="219"/>
      <c r="M41" s="219"/>
      <c r="N41" s="1"/>
      <c r="O41" s="112"/>
      <c r="P41" s="114"/>
      <c r="Q41" s="123"/>
      <c r="R41" s="114"/>
      <c r="S41" s="3"/>
      <c r="T41" s="3"/>
      <c r="U41" s="13"/>
      <c r="V41" s="109"/>
      <c r="W41" s="10"/>
    </row>
    <row r="42" spans="2:23" ht="14.4" hidden="1" thickBot="1" x14ac:dyDescent="0.3">
      <c r="B42" s="23"/>
      <c r="C42" s="112"/>
      <c r="D42" s="112"/>
      <c r="E42" s="113"/>
      <c r="F42" s="114"/>
      <c r="G42" s="113"/>
      <c r="H42" s="25"/>
      <c r="I42" s="5"/>
      <c r="J42" s="9"/>
      <c r="K42" s="219"/>
      <c r="M42" s="219"/>
      <c r="N42" s="1"/>
      <c r="O42" s="112"/>
      <c r="P42" s="114"/>
      <c r="Q42" s="123"/>
      <c r="R42" s="114"/>
      <c r="S42" s="3"/>
      <c r="T42" s="3"/>
      <c r="U42" s="13"/>
      <c r="V42" s="109"/>
      <c r="W42" s="10"/>
    </row>
    <row r="43" spans="2:23" ht="14.4" hidden="1" thickBot="1" x14ac:dyDescent="0.3">
      <c r="B43" s="23"/>
      <c r="C43" s="112"/>
      <c r="D43" s="112"/>
      <c r="E43" s="113"/>
      <c r="F43" s="114"/>
      <c r="G43" s="113"/>
      <c r="H43" s="25"/>
      <c r="I43" s="5"/>
      <c r="J43" s="9"/>
      <c r="K43" s="219"/>
      <c r="M43" s="219"/>
      <c r="N43" s="1"/>
      <c r="O43" s="112"/>
      <c r="P43" s="114"/>
      <c r="Q43" s="123"/>
      <c r="R43" s="114"/>
      <c r="S43" s="3"/>
      <c r="T43" s="3"/>
      <c r="U43" s="13"/>
      <c r="V43" s="109"/>
      <c r="W43" s="10"/>
    </row>
    <row r="44" spans="2:23" ht="14.4" hidden="1" thickBot="1" x14ac:dyDescent="0.3">
      <c r="B44" s="23"/>
      <c r="C44" s="112"/>
      <c r="D44" s="112"/>
      <c r="E44" s="113"/>
      <c r="F44" s="114"/>
      <c r="G44" s="113"/>
      <c r="H44" s="25"/>
      <c r="I44" s="5"/>
      <c r="J44" s="9"/>
      <c r="K44" s="219"/>
      <c r="M44" s="219"/>
      <c r="N44" s="1"/>
      <c r="O44" s="112"/>
      <c r="P44" s="114"/>
      <c r="Q44" s="123"/>
      <c r="R44" s="114"/>
      <c r="S44" s="3"/>
      <c r="T44" s="3"/>
      <c r="U44" s="13"/>
      <c r="V44" s="109"/>
      <c r="W44" s="10"/>
    </row>
    <row r="45" spans="2:23" ht="14.4" hidden="1" thickBot="1" x14ac:dyDescent="0.3">
      <c r="B45" s="23"/>
      <c r="C45" s="112"/>
      <c r="D45" s="112"/>
      <c r="E45" s="113"/>
      <c r="F45" s="114"/>
      <c r="G45" s="113"/>
      <c r="H45" s="25"/>
      <c r="I45" s="5"/>
      <c r="J45" s="9"/>
      <c r="K45" s="219"/>
      <c r="M45" s="219"/>
      <c r="N45" s="1"/>
      <c r="O45" s="112"/>
      <c r="P45" s="114"/>
      <c r="Q45" s="123"/>
      <c r="R45" s="114"/>
      <c r="S45" s="3"/>
      <c r="T45" s="3"/>
      <c r="U45" s="13"/>
      <c r="V45" s="109"/>
      <c r="W45" s="10"/>
    </row>
    <row r="46" spans="2:23" ht="14.4" hidden="1" thickBot="1" x14ac:dyDescent="0.3">
      <c r="B46" s="23"/>
      <c r="C46" s="112"/>
      <c r="D46" s="112"/>
      <c r="E46" s="113"/>
      <c r="F46" s="114"/>
      <c r="G46" s="113"/>
      <c r="H46" s="25"/>
      <c r="I46" s="5"/>
      <c r="J46" s="9"/>
      <c r="K46" s="219"/>
      <c r="M46" s="219"/>
      <c r="N46" s="1"/>
      <c r="O46" s="112"/>
      <c r="P46" s="114"/>
      <c r="Q46" s="123"/>
      <c r="R46" s="114"/>
      <c r="S46" s="3"/>
      <c r="T46" s="3"/>
      <c r="U46" s="13"/>
      <c r="V46" s="109"/>
      <c r="W46" s="10"/>
    </row>
    <row r="47" spans="2:23" ht="14.4" hidden="1" thickBot="1" x14ac:dyDescent="0.3">
      <c r="B47" s="23"/>
      <c r="C47" s="112"/>
      <c r="D47" s="112"/>
      <c r="E47" s="113"/>
      <c r="F47" s="114"/>
      <c r="G47" s="113"/>
      <c r="H47" s="25"/>
      <c r="I47" s="5"/>
      <c r="J47" s="9"/>
      <c r="K47" s="219"/>
      <c r="M47" s="219"/>
      <c r="N47" s="1"/>
      <c r="O47" s="112"/>
      <c r="P47" s="114"/>
      <c r="Q47" s="123"/>
      <c r="R47" s="114"/>
      <c r="S47" s="3"/>
      <c r="T47" s="3"/>
      <c r="U47" s="13"/>
      <c r="V47" s="109"/>
      <c r="W47" s="10"/>
    </row>
    <row r="48" spans="2:23" ht="23.4" thickBot="1" x14ac:dyDescent="0.45">
      <c r="B48" s="313" t="s">
        <v>27</v>
      </c>
      <c r="C48" s="314"/>
      <c r="D48" s="314"/>
      <c r="E48" s="314"/>
      <c r="F48" s="314"/>
      <c r="G48" s="314"/>
      <c r="H48" s="314"/>
      <c r="I48" s="315"/>
      <c r="J48" s="140">
        <f>SUM(J11:J47)</f>
        <v>42365.15</v>
      </c>
      <c r="K48" s="225"/>
      <c r="M48" s="225"/>
      <c r="N48" s="316" t="s">
        <v>27</v>
      </c>
      <c r="O48" s="317"/>
      <c r="P48" s="317"/>
      <c r="Q48" s="317"/>
      <c r="R48" s="317"/>
      <c r="S48" s="24"/>
      <c r="T48" s="24"/>
      <c r="U48" s="138">
        <f>SUM(U11:U13)</f>
        <v>42365.15</v>
      </c>
      <c r="V48" s="110"/>
      <c r="W48" s="11"/>
    </row>
    <row r="49" spans="2:23" s="150" customFormat="1" ht="33.75" customHeight="1" x14ac:dyDescent="0.4">
      <c r="B49" s="318" t="s">
        <v>213</v>
      </c>
      <c r="C49" s="318"/>
      <c r="D49" s="318"/>
      <c r="E49" s="318"/>
      <c r="F49" s="318"/>
      <c r="G49" s="318"/>
      <c r="H49" s="142"/>
      <c r="I49" s="142"/>
      <c r="J49" s="143"/>
      <c r="K49" s="143" t="e">
        <f>+U11-#REF!</f>
        <v>#REF!</v>
      </c>
      <c r="L49" s="144"/>
      <c r="M49" s="220"/>
      <c r="N49" s="145"/>
      <c r="O49" s="145"/>
      <c r="P49" s="145"/>
      <c r="Q49" s="145"/>
      <c r="R49" s="145"/>
      <c r="S49" s="146"/>
      <c r="T49" s="146"/>
      <c r="U49" s="147"/>
      <c r="V49" s="148"/>
      <c r="W49" s="149"/>
    </row>
    <row r="50" spans="2:23" s="150" customFormat="1" ht="22.8" x14ac:dyDescent="0.4">
      <c r="B50" s="142"/>
      <c r="C50" s="142"/>
      <c r="D50" s="142"/>
      <c r="E50" s="142"/>
      <c r="F50" s="142"/>
      <c r="G50" s="142"/>
      <c r="H50" s="142"/>
      <c r="I50" s="142"/>
      <c r="J50" s="143"/>
      <c r="K50" s="220"/>
      <c r="L50" s="144"/>
      <c r="M50" s="144"/>
      <c r="N50" s="145"/>
      <c r="O50" s="145"/>
      <c r="P50" s="145"/>
      <c r="Q50" s="145"/>
      <c r="R50" s="145"/>
      <c r="S50" s="146"/>
      <c r="T50" s="146"/>
      <c r="U50" s="147"/>
      <c r="V50" s="148"/>
      <c r="W50" s="149"/>
    </row>
    <row r="51" spans="2:23" ht="14.25" customHeight="1" thickBot="1" x14ac:dyDescent="0.3">
      <c r="B51" s="100"/>
      <c r="C51" s="115"/>
      <c r="D51" s="115"/>
      <c r="E51" s="115"/>
      <c r="F51" s="115"/>
      <c r="G51" s="116"/>
      <c r="H51" s="101"/>
    </row>
    <row r="52" spans="2:23" x14ac:dyDescent="0.25">
      <c r="B52" s="124"/>
      <c r="C52" s="126"/>
      <c r="D52" s="118" t="s">
        <v>28</v>
      </c>
      <c r="E52" s="118"/>
      <c r="F52" s="118"/>
      <c r="G52" s="118"/>
      <c r="H52" s="102"/>
      <c r="I52" s="103"/>
      <c r="N52" s="117" t="s">
        <v>32</v>
      </c>
      <c r="O52" s="130"/>
      <c r="P52" s="126"/>
      <c r="Q52" s="126"/>
      <c r="R52" s="126"/>
      <c r="S52" s="131"/>
      <c r="T52" s="131"/>
      <c r="U52" s="152"/>
      <c r="V52" s="28"/>
    </row>
    <row r="53" spans="2:23" x14ac:dyDescent="0.25">
      <c r="B53" s="31"/>
      <c r="C53" s="119"/>
      <c r="D53" s="119"/>
      <c r="E53" s="119"/>
      <c r="F53" s="119"/>
      <c r="G53" s="119"/>
      <c r="H53" s="105"/>
      <c r="I53" s="104"/>
      <c r="N53" s="159"/>
      <c r="O53" s="153"/>
      <c r="P53" s="153"/>
      <c r="Q53" s="153"/>
      <c r="R53" s="153"/>
      <c r="S53" s="153"/>
      <c r="T53" s="153"/>
      <c r="U53" s="154"/>
      <c r="V53" s="106"/>
    </row>
    <row r="54" spans="2:23" x14ac:dyDescent="0.25">
      <c r="B54" s="31"/>
      <c r="C54" s="153" t="s">
        <v>29</v>
      </c>
      <c r="D54" s="153"/>
      <c r="E54" s="153"/>
      <c r="F54" s="153"/>
      <c r="G54" s="153"/>
      <c r="H54" s="153"/>
      <c r="I54" s="154"/>
      <c r="N54" s="155" t="s">
        <v>33</v>
      </c>
      <c r="O54" s="153"/>
      <c r="P54" s="153"/>
      <c r="Q54" s="153"/>
      <c r="R54" s="153"/>
      <c r="S54" s="153"/>
      <c r="T54" s="153"/>
      <c r="U54" s="154"/>
      <c r="V54" s="106"/>
    </row>
    <row r="55" spans="2:23" ht="67.5" customHeight="1" x14ac:dyDescent="0.25">
      <c r="B55" s="31"/>
      <c r="C55" s="319" t="s">
        <v>30</v>
      </c>
      <c r="D55" s="319"/>
      <c r="E55" s="319"/>
      <c r="F55" s="319"/>
      <c r="G55" s="319"/>
      <c r="H55" s="319"/>
      <c r="I55" s="320"/>
      <c r="J55" s="20"/>
      <c r="K55" s="221"/>
      <c r="N55" s="321" t="s">
        <v>129</v>
      </c>
      <c r="O55" s="322"/>
      <c r="P55" s="322"/>
      <c r="Q55" s="322"/>
      <c r="R55" s="322"/>
      <c r="S55" s="322"/>
      <c r="T55" s="322"/>
      <c r="U55" s="323"/>
      <c r="V55" s="151"/>
    </row>
    <row r="56" spans="2:23" ht="40.5" customHeight="1" thickBot="1" x14ac:dyDescent="0.3">
      <c r="B56" s="32"/>
      <c r="C56" s="324" t="s">
        <v>31</v>
      </c>
      <c r="D56" s="324"/>
      <c r="E56" s="324"/>
      <c r="F56" s="324"/>
      <c r="G56" s="324"/>
      <c r="H56" s="324"/>
      <c r="I56" s="325"/>
      <c r="N56" s="156" t="s">
        <v>34</v>
      </c>
      <c r="O56" s="157"/>
      <c r="P56" s="157"/>
      <c r="Q56" s="157"/>
      <c r="R56" s="157"/>
      <c r="S56" s="157"/>
      <c r="T56" s="157"/>
      <c r="U56" s="158"/>
      <c r="V56" s="106"/>
    </row>
    <row r="57" spans="2:23" ht="15" x14ac:dyDescent="0.25">
      <c r="C57" s="127"/>
      <c r="D57" s="127"/>
      <c r="E57" s="127"/>
      <c r="F57" s="127"/>
      <c r="G57" s="127"/>
      <c r="H57" s="128"/>
      <c r="I57" s="27"/>
      <c r="J57" s="27"/>
      <c r="K57" s="222"/>
      <c r="L57" s="27"/>
      <c r="M57" s="27"/>
      <c r="N57" s="29"/>
      <c r="O57" s="28"/>
      <c r="P57" s="28"/>
      <c r="Q57" s="28"/>
      <c r="R57" s="28"/>
      <c r="S57" s="29"/>
      <c r="T57" s="29"/>
      <c r="U57" s="133"/>
      <c r="V57" s="28"/>
    </row>
    <row r="58" spans="2:23" ht="15" x14ac:dyDescent="0.25">
      <c r="C58" s="127"/>
      <c r="D58" s="127"/>
      <c r="E58" s="127"/>
      <c r="F58" s="127"/>
      <c r="G58" s="127"/>
      <c r="H58" s="128"/>
      <c r="I58" s="27"/>
      <c r="J58" s="27"/>
      <c r="K58" s="222"/>
      <c r="L58" s="27"/>
      <c r="M58" s="27"/>
      <c r="N58" s="29"/>
      <c r="O58" s="28"/>
      <c r="P58" s="28"/>
      <c r="Q58" s="28"/>
      <c r="R58" s="28"/>
      <c r="S58" s="29"/>
      <c r="T58" s="29"/>
      <c r="U58" s="133"/>
      <c r="V58" s="28"/>
    </row>
    <row r="59" spans="2:23" ht="15.6" thickBot="1" x14ac:dyDescent="0.3">
      <c r="D59" s="127"/>
      <c r="E59" s="127"/>
      <c r="F59" s="127"/>
      <c r="G59" s="127"/>
      <c r="H59" s="128"/>
      <c r="I59" s="27"/>
      <c r="J59" s="27"/>
      <c r="K59" s="222"/>
      <c r="L59" s="27"/>
      <c r="M59" s="27"/>
      <c r="N59" s="29"/>
      <c r="O59" s="28"/>
      <c r="P59" s="28"/>
      <c r="Q59" s="28"/>
      <c r="R59" s="28"/>
      <c r="S59" s="29"/>
      <c r="T59" s="29"/>
      <c r="U59" s="133"/>
      <c r="V59" s="28"/>
    </row>
    <row r="60" spans="2:23" ht="16.8" x14ac:dyDescent="0.25">
      <c r="B60" s="326" t="s">
        <v>130</v>
      </c>
      <c r="C60" s="327"/>
      <c r="D60" s="120"/>
      <c r="E60" s="120"/>
      <c r="F60" s="120"/>
      <c r="G60" s="120"/>
      <c r="H60" s="26"/>
      <c r="I60" s="33"/>
      <c r="J60" s="33"/>
      <c r="K60" s="223"/>
      <c r="L60" s="33"/>
      <c r="M60" s="33"/>
      <c r="N60" s="131"/>
      <c r="O60" s="126"/>
      <c r="P60" s="126"/>
      <c r="Q60" s="126"/>
      <c r="R60" s="126"/>
      <c r="S60" s="131"/>
      <c r="T60" s="131"/>
      <c r="U60" s="132"/>
      <c r="V60" s="126"/>
      <c r="W60" s="34"/>
    </row>
    <row r="61" spans="2:23" ht="137.25" customHeight="1" thickBot="1" x14ac:dyDescent="0.3">
      <c r="B61" s="328" t="s">
        <v>232</v>
      </c>
      <c r="C61" s="329"/>
      <c r="D61" s="329"/>
      <c r="E61" s="329"/>
      <c r="F61" s="330"/>
      <c r="G61" s="329"/>
      <c r="H61" s="329"/>
      <c r="I61" s="329"/>
      <c r="J61" s="329"/>
      <c r="K61" s="329"/>
      <c r="L61" s="329"/>
      <c r="M61" s="329"/>
      <c r="N61" s="329"/>
      <c r="O61" s="329"/>
      <c r="P61" s="329"/>
      <c r="Q61" s="329"/>
      <c r="R61" s="329"/>
      <c r="S61" s="330"/>
      <c r="T61" s="330"/>
      <c r="U61" s="329"/>
      <c r="V61" s="329"/>
      <c r="W61" s="331"/>
    </row>
    <row r="62" spans="2:23" ht="15" x14ac:dyDescent="0.25">
      <c r="C62" s="127"/>
      <c r="D62" s="127"/>
      <c r="E62" s="127"/>
      <c r="F62" s="127"/>
      <c r="G62" s="127"/>
      <c r="H62" s="128"/>
      <c r="I62" s="27"/>
      <c r="J62" s="27"/>
      <c r="K62" s="222"/>
      <c r="L62" s="27"/>
      <c r="M62" s="27"/>
      <c r="N62" s="29"/>
      <c r="O62" s="28"/>
      <c r="P62" s="28"/>
      <c r="Q62" s="28"/>
      <c r="R62" s="28"/>
      <c r="S62" s="29"/>
      <c r="T62" s="29"/>
      <c r="U62" s="133"/>
      <c r="V62" s="28"/>
    </row>
    <row r="63" spans="2:23" ht="15" x14ac:dyDescent="0.25">
      <c r="C63" s="127"/>
      <c r="D63" s="127"/>
      <c r="E63" s="127"/>
      <c r="F63" s="127"/>
      <c r="G63" s="127"/>
      <c r="H63" s="128"/>
      <c r="I63" s="27"/>
      <c r="J63" s="27"/>
      <c r="K63" s="222"/>
      <c r="L63" s="27"/>
      <c r="M63" s="27"/>
      <c r="N63" s="29"/>
      <c r="O63" s="28"/>
      <c r="P63" s="28"/>
      <c r="Q63" s="28"/>
      <c r="R63" s="28"/>
      <c r="S63" s="29"/>
      <c r="T63" s="29"/>
      <c r="U63" s="133"/>
      <c r="V63" s="28"/>
    </row>
    <row r="64" spans="2:23" ht="15" x14ac:dyDescent="0.25">
      <c r="C64" s="127"/>
      <c r="D64" s="127"/>
      <c r="E64" s="127"/>
      <c r="F64" s="127"/>
      <c r="G64" s="127"/>
      <c r="H64" s="128"/>
      <c r="I64" s="27"/>
      <c r="J64" s="27"/>
      <c r="K64" s="222"/>
      <c r="L64" s="27"/>
      <c r="M64" s="27"/>
      <c r="N64" s="29"/>
      <c r="O64" s="28"/>
      <c r="P64" s="160"/>
      <c r="Q64" s="28"/>
      <c r="R64" s="28"/>
      <c r="S64" s="29"/>
      <c r="T64" s="29"/>
      <c r="U64" s="133"/>
      <c r="V64" s="28"/>
    </row>
    <row r="65" spans="2:22" ht="15" x14ac:dyDescent="0.25">
      <c r="C65" s="127"/>
      <c r="D65" s="127"/>
      <c r="E65" s="127"/>
      <c r="F65" s="127"/>
      <c r="G65" s="127"/>
      <c r="H65" s="128"/>
      <c r="I65" s="27"/>
      <c r="J65" s="27"/>
      <c r="K65" s="222"/>
      <c r="L65" s="27"/>
      <c r="M65" s="27"/>
      <c r="N65" s="29"/>
      <c r="O65" s="28"/>
      <c r="P65" s="28"/>
      <c r="Q65" s="28"/>
      <c r="R65" s="28"/>
      <c r="S65" s="29"/>
      <c r="T65" s="29"/>
      <c r="U65" s="133"/>
      <c r="V65" s="28"/>
    </row>
    <row r="66" spans="2:22" ht="15" x14ac:dyDescent="0.25">
      <c r="C66" s="127"/>
      <c r="D66" s="127"/>
      <c r="E66" s="127"/>
      <c r="F66" s="127"/>
      <c r="G66" s="127"/>
      <c r="H66" s="128"/>
      <c r="I66" s="27"/>
      <c r="J66" s="27"/>
      <c r="K66" s="222"/>
      <c r="L66" s="27"/>
      <c r="M66" s="27"/>
      <c r="N66" s="29"/>
      <c r="O66" s="28"/>
      <c r="P66" s="28"/>
      <c r="Q66" s="28"/>
      <c r="R66" s="28"/>
      <c r="S66" s="29"/>
      <c r="T66" s="29"/>
      <c r="U66" s="133"/>
      <c r="V66" s="28"/>
    </row>
    <row r="67" spans="2:22" ht="15" x14ac:dyDescent="0.25">
      <c r="C67" s="30"/>
      <c r="D67" s="30"/>
      <c r="E67" s="30"/>
      <c r="F67" s="30"/>
      <c r="G67" s="30"/>
      <c r="H67" s="35"/>
      <c r="I67" s="27"/>
      <c r="J67" s="27"/>
      <c r="K67" s="222"/>
      <c r="L67" s="27"/>
      <c r="M67" s="27"/>
      <c r="N67" s="129"/>
    </row>
    <row r="68" spans="2:22" x14ac:dyDescent="0.25">
      <c r="C68" s="28"/>
      <c r="D68" s="28"/>
      <c r="E68" s="30"/>
      <c r="F68" s="30"/>
      <c r="G68" s="30"/>
      <c r="H68" s="36"/>
      <c r="I68" s="27"/>
      <c r="J68" s="27"/>
      <c r="K68" s="222"/>
      <c r="L68" s="27"/>
      <c r="M68" s="27"/>
      <c r="N68" s="125"/>
    </row>
    <row r="69" spans="2:22" x14ac:dyDescent="0.25">
      <c r="C69" s="28"/>
      <c r="D69" s="28"/>
      <c r="E69" s="30"/>
      <c r="F69" s="30"/>
      <c r="G69" s="30"/>
      <c r="H69" s="36"/>
      <c r="I69" s="27"/>
      <c r="J69" s="27"/>
      <c r="K69" s="222"/>
      <c r="L69" s="27"/>
      <c r="M69" s="27"/>
      <c r="N69" s="125"/>
    </row>
    <row r="70" spans="2:22" x14ac:dyDescent="0.25">
      <c r="C70" s="28"/>
      <c r="D70" s="28"/>
      <c r="E70" s="28"/>
      <c r="F70" s="28"/>
      <c r="G70" s="30"/>
      <c r="H70" s="36"/>
      <c r="I70" s="27"/>
      <c r="J70" s="27"/>
      <c r="K70" s="222"/>
      <c r="L70" s="27"/>
      <c r="M70" s="27"/>
      <c r="N70" s="29"/>
    </row>
    <row r="71" spans="2:22" x14ac:dyDescent="0.25">
      <c r="C71" s="28"/>
      <c r="D71" s="28"/>
      <c r="E71" s="28"/>
      <c r="F71" s="28"/>
      <c r="G71" s="30"/>
      <c r="H71" s="36"/>
      <c r="I71" s="27"/>
      <c r="J71" s="27"/>
      <c r="K71" s="222"/>
      <c r="L71" s="27"/>
      <c r="M71" s="27"/>
      <c r="N71" s="29"/>
    </row>
    <row r="72" spans="2:22" x14ac:dyDescent="0.25">
      <c r="B72" s="134" t="s">
        <v>114</v>
      </c>
      <c r="C72" s="28"/>
      <c r="D72" s="28"/>
      <c r="E72" s="28"/>
      <c r="F72" s="28"/>
      <c r="G72" s="135" t="s">
        <v>118</v>
      </c>
      <c r="H72" s="36"/>
      <c r="I72" s="27"/>
      <c r="J72" s="27"/>
      <c r="K72" s="222"/>
      <c r="L72" s="27"/>
      <c r="M72" s="27"/>
      <c r="N72" s="139" t="s">
        <v>119</v>
      </c>
      <c r="O72" s="36"/>
      <c r="S72" s="36"/>
      <c r="V72" s="135" t="s">
        <v>126</v>
      </c>
    </row>
    <row r="73" spans="2:22" ht="46.5" customHeight="1" x14ac:dyDescent="0.25">
      <c r="B73" s="332" t="s">
        <v>124</v>
      </c>
      <c r="C73" s="332"/>
      <c r="D73" s="332"/>
      <c r="E73" s="28"/>
      <c r="F73" s="28"/>
      <c r="G73" s="333" t="s">
        <v>123</v>
      </c>
      <c r="H73" s="333"/>
      <c r="I73" s="333"/>
      <c r="J73" s="27"/>
      <c r="K73" s="222"/>
      <c r="L73" s="27"/>
      <c r="M73" s="27"/>
      <c r="N73" s="333" t="s">
        <v>125</v>
      </c>
      <c r="O73" s="333"/>
      <c r="P73" s="333"/>
      <c r="S73" s="136"/>
      <c r="T73" s="136"/>
      <c r="U73" s="136"/>
      <c r="V73" s="136" t="s">
        <v>124</v>
      </c>
    </row>
    <row r="74" spans="2:22" ht="21" customHeight="1" x14ac:dyDescent="0.25">
      <c r="B74" s="333" t="s">
        <v>115</v>
      </c>
      <c r="C74" s="333"/>
      <c r="D74" s="333"/>
      <c r="E74" s="28"/>
      <c r="F74" s="28"/>
      <c r="G74" s="333" t="s">
        <v>116</v>
      </c>
      <c r="H74" s="333"/>
      <c r="I74" s="333"/>
      <c r="J74" s="27"/>
      <c r="K74" s="222"/>
      <c r="L74" s="27"/>
      <c r="M74" s="27"/>
      <c r="N74" s="333" t="s">
        <v>211</v>
      </c>
      <c r="O74" s="333"/>
      <c r="P74" s="333"/>
      <c r="S74" s="136"/>
      <c r="T74" s="136"/>
      <c r="U74" s="136"/>
      <c r="V74" s="136" t="s">
        <v>122</v>
      </c>
    </row>
    <row r="75" spans="2:22" ht="31.5" customHeight="1" x14ac:dyDescent="0.25">
      <c r="B75" s="333" t="s">
        <v>113</v>
      </c>
      <c r="C75" s="333"/>
      <c r="D75" s="333"/>
      <c r="E75" s="28"/>
      <c r="F75" s="28"/>
      <c r="G75" s="333" t="s">
        <v>117</v>
      </c>
      <c r="H75" s="333"/>
      <c r="I75" s="333"/>
      <c r="J75" s="27"/>
      <c r="K75" s="222"/>
      <c r="L75" s="27"/>
      <c r="M75" s="27"/>
      <c r="N75" s="333" t="s">
        <v>120</v>
      </c>
      <c r="O75" s="333"/>
      <c r="P75" s="333"/>
      <c r="S75" s="136"/>
      <c r="T75" s="136"/>
      <c r="U75" s="136"/>
      <c r="V75" s="136" t="s">
        <v>121</v>
      </c>
    </row>
    <row r="76" spans="2:22" x14ac:dyDescent="0.25">
      <c r="C76" s="28"/>
      <c r="D76" s="28"/>
      <c r="E76" s="28"/>
      <c r="F76" s="28"/>
      <c r="G76" s="30"/>
      <c r="H76" s="35"/>
      <c r="I76" s="27"/>
      <c r="J76" s="27"/>
      <c r="K76" s="222"/>
      <c r="L76" s="27"/>
      <c r="M76" s="27"/>
      <c r="N76" s="29"/>
    </row>
  </sheetData>
  <mergeCells count="36">
    <mergeCell ref="B74:D74"/>
    <mergeCell ref="G74:I74"/>
    <mergeCell ref="N74:P74"/>
    <mergeCell ref="B75:D75"/>
    <mergeCell ref="G75:I75"/>
    <mergeCell ref="N75:P75"/>
    <mergeCell ref="C56:I56"/>
    <mergeCell ref="B60:C60"/>
    <mergeCell ref="B61:W61"/>
    <mergeCell ref="B73:D73"/>
    <mergeCell ref="G73:I73"/>
    <mergeCell ref="N73:P73"/>
    <mergeCell ref="B48:I48"/>
    <mergeCell ref="N48:R48"/>
    <mergeCell ref="B49:G49"/>
    <mergeCell ref="C55:I55"/>
    <mergeCell ref="N55:U55"/>
    <mergeCell ref="W9:W10"/>
    <mergeCell ref="B6:C6"/>
    <mergeCell ref="D6:E6"/>
    <mergeCell ref="N6:O6"/>
    <mergeCell ref="P6:U6"/>
    <mergeCell ref="B8:G8"/>
    <mergeCell ref="B9:K9"/>
    <mergeCell ref="M9:V9"/>
    <mergeCell ref="B5:C5"/>
    <mergeCell ref="D5:E5"/>
    <mergeCell ref="N5:O5"/>
    <mergeCell ref="P5:U5"/>
    <mergeCell ref="B2:I2"/>
    <mergeCell ref="N3:O3"/>
    <mergeCell ref="P3:U3"/>
    <mergeCell ref="N4:O4"/>
    <mergeCell ref="P4:U4"/>
    <mergeCell ref="B4:C4"/>
    <mergeCell ref="D4:E4"/>
  </mergeCells>
  <dataValidations count="1">
    <dataValidation type="list" allowBlank="1" showInputMessage="1" showErrorMessage="1" sqref="Q13:Q25 G15:G25">
      <formula1>ValidCostGrouping</formula1>
    </dataValidation>
  </dataValidations>
  <pageMargins left="0.7" right="0.7" top="0.75" bottom="0.75" header="0.3" footer="0.3"/>
  <pageSetup scale="2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74"/>
  <sheetViews>
    <sheetView topLeftCell="K49" workbookViewId="0">
      <selection activeCell="AA52" sqref="AA52"/>
    </sheetView>
  </sheetViews>
  <sheetFormatPr baseColWidth="10" defaultRowHeight="13.8" x14ac:dyDescent="0.25"/>
  <cols>
    <col min="1" max="1" width="38" style="12" customWidth="1"/>
    <col min="2" max="5" width="14.5" style="162" hidden="1" customWidth="1"/>
    <col min="6" max="6" width="14.5" style="162" customWidth="1"/>
    <col min="7" max="10" width="14.5" style="162" hidden="1" customWidth="1"/>
    <col min="11" max="11" width="14.5" style="162" customWidth="1"/>
    <col min="12" max="15" width="14.5" style="162" hidden="1" customWidth="1"/>
    <col min="16" max="17" width="14.5" style="162" customWidth="1"/>
    <col min="18" max="18" width="8.5" style="200" customWidth="1"/>
    <col min="19" max="20" width="12.19921875" style="200" customWidth="1"/>
    <col min="21" max="21" width="0.69921875" customWidth="1"/>
    <col min="22" max="22" width="14.69921875" customWidth="1"/>
    <col min="23" max="23" width="12.09765625" style="162" bestFit="1" customWidth="1"/>
    <col min="24" max="24" width="12.09765625" style="162" customWidth="1"/>
    <col min="25" max="25" width="5.8984375" style="200" customWidth="1"/>
    <col min="26" max="26" width="12.3984375" style="200" customWidth="1"/>
    <col min="27" max="27" width="12.09765625" style="162" bestFit="1" customWidth="1"/>
    <col min="28" max="28" width="12.09765625" style="162" customWidth="1"/>
    <col min="29" max="29" width="7.69921875" style="200" customWidth="1"/>
    <col min="30" max="30" width="1.8984375" customWidth="1"/>
    <col min="31" max="31" width="11.09765625" bestFit="1" customWidth="1"/>
    <col min="32" max="33" width="11" style="162"/>
    <col min="34" max="34" width="6.69921875" style="164" customWidth="1"/>
    <col min="35" max="35" width="11.59765625" style="164" customWidth="1"/>
    <col min="36" max="37" width="11" style="162"/>
    <col min="38" max="38" width="7.19921875" style="200" customWidth="1"/>
    <col min="39" max="39" width="37.59765625" customWidth="1"/>
  </cols>
  <sheetData>
    <row r="1" spans="1:39" ht="34.5" customHeight="1" x14ac:dyDescent="0.25">
      <c r="A1" s="362" t="s">
        <v>172</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row>
    <row r="2" spans="1:39" ht="34.5" customHeight="1" x14ac:dyDescent="0.25">
      <c r="A2" s="362" t="s">
        <v>173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row>
    <row r="3" spans="1:39" ht="34.5" customHeight="1" x14ac:dyDescent="0.25">
      <c r="A3" s="357" t="s">
        <v>174</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row>
    <row r="4" spans="1:39" s="253" customFormat="1" ht="75" customHeight="1" x14ac:dyDescent="0.25">
      <c r="A4" s="166" t="s">
        <v>80</v>
      </c>
      <c r="B4" s="166" t="s">
        <v>81</v>
      </c>
      <c r="C4" s="166" t="s">
        <v>82</v>
      </c>
      <c r="D4" s="166" t="s">
        <v>83</v>
      </c>
      <c r="E4" s="166" t="s">
        <v>84</v>
      </c>
      <c r="F4" s="166" t="s">
        <v>139</v>
      </c>
      <c r="G4" s="166" t="s">
        <v>85</v>
      </c>
      <c r="H4" s="166" t="s">
        <v>86</v>
      </c>
      <c r="I4" s="166" t="s">
        <v>87</v>
      </c>
      <c r="J4" s="166" t="s">
        <v>88</v>
      </c>
      <c r="K4" s="166" t="s">
        <v>140</v>
      </c>
      <c r="L4" s="166" t="s">
        <v>89</v>
      </c>
      <c r="M4" s="166" t="s">
        <v>90</v>
      </c>
      <c r="N4" s="166" t="s">
        <v>91</v>
      </c>
      <c r="O4" s="166" t="s">
        <v>92</v>
      </c>
      <c r="P4" s="166" t="s">
        <v>141</v>
      </c>
      <c r="Q4" s="166" t="s">
        <v>142</v>
      </c>
      <c r="R4" s="250" t="s">
        <v>97</v>
      </c>
      <c r="S4" s="254" t="s">
        <v>228</v>
      </c>
      <c r="T4" s="250"/>
      <c r="U4" s="251"/>
      <c r="V4" s="166" t="s">
        <v>220</v>
      </c>
      <c r="W4" s="166" t="s">
        <v>214</v>
      </c>
      <c r="X4" s="166" t="s">
        <v>221</v>
      </c>
      <c r="Y4" s="250" t="s">
        <v>97</v>
      </c>
      <c r="Z4" s="166" t="s">
        <v>219</v>
      </c>
      <c r="AA4" s="166" t="s">
        <v>215</v>
      </c>
      <c r="AB4" s="166" t="s">
        <v>218</v>
      </c>
      <c r="AC4" s="250" t="s">
        <v>97</v>
      </c>
      <c r="AD4" s="251"/>
      <c r="AE4" s="166" t="s">
        <v>223</v>
      </c>
      <c r="AF4" s="166" t="s">
        <v>216</v>
      </c>
      <c r="AG4" s="166" t="s">
        <v>222</v>
      </c>
      <c r="AH4" s="252" t="s">
        <v>97</v>
      </c>
      <c r="AI4" s="166" t="s">
        <v>224</v>
      </c>
      <c r="AJ4" s="166" t="s">
        <v>217</v>
      </c>
      <c r="AK4" s="166" t="s">
        <v>225</v>
      </c>
      <c r="AL4" s="250" t="s">
        <v>97</v>
      </c>
      <c r="AM4" s="166" t="s">
        <v>135</v>
      </c>
    </row>
    <row r="5" spans="1:39" s="181" customFormat="1" ht="85.5" customHeight="1" x14ac:dyDescent="0.25">
      <c r="A5" s="206" t="s">
        <v>143</v>
      </c>
      <c r="B5" s="207">
        <v>228850.03450000001</v>
      </c>
      <c r="C5" s="207">
        <v>151079.61749999999</v>
      </c>
      <c r="D5" s="207">
        <v>151079.61749999999</v>
      </c>
      <c r="E5" s="207">
        <v>151079.61749999999</v>
      </c>
      <c r="F5" s="207">
        <v>682088.88699999999</v>
      </c>
      <c r="G5" s="207">
        <v>250673.82829999999</v>
      </c>
      <c r="H5" s="207">
        <v>147934.30499999999</v>
      </c>
      <c r="I5" s="207">
        <v>147934.30499999999</v>
      </c>
      <c r="J5" s="207">
        <v>147934.30499999999</v>
      </c>
      <c r="K5" s="207">
        <v>694476.74329999997</v>
      </c>
      <c r="L5" s="207">
        <v>231413.52279999998</v>
      </c>
      <c r="M5" s="207">
        <v>130013.5275</v>
      </c>
      <c r="N5" s="207">
        <v>130013.5275</v>
      </c>
      <c r="O5" s="207">
        <v>130013.5275</v>
      </c>
      <c r="P5" s="207">
        <v>621454.10529999994</v>
      </c>
      <c r="Q5" s="207">
        <v>1998019.7355999998</v>
      </c>
      <c r="R5" s="208">
        <v>0.13796748137040432</v>
      </c>
      <c r="S5" s="207">
        <f>+Q5*15%</f>
        <v>299702.96033999993</v>
      </c>
      <c r="T5" s="207"/>
      <c r="U5" s="209"/>
      <c r="V5" s="209"/>
      <c r="W5" s="207">
        <f>1131+2000</f>
        <v>3131</v>
      </c>
      <c r="X5" s="207"/>
      <c r="Y5" s="208">
        <f>+W5/Q5</f>
        <v>1.5670515882365743E-3</v>
      </c>
      <c r="Z5" s="208"/>
      <c r="AA5" s="207"/>
      <c r="AB5" s="207"/>
      <c r="AC5" s="208"/>
      <c r="AD5" s="209"/>
      <c r="AE5" s="209"/>
      <c r="AF5" s="207"/>
      <c r="AG5" s="207"/>
      <c r="AH5" s="210"/>
      <c r="AI5" s="210"/>
      <c r="AJ5" s="207">
        <v>3131</v>
      </c>
      <c r="AK5" s="207"/>
      <c r="AL5" s="208">
        <f>+AJ5/Q5</f>
        <v>1.5670515882365743E-3</v>
      </c>
      <c r="AM5" s="193" t="s">
        <v>178</v>
      </c>
    </row>
    <row r="6" spans="1:39" s="181" customFormat="1" ht="85.5" customHeight="1" x14ac:dyDescent="0.25">
      <c r="A6" s="211" t="s">
        <v>145</v>
      </c>
      <c r="B6" s="212">
        <v>887572.52</v>
      </c>
      <c r="C6" s="212" t="s">
        <v>144</v>
      </c>
      <c r="D6" s="212" t="s">
        <v>144</v>
      </c>
      <c r="E6" s="212" t="s">
        <v>144</v>
      </c>
      <c r="F6" s="212">
        <v>887572.52</v>
      </c>
      <c r="G6" s="212">
        <v>624198.44999999995</v>
      </c>
      <c r="H6" s="212" t="s">
        <v>144</v>
      </c>
      <c r="I6" s="212" t="s">
        <v>144</v>
      </c>
      <c r="J6" s="212" t="s">
        <v>144</v>
      </c>
      <c r="K6" s="212">
        <v>624198.44999999995</v>
      </c>
      <c r="L6" s="212">
        <v>460083.1</v>
      </c>
      <c r="M6" s="212" t="s">
        <v>144</v>
      </c>
      <c r="N6" s="212" t="s">
        <v>144</v>
      </c>
      <c r="O6" s="212" t="s">
        <v>144</v>
      </c>
      <c r="P6" s="212">
        <v>460083.1</v>
      </c>
      <c r="Q6" s="212">
        <v>1971854.0699999998</v>
      </c>
      <c r="R6" s="213">
        <v>0.13616068691442856</v>
      </c>
      <c r="S6" s="207">
        <f t="shared" ref="S6:S28" si="0">+Q6*15%</f>
        <v>295778.11049999995</v>
      </c>
      <c r="T6" s="207"/>
      <c r="U6" s="214"/>
      <c r="V6" s="212">
        <v>36212.15</v>
      </c>
      <c r="W6" s="212">
        <v>63872.729999999996</v>
      </c>
      <c r="X6" s="212">
        <v>200</v>
      </c>
      <c r="Y6" s="213">
        <f>(V6+W6+X6)/Q6</f>
        <v>5.0858165178521562E-2</v>
      </c>
      <c r="Z6" s="212">
        <v>36212.15</v>
      </c>
      <c r="AA6" s="212">
        <v>103855</v>
      </c>
      <c r="AB6" s="212"/>
      <c r="AC6" s="213">
        <f>(+AA6+Z6+AB6)/Q6</f>
        <v>7.103322306198856E-2</v>
      </c>
      <c r="AD6" s="214"/>
      <c r="AE6" s="212"/>
      <c r="AF6" s="212">
        <f>+AA6-W6</f>
        <v>39982.270000000004</v>
      </c>
      <c r="AG6" s="212"/>
      <c r="AH6" s="215">
        <f>(+AE6+AG6+AF6)/Q6</f>
        <v>2.0276485267492442E-2</v>
      </c>
      <c r="AI6" s="215"/>
      <c r="AJ6" s="212"/>
      <c r="AK6" s="212">
        <v>200</v>
      </c>
      <c r="AL6" s="213">
        <f>+(AK6+AJ6+AI6)/Q6</f>
        <v>1.0142738402543147E-4</v>
      </c>
      <c r="AM6" s="188" t="s">
        <v>179</v>
      </c>
    </row>
    <row r="7" spans="1:39" s="181" customFormat="1" ht="85.5" customHeight="1" x14ac:dyDescent="0.25">
      <c r="A7" s="177" t="s">
        <v>146</v>
      </c>
      <c r="B7" s="178">
        <v>34909.800000000003</v>
      </c>
      <c r="C7" s="178" t="s">
        <v>144</v>
      </c>
      <c r="D7" s="178" t="s">
        <v>144</v>
      </c>
      <c r="E7" s="178" t="s">
        <v>144</v>
      </c>
      <c r="F7" s="178">
        <v>34909.800000000003</v>
      </c>
      <c r="G7" s="178">
        <v>28157.75</v>
      </c>
      <c r="H7" s="178" t="s">
        <v>144</v>
      </c>
      <c r="I7" s="178" t="s">
        <v>144</v>
      </c>
      <c r="J7" s="178" t="s">
        <v>144</v>
      </c>
      <c r="K7" s="178">
        <v>28157.75</v>
      </c>
      <c r="L7" s="178">
        <v>28945.75</v>
      </c>
      <c r="M7" s="178" t="s">
        <v>144</v>
      </c>
      <c r="N7" s="178" t="s">
        <v>144</v>
      </c>
      <c r="O7" s="178" t="s">
        <v>144</v>
      </c>
      <c r="P7" s="178">
        <v>28945.75</v>
      </c>
      <c r="Q7" s="178">
        <v>92013.3</v>
      </c>
      <c r="R7" s="198">
        <v>6.3537126422663678E-3</v>
      </c>
      <c r="S7" s="207">
        <f t="shared" si="0"/>
        <v>13801.995000000001</v>
      </c>
      <c r="T7" s="207"/>
      <c r="U7" s="180"/>
      <c r="V7" s="180"/>
      <c r="W7" s="178"/>
      <c r="X7" s="178"/>
      <c r="Y7" s="198"/>
      <c r="Z7" s="198"/>
      <c r="AA7" s="178"/>
      <c r="AB7" s="178"/>
      <c r="AC7" s="198"/>
      <c r="AD7" s="180"/>
      <c r="AE7" s="180"/>
      <c r="AF7" s="178"/>
      <c r="AG7" s="178"/>
      <c r="AH7" s="179"/>
      <c r="AI7" s="179"/>
      <c r="AJ7" s="178"/>
      <c r="AK7" s="178"/>
      <c r="AL7" s="198"/>
      <c r="AM7" s="178"/>
    </row>
    <row r="8" spans="1:39" s="181" customFormat="1" ht="85.5" customHeight="1" x14ac:dyDescent="0.25">
      <c r="A8" s="177" t="s">
        <v>147</v>
      </c>
      <c r="B8" s="178">
        <v>16392.78</v>
      </c>
      <c r="C8" s="178">
        <v>12206.78</v>
      </c>
      <c r="D8" s="178">
        <v>12206.78</v>
      </c>
      <c r="E8" s="178">
        <v>12206.78</v>
      </c>
      <c r="F8" s="178">
        <v>53013.120000000003</v>
      </c>
      <c r="G8" s="178">
        <v>16392.78</v>
      </c>
      <c r="H8" s="178">
        <v>12206.78</v>
      </c>
      <c r="I8" s="178">
        <v>12206.78</v>
      </c>
      <c r="J8" s="178">
        <v>12206.78</v>
      </c>
      <c r="K8" s="178">
        <v>53013.120000000003</v>
      </c>
      <c r="L8" s="178">
        <v>29498.96285933</v>
      </c>
      <c r="M8" s="178">
        <v>24677.96285933</v>
      </c>
      <c r="N8" s="178">
        <v>24677.96285933</v>
      </c>
      <c r="O8" s="178">
        <v>26477.989737200001</v>
      </c>
      <c r="P8" s="178">
        <v>105332.87831519</v>
      </c>
      <c r="Q8" s="178">
        <v>211359.11831519002</v>
      </c>
      <c r="R8" s="198">
        <v>1.4594793384190065E-2</v>
      </c>
      <c r="S8" s="207">
        <f t="shared" si="0"/>
        <v>31703.867747278502</v>
      </c>
      <c r="T8" s="207"/>
      <c r="U8" s="180"/>
      <c r="V8" s="180"/>
      <c r="W8" s="178"/>
      <c r="X8" s="178"/>
      <c r="Y8" s="198"/>
      <c r="Z8" s="198"/>
      <c r="AA8" s="178"/>
      <c r="AB8" s="178"/>
      <c r="AC8" s="198"/>
      <c r="AD8" s="180"/>
      <c r="AE8" s="180"/>
      <c r="AF8" s="178"/>
      <c r="AG8" s="178"/>
      <c r="AH8" s="179"/>
      <c r="AI8" s="179"/>
      <c r="AJ8" s="178"/>
      <c r="AK8" s="178"/>
      <c r="AL8" s="198"/>
      <c r="AM8" s="178"/>
    </row>
    <row r="9" spans="1:39" s="181" customFormat="1" ht="85.5" customHeight="1" x14ac:dyDescent="0.25">
      <c r="A9" s="206" t="s">
        <v>148</v>
      </c>
      <c r="B9" s="207">
        <v>190839.15</v>
      </c>
      <c r="C9" s="207" t="s">
        <v>144</v>
      </c>
      <c r="D9" s="207" t="s">
        <v>144</v>
      </c>
      <c r="E9" s="207" t="s">
        <v>144</v>
      </c>
      <c r="F9" s="207">
        <v>190839.15</v>
      </c>
      <c r="G9" s="207">
        <v>176061.95</v>
      </c>
      <c r="H9" s="207" t="s">
        <v>144</v>
      </c>
      <c r="I9" s="207" t="s">
        <v>144</v>
      </c>
      <c r="J9" s="207" t="s">
        <v>144</v>
      </c>
      <c r="K9" s="207">
        <v>176061.95</v>
      </c>
      <c r="L9" s="207">
        <v>148790.5</v>
      </c>
      <c r="M9" s="207" t="s">
        <v>144</v>
      </c>
      <c r="N9" s="207" t="s">
        <v>144</v>
      </c>
      <c r="O9" s="207" t="s">
        <v>144</v>
      </c>
      <c r="P9" s="207">
        <v>148790.5</v>
      </c>
      <c r="Q9" s="207">
        <v>515691.6</v>
      </c>
      <c r="R9" s="208">
        <v>3.5609593813400571E-2</v>
      </c>
      <c r="S9" s="207">
        <f t="shared" si="0"/>
        <v>77353.739999999991</v>
      </c>
      <c r="T9" s="207"/>
      <c r="U9" s="209"/>
      <c r="V9" s="209"/>
      <c r="W9" s="207">
        <v>2120.4699999999998</v>
      </c>
      <c r="X9" s="207"/>
      <c r="Y9" s="208">
        <f>+W9/Q9</f>
        <v>4.1118955592838822E-3</v>
      </c>
      <c r="Z9" s="208"/>
      <c r="AA9" s="207"/>
      <c r="AB9" s="207"/>
      <c r="AC9" s="208"/>
      <c r="AD9" s="209"/>
      <c r="AE9" s="209"/>
      <c r="AF9" s="207"/>
      <c r="AG9" s="207"/>
      <c r="AH9" s="210"/>
      <c r="AI9" s="210"/>
      <c r="AJ9" s="207">
        <v>2120.4699999999998</v>
      </c>
      <c r="AK9" s="207"/>
      <c r="AL9" s="208">
        <f>+AJ9/Q9</f>
        <v>4.1118955592838822E-3</v>
      </c>
      <c r="AM9" s="193" t="s">
        <v>178</v>
      </c>
    </row>
    <row r="10" spans="1:39" s="181" customFormat="1" ht="85.5" customHeight="1" x14ac:dyDescent="0.25">
      <c r="A10" s="177" t="s">
        <v>149</v>
      </c>
      <c r="B10" s="178">
        <v>76512.192500000005</v>
      </c>
      <c r="C10" s="178">
        <v>62500.192500000005</v>
      </c>
      <c r="D10" s="178">
        <v>62500.192500000005</v>
      </c>
      <c r="E10" s="178">
        <v>62500.192500000005</v>
      </c>
      <c r="F10" s="178">
        <v>264012.77</v>
      </c>
      <c r="G10" s="178">
        <v>84105.872499999998</v>
      </c>
      <c r="H10" s="178">
        <v>68960.872499999998</v>
      </c>
      <c r="I10" s="178">
        <v>68960.872499999998</v>
      </c>
      <c r="J10" s="178">
        <v>68960.872499999998</v>
      </c>
      <c r="K10" s="178">
        <v>290988.49</v>
      </c>
      <c r="L10" s="178">
        <v>86344.872499999998</v>
      </c>
      <c r="M10" s="178">
        <v>68960.872499999998</v>
      </c>
      <c r="N10" s="178">
        <v>68960.872499999998</v>
      </c>
      <c r="O10" s="178">
        <v>68960.872499999998</v>
      </c>
      <c r="P10" s="178">
        <v>293227.49</v>
      </c>
      <c r="Q10" s="178">
        <v>848228.75</v>
      </c>
      <c r="R10" s="198">
        <v>5.8571986141229562E-2</v>
      </c>
      <c r="S10" s="207">
        <f t="shared" si="0"/>
        <v>127234.3125</v>
      </c>
      <c r="T10" s="207"/>
      <c r="U10" s="180"/>
      <c r="V10" s="180"/>
      <c r="W10" s="178"/>
      <c r="X10" s="178"/>
      <c r="Y10" s="198"/>
      <c r="Z10" s="198"/>
      <c r="AA10" s="178"/>
      <c r="AB10" s="178"/>
      <c r="AC10" s="198"/>
      <c r="AD10" s="180"/>
      <c r="AE10" s="180"/>
      <c r="AF10" s="178"/>
      <c r="AG10" s="178"/>
      <c r="AH10" s="179"/>
      <c r="AI10" s="179"/>
      <c r="AJ10" s="178"/>
      <c r="AK10" s="178"/>
      <c r="AL10" s="198"/>
      <c r="AM10" s="178"/>
    </row>
    <row r="11" spans="1:39" s="181" customFormat="1" ht="85.5" customHeight="1" x14ac:dyDescent="0.25">
      <c r="A11" s="177" t="s">
        <v>150</v>
      </c>
      <c r="B11" s="178">
        <v>120394</v>
      </c>
      <c r="C11" s="178" t="s">
        <v>144</v>
      </c>
      <c r="D11" s="178" t="s">
        <v>144</v>
      </c>
      <c r="E11" s="178" t="s">
        <v>144</v>
      </c>
      <c r="F11" s="178">
        <v>120394</v>
      </c>
      <c r="G11" s="178">
        <v>119146</v>
      </c>
      <c r="H11" s="178" t="s">
        <v>144</v>
      </c>
      <c r="I11" s="178" t="s">
        <v>144</v>
      </c>
      <c r="J11" s="178" t="s">
        <v>144</v>
      </c>
      <c r="K11" s="178">
        <v>119146</v>
      </c>
      <c r="L11" s="178">
        <v>118210</v>
      </c>
      <c r="M11" s="178" t="s">
        <v>144</v>
      </c>
      <c r="N11" s="178" t="s">
        <v>144</v>
      </c>
      <c r="O11" s="178" t="s">
        <v>144</v>
      </c>
      <c r="P11" s="178">
        <v>118210</v>
      </c>
      <c r="Q11" s="178">
        <v>357750</v>
      </c>
      <c r="R11" s="198">
        <v>2.4703392854845907E-2</v>
      </c>
      <c r="S11" s="207">
        <f t="shared" si="0"/>
        <v>53662.5</v>
      </c>
      <c r="T11" s="207"/>
      <c r="U11" s="180"/>
      <c r="V11" s="180"/>
      <c r="W11" s="178"/>
      <c r="X11" s="178"/>
      <c r="Y11" s="198"/>
      <c r="Z11" s="198"/>
      <c r="AA11" s="178"/>
      <c r="AB11" s="178"/>
      <c r="AC11" s="198"/>
      <c r="AD11" s="180"/>
      <c r="AE11" s="180"/>
      <c r="AF11" s="178"/>
      <c r="AG11" s="178"/>
      <c r="AH11" s="179"/>
      <c r="AI11" s="179"/>
      <c r="AJ11" s="178"/>
      <c r="AK11" s="178"/>
      <c r="AL11" s="198"/>
      <c r="AM11" s="178"/>
    </row>
    <row r="12" spans="1:39" s="181" customFormat="1" ht="85.5" customHeight="1" x14ac:dyDescent="0.25">
      <c r="A12" s="182" t="s">
        <v>151</v>
      </c>
      <c r="B12" s="178">
        <v>36842.199999999997</v>
      </c>
      <c r="C12" s="178" t="s">
        <v>144</v>
      </c>
      <c r="D12" s="178" t="s">
        <v>144</v>
      </c>
      <c r="E12" s="178" t="s">
        <v>144</v>
      </c>
      <c r="F12" s="178">
        <v>36842.199999999997</v>
      </c>
      <c r="G12" s="178">
        <v>31559.4</v>
      </c>
      <c r="H12" s="178" t="s">
        <v>144</v>
      </c>
      <c r="I12" s="178" t="s">
        <v>144</v>
      </c>
      <c r="J12" s="178" t="s">
        <v>144</v>
      </c>
      <c r="K12" s="178">
        <v>31559.4</v>
      </c>
      <c r="L12" s="178">
        <v>26392</v>
      </c>
      <c r="M12" s="178" t="s">
        <v>144</v>
      </c>
      <c r="N12" s="178" t="s">
        <v>144</v>
      </c>
      <c r="O12" s="178" t="s">
        <v>144</v>
      </c>
      <c r="P12" s="178">
        <v>26392</v>
      </c>
      <c r="Q12" s="178">
        <v>94793.600000000006</v>
      </c>
      <c r="R12" s="198">
        <v>6.5456982276034135E-3</v>
      </c>
      <c r="S12" s="207">
        <f t="shared" si="0"/>
        <v>14219.04</v>
      </c>
      <c r="T12" s="207"/>
      <c r="U12" s="180"/>
      <c r="V12" s="180"/>
      <c r="W12" s="178"/>
      <c r="X12" s="178"/>
      <c r="Y12" s="198"/>
      <c r="Z12" s="198"/>
      <c r="AA12" s="178"/>
      <c r="AB12" s="178"/>
      <c r="AC12" s="198"/>
      <c r="AD12" s="180"/>
      <c r="AE12" s="180"/>
      <c r="AF12" s="178"/>
      <c r="AG12" s="178"/>
      <c r="AH12" s="179"/>
      <c r="AI12" s="179"/>
      <c r="AJ12" s="178"/>
      <c r="AK12" s="178"/>
      <c r="AL12" s="198"/>
      <c r="AM12" s="178"/>
    </row>
    <row r="13" spans="1:39" s="181" customFormat="1" ht="85.5" customHeight="1" x14ac:dyDescent="0.25">
      <c r="A13" s="177" t="s">
        <v>152</v>
      </c>
      <c r="B13" s="178">
        <v>117390</v>
      </c>
      <c r="C13" s="178" t="s">
        <v>144</v>
      </c>
      <c r="D13" s="178" t="s">
        <v>144</v>
      </c>
      <c r="E13" s="178" t="s">
        <v>144</v>
      </c>
      <c r="F13" s="178">
        <v>117390</v>
      </c>
      <c r="G13" s="178">
        <v>119055</v>
      </c>
      <c r="H13" s="178" t="s">
        <v>144</v>
      </c>
      <c r="I13" s="178" t="s">
        <v>144</v>
      </c>
      <c r="J13" s="178" t="s">
        <v>144</v>
      </c>
      <c r="K13" s="178">
        <v>119055</v>
      </c>
      <c r="L13" s="178">
        <v>120291</v>
      </c>
      <c r="M13" s="178" t="s">
        <v>144</v>
      </c>
      <c r="N13" s="178" t="s">
        <v>144</v>
      </c>
      <c r="O13" s="178" t="s">
        <v>144</v>
      </c>
      <c r="P13" s="178">
        <v>120291</v>
      </c>
      <c r="Q13" s="178">
        <v>356736</v>
      </c>
      <c r="R13" s="198">
        <v>2.4633374013882069E-2</v>
      </c>
      <c r="S13" s="207">
        <f t="shared" si="0"/>
        <v>53510.400000000001</v>
      </c>
      <c r="T13" s="207"/>
      <c r="U13" s="180"/>
      <c r="V13" s="180"/>
      <c r="W13" s="178"/>
      <c r="X13" s="178"/>
      <c r="Y13" s="198"/>
      <c r="Z13" s="198"/>
      <c r="AA13" s="178"/>
      <c r="AB13" s="178"/>
      <c r="AC13" s="198"/>
      <c r="AD13" s="180"/>
      <c r="AE13" s="180"/>
      <c r="AF13" s="178"/>
      <c r="AG13" s="178"/>
      <c r="AH13" s="179"/>
      <c r="AI13" s="179"/>
      <c r="AJ13" s="178"/>
      <c r="AK13" s="178"/>
      <c r="AL13" s="198"/>
      <c r="AM13" s="178"/>
    </row>
    <row r="14" spans="1:39" s="181" customFormat="1" ht="85.5" customHeight="1" x14ac:dyDescent="0.25">
      <c r="A14" s="211" t="s">
        <v>153</v>
      </c>
      <c r="B14" s="212">
        <v>246150.2</v>
      </c>
      <c r="C14" s="212" t="s">
        <v>144</v>
      </c>
      <c r="D14" s="212" t="s">
        <v>144</v>
      </c>
      <c r="E14" s="212" t="s">
        <v>144</v>
      </c>
      <c r="F14" s="212">
        <v>246150.2</v>
      </c>
      <c r="G14" s="212">
        <v>244082.2</v>
      </c>
      <c r="H14" s="212" t="s">
        <v>144</v>
      </c>
      <c r="I14" s="212" t="s">
        <v>144</v>
      </c>
      <c r="J14" s="212" t="s">
        <v>144</v>
      </c>
      <c r="K14" s="212">
        <v>244082.2</v>
      </c>
      <c r="L14" s="212">
        <v>241497.2</v>
      </c>
      <c r="M14" s="212" t="s">
        <v>144</v>
      </c>
      <c r="N14" s="212" t="s">
        <v>144</v>
      </c>
      <c r="O14" s="212" t="s">
        <v>144</v>
      </c>
      <c r="P14" s="212">
        <v>241497.2</v>
      </c>
      <c r="Q14" s="212">
        <v>731729.60000000009</v>
      </c>
      <c r="R14" s="213">
        <v>5.0527473856937122E-2</v>
      </c>
      <c r="S14" s="207">
        <f t="shared" si="0"/>
        <v>109759.44000000002</v>
      </c>
      <c r="T14" s="207"/>
      <c r="U14" s="214"/>
      <c r="V14" s="214"/>
      <c r="W14" s="212"/>
      <c r="X14" s="212"/>
      <c r="Y14" s="213"/>
      <c r="Z14" s="213"/>
      <c r="AA14" s="212">
        <v>13425</v>
      </c>
      <c r="AB14" s="212"/>
      <c r="AC14" s="213">
        <f>+AA14/Q14</f>
        <v>1.8346941274481717E-2</v>
      </c>
      <c r="AD14" s="214"/>
      <c r="AE14" s="214"/>
      <c r="AF14" s="212">
        <v>13425</v>
      </c>
      <c r="AG14" s="212"/>
      <c r="AH14" s="215">
        <f>+AF14/Q14</f>
        <v>1.8346941274481717E-2</v>
      </c>
      <c r="AI14" s="215"/>
      <c r="AJ14" s="212"/>
      <c r="AK14" s="212"/>
      <c r="AL14" s="213"/>
      <c r="AM14" s="188" t="s">
        <v>179</v>
      </c>
    </row>
    <row r="15" spans="1:39" s="181" customFormat="1" ht="85.5" customHeight="1" x14ac:dyDescent="0.25">
      <c r="A15" s="177" t="s">
        <v>154</v>
      </c>
      <c r="B15" s="178">
        <v>790980.24</v>
      </c>
      <c r="C15" s="178" t="s">
        <v>144</v>
      </c>
      <c r="D15" s="178" t="s">
        <v>144</v>
      </c>
      <c r="E15" s="178" t="s">
        <v>144</v>
      </c>
      <c r="F15" s="178">
        <v>790980.24</v>
      </c>
      <c r="G15" s="178">
        <v>721308.48</v>
      </c>
      <c r="H15" s="178" t="s">
        <v>144</v>
      </c>
      <c r="I15" s="178" t="s">
        <v>144</v>
      </c>
      <c r="J15" s="178" t="s">
        <v>144</v>
      </c>
      <c r="K15" s="178">
        <v>721308.48</v>
      </c>
      <c r="L15" s="178">
        <v>758430.24</v>
      </c>
      <c r="M15" s="178" t="s">
        <v>144</v>
      </c>
      <c r="N15" s="178" t="s">
        <v>144</v>
      </c>
      <c r="O15" s="178" t="s">
        <v>144</v>
      </c>
      <c r="P15" s="178">
        <v>758430.24</v>
      </c>
      <c r="Q15" s="178">
        <v>2270718.96</v>
      </c>
      <c r="R15" s="198">
        <v>0.15679793859350699</v>
      </c>
      <c r="S15" s="207">
        <f t="shared" si="0"/>
        <v>340607.84399999998</v>
      </c>
      <c r="T15" s="207"/>
      <c r="U15" s="180"/>
      <c r="V15" s="180"/>
      <c r="W15" s="178"/>
      <c r="X15" s="178"/>
      <c r="Y15" s="198"/>
      <c r="Z15" s="198"/>
      <c r="AA15" s="178"/>
      <c r="AB15" s="178"/>
      <c r="AC15" s="198" t="s">
        <v>191</v>
      </c>
      <c r="AD15" s="180"/>
      <c r="AE15" s="180"/>
      <c r="AF15" s="178"/>
      <c r="AG15" s="178"/>
      <c r="AH15" s="179"/>
      <c r="AI15" s="179"/>
      <c r="AJ15" s="178"/>
      <c r="AK15" s="178"/>
      <c r="AL15" s="198"/>
      <c r="AM15" s="178"/>
    </row>
    <row r="16" spans="1:39" s="181" customFormat="1" ht="85.5" customHeight="1" x14ac:dyDescent="0.25">
      <c r="A16" s="206" t="s">
        <v>155</v>
      </c>
      <c r="B16" s="207">
        <v>207000</v>
      </c>
      <c r="C16" s="207" t="s">
        <v>144</v>
      </c>
      <c r="D16" s="207" t="s">
        <v>144</v>
      </c>
      <c r="E16" s="207" t="s">
        <v>144</v>
      </c>
      <c r="F16" s="207">
        <v>207000</v>
      </c>
      <c r="G16" s="207">
        <v>219500</v>
      </c>
      <c r="H16" s="207" t="s">
        <v>144</v>
      </c>
      <c r="I16" s="207" t="s">
        <v>144</v>
      </c>
      <c r="J16" s="207" t="s">
        <v>144</v>
      </c>
      <c r="K16" s="207">
        <v>219500</v>
      </c>
      <c r="L16" s="207">
        <v>178900</v>
      </c>
      <c r="M16" s="207" t="s">
        <v>144</v>
      </c>
      <c r="N16" s="207" t="s">
        <v>144</v>
      </c>
      <c r="O16" s="207" t="s">
        <v>144</v>
      </c>
      <c r="P16" s="207">
        <v>178900</v>
      </c>
      <c r="Q16" s="207">
        <v>605400</v>
      </c>
      <c r="R16" s="208">
        <v>4.1804148244091441E-2</v>
      </c>
      <c r="S16" s="207">
        <f t="shared" si="0"/>
        <v>90810</v>
      </c>
      <c r="T16" s="207"/>
      <c r="U16" s="209"/>
      <c r="V16" s="209"/>
      <c r="W16" s="207">
        <v>8157.86</v>
      </c>
      <c r="X16" s="207"/>
      <c r="Y16" s="208">
        <f>+W16/Q16</f>
        <v>1.3475156921043938E-2</v>
      </c>
      <c r="Z16" s="208"/>
      <c r="AA16" s="207"/>
      <c r="AB16" s="207"/>
      <c r="AC16" s="208"/>
      <c r="AD16" s="209"/>
      <c r="AE16" s="209"/>
      <c r="AF16" s="207"/>
      <c r="AG16" s="207"/>
      <c r="AH16" s="210"/>
      <c r="AI16" s="210"/>
      <c r="AJ16" s="207">
        <v>8157.86</v>
      </c>
      <c r="AK16" s="207"/>
      <c r="AL16" s="208">
        <f>+AJ16/Q16</f>
        <v>1.3475156921043938E-2</v>
      </c>
      <c r="AM16" s="193" t="s">
        <v>178</v>
      </c>
    </row>
    <row r="17" spans="1:39" s="181" customFormat="1" ht="85.5" customHeight="1" x14ac:dyDescent="0.25">
      <c r="A17" s="177" t="s">
        <v>156</v>
      </c>
      <c r="B17" s="178">
        <v>9980</v>
      </c>
      <c r="C17" s="178" t="s">
        <v>144</v>
      </c>
      <c r="D17" s="178" t="s">
        <v>144</v>
      </c>
      <c r="E17" s="178" t="s">
        <v>144</v>
      </c>
      <c r="F17" s="178">
        <v>9980</v>
      </c>
      <c r="G17" s="178">
        <v>9980</v>
      </c>
      <c r="H17" s="178" t="s">
        <v>144</v>
      </c>
      <c r="I17" s="178" t="s">
        <v>144</v>
      </c>
      <c r="J17" s="178" t="s">
        <v>144</v>
      </c>
      <c r="K17" s="178">
        <v>9980</v>
      </c>
      <c r="L17" s="178">
        <v>9980</v>
      </c>
      <c r="M17" s="178" t="s">
        <v>144</v>
      </c>
      <c r="N17" s="178" t="s">
        <v>144</v>
      </c>
      <c r="O17" s="178" t="s">
        <v>144</v>
      </c>
      <c r="P17" s="178">
        <v>9980</v>
      </c>
      <c r="Q17" s="178">
        <v>29940</v>
      </c>
      <c r="R17" s="198">
        <v>2.0674202154411922E-3</v>
      </c>
      <c r="S17" s="207">
        <f t="shared" si="0"/>
        <v>4491</v>
      </c>
      <c r="T17" s="207"/>
      <c r="U17" s="180"/>
      <c r="V17" s="180"/>
      <c r="W17" s="178"/>
      <c r="X17" s="178"/>
      <c r="Y17" s="198"/>
      <c r="Z17" s="198"/>
      <c r="AA17" s="178"/>
      <c r="AB17" s="178">
        <v>200</v>
      </c>
      <c r="AC17" s="198">
        <f>+(AB17+AA17+Z17)/Q17</f>
        <v>6.6800267201068807E-3</v>
      </c>
      <c r="AD17" s="180"/>
      <c r="AE17" s="180"/>
      <c r="AF17" s="178"/>
      <c r="AG17" s="178">
        <v>200</v>
      </c>
      <c r="AH17" s="198">
        <f>+(AG17+AF17+AE17)/Q17</f>
        <v>6.6800267201068807E-3</v>
      </c>
      <c r="AI17" s="179"/>
      <c r="AJ17" s="178"/>
      <c r="AK17" s="178"/>
      <c r="AL17" s="198"/>
      <c r="AM17" s="178"/>
    </row>
    <row r="18" spans="1:39" s="181" customFormat="1" ht="85.5" customHeight="1" x14ac:dyDescent="0.25">
      <c r="A18" s="211" t="s">
        <v>157</v>
      </c>
      <c r="B18" s="212">
        <v>11756.352000000001</v>
      </c>
      <c r="C18" s="212" t="s">
        <v>144</v>
      </c>
      <c r="D18" s="212" t="s">
        <v>144</v>
      </c>
      <c r="E18" s="212" t="s">
        <v>144</v>
      </c>
      <c r="F18" s="212">
        <v>11756.352000000001</v>
      </c>
      <c r="G18" s="212">
        <v>11538.985152000001</v>
      </c>
      <c r="H18" s="212" t="s">
        <v>144</v>
      </c>
      <c r="I18" s="212" t="s">
        <v>144</v>
      </c>
      <c r="J18" s="212" t="s">
        <v>144</v>
      </c>
      <c r="K18" s="212">
        <v>11538.985152000001</v>
      </c>
      <c r="L18" s="212">
        <v>11436.013799999999</v>
      </c>
      <c r="M18" s="212" t="s">
        <v>144</v>
      </c>
      <c r="N18" s="212" t="s">
        <v>144</v>
      </c>
      <c r="O18" s="212" t="s">
        <v>144</v>
      </c>
      <c r="P18" s="212">
        <v>11436.013799999999</v>
      </c>
      <c r="Q18" s="212">
        <v>34731.350952000001</v>
      </c>
      <c r="R18" s="213">
        <v>2.3982731151552267E-3</v>
      </c>
      <c r="S18" s="207">
        <f t="shared" si="0"/>
        <v>5209.7026427999999</v>
      </c>
      <c r="T18" s="207"/>
      <c r="U18" s="214"/>
      <c r="V18" s="214"/>
      <c r="W18" s="212"/>
      <c r="X18" s="212"/>
      <c r="Y18" s="213"/>
      <c r="Z18" s="213"/>
      <c r="AA18" s="212">
        <v>4900</v>
      </c>
      <c r="AB18" s="212"/>
      <c r="AC18" s="213">
        <f>+AA18/Q18</f>
        <v>0.14108290825692268</v>
      </c>
      <c r="AD18" s="214"/>
      <c r="AE18" s="214"/>
      <c r="AF18" s="212">
        <v>4900</v>
      </c>
      <c r="AG18" s="212"/>
      <c r="AH18" s="213">
        <f>+AF18/Q18</f>
        <v>0.14108290825692268</v>
      </c>
      <c r="AI18" s="213"/>
      <c r="AJ18" s="212"/>
      <c r="AK18" s="212"/>
      <c r="AL18" s="213"/>
      <c r="AM18" s="188" t="s">
        <v>179</v>
      </c>
    </row>
    <row r="19" spans="1:39" s="181" customFormat="1" ht="85.5" customHeight="1" x14ac:dyDescent="0.25">
      <c r="A19" s="206" t="s">
        <v>158</v>
      </c>
      <c r="B19" s="207">
        <v>99726.040999999997</v>
      </c>
      <c r="C19" s="207">
        <v>59819.989000000001</v>
      </c>
      <c r="D19" s="207">
        <v>31420</v>
      </c>
      <c r="E19" s="207">
        <v>31420</v>
      </c>
      <c r="F19" s="207">
        <v>222386.03</v>
      </c>
      <c r="G19" s="207">
        <v>73777.5</v>
      </c>
      <c r="H19" s="207">
        <v>39877.5</v>
      </c>
      <c r="I19" s="207">
        <v>39877.5</v>
      </c>
      <c r="J19" s="207">
        <v>39877.5</v>
      </c>
      <c r="K19" s="207">
        <v>193410</v>
      </c>
      <c r="L19" s="207">
        <v>57324</v>
      </c>
      <c r="M19" s="207">
        <v>32300</v>
      </c>
      <c r="N19" s="207">
        <v>32300</v>
      </c>
      <c r="O19" s="207">
        <v>32300</v>
      </c>
      <c r="P19" s="207">
        <v>154224</v>
      </c>
      <c r="Q19" s="207">
        <v>570020.03</v>
      </c>
      <c r="R19" s="208">
        <v>3.9361086614174846E-2</v>
      </c>
      <c r="S19" s="207">
        <f t="shared" si="0"/>
        <v>85503.004499999995</v>
      </c>
      <c r="T19" s="207"/>
      <c r="U19" s="209"/>
      <c r="V19" s="209"/>
      <c r="W19" s="207">
        <v>21223.31</v>
      </c>
      <c r="X19" s="207"/>
      <c r="Y19" s="208">
        <f>+W19/Q19</f>
        <v>3.7232568827449804E-2</v>
      </c>
      <c r="Z19" s="208"/>
      <c r="AA19" s="207"/>
      <c r="AB19" s="207"/>
      <c r="AC19" s="208"/>
      <c r="AD19" s="209"/>
      <c r="AE19" s="209"/>
      <c r="AF19" s="207"/>
      <c r="AG19" s="207"/>
      <c r="AH19" s="210"/>
      <c r="AI19" s="210"/>
      <c r="AJ19" s="207">
        <v>21223.31</v>
      </c>
      <c r="AK19" s="207"/>
      <c r="AL19" s="208">
        <f>+AJ19/Q19</f>
        <v>3.7232568827449804E-2</v>
      </c>
      <c r="AM19" s="193" t="s">
        <v>178</v>
      </c>
    </row>
    <row r="20" spans="1:39" s="181" customFormat="1" ht="85.5" customHeight="1" x14ac:dyDescent="0.25">
      <c r="A20" s="206" t="s">
        <v>159</v>
      </c>
      <c r="B20" s="207">
        <v>32275.8</v>
      </c>
      <c r="C20" s="207">
        <v>32275.8</v>
      </c>
      <c r="D20" s="207">
        <v>32275.8</v>
      </c>
      <c r="E20" s="207">
        <v>32275.8</v>
      </c>
      <c r="F20" s="207">
        <v>129103.2</v>
      </c>
      <c r="G20" s="207">
        <v>32125.8</v>
      </c>
      <c r="H20" s="207">
        <v>32125.8</v>
      </c>
      <c r="I20" s="207">
        <v>32125.8</v>
      </c>
      <c r="J20" s="207">
        <v>32125.8</v>
      </c>
      <c r="K20" s="207">
        <v>128503.2</v>
      </c>
      <c r="L20" s="207">
        <v>32125.8</v>
      </c>
      <c r="M20" s="207">
        <v>32125.8</v>
      </c>
      <c r="N20" s="207">
        <v>32125.8</v>
      </c>
      <c r="O20" s="207">
        <v>32125.8</v>
      </c>
      <c r="P20" s="207">
        <v>128503.2</v>
      </c>
      <c r="Q20" s="207">
        <v>386109.6</v>
      </c>
      <c r="R20" s="208">
        <v>2.6661683113423928E-2</v>
      </c>
      <c r="S20" s="207">
        <f t="shared" si="0"/>
        <v>57916.439999999995</v>
      </c>
      <c r="T20" s="207"/>
      <c r="U20" s="209"/>
      <c r="V20" s="207">
        <f>32+4925+1196</f>
        <v>6153</v>
      </c>
      <c r="W20" s="207">
        <v>44952.23</v>
      </c>
      <c r="X20" s="207"/>
      <c r="Y20" s="208">
        <f>+(+V20+W20+X20)/Q20</f>
        <v>0.13235938707558684</v>
      </c>
      <c r="Z20" s="207">
        <v>6153</v>
      </c>
      <c r="AA20" s="207">
        <v>28551.599999999999</v>
      </c>
      <c r="AB20" s="207"/>
      <c r="AC20" s="208">
        <f>(+Z20+AB20+AA20)/Q20</f>
        <v>8.9882769037599688E-2</v>
      </c>
      <c r="AD20" s="209"/>
      <c r="AE20" s="209"/>
      <c r="AF20" s="207"/>
      <c r="AG20" s="207"/>
      <c r="AH20" s="210"/>
      <c r="AI20" s="207"/>
      <c r="AJ20" s="207">
        <v>16400.630000000005</v>
      </c>
      <c r="AK20" s="207"/>
      <c r="AL20" s="208">
        <f>(+AI20+AK20+AJ20)/Q20</f>
        <v>4.2476618037987156E-2</v>
      </c>
      <c r="AM20" s="193" t="s">
        <v>178</v>
      </c>
    </row>
    <row r="21" spans="1:39" s="181" customFormat="1" ht="85.5" customHeight="1" x14ac:dyDescent="0.25">
      <c r="A21" s="177" t="s">
        <v>160</v>
      </c>
      <c r="B21" s="178">
        <v>118438.662</v>
      </c>
      <c r="C21" s="178">
        <v>47679.75</v>
      </c>
      <c r="D21" s="178">
        <v>47679.75</v>
      </c>
      <c r="E21" s="178">
        <v>47679.75</v>
      </c>
      <c r="F21" s="178">
        <v>261477.91200000001</v>
      </c>
      <c r="G21" s="178">
        <v>118011</v>
      </c>
      <c r="H21" s="178">
        <v>48312</v>
      </c>
      <c r="I21" s="178">
        <v>48312</v>
      </c>
      <c r="J21" s="178">
        <v>48312</v>
      </c>
      <c r="K21" s="178">
        <v>262947</v>
      </c>
      <c r="L21" s="178">
        <v>115521.912</v>
      </c>
      <c r="M21" s="178">
        <v>48582</v>
      </c>
      <c r="N21" s="178">
        <v>48582</v>
      </c>
      <c r="O21" s="178">
        <v>48582</v>
      </c>
      <c r="P21" s="178">
        <v>261267.91200000001</v>
      </c>
      <c r="Q21" s="178">
        <v>785692.82400000002</v>
      </c>
      <c r="R21" s="198">
        <v>5.4253748412313917E-2</v>
      </c>
      <c r="S21" s="207">
        <f t="shared" si="0"/>
        <v>117853.92359999999</v>
      </c>
      <c r="T21" s="207"/>
      <c r="U21" s="180"/>
      <c r="V21" s="180"/>
      <c r="W21" s="178"/>
      <c r="X21" s="178"/>
      <c r="Y21" s="198"/>
      <c r="Z21" s="198"/>
      <c r="AA21" s="178"/>
      <c r="AB21" s="178"/>
      <c r="AC21" s="198"/>
      <c r="AD21" s="180"/>
      <c r="AE21" s="180"/>
      <c r="AF21" s="178"/>
      <c r="AG21" s="178"/>
      <c r="AH21" s="179"/>
      <c r="AI21" s="179"/>
      <c r="AJ21" s="178"/>
      <c r="AK21" s="178"/>
      <c r="AL21" s="198"/>
      <c r="AM21" s="178"/>
    </row>
    <row r="22" spans="1:39" s="181" customFormat="1" ht="85.5" customHeight="1" x14ac:dyDescent="0.25">
      <c r="A22" s="177" t="s">
        <v>161</v>
      </c>
      <c r="B22" s="178">
        <v>9520.02</v>
      </c>
      <c r="C22" s="178">
        <v>9520.02</v>
      </c>
      <c r="D22" s="178">
        <v>9520.02</v>
      </c>
      <c r="E22" s="178">
        <v>9520.02</v>
      </c>
      <c r="F22" s="178">
        <v>38080.080000000002</v>
      </c>
      <c r="G22" s="178">
        <v>9594.99</v>
      </c>
      <c r="H22" s="178">
        <v>9594.99</v>
      </c>
      <c r="I22" s="178">
        <v>9594.99</v>
      </c>
      <c r="J22" s="178">
        <v>9594.99</v>
      </c>
      <c r="K22" s="178">
        <v>38379.96</v>
      </c>
      <c r="L22" s="178">
        <v>9594.99</v>
      </c>
      <c r="M22" s="178">
        <v>9594.99</v>
      </c>
      <c r="N22" s="178">
        <v>9594.99</v>
      </c>
      <c r="O22" s="178">
        <v>9594.99</v>
      </c>
      <c r="P22" s="178">
        <v>38379.96</v>
      </c>
      <c r="Q22" s="178">
        <v>114840</v>
      </c>
      <c r="R22" s="198">
        <v>7.9299444736561954E-3</v>
      </c>
      <c r="S22" s="207">
        <f t="shared" si="0"/>
        <v>17226</v>
      </c>
      <c r="T22" s="207"/>
      <c r="U22" s="180"/>
      <c r="V22" s="180"/>
      <c r="W22" s="178"/>
      <c r="X22" s="178"/>
      <c r="Y22" s="198"/>
      <c r="Z22" s="198"/>
      <c r="AA22" s="178"/>
      <c r="AB22" s="178"/>
      <c r="AC22" s="198"/>
      <c r="AD22" s="180"/>
      <c r="AE22" s="180"/>
      <c r="AF22" s="178"/>
      <c r="AG22" s="178"/>
      <c r="AH22" s="179"/>
      <c r="AI22" s="179"/>
      <c r="AJ22" s="178"/>
      <c r="AK22" s="178"/>
      <c r="AL22" s="198"/>
      <c r="AM22" s="178"/>
    </row>
    <row r="23" spans="1:39" s="181" customFormat="1" ht="85.5" customHeight="1" x14ac:dyDescent="0.25">
      <c r="A23" s="177" t="s">
        <v>162</v>
      </c>
      <c r="B23" s="178">
        <v>6853.75</v>
      </c>
      <c r="C23" s="178">
        <v>6853.75</v>
      </c>
      <c r="D23" s="178">
        <v>6853.75</v>
      </c>
      <c r="E23" s="178">
        <v>6853.75</v>
      </c>
      <c r="F23" s="178">
        <v>27415</v>
      </c>
      <c r="G23" s="178">
        <v>6904</v>
      </c>
      <c r="H23" s="178">
        <v>6904</v>
      </c>
      <c r="I23" s="178">
        <v>6904</v>
      </c>
      <c r="J23" s="178">
        <v>6904</v>
      </c>
      <c r="K23" s="178">
        <v>27616</v>
      </c>
      <c r="L23" s="178">
        <v>6907</v>
      </c>
      <c r="M23" s="178">
        <v>6907</v>
      </c>
      <c r="N23" s="178">
        <v>6907</v>
      </c>
      <c r="O23" s="178">
        <v>6907</v>
      </c>
      <c r="P23" s="178">
        <v>27628</v>
      </c>
      <c r="Q23" s="178">
        <v>82659</v>
      </c>
      <c r="R23" s="198">
        <v>5.7077784765582331E-3</v>
      </c>
      <c r="S23" s="207">
        <f t="shared" si="0"/>
        <v>12398.85</v>
      </c>
      <c r="T23" s="207"/>
      <c r="U23" s="180"/>
      <c r="V23" s="180"/>
      <c r="W23" s="178"/>
      <c r="X23" s="178"/>
      <c r="Y23" s="198"/>
      <c r="Z23" s="198"/>
      <c r="AA23" s="178"/>
      <c r="AB23" s="178"/>
      <c r="AC23" s="198"/>
      <c r="AD23" s="180"/>
      <c r="AE23" s="180"/>
      <c r="AF23" s="178"/>
      <c r="AG23" s="178"/>
      <c r="AH23" s="179"/>
      <c r="AI23" s="179"/>
      <c r="AJ23" s="178"/>
      <c r="AK23" s="178"/>
      <c r="AL23" s="198"/>
      <c r="AM23" s="178"/>
    </row>
    <row r="24" spans="1:39" s="181" customFormat="1" ht="85.5" customHeight="1" x14ac:dyDescent="0.25">
      <c r="A24" s="177" t="s">
        <v>163</v>
      </c>
      <c r="B24" s="178">
        <v>19067.25</v>
      </c>
      <c r="C24" s="178">
        <v>21567.25</v>
      </c>
      <c r="D24" s="178">
        <v>19067.25</v>
      </c>
      <c r="E24" s="178">
        <v>19067.25</v>
      </c>
      <c r="F24" s="178">
        <v>78769</v>
      </c>
      <c r="G24" s="178">
        <v>21665.25</v>
      </c>
      <c r="H24" s="178">
        <v>21665.25</v>
      </c>
      <c r="I24" s="178">
        <v>21665.25</v>
      </c>
      <c r="J24" s="178">
        <v>21665.25</v>
      </c>
      <c r="K24" s="178">
        <v>86661</v>
      </c>
      <c r="L24" s="178">
        <v>20838.5</v>
      </c>
      <c r="M24" s="178">
        <v>20838.5</v>
      </c>
      <c r="N24" s="178">
        <v>20838.5</v>
      </c>
      <c r="O24" s="178">
        <v>20838.5</v>
      </c>
      <c r="P24" s="178">
        <v>83354</v>
      </c>
      <c r="Q24" s="178">
        <v>248784</v>
      </c>
      <c r="R24" s="198">
        <v>1.7179060483577875E-2</v>
      </c>
      <c r="S24" s="207">
        <f t="shared" si="0"/>
        <v>37317.599999999999</v>
      </c>
      <c r="T24" s="207"/>
      <c r="U24" s="180"/>
      <c r="V24" s="180"/>
      <c r="W24" s="178"/>
      <c r="X24" s="178"/>
      <c r="Y24" s="198"/>
      <c r="Z24" s="198"/>
      <c r="AA24" s="178"/>
      <c r="AB24" s="178"/>
      <c r="AC24" s="198"/>
      <c r="AD24" s="180"/>
      <c r="AE24" s="180"/>
      <c r="AF24" s="178"/>
      <c r="AG24" s="178"/>
      <c r="AH24" s="179"/>
      <c r="AI24" s="179"/>
      <c r="AJ24" s="178"/>
      <c r="AK24" s="178"/>
      <c r="AL24" s="198"/>
      <c r="AM24" s="178"/>
    </row>
    <row r="25" spans="1:39" s="181" customFormat="1" ht="85.5" customHeight="1" x14ac:dyDescent="0.25">
      <c r="A25" s="177" t="s">
        <v>164</v>
      </c>
      <c r="B25" s="178">
        <v>126160.89166666701</v>
      </c>
      <c r="C25" s="178">
        <v>126160.89166666701</v>
      </c>
      <c r="D25" s="178">
        <v>126160.89166666701</v>
      </c>
      <c r="E25" s="178">
        <v>126160.89166666701</v>
      </c>
      <c r="F25" s="178">
        <v>504643.56666666805</v>
      </c>
      <c r="G25" s="178">
        <v>126098.39166666701</v>
      </c>
      <c r="H25" s="178">
        <v>126098.39166666701</v>
      </c>
      <c r="I25" s="178">
        <v>126098.39166666701</v>
      </c>
      <c r="J25" s="178">
        <v>126098.39166666701</v>
      </c>
      <c r="K25" s="178">
        <v>504393.56666666805</v>
      </c>
      <c r="L25" s="178">
        <v>126098.40166666701</v>
      </c>
      <c r="M25" s="178">
        <v>126098.40166666701</v>
      </c>
      <c r="N25" s="178">
        <v>126098.40166666701</v>
      </c>
      <c r="O25" s="178">
        <v>126098.40166666701</v>
      </c>
      <c r="P25" s="178">
        <v>504393.60666666803</v>
      </c>
      <c r="Q25" s="178">
        <v>1513430.7400000042</v>
      </c>
      <c r="R25" s="198">
        <v>0.10450558806099304</v>
      </c>
      <c r="S25" s="207">
        <f t="shared" si="0"/>
        <v>227014.61100000062</v>
      </c>
      <c r="T25" s="207"/>
      <c r="U25" s="180"/>
      <c r="V25" s="180"/>
      <c r="W25" s="178"/>
      <c r="X25" s="178"/>
      <c r="Y25" s="198"/>
      <c r="Z25" s="198"/>
      <c r="AA25" s="178"/>
      <c r="AB25" s="178"/>
      <c r="AC25" s="198"/>
      <c r="AD25" s="180"/>
      <c r="AE25" s="180"/>
      <c r="AF25" s="178"/>
      <c r="AG25" s="178"/>
      <c r="AH25" s="179"/>
      <c r="AI25" s="179"/>
      <c r="AJ25" s="178"/>
      <c r="AK25" s="178"/>
      <c r="AL25" s="198"/>
      <c r="AM25" s="178"/>
    </row>
    <row r="26" spans="1:39" s="181" customFormat="1" ht="85.5" customHeight="1" x14ac:dyDescent="0.25">
      <c r="A26" s="177" t="s">
        <v>165</v>
      </c>
      <c r="B26" s="178">
        <v>24662.5</v>
      </c>
      <c r="C26" s="178" t="s">
        <v>144</v>
      </c>
      <c r="D26" s="178">
        <v>8062.5</v>
      </c>
      <c r="E26" s="178" t="s">
        <v>144</v>
      </c>
      <c r="F26" s="178">
        <v>32725</v>
      </c>
      <c r="G26" s="178">
        <v>15762.5</v>
      </c>
      <c r="H26" s="178" t="s">
        <v>144</v>
      </c>
      <c r="I26" s="178">
        <v>9062.5</v>
      </c>
      <c r="J26" s="178" t="s">
        <v>144</v>
      </c>
      <c r="K26" s="178">
        <v>24825</v>
      </c>
      <c r="L26" s="178">
        <v>14075</v>
      </c>
      <c r="M26" s="178" t="s">
        <v>144</v>
      </c>
      <c r="N26" s="178">
        <v>7375</v>
      </c>
      <c r="O26" s="178" t="s">
        <v>144</v>
      </c>
      <c r="P26" s="178">
        <v>21450</v>
      </c>
      <c r="Q26" s="178">
        <v>79000</v>
      </c>
      <c r="R26" s="198">
        <v>5.4551168009303328E-3</v>
      </c>
      <c r="S26" s="207">
        <f t="shared" si="0"/>
        <v>11850</v>
      </c>
      <c r="T26" s="207"/>
      <c r="U26" s="180"/>
      <c r="V26" s="180"/>
      <c r="W26" s="178"/>
      <c r="X26" s="178"/>
      <c r="Y26" s="198"/>
      <c r="Z26" s="198"/>
      <c r="AA26" s="178"/>
      <c r="AB26" s="178"/>
      <c r="AC26" s="198"/>
      <c r="AD26" s="180"/>
      <c r="AE26" s="180"/>
      <c r="AF26" s="178"/>
      <c r="AG26" s="178"/>
      <c r="AH26" s="179"/>
      <c r="AI26" s="179"/>
      <c r="AJ26" s="178"/>
      <c r="AK26" s="178"/>
      <c r="AL26" s="198"/>
      <c r="AM26" s="178"/>
    </row>
    <row r="27" spans="1:39" s="181" customFormat="1" ht="85.5" customHeight="1" x14ac:dyDescent="0.25">
      <c r="A27" s="177" t="s">
        <v>166</v>
      </c>
      <c r="B27" s="178">
        <v>51096.427499999998</v>
      </c>
      <c r="C27" s="178">
        <v>29681.427499999998</v>
      </c>
      <c r="D27" s="178">
        <v>29681.427499999998</v>
      </c>
      <c r="E27" s="178">
        <v>29681.427499999998</v>
      </c>
      <c r="F27" s="178">
        <v>140140.71</v>
      </c>
      <c r="G27" s="178">
        <v>36381.427499999998</v>
      </c>
      <c r="H27" s="178">
        <v>29681.427499999998</v>
      </c>
      <c r="I27" s="178">
        <v>29681.427499999998</v>
      </c>
      <c r="J27" s="178">
        <v>29681.427499999998</v>
      </c>
      <c r="K27" s="178">
        <v>125425.70999999999</v>
      </c>
      <c r="L27" s="178">
        <v>36381.427499999998</v>
      </c>
      <c r="M27" s="178">
        <v>29681.427499999998</v>
      </c>
      <c r="N27" s="178">
        <v>29681.427499999998</v>
      </c>
      <c r="O27" s="178">
        <v>29681.427499999998</v>
      </c>
      <c r="P27" s="178">
        <v>125425.70999999999</v>
      </c>
      <c r="Q27" s="178">
        <v>390992.13</v>
      </c>
      <c r="R27" s="198">
        <v>2.6998832118918188E-2</v>
      </c>
      <c r="S27" s="207">
        <f t="shared" si="0"/>
        <v>58648.819499999998</v>
      </c>
      <c r="T27" s="207"/>
      <c r="U27" s="180"/>
      <c r="V27" s="180"/>
      <c r="W27" s="178"/>
      <c r="X27" s="178"/>
      <c r="Y27" s="198"/>
      <c r="Z27" s="198"/>
      <c r="AA27" s="178"/>
      <c r="AB27" s="178"/>
      <c r="AC27" s="198"/>
      <c r="AD27" s="180"/>
      <c r="AE27" s="180"/>
      <c r="AF27" s="178"/>
      <c r="AG27" s="178"/>
      <c r="AH27" s="179"/>
      <c r="AI27" s="179"/>
      <c r="AJ27" s="178"/>
      <c r="AK27" s="178"/>
      <c r="AL27" s="198"/>
      <c r="AM27" s="178"/>
    </row>
    <row r="28" spans="1:39" s="181" customFormat="1" ht="85.5" customHeight="1" x14ac:dyDescent="0.25">
      <c r="A28" s="206" t="s">
        <v>167</v>
      </c>
      <c r="B28" s="207" t="s">
        <v>144</v>
      </c>
      <c r="C28" s="207">
        <v>63774</v>
      </c>
      <c r="D28" s="207" t="s">
        <v>144</v>
      </c>
      <c r="E28" s="207" t="s">
        <v>144</v>
      </c>
      <c r="F28" s="207">
        <v>63774</v>
      </c>
      <c r="G28" s="207" t="s">
        <v>144</v>
      </c>
      <c r="H28" s="207">
        <v>63774</v>
      </c>
      <c r="I28" s="207" t="s">
        <v>144</v>
      </c>
      <c r="J28" s="207" t="s">
        <v>144</v>
      </c>
      <c r="K28" s="207">
        <v>63774</v>
      </c>
      <c r="L28" s="207" t="s">
        <v>144</v>
      </c>
      <c r="M28" s="207">
        <v>63774</v>
      </c>
      <c r="N28" s="207" t="s">
        <v>144</v>
      </c>
      <c r="O28" s="207" t="s">
        <v>144</v>
      </c>
      <c r="P28" s="207">
        <v>63774</v>
      </c>
      <c r="Q28" s="207">
        <v>191322</v>
      </c>
      <c r="R28" s="208">
        <v>1.32111880580708E-2</v>
      </c>
      <c r="S28" s="207">
        <f t="shared" si="0"/>
        <v>28698.3</v>
      </c>
      <c r="T28" s="207"/>
      <c r="U28" s="209"/>
      <c r="V28" s="209"/>
      <c r="W28" s="207">
        <v>7274</v>
      </c>
      <c r="X28" s="207"/>
      <c r="Y28" s="208">
        <f>+W28/Q28</f>
        <v>3.8019673639205109E-2</v>
      </c>
      <c r="Z28" s="208"/>
      <c r="AA28" s="207"/>
      <c r="AB28" s="207"/>
      <c r="AC28" s="208"/>
      <c r="AD28" s="209"/>
      <c r="AE28" s="209"/>
      <c r="AF28" s="207"/>
      <c r="AG28" s="207"/>
      <c r="AH28" s="210"/>
      <c r="AI28" s="210"/>
      <c r="AJ28" s="207">
        <v>7274</v>
      </c>
      <c r="AK28" s="207"/>
      <c r="AL28" s="208">
        <f>+AJ28/Q28</f>
        <v>3.8019673639205109E-2</v>
      </c>
      <c r="AM28" s="193" t="s">
        <v>178</v>
      </c>
    </row>
    <row r="29" spans="1:39" s="163" customFormat="1" ht="17.25" customHeight="1" thickBot="1" x14ac:dyDescent="0.3">
      <c r="A29" s="170" t="s">
        <v>142</v>
      </c>
      <c r="B29" s="171">
        <f>SUM(B5:B28)</f>
        <v>3463370.8111666669</v>
      </c>
      <c r="C29" s="171">
        <f t="shared" ref="C29:P29" si="1">SUM(C5:C28)</f>
        <v>623119.46816666704</v>
      </c>
      <c r="D29" s="171">
        <f t="shared" si="1"/>
        <v>536507.97916666709</v>
      </c>
      <c r="E29" s="171">
        <f t="shared" si="1"/>
        <v>528445.47916666709</v>
      </c>
      <c r="F29" s="171">
        <f>SUM(F5:F28)</f>
        <v>5151443.7376666693</v>
      </c>
      <c r="G29" s="171">
        <f t="shared" si="1"/>
        <v>3096081.555118667</v>
      </c>
      <c r="H29" s="171">
        <f t="shared" si="1"/>
        <v>607135.316666667</v>
      </c>
      <c r="I29" s="171">
        <f t="shared" si="1"/>
        <v>552423.816666667</v>
      </c>
      <c r="J29" s="171">
        <f t="shared" si="1"/>
        <v>543361.316666667</v>
      </c>
      <c r="K29" s="171">
        <f t="shared" si="1"/>
        <v>4799002.0051186681</v>
      </c>
      <c r="L29" s="171">
        <f t="shared" si="1"/>
        <v>2869080.1931259967</v>
      </c>
      <c r="M29" s="171">
        <f t="shared" si="1"/>
        <v>593554.48202599701</v>
      </c>
      <c r="N29" s="171">
        <f t="shared" si="1"/>
        <v>537155.48202599701</v>
      </c>
      <c r="O29" s="171">
        <f t="shared" si="1"/>
        <v>531580.50890386698</v>
      </c>
      <c r="P29" s="171">
        <f t="shared" si="1"/>
        <v>4531370.6660818579</v>
      </c>
      <c r="Q29" s="171">
        <f>SUM(Q5:Q28)</f>
        <v>14481816.408867192</v>
      </c>
      <c r="R29" s="199">
        <f t="shared" ref="R29:X29" si="2">SUM(R5:R28)</f>
        <v>1.0000000000000002</v>
      </c>
      <c r="S29" s="199"/>
      <c r="T29" s="199"/>
      <c r="U29" s="171">
        <f t="shared" si="2"/>
        <v>0</v>
      </c>
      <c r="V29" s="171">
        <f t="shared" si="2"/>
        <v>42365.15</v>
      </c>
      <c r="W29" s="171">
        <f t="shared" si="2"/>
        <v>150731.6</v>
      </c>
      <c r="X29" s="171">
        <f t="shared" si="2"/>
        <v>200</v>
      </c>
      <c r="Y29" s="199"/>
      <c r="Z29" s="171">
        <f t="shared" ref="Z29:AB29" si="3">SUM(Z5:Z28)</f>
        <v>42365.15</v>
      </c>
      <c r="AA29" s="171">
        <f t="shared" si="3"/>
        <v>150731.6</v>
      </c>
      <c r="AB29" s="171">
        <f t="shared" si="3"/>
        <v>200</v>
      </c>
      <c r="AC29" s="199"/>
      <c r="AD29" s="171">
        <f t="shared" ref="AD29:AG29" si="4">SUM(AD5:AD28)</f>
        <v>0</v>
      </c>
      <c r="AE29" s="171">
        <f t="shared" si="4"/>
        <v>0</v>
      </c>
      <c r="AF29" s="171">
        <f t="shared" si="4"/>
        <v>58307.270000000004</v>
      </c>
      <c r="AG29" s="171">
        <f t="shared" si="4"/>
        <v>200</v>
      </c>
      <c r="AH29" s="172"/>
      <c r="AI29" s="171">
        <f t="shared" ref="AI29:AK29" si="5">SUM(AI5:AI28)</f>
        <v>0</v>
      </c>
      <c r="AJ29" s="171">
        <f t="shared" si="5"/>
        <v>58307.270000000004</v>
      </c>
      <c r="AK29" s="171">
        <f t="shared" si="5"/>
        <v>200</v>
      </c>
      <c r="AL29" s="199"/>
      <c r="AM29" s="171"/>
    </row>
    <row r="30" spans="1:39" ht="66.75" customHeight="1" thickBot="1" x14ac:dyDescent="0.3">
      <c r="A30" s="359" t="s">
        <v>180</v>
      </c>
      <c r="B30" s="360"/>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1"/>
    </row>
    <row r="31" spans="1:39" ht="17.25" customHeight="1" x14ac:dyDescent="0.25"/>
    <row r="32" spans="1:39" ht="17.25" customHeight="1" x14ac:dyDescent="0.25"/>
    <row r="33" spans="1:39" ht="17.25" customHeight="1" x14ac:dyDescent="0.25"/>
    <row r="34" spans="1:39" ht="17.25" customHeight="1" x14ac:dyDescent="0.25"/>
    <row r="35" spans="1:39" ht="17.25" customHeight="1" x14ac:dyDescent="0.25"/>
    <row r="36" spans="1:39" ht="17.25" customHeight="1" x14ac:dyDescent="0.25"/>
    <row r="37" spans="1:39" ht="17.25" customHeight="1" x14ac:dyDescent="0.25"/>
    <row r="38" spans="1:39" ht="17.25" customHeight="1" x14ac:dyDescent="0.25"/>
    <row r="39" spans="1:39" ht="17.25" customHeight="1" x14ac:dyDescent="0.25"/>
    <row r="40" spans="1:39" ht="17.25" customHeight="1" x14ac:dyDescent="0.25"/>
    <row r="41" spans="1:39" ht="17.25" customHeight="1" x14ac:dyDescent="0.25"/>
    <row r="42" spans="1:39" ht="17.25" customHeight="1" x14ac:dyDescent="0.25"/>
    <row r="43" spans="1:39" ht="17.25" customHeight="1" x14ac:dyDescent="0.25"/>
    <row r="44" spans="1:39" ht="17.25" customHeight="1" x14ac:dyDescent="0.25"/>
    <row r="45" spans="1:39" s="181" customFormat="1" ht="29.25" customHeight="1" x14ac:dyDescent="0.25">
      <c r="A45" s="357" t="s">
        <v>172</v>
      </c>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row>
    <row r="46" spans="1:39" s="181" customFormat="1" ht="29.25" customHeight="1" x14ac:dyDescent="0.25">
      <c r="A46" s="357" t="s">
        <v>173</v>
      </c>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row>
    <row r="47" spans="1:39" s="181" customFormat="1" ht="29.25" customHeight="1" x14ac:dyDescent="0.25">
      <c r="A47" s="357" t="s">
        <v>175</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row>
    <row r="48" spans="1:39" s="165" customFormat="1" ht="17.25" customHeight="1" x14ac:dyDescent="0.25">
      <c r="A48" s="166" t="s">
        <v>13</v>
      </c>
      <c r="B48" s="167" t="s">
        <v>81</v>
      </c>
      <c r="C48" s="167" t="s">
        <v>82</v>
      </c>
      <c r="D48" s="167" t="s">
        <v>83</v>
      </c>
      <c r="E48" s="167" t="s">
        <v>84</v>
      </c>
      <c r="F48" s="167" t="s">
        <v>168</v>
      </c>
      <c r="G48" s="167" t="s">
        <v>85</v>
      </c>
      <c r="H48" s="167" t="s">
        <v>86</v>
      </c>
      <c r="I48" s="167" t="s">
        <v>87</v>
      </c>
      <c r="J48" s="167" t="s">
        <v>88</v>
      </c>
      <c r="K48" s="167" t="s">
        <v>169</v>
      </c>
      <c r="L48" s="167" t="s">
        <v>89</v>
      </c>
      <c r="M48" s="167" t="s">
        <v>90</v>
      </c>
      <c r="N48" s="167" t="s">
        <v>91</v>
      </c>
      <c r="O48" s="167" t="s">
        <v>92</v>
      </c>
      <c r="P48" s="167" t="s">
        <v>170</v>
      </c>
      <c r="Q48" s="167" t="s">
        <v>142</v>
      </c>
      <c r="R48" s="197" t="s">
        <v>97</v>
      </c>
      <c r="S48" s="197"/>
      <c r="T48" s="197"/>
      <c r="U48" s="169"/>
      <c r="V48" s="169"/>
      <c r="W48" s="167" t="s">
        <v>131</v>
      </c>
      <c r="X48" s="167"/>
      <c r="Y48" s="197" t="s">
        <v>97</v>
      </c>
      <c r="Z48" s="197"/>
      <c r="AA48" s="167" t="s">
        <v>132</v>
      </c>
      <c r="AB48" s="167"/>
      <c r="AC48" s="197" t="s">
        <v>97</v>
      </c>
      <c r="AD48" s="169"/>
      <c r="AE48" s="169"/>
      <c r="AF48" s="167" t="s">
        <v>133</v>
      </c>
      <c r="AG48" s="167"/>
      <c r="AH48" s="168" t="s">
        <v>97</v>
      </c>
      <c r="AI48" s="168"/>
      <c r="AJ48" s="167" t="s">
        <v>134</v>
      </c>
      <c r="AK48" s="167"/>
      <c r="AL48" s="197" t="s">
        <v>97</v>
      </c>
      <c r="AM48" s="167" t="s">
        <v>135</v>
      </c>
    </row>
    <row r="49" spans="1:39" s="14" customFormat="1" ht="35.25" customHeight="1" x14ac:dyDescent="0.25">
      <c r="A49" s="173" t="s">
        <v>14</v>
      </c>
      <c r="B49" s="174">
        <v>322223.21000000002</v>
      </c>
      <c r="C49" s="174">
        <v>322223.21000000002</v>
      </c>
      <c r="D49" s="174">
        <v>322223.21000000002</v>
      </c>
      <c r="E49" s="174">
        <v>322223.21000000002</v>
      </c>
      <c r="F49" s="174">
        <v>1288892.8400000001</v>
      </c>
      <c r="G49" s="174">
        <v>325538.57750000001</v>
      </c>
      <c r="H49" s="174">
        <v>325538.57750000001</v>
      </c>
      <c r="I49" s="174">
        <v>325538.57750000001</v>
      </c>
      <c r="J49" s="174">
        <v>325538.57750000001</v>
      </c>
      <c r="K49" s="174">
        <v>1302154.31</v>
      </c>
      <c r="L49" s="174">
        <v>322626.49285933003</v>
      </c>
      <c r="M49" s="174">
        <v>322626.49285933003</v>
      </c>
      <c r="N49" s="174">
        <v>322626.49285933003</v>
      </c>
      <c r="O49" s="174">
        <v>324426.5197372</v>
      </c>
      <c r="P49" s="174">
        <v>1292305.99831519</v>
      </c>
      <c r="Q49" s="174">
        <v>3883353.1483151903</v>
      </c>
      <c r="R49" s="201">
        <v>0.26815373421923921</v>
      </c>
      <c r="S49" s="201"/>
      <c r="T49" s="201"/>
      <c r="U49" s="176"/>
      <c r="V49" s="176"/>
      <c r="W49" s="174"/>
      <c r="X49" s="174"/>
      <c r="Y49" s="201"/>
      <c r="Z49" s="201"/>
      <c r="AA49" s="174"/>
      <c r="AB49" s="174"/>
      <c r="AC49" s="201"/>
      <c r="AD49" s="176"/>
      <c r="AE49" s="176"/>
      <c r="AF49" s="174"/>
      <c r="AG49" s="174"/>
      <c r="AH49" s="175"/>
      <c r="AI49" s="175"/>
      <c r="AJ49" s="174"/>
      <c r="AK49" s="174"/>
      <c r="AL49" s="201"/>
      <c r="AM49" s="183"/>
    </row>
    <row r="50" spans="1:39" s="14" customFormat="1" ht="67.5" customHeight="1" x14ac:dyDescent="0.25">
      <c r="A50" s="189" t="s">
        <v>15</v>
      </c>
      <c r="B50" s="190">
        <v>256188.25</v>
      </c>
      <c r="C50" s="190">
        <v>41125.75</v>
      </c>
      <c r="D50" s="190">
        <v>49188.25</v>
      </c>
      <c r="E50" s="190">
        <v>41125.75</v>
      </c>
      <c r="F50" s="190">
        <v>387628</v>
      </c>
      <c r="G50" s="190">
        <v>278425</v>
      </c>
      <c r="H50" s="190">
        <v>49862.5</v>
      </c>
      <c r="I50" s="190">
        <v>58925</v>
      </c>
      <c r="J50" s="190">
        <v>49862.5</v>
      </c>
      <c r="K50" s="190">
        <v>437075</v>
      </c>
      <c r="L50" s="190">
        <v>222927.5</v>
      </c>
      <c r="M50" s="190">
        <v>36652.5</v>
      </c>
      <c r="N50" s="190">
        <v>44027.5</v>
      </c>
      <c r="O50" s="190">
        <v>36652.5</v>
      </c>
      <c r="P50" s="190">
        <v>340260</v>
      </c>
      <c r="Q50" s="190">
        <v>1164963</v>
      </c>
      <c r="R50" s="202">
        <v>8.0443154857749416E-2</v>
      </c>
      <c r="S50" s="202"/>
      <c r="T50" s="202"/>
      <c r="U50" s="192"/>
      <c r="V50" s="192"/>
      <c r="W50" s="190">
        <v>8157.86</v>
      </c>
      <c r="X50" s="190"/>
      <c r="Y50" s="202">
        <f>+W50/Q50</f>
        <v>7.002677338250227E-3</v>
      </c>
      <c r="Z50" s="202"/>
      <c r="AA50" s="190"/>
      <c r="AB50" s="190"/>
      <c r="AC50" s="202"/>
      <c r="AD50" s="192"/>
      <c r="AE50" s="192"/>
      <c r="AF50" s="190"/>
      <c r="AG50" s="190"/>
      <c r="AH50" s="191"/>
      <c r="AI50" s="191"/>
      <c r="AJ50" s="190">
        <f>+W50</f>
        <v>8157.86</v>
      </c>
      <c r="AK50" s="190"/>
      <c r="AL50" s="202">
        <f>+AJ50/Q50</f>
        <v>7.002677338250227E-3</v>
      </c>
      <c r="AM50" s="193" t="s">
        <v>176</v>
      </c>
    </row>
    <row r="51" spans="1:39" s="14" customFormat="1" ht="67.5" customHeight="1" x14ac:dyDescent="0.25">
      <c r="A51" s="189" t="s">
        <v>16</v>
      </c>
      <c r="B51" s="190">
        <v>84626.82</v>
      </c>
      <c r="C51" s="190">
        <v>88494.79</v>
      </c>
      <c r="D51" s="190">
        <v>24720.79</v>
      </c>
      <c r="E51" s="190">
        <v>24720.79</v>
      </c>
      <c r="F51" s="190">
        <v>222563.19</v>
      </c>
      <c r="G51" s="190">
        <v>30522.04</v>
      </c>
      <c r="H51" s="190">
        <v>87596.04</v>
      </c>
      <c r="I51" s="190">
        <v>23822.04</v>
      </c>
      <c r="J51" s="190">
        <v>23822.04</v>
      </c>
      <c r="K51" s="190">
        <v>165762.16</v>
      </c>
      <c r="L51" s="190">
        <v>35600.79</v>
      </c>
      <c r="M51" s="190">
        <v>92674.79</v>
      </c>
      <c r="N51" s="190">
        <v>28900.79</v>
      </c>
      <c r="O51" s="190">
        <v>28900.79</v>
      </c>
      <c r="P51" s="190">
        <v>186077.16</v>
      </c>
      <c r="Q51" s="190">
        <v>574402.51</v>
      </c>
      <c r="R51" s="202">
        <v>3.9663706111361441E-2</v>
      </c>
      <c r="S51" s="202"/>
      <c r="T51" s="202"/>
      <c r="U51" s="192"/>
      <c r="V51" s="190">
        <v>6153</v>
      </c>
      <c r="W51" s="190">
        <v>7274</v>
      </c>
      <c r="X51" s="190"/>
      <c r="Y51" s="202">
        <f>+W51/Q51</f>
        <v>1.2663593687987192E-2</v>
      </c>
      <c r="Z51" s="202"/>
      <c r="AA51" s="190"/>
      <c r="AB51" s="190"/>
      <c r="AC51" s="202"/>
      <c r="AD51" s="192"/>
      <c r="AE51" s="192"/>
      <c r="AF51" s="190"/>
      <c r="AG51" s="190"/>
      <c r="AH51" s="191"/>
      <c r="AI51" s="190">
        <v>6153</v>
      </c>
      <c r="AJ51" s="190">
        <v>7274</v>
      </c>
      <c r="AK51" s="190"/>
      <c r="AL51" s="202">
        <f>+AJ51/Q51</f>
        <v>1.2663593687987192E-2</v>
      </c>
      <c r="AM51" s="193" t="s">
        <v>176</v>
      </c>
    </row>
    <row r="52" spans="1:39" s="14" customFormat="1" ht="67.5" customHeight="1" x14ac:dyDescent="0.25">
      <c r="A52" s="184" t="s">
        <v>17</v>
      </c>
      <c r="B52" s="185">
        <v>230682.2</v>
      </c>
      <c r="C52" s="185" t="s">
        <v>144</v>
      </c>
      <c r="D52" s="185" t="s">
        <v>144</v>
      </c>
      <c r="E52" s="185" t="s">
        <v>144</v>
      </c>
      <c r="F52" s="185">
        <v>230682.2</v>
      </c>
      <c r="G52" s="185">
        <v>230682.2</v>
      </c>
      <c r="H52" s="185" t="s">
        <v>144</v>
      </c>
      <c r="I52" s="185" t="s">
        <v>144</v>
      </c>
      <c r="J52" s="185" t="s">
        <v>144</v>
      </c>
      <c r="K52" s="185">
        <v>230682.2</v>
      </c>
      <c r="L52" s="185">
        <v>230682.2</v>
      </c>
      <c r="M52" s="185" t="s">
        <v>144</v>
      </c>
      <c r="N52" s="185" t="s">
        <v>144</v>
      </c>
      <c r="O52" s="185" t="s">
        <v>144</v>
      </c>
      <c r="P52" s="185">
        <v>230682.2</v>
      </c>
      <c r="Q52" s="185">
        <v>692046.60000000009</v>
      </c>
      <c r="R52" s="203">
        <v>4.778727892008499E-2</v>
      </c>
      <c r="S52" s="203"/>
      <c r="T52" s="203"/>
      <c r="U52" s="187"/>
      <c r="V52" s="187"/>
      <c r="W52" s="185"/>
      <c r="X52" s="185"/>
      <c r="Y52" s="203"/>
      <c r="Z52" s="203"/>
      <c r="AA52" s="185">
        <v>13425</v>
      </c>
      <c r="AB52" s="185"/>
      <c r="AC52" s="203">
        <f>+AA52/Q52</f>
        <v>1.9398982669664149E-2</v>
      </c>
      <c r="AD52" s="187"/>
      <c r="AE52" s="187"/>
      <c r="AF52" s="185">
        <v>13425</v>
      </c>
      <c r="AG52" s="185"/>
      <c r="AH52" s="186">
        <f>+AF52/Q52</f>
        <v>1.9398982669664149E-2</v>
      </c>
      <c r="AI52" s="186"/>
      <c r="AJ52" s="185"/>
      <c r="AK52" s="185"/>
      <c r="AL52" s="203"/>
      <c r="AM52" s="188" t="s">
        <v>177</v>
      </c>
    </row>
    <row r="53" spans="1:39" s="14" customFormat="1" ht="67.5" customHeight="1" x14ac:dyDescent="0.25">
      <c r="A53" s="189" t="s">
        <v>18</v>
      </c>
      <c r="B53" s="190">
        <v>2029469.8589999999</v>
      </c>
      <c r="C53" s="190" t="s">
        <v>144</v>
      </c>
      <c r="D53" s="190" t="s">
        <v>144</v>
      </c>
      <c r="E53" s="190" t="s">
        <v>144</v>
      </c>
      <c r="F53" s="190">
        <v>2029469.8589999999</v>
      </c>
      <c r="G53" s="190">
        <v>1892976.5384519999</v>
      </c>
      <c r="H53" s="190" t="s">
        <v>144</v>
      </c>
      <c r="I53" s="190" t="s">
        <v>144</v>
      </c>
      <c r="J53" s="190" t="s">
        <v>144</v>
      </c>
      <c r="K53" s="190">
        <v>1892976.5384519999</v>
      </c>
      <c r="L53" s="190">
        <v>1816978.5991</v>
      </c>
      <c r="M53" s="190" t="s">
        <v>144</v>
      </c>
      <c r="N53" s="190" t="s">
        <v>144</v>
      </c>
      <c r="O53" s="190" t="s">
        <v>144</v>
      </c>
      <c r="P53" s="190">
        <v>1816978.5991</v>
      </c>
      <c r="Q53" s="190">
        <v>5739424.9965519998</v>
      </c>
      <c r="R53" s="202">
        <v>0.39631941425785233</v>
      </c>
      <c r="S53" s="202"/>
      <c r="T53" s="202"/>
      <c r="U53" s="192"/>
      <c r="V53" s="190">
        <v>36212.15</v>
      </c>
      <c r="W53" s="190">
        <f>3251.47+2000</f>
        <v>5251.4699999999993</v>
      </c>
      <c r="X53" s="190"/>
      <c r="Y53" s="202">
        <f>+W53/Q53</f>
        <v>9.149819020467829E-4</v>
      </c>
      <c r="Z53" s="202"/>
      <c r="AA53" s="190">
        <v>4900</v>
      </c>
      <c r="AB53" s="190"/>
      <c r="AC53" s="202">
        <f>+AA53/Q53</f>
        <v>8.537440602401303E-4</v>
      </c>
      <c r="AD53" s="192"/>
      <c r="AE53" s="192"/>
      <c r="AF53" s="190"/>
      <c r="AG53" s="190"/>
      <c r="AH53" s="191"/>
      <c r="AI53" s="190">
        <v>36212.15</v>
      </c>
      <c r="AJ53" s="190">
        <f>+W53-AA53</f>
        <v>351.46999999999935</v>
      </c>
      <c r="AK53" s="190"/>
      <c r="AL53" s="202">
        <f>+AJ53/Q53</f>
        <v>6.1237841806652661E-5</v>
      </c>
      <c r="AM53" s="193" t="s">
        <v>176</v>
      </c>
    </row>
    <row r="54" spans="1:39" s="14" customFormat="1" x14ac:dyDescent="0.25">
      <c r="A54" s="173" t="s">
        <v>19</v>
      </c>
      <c r="B54" s="174" t="s">
        <v>144</v>
      </c>
      <c r="C54" s="174" t="s">
        <v>144</v>
      </c>
      <c r="D54" s="174" t="s">
        <v>144</v>
      </c>
      <c r="E54" s="174" t="s">
        <v>144</v>
      </c>
      <c r="F54" s="174" t="s">
        <v>144</v>
      </c>
      <c r="G54" s="174" t="s">
        <v>144</v>
      </c>
      <c r="H54" s="174" t="s">
        <v>144</v>
      </c>
      <c r="I54" s="174" t="s">
        <v>144</v>
      </c>
      <c r="J54" s="174" t="s">
        <v>144</v>
      </c>
      <c r="K54" s="174" t="s">
        <v>144</v>
      </c>
      <c r="L54" s="174" t="s">
        <v>144</v>
      </c>
      <c r="M54" s="174" t="s">
        <v>144</v>
      </c>
      <c r="N54" s="174" t="s">
        <v>144</v>
      </c>
      <c r="O54" s="174" t="s">
        <v>144</v>
      </c>
      <c r="P54" s="174" t="s">
        <v>144</v>
      </c>
      <c r="Q54" s="174" t="s">
        <v>144</v>
      </c>
      <c r="R54" s="201" t="s">
        <v>144</v>
      </c>
      <c r="S54" s="201"/>
      <c r="T54" s="201"/>
      <c r="U54" s="176"/>
      <c r="V54" s="176"/>
      <c r="W54" s="174"/>
      <c r="X54" s="174"/>
      <c r="Y54" s="201"/>
      <c r="Z54" s="201"/>
      <c r="AA54" s="174"/>
      <c r="AB54" s="174"/>
      <c r="AC54" s="201"/>
      <c r="AD54" s="176"/>
      <c r="AE54" s="176"/>
      <c r="AF54" s="174"/>
      <c r="AG54" s="174"/>
      <c r="AH54" s="175"/>
      <c r="AI54" s="175"/>
      <c r="AJ54" s="174"/>
      <c r="AK54" s="174"/>
      <c r="AL54" s="201"/>
      <c r="AM54" s="183"/>
    </row>
    <row r="55" spans="1:39" s="14" customFormat="1" ht="27.6" x14ac:dyDescent="0.25">
      <c r="A55" s="173" t="s">
        <v>20</v>
      </c>
      <c r="B55" s="174">
        <v>9520.02</v>
      </c>
      <c r="C55" s="174">
        <v>9520.02</v>
      </c>
      <c r="D55" s="174">
        <v>9520.02</v>
      </c>
      <c r="E55" s="174">
        <v>9520.02</v>
      </c>
      <c r="F55" s="174">
        <v>38080.080000000002</v>
      </c>
      <c r="G55" s="174">
        <v>9594.99</v>
      </c>
      <c r="H55" s="174">
        <v>9594.99</v>
      </c>
      <c r="I55" s="174">
        <v>9594.99</v>
      </c>
      <c r="J55" s="174">
        <v>9594.99</v>
      </c>
      <c r="K55" s="174">
        <v>38379.96</v>
      </c>
      <c r="L55" s="174">
        <v>9594.99</v>
      </c>
      <c r="M55" s="174">
        <v>9594.99</v>
      </c>
      <c r="N55" s="174">
        <v>9594.99</v>
      </c>
      <c r="O55" s="174">
        <v>9594.99</v>
      </c>
      <c r="P55" s="174">
        <v>38379.96</v>
      </c>
      <c r="Q55" s="174">
        <v>114840</v>
      </c>
      <c r="R55" s="201">
        <v>7.9299444736561954E-3</v>
      </c>
      <c r="S55" s="201"/>
      <c r="T55" s="201"/>
      <c r="U55" s="176"/>
      <c r="V55" s="176"/>
      <c r="W55" s="174"/>
      <c r="X55" s="174"/>
      <c r="Y55" s="201"/>
      <c r="Z55" s="201"/>
      <c r="AA55" s="174"/>
      <c r="AB55" s="174"/>
      <c r="AC55" s="201"/>
      <c r="AD55" s="176"/>
      <c r="AE55" s="176"/>
      <c r="AF55" s="174"/>
      <c r="AG55" s="174"/>
      <c r="AH55" s="175"/>
      <c r="AI55" s="175"/>
      <c r="AJ55" s="174"/>
      <c r="AK55" s="174"/>
      <c r="AL55" s="201"/>
      <c r="AM55" s="183"/>
    </row>
    <row r="56" spans="1:39" s="14" customFormat="1" ht="67.5" customHeight="1" x14ac:dyDescent="0.25">
      <c r="A56" s="184" t="s">
        <v>21</v>
      </c>
      <c r="B56" s="185">
        <v>109150</v>
      </c>
      <c r="C56" s="185">
        <v>2500</v>
      </c>
      <c r="D56" s="185" t="s">
        <v>144</v>
      </c>
      <c r="E56" s="185" t="s">
        <v>144</v>
      </c>
      <c r="F56" s="185">
        <v>111650</v>
      </c>
      <c r="G56" s="185">
        <v>83500</v>
      </c>
      <c r="H56" s="185" t="s">
        <v>144</v>
      </c>
      <c r="I56" s="185" t="s">
        <v>144</v>
      </c>
      <c r="J56" s="185" t="s">
        <v>144</v>
      </c>
      <c r="K56" s="185">
        <v>83500</v>
      </c>
      <c r="L56" s="185" t="s">
        <v>144</v>
      </c>
      <c r="M56" s="185" t="s">
        <v>144</v>
      </c>
      <c r="N56" s="185" t="s">
        <v>144</v>
      </c>
      <c r="O56" s="185" t="s">
        <v>144</v>
      </c>
      <c r="P56" s="185" t="s">
        <v>144</v>
      </c>
      <c r="Q56" s="185">
        <v>195150</v>
      </c>
      <c r="R56" s="203">
        <v>1.3475519540526006E-2</v>
      </c>
      <c r="S56" s="203"/>
      <c r="T56" s="203"/>
      <c r="U56" s="187"/>
      <c r="V56" s="187"/>
      <c r="W56" s="185">
        <v>17961.009999999998</v>
      </c>
      <c r="X56" s="185"/>
      <c r="Y56" s="203">
        <f>+W56/Q56</f>
        <v>9.2036945939021259E-2</v>
      </c>
      <c r="Z56" s="203"/>
      <c r="AA56" s="185">
        <v>26450</v>
      </c>
      <c r="AB56" s="185"/>
      <c r="AC56" s="203">
        <f>+AA56/Q56</f>
        <v>0.13553676658980271</v>
      </c>
      <c r="AD56" s="187"/>
      <c r="AE56" s="185"/>
      <c r="AF56" s="185">
        <f>+AA56-W56</f>
        <v>8488.9900000000016</v>
      </c>
      <c r="AG56" s="185"/>
      <c r="AH56" s="186">
        <f>+AF56/Q56</f>
        <v>4.3499820650781458E-2</v>
      </c>
      <c r="AI56" s="186"/>
      <c r="AJ56" s="185"/>
      <c r="AK56" s="185"/>
      <c r="AL56" s="203"/>
      <c r="AM56" s="188" t="s">
        <v>177</v>
      </c>
    </row>
    <row r="57" spans="1:39" s="14" customFormat="1" ht="67.5" customHeight="1" x14ac:dyDescent="0.25">
      <c r="A57" s="184" t="s">
        <v>22</v>
      </c>
      <c r="B57" s="185">
        <v>229483.33100000001</v>
      </c>
      <c r="C57" s="185">
        <v>37987.489000000001</v>
      </c>
      <c r="D57" s="185">
        <v>9587.5</v>
      </c>
      <c r="E57" s="185">
        <v>9587.5</v>
      </c>
      <c r="F57" s="185">
        <v>286645.82</v>
      </c>
      <c r="G57" s="185">
        <v>50187.5</v>
      </c>
      <c r="H57" s="185">
        <v>9587.5</v>
      </c>
      <c r="I57" s="185">
        <v>9587.5</v>
      </c>
      <c r="J57" s="185">
        <v>9587.5</v>
      </c>
      <c r="K57" s="185">
        <v>78950</v>
      </c>
      <c r="L57" s="185">
        <v>38774</v>
      </c>
      <c r="M57" s="185">
        <v>7050</v>
      </c>
      <c r="N57" s="185">
        <v>7050</v>
      </c>
      <c r="O57" s="185">
        <v>7050</v>
      </c>
      <c r="P57" s="185">
        <v>59924</v>
      </c>
      <c r="Q57" s="185">
        <v>425519.82</v>
      </c>
      <c r="R57" s="203">
        <v>2.9383042015327231E-2</v>
      </c>
      <c r="S57" s="203"/>
      <c r="T57" s="203"/>
      <c r="U57" s="187"/>
      <c r="V57" s="187"/>
      <c r="W57" s="185">
        <v>67135.03</v>
      </c>
      <c r="X57" s="185"/>
      <c r="Y57" s="203">
        <f>+W57/Q57</f>
        <v>0.15777180484800918</v>
      </c>
      <c r="Z57" s="185">
        <v>36212.15</v>
      </c>
      <c r="AA57" s="185">
        <v>77405</v>
      </c>
      <c r="AB57" s="185"/>
      <c r="AC57" s="203">
        <f>(+Z57+AB57+AA57)/Q57</f>
        <v>0.26700789166530481</v>
      </c>
      <c r="AD57" s="187"/>
      <c r="AE57" s="185">
        <v>36212.15</v>
      </c>
      <c r="AF57" s="185">
        <f>+AA57-W57</f>
        <v>10269.970000000001</v>
      </c>
      <c r="AG57" s="185"/>
      <c r="AH57" s="259">
        <f>+(AE57+AF57+AG57)/Q57</f>
        <v>0.10923608681729562</v>
      </c>
      <c r="AI57" s="186"/>
      <c r="AJ57" s="185"/>
      <c r="AK57" s="185"/>
      <c r="AL57" s="203"/>
      <c r="AM57" s="188" t="s">
        <v>177</v>
      </c>
    </row>
    <row r="58" spans="1:39" s="14" customFormat="1" ht="27.6" x14ac:dyDescent="0.25">
      <c r="A58" s="173" t="s">
        <v>23</v>
      </c>
      <c r="B58" s="174">
        <v>70758.911999999997</v>
      </c>
      <c r="C58" s="174" t="s">
        <v>144</v>
      </c>
      <c r="D58" s="174" t="s">
        <v>144</v>
      </c>
      <c r="E58" s="174" t="s">
        <v>144</v>
      </c>
      <c r="F58" s="174">
        <v>70758.911999999997</v>
      </c>
      <c r="G58" s="174">
        <v>69699</v>
      </c>
      <c r="H58" s="174" t="s">
        <v>144</v>
      </c>
      <c r="I58" s="174" t="s">
        <v>144</v>
      </c>
      <c r="J58" s="174" t="s">
        <v>144</v>
      </c>
      <c r="K58" s="174">
        <v>69699</v>
      </c>
      <c r="L58" s="174">
        <v>66939.911999999997</v>
      </c>
      <c r="M58" s="174" t="s">
        <v>144</v>
      </c>
      <c r="N58" s="174" t="s">
        <v>144</v>
      </c>
      <c r="O58" s="174" t="s">
        <v>144</v>
      </c>
      <c r="P58" s="174">
        <v>66939.911999999997</v>
      </c>
      <c r="Q58" s="174">
        <v>207397.82400000002</v>
      </c>
      <c r="R58" s="201">
        <v>1.4321257647832816E-2</v>
      </c>
      <c r="S58" s="201"/>
      <c r="T58" s="201"/>
      <c r="U58" s="176"/>
      <c r="V58" s="176"/>
      <c r="W58" s="174"/>
      <c r="X58" s="174"/>
      <c r="Y58" s="201"/>
      <c r="Z58" s="201"/>
      <c r="AA58" s="174"/>
      <c r="AB58" s="174"/>
      <c r="AC58" s="201"/>
      <c r="AD58" s="176"/>
      <c r="AE58" s="176"/>
      <c r="AF58" s="174"/>
      <c r="AG58" s="174"/>
      <c r="AH58" s="175"/>
      <c r="AI58" s="175"/>
      <c r="AJ58" s="174"/>
      <c r="AK58" s="174"/>
      <c r="AL58" s="201"/>
      <c r="AM58" s="183"/>
    </row>
    <row r="59" spans="1:39" s="14" customFormat="1" ht="67.5" customHeight="1" x14ac:dyDescent="0.25">
      <c r="A59" s="189" t="s">
        <v>24</v>
      </c>
      <c r="B59" s="190">
        <v>121268.20916666699</v>
      </c>
      <c r="C59" s="190">
        <v>121268.20916666699</v>
      </c>
      <c r="D59" s="190">
        <v>121268.20916666699</v>
      </c>
      <c r="E59" s="190">
        <v>121268.20916666699</v>
      </c>
      <c r="F59" s="190">
        <v>485072.83666666795</v>
      </c>
      <c r="G59" s="190">
        <v>124955.70916666699</v>
      </c>
      <c r="H59" s="190">
        <v>124955.70916666699</v>
      </c>
      <c r="I59" s="190">
        <v>124955.70916666699</v>
      </c>
      <c r="J59" s="190">
        <v>124955.70916666699</v>
      </c>
      <c r="K59" s="190">
        <v>499822.83666666795</v>
      </c>
      <c r="L59" s="190">
        <v>124955.70916666699</v>
      </c>
      <c r="M59" s="190">
        <v>124955.70916666699</v>
      </c>
      <c r="N59" s="190">
        <v>124955.70916666699</v>
      </c>
      <c r="O59" s="190">
        <v>124955.70916666699</v>
      </c>
      <c r="P59" s="190">
        <v>499822.83666666795</v>
      </c>
      <c r="Q59" s="190">
        <v>1484718.510000004</v>
      </c>
      <c r="R59" s="202">
        <v>0.10252294795637054</v>
      </c>
      <c r="S59" s="202"/>
      <c r="T59" s="202"/>
      <c r="U59" s="192"/>
      <c r="V59" s="192"/>
      <c r="W59" s="190">
        <v>44952.23</v>
      </c>
      <c r="X59" s="190"/>
      <c r="Y59" s="202">
        <f>+W59/Q59</f>
        <v>3.027660105079439E-2</v>
      </c>
      <c r="Z59" s="190">
        <v>6153</v>
      </c>
      <c r="AA59" s="190">
        <v>28551.599999999999</v>
      </c>
      <c r="AB59" s="190"/>
      <c r="AC59" s="203">
        <f>(+Z59+AB59+AA59)/Q59</f>
        <v>2.337453178245882E-2</v>
      </c>
      <c r="AD59" s="192"/>
      <c r="AE59" s="190">
        <v>6153</v>
      </c>
      <c r="AF59" s="190"/>
      <c r="AG59" s="190"/>
      <c r="AH59" s="202">
        <f>+(AE59+AF59+AG59)/Q59</f>
        <v>4.1442199033404547E-3</v>
      </c>
      <c r="AI59" s="191"/>
      <c r="AJ59" s="190">
        <f>+W59-AA59</f>
        <v>16400.630000000005</v>
      </c>
      <c r="AK59" s="190"/>
      <c r="AL59" s="202">
        <f>+AJ59/Q59</f>
        <v>1.1046289171676025E-2</v>
      </c>
      <c r="AM59" s="193" t="s">
        <v>176</v>
      </c>
    </row>
    <row r="60" spans="1:39" s="14" customFormat="1" ht="57.75" hidden="1" customHeight="1" x14ac:dyDescent="0.25">
      <c r="A60" s="173" t="s">
        <v>25</v>
      </c>
      <c r="B60" s="174" t="s">
        <v>144</v>
      </c>
      <c r="C60" s="174" t="s">
        <v>144</v>
      </c>
      <c r="D60" s="174" t="s">
        <v>144</v>
      </c>
      <c r="E60" s="174" t="s">
        <v>144</v>
      </c>
      <c r="F60" s="174" t="s">
        <v>144</v>
      </c>
      <c r="G60" s="174" t="s">
        <v>144</v>
      </c>
      <c r="H60" s="174" t="s">
        <v>144</v>
      </c>
      <c r="I60" s="174" t="s">
        <v>144</v>
      </c>
      <c r="J60" s="174" t="s">
        <v>144</v>
      </c>
      <c r="K60" s="174" t="s">
        <v>144</v>
      </c>
      <c r="L60" s="174" t="s">
        <v>144</v>
      </c>
      <c r="M60" s="174" t="s">
        <v>144</v>
      </c>
      <c r="N60" s="174" t="s">
        <v>144</v>
      </c>
      <c r="O60" s="174" t="s">
        <v>144</v>
      </c>
      <c r="P60" s="174" t="s">
        <v>144</v>
      </c>
      <c r="Q60" s="174" t="s">
        <v>144</v>
      </c>
      <c r="R60" s="201" t="s">
        <v>144</v>
      </c>
      <c r="S60" s="201"/>
      <c r="T60" s="201"/>
      <c r="U60" s="176"/>
      <c r="V60" s="176"/>
      <c r="W60" s="174"/>
      <c r="X60" s="174"/>
      <c r="Y60" s="201"/>
      <c r="Z60" s="201"/>
      <c r="AA60" s="174"/>
      <c r="AB60" s="174"/>
      <c r="AC60" s="201"/>
      <c r="AD60" s="176"/>
      <c r="AE60" s="176"/>
      <c r="AF60" s="174"/>
      <c r="AG60" s="174"/>
      <c r="AH60" s="175"/>
      <c r="AI60" s="175"/>
      <c r="AJ60" s="174"/>
      <c r="AK60" s="174"/>
      <c r="AL60" s="201"/>
      <c r="AM60" s="183"/>
    </row>
    <row r="61" spans="1:39" s="14" customFormat="1" ht="57.75" hidden="1" customHeight="1" x14ac:dyDescent="0.25">
      <c r="A61" s="173" t="s">
        <v>171</v>
      </c>
      <c r="B61" s="174" t="s">
        <v>144</v>
      </c>
      <c r="C61" s="174" t="s">
        <v>144</v>
      </c>
      <c r="D61" s="174" t="s">
        <v>144</v>
      </c>
      <c r="E61" s="174" t="s">
        <v>144</v>
      </c>
      <c r="F61" s="174" t="s">
        <v>144</v>
      </c>
      <c r="G61" s="174" t="s">
        <v>144</v>
      </c>
      <c r="H61" s="174" t="s">
        <v>144</v>
      </c>
      <c r="I61" s="174" t="s">
        <v>144</v>
      </c>
      <c r="J61" s="174" t="s">
        <v>144</v>
      </c>
      <c r="K61" s="174" t="s">
        <v>144</v>
      </c>
      <c r="L61" s="174" t="s">
        <v>144</v>
      </c>
      <c r="M61" s="174" t="s">
        <v>144</v>
      </c>
      <c r="N61" s="174" t="s">
        <v>144</v>
      </c>
      <c r="O61" s="174" t="s">
        <v>144</v>
      </c>
      <c r="P61" s="174" t="s">
        <v>144</v>
      </c>
      <c r="Q61" s="174" t="s">
        <v>144</v>
      </c>
      <c r="R61" s="201" t="s">
        <v>144</v>
      </c>
      <c r="S61" s="201"/>
      <c r="T61" s="201"/>
      <c r="U61" s="176"/>
      <c r="V61" s="176"/>
      <c r="W61" s="174"/>
      <c r="X61" s="174"/>
      <c r="Y61" s="201"/>
      <c r="Z61" s="201"/>
      <c r="AA61" s="174"/>
      <c r="AB61" s="174"/>
      <c r="AC61" s="201"/>
      <c r="AD61" s="176"/>
      <c r="AE61" s="176"/>
      <c r="AF61" s="174"/>
      <c r="AG61" s="174"/>
      <c r="AH61" s="175"/>
      <c r="AI61" s="175"/>
      <c r="AJ61" s="174"/>
      <c r="AK61" s="174"/>
      <c r="AL61" s="201"/>
      <c r="AM61" s="183"/>
    </row>
    <row r="62" spans="1:39" s="14" customFormat="1" ht="57.75" hidden="1" customHeight="1" x14ac:dyDescent="0.25">
      <c r="A62" s="173" t="s">
        <v>144</v>
      </c>
      <c r="B62" s="174" t="s">
        <v>144</v>
      </c>
      <c r="C62" s="174" t="s">
        <v>144</v>
      </c>
      <c r="D62" s="174" t="s">
        <v>144</v>
      </c>
      <c r="E62" s="174" t="s">
        <v>144</v>
      </c>
      <c r="F62" s="174" t="s">
        <v>144</v>
      </c>
      <c r="G62" s="174" t="s">
        <v>144</v>
      </c>
      <c r="H62" s="174" t="s">
        <v>144</v>
      </c>
      <c r="I62" s="174" t="s">
        <v>144</v>
      </c>
      <c r="J62" s="174" t="s">
        <v>144</v>
      </c>
      <c r="K62" s="174" t="s">
        <v>144</v>
      </c>
      <c r="L62" s="174" t="s">
        <v>144</v>
      </c>
      <c r="M62" s="174" t="s">
        <v>144</v>
      </c>
      <c r="N62" s="174" t="s">
        <v>144</v>
      </c>
      <c r="O62" s="174" t="s">
        <v>144</v>
      </c>
      <c r="P62" s="174" t="s">
        <v>144</v>
      </c>
      <c r="Q62" s="174" t="s">
        <v>144</v>
      </c>
      <c r="R62" s="201" t="s">
        <v>144</v>
      </c>
      <c r="S62" s="201"/>
      <c r="T62" s="201"/>
      <c r="U62" s="176"/>
      <c r="V62" s="176"/>
      <c r="W62" s="174"/>
      <c r="X62" s="174"/>
      <c r="Y62" s="201"/>
      <c r="Z62" s="201"/>
      <c r="AA62" s="174"/>
      <c r="AB62" s="174"/>
      <c r="AC62" s="201"/>
      <c r="AD62" s="176"/>
      <c r="AE62" s="176"/>
      <c r="AF62" s="174"/>
      <c r="AG62" s="174"/>
      <c r="AH62" s="175"/>
      <c r="AI62" s="175"/>
      <c r="AJ62" s="174"/>
      <c r="AK62" s="174"/>
      <c r="AL62" s="201"/>
      <c r="AM62" s="183"/>
    </row>
    <row r="63" spans="1:39" ht="17.25" customHeight="1" thickBot="1" x14ac:dyDescent="0.3">
      <c r="A63" s="194" t="s">
        <v>142</v>
      </c>
      <c r="B63" s="195">
        <v>3463370.8111666664</v>
      </c>
      <c r="C63" s="195">
        <v>623119.46816666704</v>
      </c>
      <c r="D63" s="195">
        <v>536507.97916666698</v>
      </c>
      <c r="E63" s="195">
        <v>528445.47916666698</v>
      </c>
      <c r="F63" s="195">
        <f>SUM(F49:F59)</f>
        <v>5151443.7376666674</v>
      </c>
      <c r="G63" s="195">
        <f t="shared" ref="G63:AB63" si="6">SUM(G49:G59)</f>
        <v>3096081.5551186674</v>
      </c>
      <c r="H63" s="195">
        <f t="shared" si="6"/>
        <v>607135.316666667</v>
      </c>
      <c r="I63" s="195">
        <f t="shared" si="6"/>
        <v>552423.816666667</v>
      </c>
      <c r="J63" s="195">
        <f t="shared" si="6"/>
        <v>543361.316666667</v>
      </c>
      <c r="K63" s="195">
        <f t="shared" si="6"/>
        <v>4799002.0051186681</v>
      </c>
      <c r="L63" s="195">
        <f t="shared" si="6"/>
        <v>2869080.1931259972</v>
      </c>
      <c r="M63" s="195">
        <f t="shared" si="6"/>
        <v>593554.48202599701</v>
      </c>
      <c r="N63" s="195">
        <f t="shared" si="6"/>
        <v>537155.48202599701</v>
      </c>
      <c r="O63" s="195">
        <f t="shared" si="6"/>
        <v>531580.50890386698</v>
      </c>
      <c r="P63" s="195">
        <f t="shared" si="6"/>
        <v>4531370.6660818579</v>
      </c>
      <c r="Q63" s="195">
        <f t="shared" si="6"/>
        <v>14481816.408867193</v>
      </c>
      <c r="R63" s="196">
        <f t="shared" si="6"/>
        <v>1.0000000000000002</v>
      </c>
      <c r="S63" s="196"/>
      <c r="T63" s="196"/>
      <c r="U63" s="195"/>
      <c r="V63" s="195">
        <f t="shared" si="6"/>
        <v>42365.15</v>
      </c>
      <c r="W63" s="195">
        <f t="shared" si="6"/>
        <v>150731.6</v>
      </c>
      <c r="X63" s="195">
        <f t="shared" si="6"/>
        <v>0</v>
      </c>
      <c r="Y63" s="204"/>
      <c r="Z63" s="195">
        <f t="shared" si="6"/>
        <v>42365.15</v>
      </c>
      <c r="AA63" s="195">
        <f t="shared" si="6"/>
        <v>150731.6</v>
      </c>
      <c r="AB63" s="195">
        <f t="shared" si="6"/>
        <v>0</v>
      </c>
      <c r="AC63" s="204"/>
      <c r="AD63" s="195"/>
      <c r="AE63" s="195">
        <f>SUM(AE49:AE59)</f>
        <v>42365.15</v>
      </c>
      <c r="AF63" s="195">
        <f>SUM(AF49:AF59)</f>
        <v>32183.960000000003</v>
      </c>
      <c r="AG63" s="195">
        <f>SUM(AG49:AG59)</f>
        <v>0</v>
      </c>
      <c r="AH63" s="196"/>
      <c r="AI63" s="195">
        <f t="shared" ref="AI63:AK63" si="7">SUM(AI49:AI59)</f>
        <v>42365.15</v>
      </c>
      <c r="AJ63" s="195">
        <f t="shared" si="7"/>
        <v>32183.960000000006</v>
      </c>
      <c r="AK63" s="195">
        <f t="shared" si="7"/>
        <v>0</v>
      </c>
      <c r="AL63" s="204"/>
      <c r="AM63" s="194"/>
    </row>
    <row r="64" spans="1:39" s="181" customFormat="1" ht="48" customHeight="1" thickBot="1" x14ac:dyDescent="0.3">
      <c r="A64" s="359" t="s">
        <v>209</v>
      </c>
      <c r="B64" s="360"/>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1"/>
    </row>
    <row r="65" spans="1:38" ht="17.25" customHeight="1" x14ac:dyDescent="0.25">
      <c r="A65" s="12" t="s">
        <v>144</v>
      </c>
      <c r="B65" s="162" t="s">
        <v>144</v>
      </c>
      <c r="C65" s="162" t="s">
        <v>144</v>
      </c>
      <c r="D65" s="162" t="s">
        <v>144</v>
      </c>
      <c r="E65" s="162" t="s">
        <v>144</v>
      </c>
      <c r="F65" s="162" t="s">
        <v>144</v>
      </c>
      <c r="G65" s="162" t="s">
        <v>144</v>
      </c>
      <c r="H65" s="162" t="s">
        <v>144</v>
      </c>
      <c r="I65" s="162" t="s">
        <v>144</v>
      </c>
      <c r="J65" s="162" t="s">
        <v>144</v>
      </c>
      <c r="K65" s="162" t="s">
        <v>144</v>
      </c>
      <c r="L65" s="162" t="s">
        <v>144</v>
      </c>
      <c r="M65" s="162" t="s">
        <v>144</v>
      </c>
      <c r="N65" s="162" t="s">
        <v>144</v>
      </c>
      <c r="O65" s="162" t="s">
        <v>144</v>
      </c>
      <c r="P65" s="162" t="s">
        <v>144</v>
      </c>
      <c r="AH65"/>
      <c r="AI65"/>
      <c r="AL65" s="205"/>
    </row>
    <row r="66" spans="1:38" x14ac:dyDescent="0.25">
      <c r="AA66" s="162">
        <f>+W59</f>
        <v>44952.23</v>
      </c>
      <c r="AB66" s="162">
        <f>+Z59+AA59</f>
        <v>34704.6</v>
      </c>
    </row>
    <row r="67" spans="1:38" x14ac:dyDescent="0.25">
      <c r="AB67" s="162">
        <f>+AA66-AB66</f>
        <v>10247.630000000005</v>
      </c>
    </row>
    <row r="68" spans="1:38" x14ac:dyDescent="0.25">
      <c r="AB68" s="164">
        <f>+AB67/Q59</f>
        <v>6.9020692683355693E-3</v>
      </c>
    </row>
    <row r="71" spans="1:38" x14ac:dyDescent="0.25">
      <c r="AA71" s="162">
        <f>+Z57+AA57</f>
        <v>113617.15</v>
      </c>
    </row>
    <row r="72" spans="1:38" x14ac:dyDescent="0.25">
      <c r="AA72" s="162">
        <f>+W57</f>
        <v>67135.03</v>
      </c>
    </row>
    <row r="73" spans="1:38" x14ac:dyDescent="0.25">
      <c r="AA73" s="162">
        <f>+AA71-AA72</f>
        <v>46482.119999999995</v>
      </c>
    </row>
    <row r="74" spans="1:38" x14ac:dyDescent="0.25">
      <c r="AA74" s="162">
        <f>+AA73/Q57</f>
        <v>0.10923608681729559</v>
      </c>
    </row>
  </sheetData>
  <mergeCells count="8">
    <mergeCell ref="A47:AM47"/>
    <mergeCell ref="A64:AM64"/>
    <mergeCell ref="A1:AM1"/>
    <mergeCell ref="A2:AM2"/>
    <mergeCell ref="A3:AM3"/>
    <mergeCell ref="A30:AM30"/>
    <mergeCell ref="A45:AM45"/>
    <mergeCell ref="A46:AM46"/>
  </mergeCells>
  <pageMargins left="0.51181102362204722" right="0.51181102362204722" top="0.74803149606299213" bottom="0.55118110236220474" header="0.31496062992125984" footer="0.31496062992125984"/>
  <pageSetup paperSize="3" scale="85" orientation="landscape" r:id="rId1"/>
  <headerFooter>
    <oddFooter>&amp;LPágina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5"/>
  <sheetViews>
    <sheetView tabSelected="1" workbookViewId="0">
      <selection activeCell="A18" sqref="A18"/>
    </sheetView>
  </sheetViews>
  <sheetFormatPr baseColWidth="10" defaultColWidth="9" defaultRowHeight="13.8" x14ac:dyDescent="0.25"/>
  <cols>
    <col min="1" max="1" width="61.8984375" customWidth="1"/>
  </cols>
  <sheetData>
    <row r="2" spans="1:1" x14ac:dyDescent="0.25">
      <c r="A2" s="7" t="s">
        <v>13</v>
      </c>
    </row>
    <row r="3" spans="1:1" x14ac:dyDescent="0.25">
      <c r="A3" s="8" t="s">
        <v>14</v>
      </c>
    </row>
    <row r="4" spans="1:1" x14ac:dyDescent="0.25">
      <c r="A4" s="8" t="s">
        <v>15</v>
      </c>
    </row>
    <row r="5" spans="1:1" x14ac:dyDescent="0.25">
      <c r="A5" s="8" t="s">
        <v>16</v>
      </c>
    </row>
    <row r="6" spans="1:1" x14ac:dyDescent="0.25">
      <c r="A6" s="8" t="s">
        <v>17</v>
      </c>
    </row>
    <row r="7" spans="1:1" x14ac:dyDescent="0.25">
      <c r="A7" s="8" t="s">
        <v>18</v>
      </c>
    </row>
    <row r="8" spans="1:1" x14ac:dyDescent="0.25">
      <c r="A8" s="8" t="s">
        <v>19</v>
      </c>
    </row>
    <row r="9" spans="1:1" x14ac:dyDescent="0.25">
      <c r="A9" s="8" t="s">
        <v>20</v>
      </c>
    </row>
    <row r="10" spans="1:1" x14ac:dyDescent="0.25">
      <c r="A10" s="8" t="s">
        <v>21</v>
      </c>
    </row>
    <row r="11" spans="1:1" x14ac:dyDescent="0.25">
      <c r="A11" s="8" t="s">
        <v>22</v>
      </c>
    </row>
    <row r="12" spans="1:1" x14ac:dyDescent="0.25">
      <c r="A12" s="8" t="s">
        <v>23</v>
      </c>
    </row>
    <row r="13" spans="1:1" x14ac:dyDescent="0.25">
      <c r="A13" s="8" t="s">
        <v>24</v>
      </c>
    </row>
    <row r="14" spans="1:1" x14ac:dyDescent="0.25">
      <c r="A14" s="8" t="s">
        <v>25</v>
      </c>
    </row>
    <row r="15" spans="1:1" x14ac:dyDescent="0.25">
      <c r="A15" s="8" t="s">
        <v>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6574F416FC674DA94EAE6096BE72A0" ma:contentTypeVersion="4" ma:contentTypeDescription="Create a new document." ma:contentTypeScope="" ma:versionID="62b103c7d5ebd567877a09d2b1a9414a">
  <xsd:schema xmlns:xsd="http://www.w3.org/2001/XMLSchema" xmlns:xs="http://www.w3.org/2001/XMLSchema" xmlns:p="http://schemas.microsoft.com/office/2006/metadata/properties" xmlns:ns2="678cb6b0-ae3a-4210-a1b1-d0020c0aba52" xmlns:ns3="349191b9-aadd-401c-a156-c8bfe2897d93" targetNamespace="http://schemas.microsoft.com/office/2006/metadata/properties" ma:root="true" ma:fieldsID="ff76b36885148b237fb9a718e7c1b76d" ns2:_="" ns3:_="">
    <xsd:import namespace="678cb6b0-ae3a-4210-a1b1-d0020c0aba52"/>
    <xsd:import namespace="349191b9-aadd-401c-a156-c8bfe2897d93"/>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9191b9-aadd-401c-a156-c8bfe2897d9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dlc_DocId xmlns="678cb6b0-ae3a-4210-a1b1-d0020c0aba52">FYACPHA5NQ3C-1770393481-261</_dlc_DocId>
    <_dlc_DocIdUrl xmlns="678cb6b0-ae3a-4210-a1b1-d0020c0aba52">
      <Url>https://tgf.sharepoint.com/sites/TSGMT4/GPSS/_layouts/15/DocIdRedir.aspx?ID=FYACPHA5NQ3C-1770393481-261</Url>
      <Description>FYACPHA5NQ3C-1770393481-261</Description>
    </_dlc_DocIdUrl>
  </documentManagement>
</p:properties>
</file>

<file path=customXml/itemProps1.xml><?xml version="1.0" encoding="utf-8"?>
<ds:datastoreItem xmlns:ds="http://schemas.openxmlformats.org/officeDocument/2006/customXml" ds:itemID="{E2EA46BD-2767-4FEC-A55F-707C0FACB65D}">
  <ds:schemaRefs>
    <ds:schemaRef ds:uri="http://schemas.microsoft.com/sharepoint/v3/contenttype/forms"/>
  </ds:schemaRefs>
</ds:datastoreItem>
</file>

<file path=customXml/itemProps2.xml><?xml version="1.0" encoding="utf-8"?>
<ds:datastoreItem xmlns:ds="http://schemas.openxmlformats.org/officeDocument/2006/customXml" ds:itemID="{0143FC28-A168-437B-8961-B6DEA0A31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349191b9-aadd-401c-a156-c8bfe2897d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A6B666-2329-46AC-B01F-1302CA8EE803}">
  <ds:schemaRefs>
    <ds:schemaRef ds:uri="http://schemas.microsoft.com/sharepoint/events"/>
  </ds:schemaRefs>
</ds:datastoreItem>
</file>

<file path=customXml/itemProps4.xml><?xml version="1.0" encoding="utf-8"?>
<ds:datastoreItem xmlns:ds="http://schemas.openxmlformats.org/officeDocument/2006/customXml" ds:itemID="{6C554793-EB44-46A5-91A9-7B1C1C10FDA2}">
  <ds:schemaRefs>
    <ds:schemaRef ds:uri="http://purl.org/dc/elements/1.1/"/>
    <ds:schemaRef ds:uri="http://schemas.microsoft.com/office/2006/metadata/properties"/>
    <ds:schemaRef ds:uri="349191b9-aadd-401c-a156-c8bfe2897d93"/>
    <ds:schemaRef ds:uri="678cb6b0-ae3a-4210-a1b1-d0020c0aba5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Budget Summary En</vt:lpstr>
      <vt:lpstr>Summary by Intervention</vt:lpstr>
      <vt:lpstr>Budget Revision Form 14082019</vt:lpstr>
      <vt:lpstr>analisis financiero 14082019</vt:lpstr>
      <vt:lpstr>RECALENDARIZACION14082019</vt:lpstr>
      <vt:lpstr>Budget Revision Form23092019</vt:lpstr>
      <vt:lpstr>analisis financiero 23092019</vt:lpstr>
      <vt:lpstr>Sheet1</vt:lpstr>
      <vt:lpstr>'Budget Revision Form 14082019'!Títulos_a_imprimir</vt:lpstr>
      <vt:lpstr>'Budget Summary En'!Uniques</vt:lpstr>
      <vt:lpstr>ValidCostGrouping</vt:lpstr>
    </vt:vector>
  </TitlesOfParts>
  <Company>The Global Fund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Velasquez Gallego</dc:creator>
  <cp:lastModifiedBy>Usuario de Windows</cp:lastModifiedBy>
  <cp:lastPrinted>2019-08-16T14:32:39Z</cp:lastPrinted>
  <dcterms:created xsi:type="dcterms:W3CDTF">2012-01-12T11:34:43Z</dcterms:created>
  <dcterms:modified xsi:type="dcterms:W3CDTF">2019-10-24T21:34:16Z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0x010100856574F416FC674DA94EAE6096BE72A0</vt:lpwstr>
  </property>
  <property fmtid="{D5CDD505-2E9C-101B-9397-08002B2CF9AE}" pid="3" name="_dlc_DocIdItemGuid">
    <vt:lpwstr>556e3736-0b9d-4292-b401-e9ca330b30e5</vt:lpwstr>
  </property>
</Properties>
</file>