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tabRatio="695" firstSheet="1" activeTab="1"/>
  </bookViews>
  <sheets>
    <sheet name="REPROGRAMACIONES S5" sheetId="1" r:id="rId1"/>
    <sheet name="INTERESES PNUD" sheetId="2" r:id="rId2"/>
  </sheets>
  <definedNames/>
  <calcPr fullCalcOnLoad="1"/>
</workbook>
</file>

<file path=xl/sharedStrings.xml><?xml version="1.0" encoding="utf-8"?>
<sst xmlns="http://schemas.openxmlformats.org/spreadsheetml/2006/main" count="90" uniqueCount="66">
  <si>
    <t>Ficha de reprogramación</t>
  </si>
  <si>
    <t>Fecha(s) de aprobación del MCP:</t>
  </si>
  <si>
    <t>Adjuntar acta/minuta(s)</t>
  </si>
  <si>
    <t>Pais  / RP :</t>
  </si>
  <si>
    <t>El Salvador/Ministerio de Salud</t>
  </si>
  <si>
    <t>Fecha de solicitud al FM:</t>
  </si>
  <si>
    <t>Adjuntar presupuesto detallado evidenciando las líneas afectadas + Marco de Desempeño (si afectado) + otros documentos de apoyo.</t>
  </si>
  <si>
    <t>N. Subvencion:</t>
  </si>
  <si>
    <t>SLV-908-G08-T</t>
  </si>
  <si>
    <t xml:space="preserve">Fecha de verificación del ALF: </t>
  </si>
  <si>
    <t>Periodo PUDR:</t>
  </si>
  <si>
    <t>JUL/DIC/2012</t>
  </si>
  <si>
    <t xml:space="preserve">Fecha de respuesta del FM al MCP y RPs: </t>
  </si>
  <si>
    <t xml:space="preserve">Fuente </t>
  </si>
  <si>
    <t>Destino</t>
  </si>
  <si>
    <r>
      <rPr>
        <b/>
        <sz val="18"/>
        <color indexed="8"/>
        <rFont val="Georgia"/>
        <family val="1"/>
      </rPr>
      <t xml:space="preserve">Monto </t>
    </r>
    <r>
      <rPr>
        <b/>
        <sz val="12"/>
        <color indexed="8"/>
        <rFont val="Georgia"/>
        <family val="1"/>
      </rPr>
      <t xml:space="preserve">
</t>
    </r>
    <r>
      <rPr>
        <b/>
        <sz val="11"/>
        <color indexed="8"/>
        <rFont val="Georgia"/>
        <family val="1"/>
      </rPr>
      <t>a reprogramarse</t>
    </r>
  </si>
  <si>
    <r>
      <t xml:space="preserve">Justificación </t>
    </r>
  </si>
  <si>
    <t>Respuesta del FM</t>
  </si>
  <si>
    <t>Línea(s) del presupuesto</t>
  </si>
  <si>
    <t>Nombre de la(s) actividad(es)</t>
  </si>
  <si>
    <t>Presupuesto original</t>
  </si>
  <si>
    <t xml:space="preserve">Saldo disponible </t>
  </si>
  <si>
    <t>Línea del presupuesto</t>
  </si>
  <si>
    <t>Nombre de la actividad</t>
  </si>
  <si>
    <t>1.1.1.1</t>
  </si>
  <si>
    <t>Contratación de 30 Agentes Urbanos Solidarios  con funciones claramente definidas y siguiendo normas del Receptor Principal y en el marco de las leyes nacionales. Se contratara a hombres y mujeres.</t>
  </si>
  <si>
    <t>ADM / MINSAL</t>
  </si>
  <si>
    <t xml:space="preserve"> Gastos Administraciòn del Programa Nacional de Tuberculosis. Ver anexo 45</t>
  </si>
  <si>
    <t xml:space="preserve">Debido a que se expandió la atención en el control y prevención de la tuberculosis que pasó de 26 municipios priorizados a 30 municipios priorizados y que son  Izalco, San Martin, Nahuizalco y Acajutla, El Programa Nacional de Tuberculosis apoyará a estos Municipios con equipos. Estos Fondos  se han obtenidos economías en las líneas presupuestarias fuentes, y existiendo necesidades para fortalecer  el Programa Nacional de Tuberculosis y las demás Áreas y/o Unidades involucradas en la ejecución del Proyecto R9- TB, se hace necesario mejorar el desempeño de éstos a través de la compra de:
1) Compra de 3 computadoras portátiles para capacitaciones y equipo de monitoreo y supervisión del PNTB Nivel Central a $ 1,158.25 c/u con un total de $3,474.75
2) Compra de 5 computadoras de escritorio para PNTB de nivel central, laboratorio central y SIBASI  de 3 municipos priorizados a $ 1,151.47 c/u con un total de $ 5,757.35
3) Compra de 6 UPS para las computadoras de escritorio del numeral 2) a $47.46 c/u con un total de $284.76
4) Compra de 2 impresores láser blanco y negro a $511.60 c/u con un total de $1,023.20                                                                                 5) Compra de tóner y tintas para el PNTB de nivel central $2,850.33
6) Compra de 2 llantas para unidad móvil de Rayos X $1,136.00 c/u con un total de $2,272.00.
7) Compra de aire acondicionado para la unidad de fondos externos $ 1,400.00.                                                                                                8) compra de sillas $ 342.00
9) Compra de Voletos y Complemento viaticos $ 1,668
10) Complemento de compra de papel toalla
                                                                                                         </t>
  </si>
  <si>
    <t>A completarse por el FM</t>
  </si>
  <si>
    <t>1.1.1.2</t>
  </si>
  <si>
    <t>Contratación de  3 supervisores específicos con funciones claramente definidas  y siguiendo normas del Receptor Principal y en el marco de las leyes nacionales</t>
  </si>
  <si>
    <t>2.2.1.1</t>
  </si>
  <si>
    <t>Contratación de un técnico radiólogo para la toma de rayos X con equipo de  la unidad móvil en centros penales y en la comunidad</t>
  </si>
  <si>
    <t>2.2.1.2</t>
  </si>
  <si>
    <t>Contratación de médico especialista (neumologo) para la lectura de radiografias tomadas en los centros penales y la comunidad</t>
  </si>
  <si>
    <t>2.2.1.3</t>
  </si>
  <si>
    <t xml:space="preserve">Contratación de dos  recurso de enfermeria para el monitoreo y supervisiòn  de activiadades en poblaciones vulnerables </t>
  </si>
  <si>
    <t>2.2.1.4</t>
  </si>
  <si>
    <t>Contratación de dos motoristas para la unidad móvil y para Monitoreo</t>
  </si>
  <si>
    <t>3.1.1.1</t>
  </si>
  <si>
    <t>Contratación de 1 profesionales  de laboratorio clínico para nivel central  con base a manual de funciones  y siguiendo normas del Receptor Principal y en el marco de las leyes nacionales.para dar respuesta a la demanda extra de cultivos procedente de los 26 municipios con intervenciones diferenciadas según grupos priorizados</t>
  </si>
  <si>
    <t>3.1.1.2</t>
  </si>
  <si>
    <t>Contratación de 18 profesionales  de laboratorio clínico a nivel hospitalario en base a manual de funciones  y siguiendo normas del Receptor Principal y en el marco de las leyes nacionales.para dar respuesta a la demanda extra de cultivos procedente de los 26 municipios con intervenciones diferenciadas según grupos priorizados</t>
  </si>
  <si>
    <t>3.1.1.3</t>
  </si>
  <si>
    <t>Contrataciòn de 1 Ayudante de Laboratorio Clinico en base a manual de funciones y siguiendo normas del Receptor Principal y en el marco de las leyes nacionales.para dar respuesta a la demanda extra de cultivos procedente de los 26 municipios con intervenciones diferenciadas según grupos priorizados</t>
  </si>
  <si>
    <t>ADM / UNIDAD EJECUTORA</t>
  </si>
  <si>
    <t>Salarios Personal Unidad Ejecutora</t>
  </si>
  <si>
    <t>1.1.2.3</t>
  </si>
  <si>
    <t>Contratación de taller para repuestos y mantenimiento para 30 motos año 1; 32 motos para año 2 y 3. Ver anexo 5A</t>
  </si>
  <si>
    <t>4.4.1.3</t>
  </si>
  <si>
    <t>Evaluación semestral nacional a través de análisis de Cohorte de seguimiento de casos tb y sus contactos en los 26 municipios priorizados. Ver anexo  8</t>
  </si>
  <si>
    <t>1.1.5.6</t>
  </si>
  <si>
    <t xml:space="preserve">Asistencia a las reuniones regionales de Jefes de Programa y estrategias específicas de Stop TB (Reunión de PAL, TB/VIH Laboratorio, APP, MDR, Centros Penales, ACMS, en cualquier país de la región sede) promedio 4 personas por año.  Ver anexo 17 </t>
  </si>
  <si>
    <t>1.3.1.1</t>
  </si>
  <si>
    <t>Reuniones de monitoreo del comité  de docencia. Ver anexo 8</t>
  </si>
  <si>
    <t>3.1.1.14</t>
  </si>
  <si>
    <t>Compra de 1,000 rollos de papel toalla por año. Ver anexo  27</t>
  </si>
  <si>
    <t>Total solicitud:</t>
  </si>
  <si>
    <t>Todos los montos en USD</t>
  </si>
  <si>
    <t>ENERO/JUNIO/2014</t>
  </si>
  <si>
    <t>El Salvador/Ministerio de Salud(PNUD)</t>
  </si>
  <si>
    <t>Intereses</t>
  </si>
  <si>
    <t>Inteses generados convenio NIM/PNUD</t>
  </si>
  <si>
    <t>Auditoría MINSAL.</t>
  </si>
  <si>
    <t>Debido a que el proyecto (Convenio NIM/PNUD), està sujeto a uditorias externas, se estipulo en el convenio que estos pagos se realizaran de los  intereses generados por  los desembolsos efectuado para la compra de bienes y servicios.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</si>
</sst>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[$$-440A]* #,##0.00_);_([$$-440A]* \(#,##0.00\);_([$$-440A]* &quot;-&quot;??_);_(@_)"/>
    <numFmt numFmtId="173" formatCode="[$$-440A]#,##0.00"/>
  </numFmts>
  <fonts count="54">
    <font>
      <sz val="10"/>
      <name val="Arial"/>
      <family val="0"/>
    </font>
    <font>
      <sz val="8"/>
      <name val="Arial"/>
      <family val="0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11"/>
      <color indexed="8"/>
      <name val="Georgia"/>
      <family val="1"/>
    </font>
    <font>
      <sz val="11"/>
      <color indexed="8"/>
      <name val="Georgia"/>
      <family val="1"/>
    </font>
    <font>
      <i/>
      <sz val="10"/>
      <color indexed="8"/>
      <name val="Georgia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26"/>
      <color indexed="10"/>
      <name val="Arial"/>
      <family val="2"/>
    </font>
    <font>
      <b/>
      <sz val="18"/>
      <color indexed="8"/>
      <name val="Georgia"/>
      <family val="1"/>
    </font>
    <font>
      <b/>
      <sz val="16"/>
      <color indexed="8"/>
      <name val="Georgia"/>
      <family val="1"/>
    </font>
    <font>
      <b/>
      <sz val="12"/>
      <color indexed="8"/>
      <name val="Georgia"/>
      <family val="1"/>
    </font>
    <font>
      <b/>
      <sz val="9"/>
      <color indexed="60"/>
      <name val="Georgia"/>
      <family val="1"/>
    </font>
    <font>
      <sz val="10"/>
      <name val="Arial Unicode MS"/>
      <family val="2"/>
    </font>
    <font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thin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top" wrapText="1"/>
    </xf>
    <xf numFmtId="14" fontId="5" fillId="33" borderId="10" xfId="0" applyNumberFormat="1" applyFont="1" applyFill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14" fontId="5" fillId="0" borderId="11" xfId="0" applyNumberFormat="1" applyFont="1" applyBorder="1" applyAlignment="1">
      <alignment horizontal="left" wrapText="1"/>
    </xf>
    <xf numFmtId="14" fontId="5" fillId="34" borderId="12" xfId="0" applyNumberFormat="1" applyFont="1" applyFill="1" applyBorder="1" applyAlignment="1">
      <alignment horizontal="left" wrapText="1"/>
    </xf>
    <xf numFmtId="14" fontId="5" fillId="34" borderId="13" xfId="0" applyNumberFormat="1" applyFont="1" applyFill="1" applyBorder="1" applyAlignment="1">
      <alignment horizontal="left" wrapText="1"/>
    </xf>
    <xf numFmtId="0" fontId="9" fillId="0" borderId="0" xfId="0" applyFont="1" applyAlignment="1">
      <alignment horizontal="left" vertical="top" wrapText="1"/>
    </xf>
    <xf numFmtId="0" fontId="11" fillId="35" borderId="14" xfId="0" applyFont="1" applyFill="1" applyBorder="1" applyAlignment="1">
      <alignment horizontal="left" wrapText="1"/>
    </xf>
    <xf numFmtId="0" fontId="4" fillId="36" borderId="15" xfId="0" applyFont="1" applyFill="1" applyBorder="1" applyAlignment="1">
      <alignment horizontal="center" wrapText="1"/>
    </xf>
    <xf numFmtId="0" fontId="4" fillId="36" borderId="16" xfId="0" applyFont="1" applyFill="1" applyBorder="1" applyAlignment="1">
      <alignment horizontal="center" wrapText="1"/>
    </xf>
    <xf numFmtId="0" fontId="4" fillId="36" borderId="17" xfId="0" applyFont="1" applyFill="1" applyBorder="1" applyAlignment="1">
      <alignment horizontal="center" wrapText="1"/>
    </xf>
    <xf numFmtId="0" fontId="4" fillId="36" borderId="18" xfId="0" applyFont="1" applyFill="1" applyBorder="1" applyAlignment="1">
      <alignment horizontal="center" wrapText="1"/>
    </xf>
    <xf numFmtId="0" fontId="4" fillId="36" borderId="19" xfId="0" applyFont="1" applyFill="1" applyBorder="1" applyAlignment="1">
      <alignment horizontal="center" wrapText="1"/>
    </xf>
    <xf numFmtId="0" fontId="0" fillId="0" borderId="12" xfId="0" applyBorder="1" applyAlignment="1">
      <alignment wrapText="1"/>
    </xf>
    <xf numFmtId="172" fontId="14" fillId="0" borderId="12" xfId="0" applyNumberFormat="1" applyFont="1" applyFill="1" applyBorder="1" applyAlignment="1">
      <alignment horizontal="center" wrapText="1"/>
    </xf>
    <xf numFmtId="167" fontId="0" fillId="0" borderId="12" xfId="0" applyNumberFormat="1" applyBorder="1" applyAlignment="1">
      <alignment wrapText="1"/>
    </xf>
    <xf numFmtId="0" fontId="0" fillId="0" borderId="20" xfId="0" applyBorder="1" applyAlignment="1">
      <alignment wrapText="1"/>
    </xf>
    <xf numFmtId="170" fontId="0" fillId="0" borderId="12" xfId="0" applyNumberFormat="1" applyBorder="1" applyAlignment="1">
      <alignment horizontal="center" vertical="center" wrapText="1"/>
    </xf>
    <xf numFmtId="0" fontId="5" fillId="34" borderId="21" xfId="0" applyFont="1" applyFill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/>
    </xf>
    <xf numFmtId="0" fontId="16" fillId="33" borderId="23" xfId="0" applyFont="1" applyFill="1" applyBorder="1" applyAlignment="1">
      <alignment horizontal="left" vertical="top" wrapText="1"/>
    </xf>
    <xf numFmtId="49" fontId="1" fillId="0" borderId="12" xfId="52" applyNumberFormat="1" applyFont="1" applyFill="1" applyBorder="1" applyAlignment="1">
      <alignment horizontal="center" vertical="center" wrapText="1"/>
      <protection/>
    </xf>
    <xf numFmtId="49" fontId="1" fillId="0" borderId="12" xfId="51" applyNumberFormat="1" applyFont="1" applyFill="1" applyBorder="1" applyAlignment="1">
      <alignment horizontal="justify" vertical="top"/>
      <protection/>
    </xf>
    <xf numFmtId="170" fontId="0" fillId="0" borderId="17" xfId="0" applyNumberFormat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left" vertical="top" wrapText="1"/>
    </xf>
    <xf numFmtId="49" fontId="1" fillId="0" borderId="12" xfId="52" applyNumberFormat="1" applyFont="1" applyFill="1" applyBorder="1" applyAlignment="1">
      <alignment horizontal="left" vertical="top" wrapText="1"/>
      <protection/>
    </xf>
    <xf numFmtId="49" fontId="1" fillId="0" borderId="12" xfId="51" applyNumberFormat="1" applyFont="1" applyFill="1" applyBorder="1" applyAlignment="1">
      <alignment horizontal="justify" vertical="top" wrapText="1"/>
      <protection/>
    </xf>
    <xf numFmtId="172" fontId="14" fillId="0" borderId="12" xfId="0" applyNumberFormat="1" applyFont="1" applyFill="1" applyBorder="1" applyAlignment="1">
      <alignment vertical="center" wrapText="1"/>
    </xf>
    <xf numFmtId="49" fontId="1" fillId="0" borderId="11" xfId="51" applyNumberFormat="1" applyFont="1" applyFill="1" applyBorder="1" applyAlignment="1">
      <alignment horizontal="justify" vertical="top" wrapText="1"/>
      <protection/>
    </xf>
    <xf numFmtId="0" fontId="10" fillId="35" borderId="24" xfId="0" applyFont="1" applyFill="1" applyBorder="1" applyAlignment="1">
      <alignment horizontal="center" vertical="top" wrapText="1"/>
    </xf>
    <xf numFmtId="49" fontId="1" fillId="0" borderId="11" xfId="51" applyNumberFormat="1" applyFont="1" applyFill="1" applyBorder="1" applyAlignment="1">
      <alignment horizontal="justify" vertical="top"/>
      <protection/>
    </xf>
    <xf numFmtId="0" fontId="0" fillId="0" borderId="0" xfId="0" applyBorder="1" applyAlignment="1">
      <alignment wrapText="1"/>
    </xf>
    <xf numFmtId="167" fontId="18" fillId="0" borderId="19" xfId="0" applyNumberFormat="1" applyFont="1" applyBorder="1" applyAlignment="1">
      <alignment wrapText="1"/>
    </xf>
    <xf numFmtId="170" fontId="0" fillId="0" borderId="0" xfId="0" applyNumberFormat="1" applyBorder="1" applyAlignment="1">
      <alignment wrapText="1"/>
    </xf>
    <xf numFmtId="0" fontId="16" fillId="0" borderId="0" xfId="0" applyFont="1" applyBorder="1" applyAlignment="1">
      <alignment horizontal="right" wrapText="1"/>
    </xf>
    <xf numFmtId="173" fontId="0" fillId="0" borderId="0" xfId="0" applyNumberFormat="1" applyBorder="1" applyAlignment="1">
      <alignment wrapText="1"/>
    </xf>
    <xf numFmtId="173" fontId="0" fillId="0" borderId="0" xfId="0" applyNumberFormat="1" applyAlignment="1">
      <alignment wrapText="1"/>
    </xf>
    <xf numFmtId="0" fontId="16" fillId="33" borderId="23" xfId="0" applyFont="1" applyFill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4" fillId="33" borderId="25" xfId="0" applyFont="1" applyFill="1" applyBorder="1" applyAlignment="1">
      <alignment horizontal="left" vertical="top" wrapText="1"/>
    </xf>
    <xf numFmtId="0" fontId="4" fillId="33" borderId="26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6" fillId="33" borderId="28" xfId="0" applyFont="1" applyFill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28" xfId="0" applyFont="1" applyBorder="1" applyAlignment="1">
      <alignment horizontal="center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32" xfId="0" applyFont="1" applyFill="1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 wrapText="1"/>
    </xf>
    <xf numFmtId="0" fontId="9" fillId="0" borderId="32" xfId="0" applyFont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 wrapText="1"/>
    </xf>
    <xf numFmtId="0" fontId="5" fillId="33" borderId="32" xfId="0" applyFont="1" applyFill="1" applyBorder="1" applyAlignment="1">
      <alignment horizontal="left" vertical="top" wrapText="1"/>
    </xf>
    <xf numFmtId="0" fontId="7" fillId="0" borderId="34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35" xfId="0" applyFont="1" applyFill="1" applyBorder="1" applyAlignment="1">
      <alignment horizontal="left" vertical="top" wrapText="1"/>
    </xf>
    <xf numFmtId="0" fontId="10" fillId="35" borderId="38" xfId="0" applyFont="1" applyFill="1" applyBorder="1" applyAlignment="1">
      <alignment horizontal="left" wrapText="1"/>
    </xf>
    <xf numFmtId="0" fontId="10" fillId="35" borderId="14" xfId="0" applyFont="1" applyFill="1" applyBorder="1" applyAlignment="1">
      <alignment horizontal="left" wrapText="1"/>
    </xf>
    <xf numFmtId="0" fontId="10" fillId="35" borderId="39" xfId="0" applyFont="1" applyFill="1" applyBorder="1" applyAlignment="1">
      <alignment horizontal="left" wrapText="1"/>
    </xf>
    <xf numFmtId="0" fontId="12" fillId="35" borderId="16" xfId="0" applyFont="1" applyFill="1" applyBorder="1" applyAlignment="1">
      <alignment horizontal="center" vertical="top" wrapText="1"/>
    </xf>
    <xf numFmtId="0" fontId="11" fillId="35" borderId="40" xfId="0" applyFont="1" applyFill="1" applyBorder="1" applyAlignment="1">
      <alignment horizontal="center" vertical="top" wrapText="1"/>
    </xf>
    <xf numFmtId="0" fontId="10" fillId="35" borderId="16" xfId="0" applyFont="1" applyFill="1" applyBorder="1" applyAlignment="1">
      <alignment horizontal="center" vertical="top" wrapText="1"/>
    </xf>
    <xf numFmtId="0" fontId="10" fillId="35" borderId="41" xfId="0" applyFont="1" applyFill="1" applyBorder="1" applyAlignment="1">
      <alignment horizontal="center" vertical="top" wrapText="1"/>
    </xf>
    <xf numFmtId="49" fontId="1" fillId="0" borderId="42" xfId="52" applyNumberFormat="1" applyFont="1" applyFill="1" applyBorder="1" applyAlignment="1">
      <alignment horizontal="center" vertical="center" wrapText="1"/>
      <protection/>
    </xf>
    <xf numFmtId="49" fontId="1" fillId="0" borderId="43" xfId="52" applyNumberFormat="1" applyFont="1" applyFill="1" applyBorder="1" applyAlignment="1">
      <alignment horizontal="center" vertical="center" wrapText="1"/>
      <protection/>
    </xf>
    <xf numFmtId="49" fontId="1" fillId="0" borderId="44" xfId="52" applyNumberFormat="1" applyFont="1" applyFill="1" applyBorder="1" applyAlignment="1">
      <alignment horizontal="center" vertical="center" wrapText="1"/>
      <protection/>
    </xf>
    <xf numFmtId="49" fontId="1" fillId="0" borderId="45" xfId="51" applyNumberFormat="1" applyFont="1" applyFill="1" applyBorder="1" applyAlignment="1">
      <alignment horizontal="center" vertical="center" wrapText="1"/>
      <protection/>
    </xf>
    <xf numFmtId="49" fontId="1" fillId="0" borderId="46" xfId="51" applyNumberFormat="1" applyFont="1" applyFill="1" applyBorder="1" applyAlignment="1">
      <alignment horizontal="center" vertical="center" wrapText="1"/>
      <protection/>
    </xf>
    <xf numFmtId="49" fontId="1" fillId="0" borderId="47" xfId="51" applyNumberFormat="1" applyFont="1" applyFill="1" applyBorder="1" applyAlignment="1">
      <alignment horizontal="center" vertical="center" wrapText="1"/>
      <protection/>
    </xf>
    <xf numFmtId="170" fontId="0" fillId="0" borderId="12" xfId="0" applyNumberFormat="1" applyBorder="1" applyAlignment="1">
      <alignment horizontal="center" vertical="center" wrapText="1"/>
    </xf>
    <xf numFmtId="0" fontId="15" fillId="33" borderId="48" xfId="0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19" fillId="0" borderId="0" xfId="0" applyFont="1" applyAlignment="1">
      <alignment horizontal="left" wrapText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172" fontId="14" fillId="0" borderId="42" xfId="0" applyNumberFormat="1" applyFont="1" applyFill="1" applyBorder="1" applyAlignment="1">
      <alignment horizontal="center" wrapText="1"/>
    </xf>
    <xf numFmtId="172" fontId="14" fillId="0" borderId="43" xfId="0" applyNumberFormat="1" applyFont="1" applyFill="1" applyBorder="1" applyAlignment="1">
      <alignment horizontal="center" wrapText="1"/>
    </xf>
    <xf numFmtId="172" fontId="14" fillId="0" borderId="44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 wrapText="1"/>
    </xf>
    <xf numFmtId="0" fontId="10" fillId="35" borderId="49" xfId="0" applyFont="1" applyFill="1" applyBorder="1" applyAlignment="1">
      <alignment horizontal="center" vertical="top" wrapText="1"/>
    </xf>
    <xf numFmtId="0" fontId="12" fillId="35" borderId="41" xfId="0" applyFont="1" applyFill="1" applyBorder="1" applyAlignment="1">
      <alignment horizontal="center" vertical="top" wrapText="1"/>
    </xf>
    <xf numFmtId="49" fontId="1" fillId="0" borderId="12" xfId="52" applyNumberFormat="1" applyFont="1" applyFill="1" applyBorder="1" applyAlignment="1">
      <alignment vertical="center" wrapText="1"/>
      <protection/>
    </xf>
    <xf numFmtId="49" fontId="1" fillId="0" borderId="12" xfId="51" applyNumberFormat="1" applyFont="1" applyFill="1" applyBorder="1" applyAlignment="1">
      <alignment vertical="center" wrapText="1"/>
      <protection/>
    </xf>
    <xf numFmtId="167" fontId="0" fillId="0" borderId="12" xfId="0" applyNumberFormat="1" applyBorder="1" applyAlignment="1">
      <alignment vertical="center" wrapText="1"/>
    </xf>
    <xf numFmtId="0" fontId="15" fillId="33" borderId="44" xfId="0" applyFont="1" applyFill="1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9"/>
  <sheetViews>
    <sheetView zoomScalePageLayoutView="0" workbookViewId="0" topLeftCell="C22">
      <selection activeCell="E39" sqref="E39"/>
    </sheetView>
  </sheetViews>
  <sheetFormatPr defaultColWidth="10.28125" defaultRowHeight="12.75"/>
  <cols>
    <col min="1" max="1" width="4.421875" style="1" customWidth="1"/>
    <col min="2" max="2" width="15.57421875" style="1" customWidth="1"/>
    <col min="3" max="3" width="34.140625" style="1" customWidth="1"/>
    <col min="4" max="4" width="18.57421875" style="1" customWidth="1"/>
    <col min="5" max="5" width="16.7109375" style="1" customWidth="1"/>
    <col min="6" max="6" width="3.140625" style="1" customWidth="1"/>
    <col min="7" max="7" width="16.00390625" style="1" customWidth="1"/>
    <col min="8" max="8" width="21.28125" style="1" customWidth="1"/>
    <col min="9" max="9" width="17.28125" style="1" customWidth="1"/>
    <col min="10" max="10" width="71.7109375" style="1" customWidth="1"/>
    <col min="11" max="11" width="21.7109375" style="1" customWidth="1"/>
    <col min="12" max="16384" width="10.28125" style="1" customWidth="1"/>
  </cols>
  <sheetData>
    <row r="1" spans="2:6" ht="32.25" customHeight="1" thickBot="1">
      <c r="B1" s="41" t="s">
        <v>0</v>
      </c>
      <c r="C1" s="41"/>
      <c r="D1" s="41"/>
      <c r="E1" s="41"/>
      <c r="F1" s="2"/>
    </row>
    <row r="2" spans="7:11" ht="27" customHeight="1" thickBot="1">
      <c r="G2" s="42" t="s">
        <v>1</v>
      </c>
      <c r="H2" s="43"/>
      <c r="I2" s="3"/>
      <c r="J2" s="44" t="s">
        <v>2</v>
      </c>
      <c r="K2" s="45"/>
    </row>
    <row r="3" spans="2:11" ht="42.75" customHeight="1">
      <c r="B3" s="46" t="s">
        <v>3</v>
      </c>
      <c r="C3" s="47"/>
      <c r="D3" s="48" t="s">
        <v>4</v>
      </c>
      <c r="E3" s="49"/>
      <c r="F3" s="4"/>
      <c r="G3" s="50" t="s">
        <v>5</v>
      </c>
      <c r="H3" s="51"/>
      <c r="I3" s="5"/>
      <c r="J3" s="52" t="s">
        <v>6</v>
      </c>
      <c r="K3" s="53"/>
    </row>
    <row r="4" spans="2:11" ht="33.75">
      <c r="B4" s="54" t="s">
        <v>7</v>
      </c>
      <c r="C4" s="55"/>
      <c r="D4" s="56" t="s">
        <v>8</v>
      </c>
      <c r="E4" s="57"/>
      <c r="F4" s="4"/>
      <c r="G4" s="50" t="s">
        <v>9</v>
      </c>
      <c r="H4" s="51"/>
      <c r="I4" s="6"/>
      <c r="J4" s="58"/>
      <c r="K4" s="59"/>
    </row>
    <row r="5" spans="2:11" ht="34.5" thickBot="1">
      <c r="B5" s="60" t="s">
        <v>10</v>
      </c>
      <c r="C5" s="61"/>
      <c r="D5" s="62" t="s">
        <v>11</v>
      </c>
      <c r="E5" s="63"/>
      <c r="F5" s="4"/>
      <c r="G5" s="64" t="s">
        <v>12</v>
      </c>
      <c r="H5" s="65"/>
      <c r="I5" s="7"/>
      <c r="J5" s="66"/>
      <c r="K5" s="67"/>
    </row>
    <row r="6" spans="2:6" ht="15" customHeight="1">
      <c r="B6" s="8"/>
      <c r="C6" s="8"/>
      <c r="D6" s="8"/>
      <c r="E6" s="8"/>
      <c r="F6" s="8"/>
    </row>
    <row r="7" ht="13.5" thickBot="1"/>
    <row r="8" spans="2:11" ht="21" customHeight="1" thickBot="1">
      <c r="B8" s="68" t="s">
        <v>13</v>
      </c>
      <c r="C8" s="69"/>
      <c r="D8" s="69"/>
      <c r="E8" s="70"/>
      <c r="F8" s="9"/>
      <c r="G8" s="68" t="s">
        <v>14</v>
      </c>
      <c r="H8" s="70"/>
      <c r="I8" s="71" t="s">
        <v>15</v>
      </c>
      <c r="J8" s="73" t="s">
        <v>16</v>
      </c>
      <c r="K8" s="73" t="s">
        <v>17</v>
      </c>
    </row>
    <row r="9" spans="2:11" ht="37.5" customHeight="1" thickBot="1">
      <c r="B9" s="10" t="s">
        <v>18</v>
      </c>
      <c r="C9" s="10" t="s">
        <v>19</v>
      </c>
      <c r="D9" s="10" t="s">
        <v>20</v>
      </c>
      <c r="E9" s="11" t="s">
        <v>21</v>
      </c>
      <c r="F9" s="12"/>
      <c r="G9" s="13" t="s">
        <v>22</v>
      </c>
      <c r="H9" s="14" t="s">
        <v>23</v>
      </c>
      <c r="I9" s="72"/>
      <c r="J9" s="74"/>
      <c r="K9" s="74"/>
    </row>
    <row r="10" spans="2:11" ht="96.75" customHeight="1">
      <c r="B10" s="15" t="s">
        <v>24</v>
      </c>
      <c r="C10" s="15" t="s">
        <v>25</v>
      </c>
      <c r="D10" s="16">
        <f>43700.6+43700.6</f>
        <v>87401.2</v>
      </c>
      <c r="E10" s="17">
        <f>7316-5078.8+1.21</f>
        <v>2238.41</v>
      </c>
      <c r="F10" s="18"/>
      <c r="G10" s="75" t="s">
        <v>26</v>
      </c>
      <c r="H10" s="78" t="s">
        <v>27</v>
      </c>
      <c r="I10" s="81">
        <f>18809.98+1400-5078.8+1.21</f>
        <v>15132.39</v>
      </c>
      <c r="J10" s="82" t="s">
        <v>28</v>
      </c>
      <c r="K10" s="20" t="s">
        <v>29</v>
      </c>
    </row>
    <row r="11" spans="2:12" ht="95.25" customHeight="1">
      <c r="B11" s="15" t="s">
        <v>30</v>
      </c>
      <c r="C11" s="15" t="s">
        <v>31</v>
      </c>
      <c r="D11" s="16">
        <v>4627.1</v>
      </c>
      <c r="E11" s="17">
        <v>318.7</v>
      </c>
      <c r="F11" s="21"/>
      <c r="G11" s="76"/>
      <c r="H11" s="79"/>
      <c r="I11" s="81"/>
      <c r="J11" s="83"/>
      <c r="K11" s="20"/>
      <c r="L11" s="22"/>
    </row>
    <row r="12" spans="2:11" ht="62.25" customHeight="1">
      <c r="B12" s="15" t="s">
        <v>32</v>
      </c>
      <c r="C12" s="15" t="s">
        <v>33</v>
      </c>
      <c r="D12" s="16">
        <v>2332.1</v>
      </c>
      <c r="E12" s="17">
        <v>961.08</v>
      </c>
      <c r="F12" s="21"/>
      <c r="G12" s="76"/>
      <c r="H12" s="79"/>
      <c r="I12" s="81"/>
      <c r="J12" s="83"/>
      <c r="K12" s="20"/>
    </row>
    <row r="13" spans="2:11" ht="65.25" customHeight="1">
      <c r="B13" s="15" t="s">
        <v>34</v>
      </c>
      <c r="C13" s="15" t="s">
        <v>35</v>
      </c>
      <c r="D13" s="16">
        <v>4650.6</v>
      </c>
      <c r="E13" s="17">
        <v>1586.56</v>
      </c>
      <c r="F13" s="21"/>
      <c r="G13" s="76"/>
      <c r="H13" s="79"/>
      <c r="I13" s="81"/>
      <c r="J13" s="83"/>
      <c r="K13" s="20"/>
    </row>
    <row r="14" spans="2:11" ht="73.5" customHeight="1">
      <c r="B14" s="15" t="s">
        <v>36</v>
      </c>
      <c r="C14" s="15" t="s">
        <v>37</v>
      </c>
      <c r="D14" s="16">
        <v>5427.5</v>
      </c>
      <c r="E14" s="17">
        <v>1616.08</v>
      </c>
      <c r="F14" s="21"/>
      <c r="G14" s="76"/>
      <c r="H14" s="79"/>
      <c r="I14" s="81"/>
      <c r="J14" s="83"/>
      <c r="K14" s="20"/>
    </row>
    <row r="15" spans="2:11" ht="56.25" customHeight="1">
      <c r="B15" s="15" t="s">
        <v>38</v>
      </c>
      <c r="C15" s="15" t="s">
        <v>39</v>
      </c>
      <c r="D15" s="16">
        <v>3427.5</v>
      </c>
      <c r="E15" s="17">
        <v>685.47</v>
      </c>
      <c r="F15" s="21"/>
      <c r="G15" s="76"/>
      <c r="H15" s="79"/>
      <c r="I15" s="81"/>
      <c r="J15" s="83"/>
      <c r="K15" s="20"/>
    </row>
    <row r="16" spans="2:11" ht="136.5" customHeight="1">
      <c r="B16" s="15" t="s">
        <v>40</v>
      </c>
      <c r="C16" s="15" t="s">
        <v>41</v>
      </c>
      <c r="D16" s="16">
        <v>2471.6</v>
      </c>
      <c r="E16" s="17">
        <v>175.17</v>
      </c>
      <c r="F16" s="21"/>
      <c r="G16" s="76"/>
      <c r="H16" s="79"/>
      <c r="I16" s="81"/>
      <c r="J16" s="83"/>
      <c r="K16" s="20"/>
    </row>
    <row r="17" spans="2:11" ht="137.25" customHeight="1">
      <c r="B17" s="15" t="s">
        <v>42</v>
      </c>
      <c r="C17" s="15" t="s">
        <v>43</v>
      </c>
      <c r="D17" s="16">
        <v>41977.4</v>
      </c>
      <c r="E17" s="17">
        <v>3120.7</v>
      </c>
      <c r="F17" s="21"/>
      <c r="G17" s="76"/>
      <c r="H17" s="79"/>
      <c r="I17" s="81"/>
      <c r="J17" s="83"/>
      <c r="K17" s="20"/>
    </row>
    <row r="18" spans="2:11" ht="150" customHeight="1">
      <c r="B18" s="15" t="s">
        <v>44</v>
      </c>
      <c r="C18" s="15" t="s">
        <v>45</v>
      </c>
      <c r="D18" s="16">
        <v>1022.4</v>
      </c>
      <c r="E18" s="17">
        <v>516.72</v>
      </c>
      <c r="F18" s="21"/>
      <c r="G18" s="76"/>
      <c r="H18" s="79"/>
      <c r="I18" s="81"/>
      <c r="J18" s="83"/>
      <c r="K18" s="20"/>
    </row>
    <row r="19" spans="2:11" ht="51.75" customHeight="1">
      <c r="B19" s="85" t="s">
        <v>46</v>
      </c>
      <c r="C19" s="85" t="s">
        <v>47</v>
      </c>
      <c r="D19" s="88">
        <v>18652.4</v>
      </c>
      <c r="E19" s="17">
        <v>2513.5</v>
      </c>
      <c r="F19" s="21"/>
      <c r="G19" s="76"/>
      <c r="H19" s="79"/>
      <c r="I19" s="81"/>
      <c r="J19" s="83"/>
      <c r="K19" s="20"/>
    </row>
    <row r="20" spans="2:11" ht="51.75" customHeight="1">
      <c r="B20" s="86"/>
      <c r="C20" s="86"/>
      <c r="D20" s="89"/>
      <c r="E20" s="17">
        <v>1400</v>
      </c>
      <c r="F20" s="21"/>
      <c r="G20" s="77"/>
      <c r="H20" s="80"/>
      <c r="I20" s="81"/>
      <c r="J20" s="23"/>
      <c r="K20" s="20"/>
    </row>
    <row r="21" spans="2:11" ht="51.75" customHeight="1" thickBot="1">
      <c r="B21" s="87"/>
      <c r="C21" s="87"/>
      <c r="D21" s="90"/>
      <c r="E21" s="17">
        <v>2272</v>
      </c>
      <c r="F21" s="21"/>
      <c r="G21" s="24" t="s">
        <v>48</v>
      </c>
      <c r="H21" s="25" t="s">
        <v>49</v>
      </c>
      <c r="I21" s="26">
        <v>2272</v>
      </c>
      <c r="J21" s="27"/>
      <c r="K21" s="20"/>
    </row>
    <row r="22" spans="2:11" ht="51.75" customHeight="1" thickBot="1">
      <c r="B22" s="28" t="s">
        <v>50</v>
      </c>
      <c r="C22" s="29" t="s">
        <v>51</v>
      </c>
      <c r="D22" s="30">
        <v>5250</v>
      </c>
      <c r="E22" s="17">
        <v>1668</v>
      </c>
      <c r="F22" s="18"/>
      <c r="G22" s="24" t="s">
        <v>52</v>
      </c>
      <c r="H22" s="31" t="s">
        <v>53</v>
      </c>
      <c r="I22" s="19">
        <v>1668</v>
      </c>
      <c r="J22" s="23"/>
      <c r="K22" s="32"/>
    </row>
    <row r="23" spans="2:11" ht="51.75" customHeight="1">
      <c r="B23" s="28" t="s">
        <v>54</v>
      </c>
      <c r="C23" s="25" t="s">
        <v>55</v>
      </c>
      <c r="D23" s="30">
        <v>1575</v>
      </c>
      <c r="E23" s="17">
        <v>1.68</v>
      </c>
      <c r="F23" s="18"/>
      <c r="G23" s="24" t="s">
        <v>56</v>
      </c>
      <c r="H23" s="33" t="s">
        <v>57</v>
      </c>
      <c r="I23" s="19">
        <v>1.68</v>
      </c>
      <c r="J23" s="27"/>
      <c r="K23" s="32"/>
    </row>
    <row r="24" spans="2:11" ht="13.5" thickBot="1">
      <c r="B24" s="34"/>
      <c r="C24" s="34"/>
      <c r="D24" s="34"/>
      <c r="E24" s="34"/>
      <c r="F24" s="34"/>
      <c r="G24" s="34"/>
      <c r="H24" s="34"/>
      <c r="I24" s="34"/>
      <c r="J24" s="34"/>
      <c r="K24" s="34"/>
    </row>
    <row r="25" spans="2:10" ht="28.5" customHeight="1" thickBot="1">
      <c r="B25" s="91" t="s">
        <v>58</v>
      </c>
      <c r="C25" s="91"/>
      <c r="D25" s="34"/>
      <c r="E25" s="35">
        <f>SUM(E10:E23)</f>
        <v>19074.07</v>
      </c>
      <c r="F25" s="36"/>
      <c r="G25" s="36"/>
      <c r="H25" s="36"/>
      <c r="I25" s="35">
        <f>SUM(I10:I23)</f>
        <v>19074.07</v>
      </c>
      <c r="J25" s="37" t="s">
        <v>59</v>
      </c>
    </row>
    <row r="26" spans="2:11" ht="12.75">
      <c r="B26" s="34"/>
      <c r="C26" s="34"/>
      <c r="D26" s="34"/>
      <c r="E26" s="34"/>
      <c r="F26" s="34"/>
      <c r="G26" s="34"/>
      <c r="H26" s="34"/>
      <c r="I26" s="34"/>
      <c r="J26" s="34"/>
      <c r="K26" s="34"/>
    </row>
    <row r="27" spans="2:11" ht="12.75">
      <c r="B27" s="34"/>
      <c r="C27" s="34"/>
      <c r="D27" s="34"/>
      <c r="E27" s="34"/>
      <c r="F27" s="34"/>
      <c r="G27" s="34"/>
      <c r="H27" s="34"/>
      <c r="I27" s="38"/>
      <c r="J27" s="34"/>
      <c r="K27" s="34"/>
    </row>
    <row r="28" ht="12.75">
      <c r="I28" s="39"/>
    </row>
    <row r="29" spans="7:10" ht="50.25" customHeight="1">
      <c r="G29" s="84"/>
      <c r="H29" s="84"/>
      <c r="I29" s="84"/>
      <c r="J29" s="84"/>
    </row>
    <row r="30" ht="48" customHeight="1"/>
    <row r="31" ht="14.25" customHeight="1"/>
    <row r="32" ht="15" customHeight="1"/>
  </sheetData>
  <sheetProtection/>
  <mergeCells count="29">
    <mergeCell ref="G29:J29"/>
    <mergeCell ref="B19:B21"/>
    <mergeCell ref="C19:C21"/>
    <mergeCell ref="D19:D21"/>
    <mergeCell ref="B25:C25"/>
    <mergeCell ref="B8:E8"/>
    <mergeCell ref="G8:H8"/>
    <mergeCell ref="I8:I9"/>
    <mergeCell ref="J8:J9"/>
    <mergeCell ref="K8:K9"/>
    <mergeCell ref="G10:G20"/>
    <mergeCell ref="H10:H20"/>
    <mergeCell ref="I10:I20"/>
    <mergeCell ref="J10:J19"/>
    <mergeCell ref="B4:C4"/>
    <mergeCell ref="D4:E4"/>
    <mergeCell ref="G4:H4"/>
    <mergeCell ref="J4:K4"/>
    <mergeCell ref="B5:C5"/>
    <mergeCell ref="D5:E5"/>
    <mergeCell ref="G5:H5"/>
    <mergeCell ref="J5:K5"/>
    <mergeCell ref="B1:E1"/>
    <mergeCell ref="G2:H2"/>
    <mergeCell ref="J2:K2"/>
    <mergeCell ref="B3:C3"/>
    <mergeCell ref="D3:E3"/>
    <mergeCell ref="G3:H3"/>
    <mergeCell ref="J3:K3"/>
  </mergeCells>
  <conditionalFormatting sqref="D10:D23">
    <cfRule type="cellIs" priority="1" dxfId="0" operator="lessThan" stopIfTrue="1">
      <formula>0</formula>
    </cfRule>
  </conditionalFormatting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L16"/>
  <sheetViews>
    <sheetView tabSelected="1" zoomScalePageLayoutView="0" workbookViewId="0" topLeftCell="C1">
      <selection activeCell="J13" sqref="J13"/>
    </sheetView>
  </sheetViews>
  <sheetFormatPr defaultColWidth="10.28125" defaultRowHeight="12.75"/>
  <cols>
    <col min="1" max="1" width="4.421875" style="1" customWidth="1"/>
    <col min="2" max="2" width="15.57421875" style="1" customWidth="1"/>
    <col min="3" max="3" width="22.28125" style="1" customWidth="1"/>
    <col min="4" max="4" width="12.8515625" style="1" customWidth="1"/>
    <col min="5" max="5" width="11.421875" style="1" customWidth="1"/>
    <col min="6" max="6" width="3.140625" style="1" customWidth="1"/>
    <col min="7" max="7" width="10.421875" style="1" customWidth="1"/>
    <col min="8" max="8" width="21.28125" style="1" customWidth="1"/>
    <col min="9" max="9" width="13.28125" style="1" customWidth="1"/>
    <col min="10" max="10" width="59.421875" style="1" customWidth="1"/>
    <col min="11" max="11" width="16.7109375" style="1" customWidth="1"/>
    <col min="12" max="16384" width="10.28125" style="1" customWidth="1"/>
  </cols>
  <sheetData>
    <row r="1" spans="2:6" ht="32.25" customHeight="1" thickBot="1">
      <c r="B1" s="41" t="s">
        <v>0</v>
      </c>
      <c r="C1" s="41"/>
      <c r="D1" s="41"/>
      <c r="E1" s="41"/>
      <c r="F1" s="2"/>
    </row>
    <row r="2" spans="7:11" ht="27" customHeight="1" thickBot="1">
      <c r="G2" s="42" t="s">
        <v>1</v>
      </c>
      <c r="H2" s="43"/>
      <c r="I2" s="3"/>
      <c r="J2" s="44" t="s">
        <v>2</v>
      </c>
      <c r="K2" s="45"/>
    </row>
    <row r="3" spans="2:11" ht="78" customHeight="1">
      <c r="B3" s="46" t="s">
        <v>3</v>
      </c>
      <c r="C3" s="47"/>
      <c r="D3" s="48" t="s">
        <v>61</v>
      </c>
      <c r="E3" s="49"/>
      <c r="F3" s="4"/>
      <c r="G3" s="50" t="s">
        <v>5</v>
      </c>
      <c r="H3" s="51"/>
      <c r="I3" s="5"/>
      <c r="J3" s="52" t="s">
        <v>6</v>
      </c>
      <c r="K3" s="53"/>
    </row>
    <row r="4" spans="2:11" ht="33.75">
      <c r="B4" s="54" t="s">
        <v>7</v>
      </c>
      <c r="C4" s="55"/>
      <c r="D4" s="56" t="s">
        <v>8</v>
      </c>
      <c r="E4" s="57"/>
      <c r="F4" s="4"/>
      <c r="G4" s="50" t="s">
        <v>9</v>
      </c>
      <c r="H4" s="51"/>
      <c r="I4" s="6"/>
      <c r="J4" s="58"/>
      <c r="K4" s="59"/>
    </row>
    <row r="5" spans="2:11" ht="34.5" thickBot="1">
      <c r="B5" s="60" t="s">
        <v>10</v>
      </c>
      <c r="C5" s="61"/>
      <c r="D5" s="62" t="s">
        <v>60</v>
      </c>
      <c r="E5" s="63"/>
      <c r="F5" s="4"/>
      <c r="G5" s="64" t="s">
        <v>12</v>
      </c>
      <c r="H5" s="65"/>
      <c r="I5" s="7"/>
      <c r="J5" s="66"/>
      <c r="K5" s="67"/>
    </row>
    <row r="6" spans="2:6" ht="15" customHeight="1">
      <c r="B6" s="8"/>
      <c r="C6" s="8"/>
      <c r="D6" s="8"/>
      <c r="E6" s="8"/>
      <c r="F6" s="8"/>
    </row>
    <row r="7" ht="13.5" thickBot="1"/>
    <row r="8" spans="2:11" ht="21" customHeight="1" thickBot="1">
      <c r="B8" s="68" t="s">
        <v>13</v>
      </c>
      <c r="C8" s="69"/>
      <c r="D8" s="69"/>
      <c r="E8" s="70"/>
      <c r="F8" s="9"/>
      <c r="G8" s="68" t="s">
        <v>14</v>
      </c>
      <c r="H8" s="70"/>
      <c r="I8" s="71" t="s">
        <v>15</v>
      </c>
      <c r="J8" s="73" t="s">
        <v>16</v>
      </c>
      <c r="K8" s="73" t="s">
        <v>17</v>
      </c>
    </row>
    <row r="9" spans="2:11" ht="46.5" customHeight="1" thickBot="1">
      <c r="B9" s="10" t="s">
        <v>18</v>
      </c>
      <c r="C9" s="10" t="s">
        <v>19</v>
      </c>
      <c r="D9" s="10" t="s">
        <v>20</v>
      </c>
      <c r="E9" s="11" t="s">
        <v>21</v>
      </c>
      <c r="F9" s="12"/>
      <c r="G9" s="13" t="s">
        <v>22</v>
      </c>
      <c r="H9" s="11" t="s">
        <v>23</v>
      </c>
      <c r="I9" s="93"/>
      <c r="J9" s="92"/>
      <c r="K9" s="74"/>
    </row>
    <row r="10" spans="2:12" ht="95.25" customHeight="1">
      <c r="B10" s="94" t="s">
        <v>62</v>
      </c>
      <c r="C10" s="95" t="s">
        <v>63</v>
      </c>
      <c r="D10" s="30">
        <v>2296.49</v>
      </c>
      <c r="E10" s="96">
        <v>2296.49</v>
      </c>
      <c r="F10" s="21"/>
      <c r="G10" s="94" t="s">
        <v>26</v>
      </c>
      <c r="H10" s="95" t="s">
        <v>64</v>
      </c>
      <c r="I10" s="96">
        <v>2296.49</v>
      </c>
      <c r="J10" s="97" t="s">
        <v>65</v>
      </c>
      <c r="K10" s="20"/>
      <c r="L10" s="22"/>
    </row>
    <row r="11" spans="2:11" ht="13.5" thickBot="1">
      <c r="B11" s="34"/>
      <c r="C11" s="34"/>
      <c r="D11" s="34"/>
      <c r="E11" s="34"/>
      <c r="F11" s="34"/>
      <c r="G11" s="34"/>
      <c r="H11" s="34"/>
      <c r="I11" s="34"/>
      <c r="J11" s="40"/>
      <c r="K11" s="34"/>
    </row>
    <row r="12" spans="2:10" ht="37.5" customHeight="1" thickBot="1">
      <c r="B12" s="91" t="s">
        <v>58</v>
      </c>
      <c r="C12" s="91"/>
      <c r="D12" s="34"/>
      <c r="E12" s="35">
        <f>SUM(E10:E10)</f>
        <v>2296.49</v>
      </c>
      <c r="F12" s="36"/>
      <c r="G12" s="36"/>
      <c r="H12" s="36"/>
      <c r="I12" s="35">
        <f>SUM(I10:I10)</f>
        <v>2296.49</v>
      </c>
      <c r="J12" s="40"/>
    </row>
    <row r="13" spans="2:11" ht="12.75">
      <c r="B13" s="34"/>
      <c r="C13" s="34"/>
      <c r="D13" s="34"/>
      <c r="E13" s="34"/>
      <c r="F13" s="34"/>
      <c r="G13" s="34"/>
      <c r="H13" s="34"/>
      <c r="I13" s="34"/>
      <c r="J13" s="40"/>
      <c r="K13" s="34"/>
    </row>
    <row r="14" spans="2:11" ht="12.75">
      <c r="B14" s="34"/>
      <c r="C14" s="34"/>
      <c r="D14" s="34"/>
      <c r="E14" s="34"/>
      <c r="F14" s="34"/>
      <c r="G14" s="34"/>
      <c r="H14" s="34"/>
      <c r="I14" s="38"/>
      <c r="J14" s="34"/>
      <c r="K14" s="34"/>
    </row>
    <row r="15" ht="12.75">
      <c r="I15" s="39"/>
    </row>
    <row r="16" spans="7:10" ht="50.25" customHeight="1">
      <c r="G16" s="84"/>
      <c r="H16" s="84"/>
      <c r="I16" s="84"/>
      <c r="J16" s="84"/>
    </row>
    <row r="17" ht="48" customHeight="1"/>
    <row r="18" ht="14.25" customHeight="1"/>
    <row r="19" ht="15" customHeight="1"/>
  </sheetData>
  <sheetProtection/>
  <mergeCells count="22">
    <mergeCell ref="J5:K5"/>
    <mergeCell ref="B12:C12"/>
    <mergeCell ref="G16:J16"/>
    <mergeCell ref="J8:J9"/>
    <mergeCell ref="I8:I9"/>
    <mergeCell ref="B4:C4"/>
    <mergeCell ref="D4:E4"/>
    <mergeCell ref="G4:H4"/>
    <mergeCell ref="J4:K4"/>
    <mergeCell ref="K8:K9"/>
    <mergeCell ref="B8:E8"/>
    <mergeCell ref="G8:H8"/>
    <mergeCell ref="B5:C5"/>
    <mergeCell ref="D5:E5"/>
    <mergeCell ref="G5:H5"/>
    <mergeCell ref="B1:E1"/>
    <mergeCell ref="G2:H2"/>
    <mergeCell ref="J2:K2"/>
    <mergeCell ref="B3:C3"/>
    <mergeCell ref="D3:E3"/>
    <mergeCell ref="G3:H3"/>
    <mergeCell ref="J3:K3"/>
  </mergeCells>
  <conditionalFormatting sqref="D10">
    <cfRule type="cellIs" priority="1" dxfId="0" operator="lessThan" stopIfTrue="1">
      <formula>0</formula>
    </cfRule>
  </conditionalFormatting>
  <printOptions/>
  <pageMargins left="0.1968503937007874" right="0.1968503937007874" top="0.984251968503937" bottom="0.984251968503937" header="0" footer="0"/>
  <pageSetup horizontalDpi="600" verticalDpi="600" orientation="landscape" paperSize="14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SALUD  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jafigueroa</dc:creator>
  <cp:keywords/>
  <dc:description/>
  <cp:lastModifiedBy>mimcorleto</cp:lastModifiedBy>
  <cp:lastPrinted>2014-03-03T15:26:27Z</cp:lastPrinted>
  <dcterms:created xsi:type="dcterms:W3CDTF">2013-02-07T16:25:47Z</dcterms:created>
  <dcterms:modified xsi:type="dcterms:W3CDTF">2014-04-22T16:07:29Z</dcterms:modified>
  <cp:category/>
  <cp:version/>
  <cp:contentType/>
  <cp:contentStatus/>
</cp:coreProperties>
</file>