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9045" firstSheet="3" activeTab="5"/>
  </bookViews>
  <sheets>
    <sheet name="Lineamientos" sheetId="1" r:id="rId1"/>
    <sheet name="General" sheetId="2" r:id="rId2"/>
    <sheet name="repr. sustantiva" sheetId="3" r:id="rId3"/>
    <sheet name="Intereses 2012 PNUD" sheetId="4" r:id="rId4"/>
    <sheet name="Recalendarizaciones S1" sheetId="5" r:id="rId5"/>
    <sheet name="Reprogramaciones S1" sheetId="6" r:id="rId6"/>
  </sheets>
  <externalReferences>
    <externalReference r:id="rId9"/>
  </externalReferences>
  <definedNames>
    <definedName name="_xlnm.Print_Area" localSheetId="5">'Reprogramaciones S1'!$A$1:$S$51</definedName>
  </definedNames>
  <calcPr fullCalcOnLoad="1"/>
</workbook>
</file>

<file path=xl/comments5.xml><?xml version="1.0" encoding="utf-8"?>
<comments xmlns="http://schemas.openxmlformats.org/spreadsheetml/2006/main">
  <authors>
    <author>anieto</author>
  </authors>
  <commentList>
    <comment ref="F13" authorId="0">
      <text>
        <r>
          <rPr>
            <b/>
            <sz val="8"/>
            <rFont val="Tahoma"/>
            <family val="2"/>
          </rPr>
          <t>anieto:</t>
        </r>
        <r>
          <rPr>
            <sz val="8"/>
            <rFont val="Tahoma"/>
            <family val="2"/>
          </rPr>
          <t xml:space="preserve">
7,854.75</t>
        </r>
      </text>
    </comment>
  </commentList>
</comments>
</file>

<file path=xl/comments6.xml><?xml version="1.0" encoding="utf-8"?>
<comments xmlns="http://schemas.openxmlformats.org/spreadsheetml/2006/main">
  <authors>
    <author>Anieto</author>
  </authors>
  <commentList>
    <comment ref="J16" authorId="0">
      <text>
        <r>
          <rPr>
            <b/>
            <sz val="9"/>
            <rFont val="Tahoma"/>
            <family val="2"/>
          </rPr>
          <t>Anieto:</t>
        </r>
        <r>
          <rPr>
            <sz val="9"/>
            <rFont val="Tahoma"/>
            <family val="2"/>
          </rPr>
          <t xml:space="preserve">
10.1 Printed materials</t>
        </r>
      </text>
    </comment>
  </commentList>
</comments>
</file>

<file path=xl/sharedStrings.xml><?xml version="1.0" encoding="utf-8"?>
<sst xmlns="http://schemas.openxmlformats.org/spreadsheetml/2006/main" count="285" uniqueCount="140">
  <si>
    <t xml:space="preserve">
</t>
  </si>
  <si>
    <t xml:space="preserve">
</t>
  </si>
  <si>
    <t xml:space="preserve">Fuente </t>
  </si>
  <si>
    <t>Destino</t>
  </si>
  <si>
    <t>Fecha de solicitud al FM:</t>
  </si>
  <si>
    <r>
      <t xml:space="preserve">Justificación </t>
    </r>
  </si>
  <si>
    <t>Total solicitud:</t>
  </si>
  <si>
    <t>Adjuntar acta/minuta(s)</t>
  </si>
  <si>
    <t>Pais  / RP :</t>
  </si>
  <si>
    <t>N. Subvencion:</t>
  </si>
  <si>
    <t>Todos los montos en USD</t>
  </si>
  <si>
    <t>Fecha(s) de aprobación del MCP:</t>
  </si>
  <si>
    <t>Ficha de cambios programaticos o presupuestarios</t>
  </si>
  <si>
    <r>
      <t>1.</t>
    </r>
    <r>
      <rPr>
        <sz val="7"/>
        <color indexed="8"/>
        <rFont val="Times New Roman"/>
        <family val="1"/>
      </rPr>
      <t xml:space="preserve">      </t>
    </r>
    <r>
      <rPr>
        <sz val="11"/>
        <color indexed="8"/>
        <rFont val="Georgia"/>
        <family val="1"/>
      </rPr>
      <t>Reprogramaciones sustantivas: cambios programáticos que impliquen modificaciones en módulos, objetivos, intervenciones o metas de una subvención. Por lo general, estar reprogramaciones también implican cambios en el presupuesto</t>
    </r>
  </si>
  <si>
    <r>
      <t>2.</t>
    </r>
    <r>
      <rPr>
        <sz val="7"/>
        <color indexed="8"/>
        <rFont val="Times New Roman"/>
        <family val="1"/>
      </rPr>
      <t xml:space="preserve">      </t>
    </r>
    <r>
      <rPr>
        <sz val="11"/>
        <color indexed="8"/>
        <rFont val="Georgia"/>
        <family val="1"/>
      </rPr>
      <t xml:space="preserve">Re-asignaciones presupuestarias sustantivas: </t>
    </r>
  </si>
  <si>
    <t xml:space="preserve">a. Cambios en el presupuesto resumido que exceden 200,000 US$ por año en cualquiera de las líneas. </t>
  </si>
  <si>
    <t>b. Cambios menores a 200,000 US$ por ano en los siguientes casos:</t>
  </si>
  <si>
    <r>
      <t>i.</t>
    </r>
    <r>
      <rPr>
        <sz val="7"/>
        <color indexed="8"/>
        <rFont val="Times New Roman"/>
        <family val="1"/>
      </rPr>
      <t xml:space="preserve">       </t>
    </r>
    <r>
      <rPr>
        <sz val="11"/>
        <color indexed="8"/>
        <rFont val="Georgia"/>
        <family val="1"/>
      </rPr>
      <t>Introducción de nuevos medicamentos (no incluidos en el plan de compras).</t>
    </r>
  </si>
  <si>
    <r>
      <t>ii.</t>
    </r>
    <r>
      <rPr>
        <sz val="7"/>
        <color indexed="8"/>
        <rFont val="Times New Roman"/>
        <family val="1"/>
      </rPr>
      <t xml:space="preserve">      </t>
    </r>
    <r>
      <rPr>
        <sz val="11"/>
        <color indexed="8"/>
        <rFont val="Georgia"/>
        <family val="1"/>
      </rPr>
      <t>Incremento en los salarios, incentivos o per-diem o contratación de nuevo personal dentro del rubro de recursos humanos.</t>
    </r>
  </si>
  <si>
    <r>
      <t>iii.</t>
    </r>
    <r>
      <rPr>
        <sz val="7"/>
        <color indexed="8"/>
        <rFont val="Times New Roman"/>
        <family val="1"/>
      </rPr>
      <t xml:space="preserve">      </t>
    </r>
    <r>
      <rPr>
        <sz val="11"/>
        <color indexed="8"/>
        <rFont val="Georgia"/>
        <family val="1"/>
      </rPr>
      <t xml:space="preserve">Incremento en la categoría de costos de administración. </t>
    </r>
  </si>
  <si>
    <r>
      <t>iv.</t>
    </r>
    <r>
      <rPr>
        <sz val="7"/>
        <color indexed="8"/>
        <rFont val="Times New Roman"/>
        <family val="1"/>
      </rPr>
      <t xml:space="preserve">        </t>
    </r>
    <r>
      <rPr>
        <sz val="11"/>
        <color indexed="8"/>
        <rFont val="Georgia"/>
        <family val="1"/>
      </rPr>
      <t>Introducción de nuevos viajes internacionales.</t>
    </r>
  </si>
  <si>
    <t>v. Adquisiciones de bienes seis meses antes de la fecha final del convenio</t>
  </si>
  <si>
    <t>Cambios solicitados</t>
  </si>
  <si>
    <t>Documentacion minima necesaria</t>
  </si>
  <si>
    <t>Informacion general</t>
  </si>
  <si>
    <t>Justificacion - descripcion del cambio propuesto 
y por que se necesita</t>
  </si>
  <si>
    <t>Marco de desempeno revisado
pestana 'repr. sustantiva' debidamente completada</t>
  </si>
  <si>
    <t>Favor adjuntar marco de desempeno modificado</t>
  </si>
  <si>
    <t>Module</t>
  </si>
  <si>
    <t>Intervention</t>
  </si>
  <si>
    <t>Cost grouping</t>
  </si>
  <si>
    <t>Plan de compras revisado (si aplica)</t>
  </si>
  <si>
    <t>Evidencia de hipotesis utilizadas para calculo de costos</t>
  </si>
  <si>
    <t>Favor adjuntar:</t>
  </si>
  <si>
    <t>REPROGRAMACION SUSTANTIVA</t>
  </si>
  <si>
    <t>REASIGNACION PRESUPUESTARIA SUSTANTIVA</t>
  </si>
  <si>
    <t>Lineamientos para la gestión de cambios programáticos y presupuestarios</t>
  </si>
  <si>
    <t>QX</t>
  </si>
  <si>
    <r>
      <t xml:space="preserve">Presupuesto original
año </t>
    </r>
    <r>
      <rPr>
        <b/>
        <sz val="11"/>
        <color indexed="10"/>
        <rFont val="Georgia"/>
        <family val="1"/>
      </rPr>
      <t>X</t>
    </r>
  </si>
  <si>
    <r>
      <t xml:space="preserve">Saldo disponible
 año </t>
    </r>
    <r>
      <rPr>
        <b/>
        <sz val="11"/>
        <color indexed="10"/>
        <rFont val="Georgia"/>
        <family val="1"/>
      </rPr>
      <t>X</t>
    </r>
  </si>
  <si>
    <t>Monto total</t>
  </si>
  <si>
    <t>Monto a reprogramarse por periodo</t>
  </si>
  <si>
    <t>TOTAL</t>
  </si>
  <si>
    <t>Presupuesto resumido revisado</t>
  </si>
  <si>
    <t>Presupuesto resumido revisado
Plan de compras revisado (si aplica)
Evidencia de hipotesis utilizadas para calculo de costos</t>
  </si>
  <si>
    <t>Program Management (HIV)</t>
  </si>
  <si>
    <t>Planning, Coordination and management</t>
  </si>
  <si>
    <t>3. External Professional services (EPS)</t>
  </si>
  <si>
    <t>Treatment, care and support</t>
  </si>
  <si>
    <t>Prevention, Diagnosis and treatment of Opportunistic Infections</t>
  </si>
  <si>
    <t>6. Health Products - Equipment (HPE)</t>
  </si>
  <si>
    <t>Intereses Acumulados a la Fecha</t>
  </si>
  <si>
    <t>Intereses Aprobados para SSF</t>
  </si>
  <si>
    <t>Intereses Aprobados para SSF/NMF</t>
  </si>
  <si>
    <t>Suma de Intereses generados</t>
  </si>
  <si>
    <t>T1</t>
  </si>
  <si>
    <t>T2</t>
  </si>
  <si>
    <t>T3</t>
  </si>
  <si>
    <t>T4</t>
  </si>
  <si>
    <t>Ene-Mar</t>
  </si>
  <si>
    <t>Abr-Jun</t>
  </si>
  <si>
    <t>Jul-Sep</t>
  </si>
  <si>
    <t>Oct-Dic</t>
  </si>
  <si>
    <t>DETALLE DE INTERESES GENERADOS Y APROBADOS</t>
  </si>
  <si>
    <t>Intereses a Solicitar</t>
  </si>
  <si>
    <t>Economías generadas del Proyecto SSF</t>
  </si>
  <si>
    <t>Octubre-Diciembre 2014</t>
  </si>
  <si>
    <t>No se ha recibido todavía el desembolso para contribuir a la mejora de la cadena de suministros en Almacenes, el Diagnóstico lo entregó SCMS a inicios de junio y se presentó a análisis del FM dado que se requería este diagnóstico para definir la inversión, la cual se hará en la cadena de frio del Almacén El Paraíso y en equipamiento de seguridad para el personal de almacenes de acuerdo a necesidades dadas por la Unidad de Abastecimientos.</t>
  </si>
  <si>
    <t>Se imprimirán 264 ejemplares de la nueva Guía Clínica de Atención a personas con VIH y se distribuirán en los hospitales nacionales para su aplicación.</t>
  </si>
  <si>
    <t>Se recalendariza la compra de suministros para mantenimiento de redes debido a que los procesos quedaron desiertos y que algunos proveedores presentaron ofertas con IVA, por lo que se tiene que iniciar otro proceso de compra, entre los bienes a adquirir se tiene: 5 juegos de broca de titanio para hierro, 19 piezas cada uno entre 1/16 a 1/2 pulgada, $150.00 cada juego;  7 juegos de Brocas de Corona (circulares) para hierro, Juego de seis piezas en medidas para perforar de  ½”, ¾”, 1”, 1-¼”, 1-½” y 2”. Base con broca guía para metal de ¼” adaptable a las seis corornas. Con caja plástica para proteger y guardar, costo unitario $100.00. Extensiones eléctricas, 5 cámaras web, 1 Cámara web profesional para video  conferencias, brazo extensible para soporte de cámaras de video, 2 trípodes para cámaras de video. Estos equipos se utilizarán para videoconferencias accesibles a personal de salud e invitados (organizaciones de sociedad civil, universidades)</t>
  </si>
  <si>
    <t>Se  adquirirán 59 camisas con el nuevo logo institucional para identificar al personal de equipos multidisciplinarios de salud que trabajan en los diferentes centros penitenciarios y de reinserción de menores. El costo por camisa es de $13.00</t>
  </si>
  <si>
    <t>Se hará la impresión de 200 ejemplares a un costo de $5.00 cada uno (103 páginas), del Estudio de sistematización del trabajo en cárceles realizado por el Programa Nacional de IT/VIH/SIDA en coordinación con la Dirección General de Centros Penales, para diseminar las buenas prácticas del trabajo preventivo y de promoción de la salud en los centros penitenciarios y de reinserción de menores en El Salvador.</t>
  </si>
  <si>
    <t>es el monto disponible para recalendarizar debido a que no se han recibido todavía los $87,000 para la mejora de almacenes.</t>
  </si>
  <si>
    <t>Testing and Counseling</t>
  </si>
  <si>
    <t>Treatment, care and suport</t>
  </si>
  <si>
    <t>Treatment Adherence</t>
  </si>
  <si>
    <t xml:space="preserve">Diagnosis and treatment of  STIs, </t>
  </si>
  <si>
    <t>El presupuesto original estaba asignado al Laboratorio de TB en el LNR y debido a que con el monto asignado no se podía readecuar se asignó al Hospital de Soyapango para readecuar área de hospitalización de medicina interna para mejorar el ambiente y disminuir riesgos de infecciones hospitalarias en el marco de las actividades colaborativas de TB/VIH. El proyecto se recibió a finales de mayo y no podían finalizar la obra en junio, por lo que el nuevo Director solicita iniciar todo el proceso en el segundo semestre.</t>
  </si>
  <si>
    <t>s</t>
  </si>
  <si>
    <t>Se reasignan fondos de economías de adquisiciones de productos de salud, los intereses generados  y de la contratación tardía de recursos humanos los cuales se cambian al módulo de tratamiento, cuidado y apoyo para continuar la prestación directa de servicios a personas con VIH para fortalecer su adherencia a la terapia ARV, así como a la población PEMAR para la mejora en la atención a las ITS que puedan presentar. En el módulo de Poblaciones clave: prisioneros, se pasa el presupuesto de mantenimiento de vehículo a fortalecimiento de las clínicas penitenciarias para mejorar la atención a PPL con VIH.</t>
  </si>
  <si>
    <t>Dentro del Módulo Tratamiento, cuidado y apoyo se hace cambio de intervención, adquisición de equipos de salud y mobiliario de clínicas de centros penitenciarios, clínicas de atención integral a personas con VIH y clínicas VICITS en las cuales  se espera continuar brindando atención directa a los usuarios de los servicios de salud y zar la captura de información en los sistemas específicos: SINAB; SIAP-VICITS y SUMEVE.</t>
  </si>
  <si>
    <r>
      <t xml:space="preserve">El marco de desempeño y el presupuesto de una subvención son parte integrante del convenio firmado y solo pueden ser modificados con aprobación de ambas partes.
Sin embargo, cambios en ambos documentos pueden ser necesarios para garantizar el uso eficaz y eficiente de las inversiones del Fondo Mundial.
La política y proceso para solicitar cambios en presupuesto y actividades difieren según el tipo y el nivel de materialidad de los cambios propuestos. En particular, se distingue entre:
1. Reprogramaciones sustantivas: cambios programáticos que impliquen modificaciones en módulos, objetivos, intervenciones o metas de una subvención. Por lo general, estar reprogramaciones también implican cambios en el presupuesto.
2. Reprogramaciones no sustantivas: cambios programáticos que implican modificaciones en las actividades planificadas sin que estas tengan un impacto en las metas, intervenciones, objetivos o módulos de las subvenciones. Por ejemplo, en caso de aumentar/disminuir la escala de algunas actividades, de eliminar algunas actividades planificadas o de introducir actividades no planificadas. Por lo general, estas reprogramaciones también implican cambios en el presupuesto.
3. Re-asignaciones presupuestarias sustantivas: 
a. Cambios en el monto total del presupuesto resumido anual que exceden 200,000 US$ por año en cualquiera de las líneas, o
b. Cambios en el monto total del presupuesto resumido anual menores a 200,000 US$ por ano en los siguientes casos:
i. Introducción de nuevos medicamentos (no incluidos en el plan de compras).
ii. Incremento en los salarios, incentivos o per-diem o contratación de nuevo personal dentro del rubro de recursos humanos.
iii. Incremento en la categoría de costos de administración o gestión de productos de salud. 
iv. Introducción de nuevos viajes internacionales.
v. Adquisiciones de bienes seis meses antes de la fecha final del convenio. 
4. Re-asignaciones presupuestarias no sustantivas: Cambios en el presupuesto resumido menores a 200,000 US$ por año en cualquiera de las líneas. 
5. Recalendarizaciones: cambios en el calendario de ejecución de actividades y presupuesto. Se habla de recalendarización cuando no hay cambios ni en actividades ni en el presupuesto, sino que una actividad, y su presupuesto, se atrasan o se anticipan de un periodo a otro, sin ser modificadas en su contenido. 
</t>
    </r>
    <r>
      <rPr>
        <b/>
        <i/>
        <u val="single"/>
        <sz val="11"/>
        <color indexed="8"/>
        <rFont val="Georgia"/>
        <family val="1"/>
      </rPr>
      <t xml:space="preserve">Reprogramaciones y re-asignaciones presupuestarias no sustantivas y  recalendarizaciones no necesitan aprobación por parte del Fondo Mundial. 
</t>
    </r>
    <r>
      <rPr>
        <sz val="11"/>
        <color indexed="8"/>
        <rFont val="Georgia"/>
        <family val="1"/>
      </rPr>
      <t xml:space="preserve">
El RP debe informar el Fondo Mundial de dichos cambios como parte de los reporte periódicos al Fondo Mundial (PU/DRs). Cuando un RP prepare su informe periódico de avance/solicitud de desembolso (PUDR), debe:
a. Informar como parte del PU sobre cambios presupuestarios, programáticos y recalendarizaciones que se hayan producido en el periodo al que se refiere el PU;
b. Incluir como parte del DR cambios al presupuesto resultantes de cambios esperados en precios unitarios, actividades o recalendarizaciones planificados que se esperan en el siguiente periodo. De ser adecuadamente justificados, el Fondo Mundial incluirá los cambios propuestos en su decisión de desembolso anual.
Se recomienda que el RP mantenga al MCP y al ALF informados de cambios no sustantivos y recalendarizaciones.
</t>
    </r>
    <r>
      <rPr>
        <b/>
        <i/>
        <u val="single"/>
        <sz val="11"/>
        <color indexed="8"/>
        <rFont val="Georgia"/>
        <family val="1"/>
      </rPr>
      <t xml:space="preserve">El RP debe solicitar al Fondo Mundial aprobación previa de cambios propuestos en los siguientes casos: 
</t>
    </r>
    <r>
      <rPr>
        <sz val="11"/>
        <color indexed="8"/>
        <rFont val="Georgia"/>
        <family val="1"/>
      </rPr>
      <t>a. Reprogramaciones sustantivas
b. Re-asignaciones presupuestarias sustantivas 
En caso de reprogramaciones y/o re-asignaciones presupuestarias sustantivas, favor completar el presente formato</t>
    </r>
    <r>
      <rPr>
        <b/>
        <sz val="11"/>
        <color indexed="8"/>
        <rFont val="Georgia"/>
        <family val="1"/>
      </rPr>
      <t xml:space="preserve">
Solicitamos utilizar siempre el mismo archivo y agregar pestañas a este documento Excel cada vez que se solicite una reprogramación.</t>
    </r>
  </si>
  <si>
    <t>Prevention key populations</t>
  </si>
  <si>
    <t>Prisioners - Behavioral Change Programs</t>
  </si>
  <si>
    <t>10. Communication materials and publications (CMP)</t>
  </si>
  <si>
    <t xml:space="preserve">Treatment, care and support </t>
  </si>
  <si>
    <t>TB/HIV collaborative interventions</t>
  </si>
  <si>
    <t xml:space="preserve">Prevention key populations-Prisioners </t>
  </si>
  <si>
    <t xml:space="preserve"> HIV testing and Counseling</t>
  </si>
  <si>
    <t>9. Non - health equipment (NHP)</t>
  </si>
  <si>
    <t>8. Infrastructure (INF)</t>
  </si>
  <si>
    <t>Program management (HIV)</t>
  </si>
  <si>
    <t>ART</t>
  </si>
  <si>
    <t>3. External professional services (EPS)</t>
  </si>
  <si>
    <t xml:space="preserve">M&amp;E (HIV) </t>
  </si>
  <si>
    <t>Administrative and finance data sources</t>
  </si>
  <si>
    <t xml:space="preserve"> ART</t>
  </si>
  <si>
    <t>1. Human resources (HR)</t>
  </si>
  <si>
    <t>Treatment adherence</t>
  </si>
  <si>
    <t xml:space="preserve">Program management (HIV) </t>
  </si>
  <si>
    <t>11. Programme administration costs (PA)</t>
  </si>
  <si>
    <t>PMTCT</t>
  </si>
  <si>
    <t xml:space="preserve"> Prong 4: Treatment, care, support to mothers living with HIV and their families</t>
  </si>
  <si>
    <t>2. Travel related costs (TRC)</t>
  </si>
  <si>
    <t>El Salvador/MINSAL</t>
  </si>
  <si>
    <t>SLV-MINSAL-VIH</t>
  </si>
  <si>
    <t>Presupuesto original
Semestre 1 Año 2014</t>
  </si>
  <si>
    <t>Saldo disponible
 Semestre 1 Año 2014</t>
  </si>
  <si>
    <t>Monto a recalendarizarse por periodo</t>
  </si>
  <si>
    <t>Saldo disponible
Semestre 1 Año 2014</t>
  </si>
  <si>
    <t>Este presupuesto estaba destinado a la impresion de manuales  pero  debido a que no fue posible la adquisiciiòn en el periodo por todos los procesos internos regulatorios del MINSAL y en vista de la necesidad se solicita autorizaciòn para compra de equipos para equipar 2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dos clinicas)</t>
  </si>
  <si>
    <t>Este presupuesto estaba destinado al mantenimiento de la nueva Unidad Móvil de Laboratorio para tamizajes en centros penitenciarios, la cual  no fue posible comprarse, debido a que los distribuidores de vehículos no pueden venderlos sin exoneración de IVA.  En vista de la necesidad se solicita autorizaciòn para compra de equipos para equipar 5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cinco clinicas)</t>
  </si>
  <si>
    <t xml:space="preserve">Se compraron los insumos requeridos a un costo menor. Dado que se ha reforzado con personal a los equipos multidisciplinarios de 8 hospitales es necesario dotarlos de equipo informático para que puedan llevar la estrategia de adherencia en forma sistematizada, en vista de tal situacion se solicita autorizaciiòn para crear dentro del modulo de intervenciòn la linea de categoria de gasto Non-Health equiment (NHP)  y la adquisiciòn de  16 computadoras libre office a un costo de $500.00 cada una, 14 escritorios $150.00 cada uno,  14 sillas ergonómicas $35.00 cada una, 24 juegos de 3 asientos cada uno $120.00 c/u, de fibra de vidrio, para sala de espera de los pacientes en  los hospitales que brindan TAR. 8 archivos verticales de 4 gavetas a un costo de $200.00 </t>
  </si>
  <si>
    <t>En vista que en diferentes modulos se obtuvieron economias, y  El recurso humano para apoyar el área administrativa del Programa de ITS/VIH/SIDa, no se pudo contratar en el primer timestre debido a la transición del gobierno, esta disponibilidad junto con las economías de otras líneas presupuestarias , se solicita autorizaciòn para la creacion  de la categoria de gasto Communication Material and publications y la adquisiciòn de  impresión de blocks de  formularios para el control de la adherencia a aplicar por diferente personal de los equipos multidisciplinarios y así prevenir el abandono de la TAR,los formularios para médicos, enfermeras, psicólogos, trabajador social, farmaceuta y promotor, los formularios serán distribuidos en todos los hospitales que brindan terapia y se administran a los pacientes cada vez que llegan a pasar consulta. El costo del block es de 1.50 y se imprimirán 475 blocks por cada profesión</t>
  </si>
  <si>
    <t>De los intereses acumulados, se solicita autorización para crear la linea dentro del modulo de intervenciòn la categoria de gasto Healht Products-Equipment y  la adquisiciòn de equipamiento de 3 nuevas  clínicas VICITS para ofertar servicios en ciudades donde funcionan CCPI y todavía no se tiene VICITS para la atención personalizada a la población PEMAR. El costo promedio del equipamiento es de $3,785.00 esto incluye:  mesa ginecológica, banquito giratorio, lámpara cuello de ganso, gradilla, mesa de curaciones, tensiómetro de pared, lámpara portátil para examen, papelera metálica, computadora sin sistema operativo, impresora, escritorio metálico, sillas, mueble para computadora, aire acondicionado de 18,000 BTU. Con este equipamiento se cubren dos objetivos: condiciones adecuadas para brindar la atención al paciente y facilitar el ingreso de la información en el SIAP desde el consultorio.</t>
  </si>
  <si>
    <t>Con estas economías  se solicita  autorizacion para  crear la linea dentro del modulo de intervenciòn la categoria de gasto Healht Products-Equipment y  la adquisiciòn de  8 electrocauterios para la eliminación de condilomas genitales y en cavidad oral, a un costo de $1,235.00 cada uno para la atención de población PEMAR en clínicas VICITS</t>
  </si>
  <si>
    <t>Se adquirieron los insumos solicitados a un menor costo lo que permitió tener economías, se adquirirá papelería de oficina (ampos, resmas de papel, para archivar documentos del proyecto) por  un monto de 3,506.00. y completar la remodelaciòn de la Unidad de Fondos Externos UFI, por lo que se hará nuevo proceso por $2,200.00</t>
  </si>
  <si>
    <t>Debido a que el proyecto (Convenio NIM/PNUD), està sujeto a auditorias externas, se estipuló en el convenio que estos pagos se realizarán de los  intereses generados por  los desembolsos efectuado para la compra de bienes y servicios.</t>
  </si>
  <si>
    <t>Compra de dos Sillones para sangrar para una de  las 4 Clínicas de Día  costeado en $500.00</t>
  </si>
  <si>
    <r>
      <t xml:space="preserve">Intereses 2012 Fondos en PNUD </t>
    </r>
    <r>
      <rPr>
        <sz val="11"/>
        <color indexed="10"/>
        <rFont val="Arial"/>
        <family val="2"/>
      </rPr>
      <t>(verificar año y a que acuerdo pertenecen los interes)</t>
    </r>
  </si>
  <si>
    <t>Respuesta del MCP-ES</t>
  </si>
  <si>
    <t>De que linea provienen los fondos y a que linea se estan dirigiendo. Cuales centro penitenciarios son?? Ya no se van a imprimir los manuales??</t>
  </si>
  <si>
    <t>Son las mismas clinicas?? Porque se estan equipando centros penitenciarios si tenemos necesidades en las clinicas VICITS?? Como se priorizo la necesidad?? Cuantos privados hay por centro penitenciaria??  Que pasara si se compra la unidad movil?? Se tiene mas fondos para mantenimiento?? Que impacto tendra el no comprarlo??  como se piensa minizar el impacto sino se adquiere la unidad movil??</t>
  </si>
  <si>
    <t xml:space="preserve">A que personal se esta refiriendo? Hay necesidad en las VICITS que no estan cubiertas? </t>
  </si>
  <si>
    <t>Recomendamos aprobar</t>
  </si>
  <si>
    <t>Modulos de que?? A que linea presupuestaria pertenece?? Esta es la prioridad real?? Quien define las prioridades y quien las autoriza??</t>
  </si>
  <si>
    <t xml:space="preserve">Cuales intereses?? De que periodo?? Quien los administra PNUD ó MINSAL?? Donde estaran localizadas las VICITS?? Se tiene personal?? Ya existe el CCPI?? Hay demanda o no?? Y porque crear una nueva si se puede fortalecer la que se tiene?? </t>
  </si>
  <si>
    <t>Economias de que linea?? Para todas las clinicas VICITS?? O para cuales??</t>
  </si>
  <si>
    <t>Respuesta del CME del  MCP-ES</t>
  </si>
  <si>
    <t>Respuesta del CME del MCP-ES</t>
  </si>
  <si>
    <t>Esto fue presentado y  aprobado en plenaria 07-2014</t>
  </si>
  <si>
    <t>Se recomendará autorizar la recalendarizacion solicitada.</t>
  </si>
  <si>
    <r>
      <t xml:space="preserve">Viene del Modulo Prevention key populations </t>
    </r>
    <r>
      <rPr>
        <b/>
        <sz val="11"/>
        <color indexed="10"/>
        <rFont val="Arial"/>
        <family val="2"/>
      </rPr>
      <t xml:space="preserve">ver columna B  </t>
    </r>
    <r>
      <rPr>
        <sz val="11"/>
        <color theme="1"/>
        <rFont val="Arial"/>
        <family val="2"/>
      </rPr>
      <t xml:space="preserve">y se dirige al mismo modulo solamente que para el grupo de costo  6. Health Products - Equipment (HPE) </t>
    </r>
    <r>
      <rPr>
        <b/>
        <sz val="11"/>
        <color indexed="10"/>
        <rFont val="Arial"/>
        <family val="2"/>
      </rPr>
      <t xml:space="preserve">Ver columna J. </t>
    </r>
    <r>
      <rPr>
        <sz val="11"/>
        <rFont val="Arial"/>
        <family val="2"/>
      </rPr>
      <t xml:space="preserve">Los centros penales son Mariona  y Apanteos </t>
    </r>
  </si>
  <si>
    <t xml:space="preserve">Son diferentes centros penitenciarios a los de la linea 9, este mobiliario, y equipo son necesidades de las clinicas de atención penitenciarios en los CP: Zacatecoluca, Sensuntepeque, Ciudad Barrios, Usulután, Quezaltepeque y el Centro de Readaptación de menores de edad Ilobasco  (ISNA). En la fila No 20 y 21 se solicita las necesidades de las clinicas VICITS. La totalidad de la población PL de acuerdo dato 27,000 cuya capacidad real esta hacinada con un 400%. Se cuenta con presupuesto para el mantenimiento del siguiente periodo. Se están realizando  gestiones Internas y con el MH para realizar la compra del vehiculo. </t>
  </si>
  <si>
    <t xml:space="preserve">Se refiere a la contratación de  personal: 8 medicos internistas, 6 químicos farmaceutas, 1 Médico Fibrobroncoscopista.  En la linea 20 y 21 se han solicitado las necesidades de las Clinicas VICITS.    </t>
  </si>
  <si>
    <t xml:space="preserve">Los módulos van detallados en la columna B lineas de 16 a la 19. Estas actividades pertenecen a las intervenciones detalladas en la columna C lineas de la 16 a la 19. Las prioridades son analizadas con el equipo técnico, monitereo  y de seguimiento del RP MINSAL  y son aprobadas por el MCP-ES y luego de su aprobación son presentadas para ratificación  a FM. </t>
  </si>
  <si>
    <t>Respuesta al MCP-ES al 25 de septiembre 2014</t>
  </si>
  <si>
    <t xml:space="preserve">Los intereses generados en la cuenta bancaria de ahorros de MINSAL durante el periodo de un año (julio 2013 a junio 2014). Las clinicas VICITS que estan funcionando son 6 ( En las UCSF: Concepción, San MIguelito, Puerto de La  Libertad, La Playa en la Unión, San MIguel, Sonzacate). Las tres nuevas clínicas VICITS a aperturar son: UCSF Aguilares San Salvador, USCF Carlos Galeano Zacatecoluca y UCSF Cojutepeque. Existen CCPI funcionando, en San Salvador hay 3 CCPI uno por cada población clave, en Cojutepeque se cuenta con un CCPI y en Zacatecoluca se cuenta con un CCPI, con respecto a las clínicas VICITS están funcionando sin embargo no cuentan con el mobiliario clínico mínimo necesario.  </t>
  </si>
  <si>
    <t xml:space="preserve">El  origen de estas  economías son de lineas de capacitaciones cuyos contratos vencian a diciembre 2013 y no se realizaron todas las actividades y de servicios de cableado que el proveedor hizo descuentos por instalaciones tardías. Las clinicas VICITS donde se distribuirán los electrocauterios son en las UCSF: Concepción, San Miguelito, San Miguel, Sonzacate (Sonsonate), Dr. Carlos Diaz del Pinal (Santa Tecla), La Playa (La Unión), Aguilares y Puerto de La Libertad.  </t>
  </si>
  <si>
    <r>
      <t>Debido a situaciones políticas del país y la transición del gobierno no se pudieron hacer las contrataciones del nuevo personal hasta que se dio el cambio de gobierno, el personal comenzó a contratarse a partir de la segunda quincena de mayo. Una de las estrategias recomendadas por la Misión 2.0 de OPS es la creación de las clínicas de día para que el paciente que solo necesita la administración de medicamentos para infecciones oportunistas no tenga que estar hospitalizado expuesto a adquirir otras infecciones nosocomiales. por lo que solicita autorizacion para que con este  presupuesto se equipen 5 clínicas de día en los Hospitales Rosales, Santa Ana, Sonsonate, San Rafael y San Miguel con los siguientes mobiliarios y equipos: sillones reclinables para pacientes,  carro de curación, carro de medicamentos, tambos de curaciones, tensiómetros, estetoscopios, atriles, escritorio para enfermeras, sillas, armario de vidrio con chapa para resguardar medicamentos</t>
    </r>
    <r>
      <rPr>
        <b/>
        <sz val="10"/>
        <color indexed="8"/>
        <rFont val="Arial"/>
        <family val="2"/>
      </rPr>
      <t xml:space="preserve"> </t>
    </r>
    <r>
      <rPr>
        <b/>
        <sz val="10"/>
        <color indexed="10"/>
        <rFont val="Arial"/>
        <family val="2"/>
      </rPr>
      <t>y equipo de aire acondicionado</t>
    </r>
    <r>
      <rPr>
        <b/>
        <sz val="10"/>
        <color indexed="8"/>
        <rFont val="Arial"/>
        <family val="2"/>
      </rPr>
      <t xml:space="preserve">.  </t>
    </r>
    <r>
      <rPr>
        <b/>
        <sz val="10"/>
        <color indexed="10"/>
        <rFont val="Arial"/>
        <family val="2"/>
      </rPr>
      <t xml:space="preserve">El costo promedio de equipamiento para cada clínica es de $7,543.31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</si>
</sst>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78">
    <font>
      <sz val="11"/>
      <color theme="1"/>
      <name val="Arial"/>
      <family val="2"/>
    </font>
    <font>
      <sz val="11"/>
      <color indexed="8"/>
      <name val="Calibri"/>
      <family val="2"/>
    </font>
    <font>
      <b/>
      <sz val="12"/>
      <color indexed="8"/>
      <name val="Georgia"/>
      <family val="1"/>
    </font>
    <font>
      <sz val="11"/>
      <color indexed="8"/>
      <name val="Georgia"/>
      <family val="1"/>
    </font>
    <font>
      <b/>
      <sz val="11"/>
      <color indexed="8"/>
      <name val="Georgia"/>
      <family val="1"/>
    </font>
    <font>
      <i/>
      <sz val="10"/>
      <color indexed="8"/>
      <name val="Arial"/>
      <family val="2"/>
    </font>
    <font>
      <b/>
      <sz val="9"/>
      <color indexed="60"/>
      <name val="Georgia"/>
      <family val="1"/>
    </font>
    <font>
      <sz val="11"/>
      <color indexed="10"/>
      <name val="Arial"/>
      <family val="2"/>
    </font>
    <font>
      <b/>
      <sz val="11"/>
      <color indexed="8"/>
      <name val="Arial"/>
      <family val="2"/>
    </font>
    <font>
      <b/>
      <sz val="22"/>
      <color indexed="10"/>
      <name val="Arial"/>
      <family val="2"/>
    </font>
    <font>
      <b/>
      <sz val="26"/>
      <color indexed="10"/>
      <name val="Arial"/>
      <family val="2"/>
    </font>
    <font>
      <b/>
      <sz val="12"/>
      <name val="Arial"/>
      <family val="2"/>
    </font>
    <font>
      <b/>
      <sz val="18"/>
      <color indexed="8"/>
      <name val="Georgia"/>
      <family val="1"/>
    </font>
    <font>
      <b/>
      <sz val="20"/>
      <color indexed="8"/>
      <name val="Arial"/>
      <family val="2"/>
    </font>
    <font>
      <sz val="7"/>
      <color indexed="8"/>
      <name val="Times New Roman"/>
      <family val="1"/>
    </font>
    <font>
      <sz val="10"/>
      <name val="Arial"/>
      <family val="2"/>
    </font>
    <font>
      <sz val="12"/>
      <name val="Arial"/>
      <family val="2"/>
    </font>
    <font>
      <i/>
      <u val="single"/>
      <sz val="11"/>
      <color indexed="8"/>
      <name val="Arial"/>
      <family val="2"/>
    </font>
    <font>
      <i/>
      <sz val="11"/>
      <color indexed="8"/>
      <name val="Arial"/>
      <family val="2"/>
    </font>
    <font>
      <b/>
      <sz val="18"/>
      <color indexed="10"/>
      <name val="Arial"/>
      <family val="2"/>
    </font>
    <font>
      <b/>
      <i/>
      <u val="single"/>
      <sz val="11"/>
      <color indexed="8"/>
      <name val="Georgia"/>
      <family val="1"/>
    </font>
    <font>
      <b/>
      <sz val="11"/>
      <name val="Georgia"/>
      <family val="1"/>
    </font>
    <font>
      <b/>
      <sz val="12"/>
      <color indexed="10"/>
      <name val="Georgia"/>
      <family val="1"/>
    </font>
    <font>
      <b/>
      <sz val="11"/>
      <color indexed="10"/>
      <name val="Georgia"/>
      <family val="1"/>
    </font>
    <font>
      <sz val="11"/>
      <color indexed="8"/>
      <name val="Arial"/>
      <family val="2"/>
    </font>
    <font>
      <sz val="8"/>
      <name val="Arial"/>
      <family val="2"/>
    </font>
    <font>
      <b/>
      <sz val="14"/>
      <color indexed="10"/>
      <name val="Arial"/>
      <family val="2"/>
    </font>
    <font>
      <sz val="8"/>
      <name val="Tahoma"/>
      <family val="2"/>
    </font>
    <font>
      <b/>
      <sz val="8"/>
      <name val="Tahoma"/>
      <family val="2"/>
    </font>
    <font>
      <sz val="10"/>
      <color indexed="8"/>
      <name val="Arial"/>
      <family val="2"/>
    </font>
    <font>
      <sz val="9"/>
      <name val="Tahoma"/>
      <family val="2"/>
    </font>
    <font>
      <b/>
      <sz val="9"/>
      <name val="Tahoma"/>
      <family val="2"/>
    </font>
    <font>
      <b/>
      <sz val="11"/>
      <color indexed="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9"/>
      <name val="Arial"/>
      <family val="2"/>
    </font>
    <font>
      <sz val="14"/>
      <color indexed="8"/>
      <name val="Arial"/>
      <family val="2"/>
    </font>
    <font>
      <b/>
      <sz val="14"/>
      <color indexed="8"/>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b/>
      <sz val="14"/>
      <color theme="1"/>
      <name val="Arial"/>
      <family val="2"/>
    </font>
    <font>
      <sz val="14"/>
      <color theme="1"/>
      <name val="Arial"/>
      <family val="2"/>
    </font>
    <font>
      <b/>
      <sz val="11"/>
      <color rgb="FFFF0000"/>
      <name val="Arial"/>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thin"/>
      <top style="medium"/>
      <bottom/>
    </border>
    <border>
      <left style="medium"/>
      <right style="medium"/>
      <top style="medium"/>
      <bottom/>
    </border>
    <border>
      <left style="medium"/>
      <right style="thin"/>
      <top style="medium"/>
      <bottom style="thin"/>
    </border>
    <border>
      <left/>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style="thin"/>
    </border>
    <border>
      <left/>
      <right style="medium"/>
      <top/>
      <bottom/>
    </border>
    <border>
      <left style="medium"/>
      <right style="thin"/>
      <top/>
      <bottom style="medium"/>
    </border>
    <border>
      <left/>
      <right style="thin"/>
      <top/>
      <bottom style="medium"/>
    </border>
    <border>
      <left/>
      <right/>
      <top style="medium"/>
      <bottom style="thin"/>
    </border>
    <border>
      <left/>
      <right/>
      <top style="thin"/>
      <bottom style="thin"/>
    </border>
    <border>
      <left/>
      <right/>
      <top style="thin"/>
      <bottom style="medium"/>
    </border>
    <border>
      <left style="thin"/>
      <right style="thin"/>
      <top style="thin"/>
      <bottom/>
    </border>
    <border>
      <left style="medium"/>
      <right style="thin"/>
      <top style="thin"/>
      <bottom/>
    </border>
    <border>
      <left style="thin"/>
      <right style="medium"/>
      <top style="thin"/>
      <bottom/>
    </border>
    <border>
      <left style="thin"/>
      <right>
        <color indexed="63"/>
      </right>
      <top style="medium"/>
      <bottom style="thin"/>
    </border>
    <border>
      <left style="thin"/>
      <right>
        <color indexed="63"/>
      </right>
      <top/>
      <bottom style="thin"/>
    </border>
    <border>
      <left style="thin"/>
      <right>
        <color indexed="63"/>
      </right>
      <top style="thin"/>
      <bottom style="thin"/>
    </border>
    <border>
      <left style="thin"/>
      <right>
        <color indexed="63"/>
      </right>
      <top style="thin"/>
      <bottom style="medium"/>
    </border>
    <border>
      <left/>
      <right/>
      <top style="thin"/>
      <bottom/>
    </border>
    <border>
      <left style="medium"/>
      <right/>
      <top style="medium"/>
      <bottom style="medium"/>
    </border>
    <border>
      <left/>
      <right/>
      <top style="medium"/>
      <bottom style="medium"/>
    </border>
    <border>
      <left/>
      <right style="thin"/>
      <top style="medium"/>
      <bottom style="medium"/>
    </border>
    <border>
      <left style="medium"/>
      <right/>
      <top/>
      <bottom style="thin"/>
    </border>
    <border>
      <left/>
      <right style="thin"/>
      <top/>
      <bottom style="thin"/>
    </border>
    <border>
      <left style="medium"/>
      <right/>
      <top style="thin"/>
      <bottom style="thin"/>
    </border>
    <border>
      <left style="medium"/>
      <right/>
      <top style="thin"/>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medium"/>
      <top/>
      <bottom/>
    </border>
    <border>
      <left style="thin"/>
      <right style="medium"/>
      <top style="medium"/>
      <bottom>
        <color indexed="63"/>
      </bottom>
    </border>
    <border>
      <left style="thin"/>
      <right style="medium"/>
      <top/>
      <bottom/>
    </border>
    <border>
      <left style="thin"/>
      <right style="medium"/>
      <top>
        <color indexed="63"/>
      </top>
      <bottom style="medium"/>
    </border>
    <border>
      <left/>
      <right style="medium"/>
      <top style="thin"/>
      <bottom/>
    </border>
    <border>
      <left/>
      <right style="medium"/>
      <top/>
      <bottom style="thin"/>
    </border>
    <border>
      <left style="medium"/>
      <right style="thin"/>
      <top/>
      <bottom/>
    </border>
    <border>
      <left style="thin"/>
      <right style="thin"/>
      <top/>
      <bottom/>
    </border>
    <border>
      <left style="thin"/>
      <right>
        <color indexed="63"/>
      </right>
      <top style="thin"/>
      <bottom/>
    </border>
    <border>
      <left style="thin"/>
      <right>
        <color indexed="63"/>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64" fillId="31" borderId="0" applyNumberFormat="0" applyBorder="0" applyAlignment="0" applyProtection="0"/>
    <xf numFmtId="0" fontId="24" fillId="32" borderId="4" applyNumberFormat="0" applyFont="0" applyAlignment="0" applyProtection="0"/>
    <xf numFmtId="9" fontId="24"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183">
    <xf numFmtId="0" fontId="0" fillId="0" borderId="0" xfId="0" applyAlignment="1">
      <alignment/>
    </xf>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0" borderId="0" xfId="0" applyBorder="1" applyAlignment="1">
      <alignment wrapText="1"/>
    </xf>
    <xf numFmtId="0" fontId="10" fillId="0" borderId="0" xfId="0" applyFont="1" applyAlignment="1">
      <alignment horizontal="left" vertical="top" wrapText="1"/>
    </xf>
    <xf numFmtId="0" fontId="10" fillId="0" borderId="0" xfId="0" applyFont="1" applyBorder="1" applyAlignment="1">
      <alignment horizontal="center" vertical="top" wrapText="1"/>
    </xf>
    <xf numFmtId="0" fontId="8" fillId="0" borderId="12" xfId="0" applyFont="1" applyBorder="1" applyAlignment="1">
      <alignment wrapText="1"/>
    </xf>
    <xf numFmtId="0" fontId="5" fillId="0" borderId="0" xfId="0" applyFont="1" applyBorder="1" applyAlignment="1">
      <alignment horizontal="right" wrapText="1"/>
    </xf>
    <xf numFmtId="0" fontId="10" fillId="0" borderId="10" xfId="0" applyFont="1" applyBorder="1" applyAlignment="1">
      <alignment horizontal="center" vertical="top" wrapText="1"/>
    </xf>
    <xf numFmtId="0" fontId="13" fillId="0" borderId="0" xfId="0" applyFont="1" applyBorder="1" applyAlignment="1">
      <alignment horizontal="left"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top" wrapText="1"/>
    </xf>
    <xf numFmtId="0" fontId="9" fillId="0" borderId="0" xfId="0" applyFont="1" applyAlignment="1">
      <alignment vertical="top" wrapText="1"/>
    </xf>
    <xf numFmtId="0" fontId="3" fillId="0" borderId="14" xfId="0" applyFont="1" applyBorder="1" applyAlignment="1">
      <alignment horizontal="left" vertical="center" wrapText="1" indent="2"/>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0" fillId="34" borderId="14" xfId="0" applyFill="1" applyBorder="1" applyAlignment="1">
      <alignment wrapText="1"/>
    </xf>
    <xf numFmtId="0" fontId="0" fillId="34" borderId="14" xfId="0" applyFill="1" applyBorder="1" applyAlignment="1">
      <alignment/>
    </xf>
    <xf numFmtId="0" fontId="10" fillId="34" borderId="14" xfId="0" applyFont="1" applyFill="1" applyBorder="1" applyAlignment="1">
      <alignment horizontal="center" vertical="top" wrapText="1"/>
    </xf>
    <xf numFmtId="0" fontId="0" fillId="34" borderId="15" xfId="0" applyFill="1" applyBorder="1" applyAlignment="1">
      <alignment wrapText="1"/>
    </xf>
    <xf numFmtId="0" fontId="3" fillId="0" borderId="16" xfId="0" applyFont="1" applyBorder="1" applyAlignment="1">
      <alignment horizontal="left" vertical="center" wrapText="1" indent="2"/>
    </xf>
    <xf numFmtId="0" fontId="3" fillId="0" borderId="16" xfId="0" applyFont="1" applyBorder="1" applyAlignment="1">
      <alignment horizontal="left" vertical="center" wrapText="1" indent="3"/>
    </xf>
    <xf numFmtId="0" fontId="3" fillId="0" borderId="17" xfId="0" applyFont="1" applyBorder="1" applyAlignment="1">
      <alignment horizontal="left" wrapText="1" indent="3"/>
    </xf>
    <xf numFmtId="0" fontId="3" fillId="0" borderId="15" xfId="0" applyFont="1" applyBorder="1" applyAlignment="1">
      <alignment horizontal="left" vertical="center" wrapText="1" indent="2"/>
    </xf>
    <xf numFmtId="0" fontId="0" fillId="34" borderId="15" xfId="0" applyFill="1" applyBorder="1" applyAlignment="1">
      <alignment/>
    </xf>
    <xf numFmtId="0" fontId="3" fillId="0" borderId="18" xfId="0" applyFont="1" applyBorder="1" applyAlignment="1">
      <alignment horizontal="left" vertical="center" wrapText="1" indent="2"/>
    </xf>
    <xf numFmtId="0" fontId="3" fillId="0" borderId="19" xfId="0" applyFont="1" applyBorder="1" applyAlignment="1">
      <alignment horizontal="left" vertical="center" wrapText="1" indent="2"/>
    </xf>
    <xf numFmtId="0" fontId="3" fillId="0" borderId="20" xfId="0" applyFont="1" applyFill="1" applyBorder="1" applyAlignment="1">
      <alignment horizontal="left" vertical="center" wrapText="1" indent="2"/>
    </xf>
    <xf numFmtId="0" fontId="1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left" vertical="center" wrapText="1"/>
    </xf>
    <xf numFmtId="0" fontId="17" fillId="0" borderId="0" xfId="0" applyFont="1" applyAlignment="1">
      <alignment/>
    </xf>
    <xf numFmtId="0" fontId="18" fillId="0" borderId="0" xfId="0" applyFont="1" applyAlignment="1">
      <alignment/>
    </xf>
    <xf numFmtId="0" fontId="17" fillId="0" borderId="0" xfId="0" applyFont="1" applyAlignment="1">
      <alignment/>
    </xf>
    <xf numFmtId="0" fontId="0" fillId="0" borderId="0" xfId="0" applyAlignment="1">
      <alignment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19" fillId="0" borderId="0" xfId="0" applyFont="1" applyAlignment="1">
      <alignment/>
    </xf>
    <xf numFmtId="0" fontId="0" fillId="34" borderId="25" xfId="0" applyFill="1" applyBorder="1" applyAlignment="1">
      <alignment vertical="center" wrapText="1"/>
    </xf>
    <xf numFmtId="0" fontId="0" fillId="34" borderId="26" xfId="0" applyFill="1" applyBorder="1" applyAlignment="1">
      <alignment vertical="center" wrapText="1"/>
    </xf>
    <xf numFmtId="3" fontId="0" fillId="34" borderId="26" xfId="0" applyNumberFormat="1" applyFill="1" applyBorder="1" applyAlignment="1">
      <alignment vertical="center" wrapText="1"/>
    </xf>
    <xf numFmtId="3" fontId="0" fillId="34" borderId="27" xfId="0" applyNumberFormat="1" applyFill="1" applyBorder="1" applyAlignment="1">
      <alignment vertical="center" wrapText="1"/>
    </xf>
    <xf numFmtId="0" fontId="0" fillId="34" borderId="16" xfId="0" applyFill="1" applyBorder="1" applyAlignment="1">
      <alignment wrapText="1"/>
    </xf>
    <xf numFmtId="0" fontId="0" fillId="34" borderId="28" xfId="0" applyFill="1" applyBorder="1" applyAlignment="1">
      <alignment wrapText="1"/>
    </xf>
    <xf numFmtId="3" fontId="0" fillId="34" borderId="28" xfId="0" applyNumberFormat="1" applyFill="1" applyBorder="1" applyAlignment="1">
      <alignment wrapText="1"/>
    </xf>
    <xf numFmtId="3" fontId="0" fillId="34" borderId="10" xfId="0" applyNumberFormat="1" applyFill="1" applyBorder="1" applyAlignment="1">
      <alignment wrapText="1"/>
    </xf>
    <xf numFmtId="0" fontId="0" fillId="34" borderId="17" xfId="0" applyFill="1" applyBorder="1" applyAlignment="1">
      <alignment wrapText="1"/>
    </xf>
    <xf numFmtId="0" fontId="0" fillId="34" borderId="29" xfId="0" applyFill="1" applyBorder="1" applyAlignment="1">
      <alignment wrapText="1"/>
    </xf>
    <xf numFmtId="3" fontId="0" fillId="34" borderId="29" xfId="0" applyNumberFormat="1" applyFill="1" applyBorder="1" applyAlignment="1">
      <alignment wrapText="1"/>
    </xf>
    <xf numFmtId="3" fontId="0" fillId="34" borderId="11" xfId="0" applyNumberFormat="1" applyFill="1" applyBorder="1" applyAlignment="1">
      <alignment wrapText="1"/>
    </xf>
    <xf numFmtId="3" fontId="0" fillId="34" borderId="14" xfId="0" applyNumberFormat="1" applyFill="1" applyBorder="1" applyAlignment="1">
      <alignment wrapText="1"/>
    </xf>
    <xf numFmtId="3" fontId="0" fillId="34" borderId="30" xfId="0" applyNumberFormat="1" applyFill="1" applyBorder="1" applyAlignment="1">
      <alignment vertical="center" wrapText="1"/>
    </xf>
    <xf numFmtId="3" fontId="0" fillId="34" borderId="15" xfId="0" applyNumberFormat="1" applyFill="1" applyBorder="1" applyAlignment="1">
      <alignment wrapText="1"/>
    </xf>
    <xf numFmtId="0" fontId="21" fillId="36" borderId="0" xfId="0" applyFont="1" applyFill="1" applyAlignment="1">
      <alignment horizontal="center" vertical="center"/>
    </xf>
    <xf numFmtId="0" fontId="8" fillId="0" borderId="0" xfId="0" applyFont="1" applyBorder="1" applyAlignment="1">
      <alignment wrapText="1"/>
    </xf>
    <xf numFmtId="3" fontId="8" fillId="34" borderId="0" xfId="0" applyNumberFormat="1" applyFont="1" applyFill="1" applyBorder="1" applyAlignment="1">
      <alignment wrapText="1"/>
    </xf>
    <xf numFmtId="0" fontId="22" fillId="37" borderId="31" xfId="0" applyFont="1" applyFill="1" applyBorder="1" applyAlignment="1">
      <alignment horizontal="center" vertical="center" wrapText="1"/>
    </xf>
    <xf numFmtId="3" fontId="0" fillId="34" borderId="14" xfId="0" applyNumberFormat="1" applyFill="1" applyBorder="1" applyAlignment="1">
      <alignment vertical="center" wrapText="1"/>
    </xf>
    <xf numFmtId="3" fontId="0" fillId="34" borderId="15" xfId="0" applyNumberFormat="1" applyFill="1" applyBorder="1" applyAlignment="1">
      <alignment vertical="center" wrapText="1"/>
    </xf>
    <xf numFmtId="44" fontId="0" fillId="34" borderId="30" xfId="48" applyFont="1" applyFill="1" applyBorder="1" applyAlignment="1">
      <alignment vertical="center" wrapText="1"/>
    </xf>
    <xf numFmtId="44" fontId="0" fillId="34" borderId="14" xfId="48"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vertical="center" wrapText="1"/>
    </xf>
    <xf numFmtId="0" fontId="0" fillId="34" borderId="35" xfId="0" applyFill="1" applyBorder="1" applyAlignment="1">
      <alignment wrapText="1"/>
    </xf>
    <xf numFmtId="0" fontId="0" fillId="34" borderId="36" xfId="0" applyFill="1" applyBorder="1" applyAlignment="1">
      <alignment wrapText="1"/>
    </xf>
    <xf numFmtId="44" fontId="0" fillId="34" borderId="25" xfId="48" applyFont="1" applyFill="1" applyBorder="1" applyAlignment="1">
      <alignment vertical="center" wrapText="1"/>
    </xf>
    <xf numFmtId="44" fontId="0" fillId="34" borderId="16" xfId="48" applyFont="1" applyFill="1" applyBorder="1" applyAlignment="1">
      <alignment vertical="center" wrapText="1"/>
    </xf>
    <xf numFmtId="44" fontId="0" fillId="34" borderId="10" xfId="48" applyFont="1" applyFill="1" applyBorder="1" applyAlignment="1">
      <alignment vertical="center" wrapText="1"/>
    </xf>
    <xf numFmtId="4" fontId="0" fillId="34" borderId="33" xfId="0" applyNumberFormat="1" applyFill="1" applyBorder="1" applyAlignment="1">
      <alignment wrapText="1"/>
    </xf>
    <xf numFmtId="0" fontId="26" fillId="34" borderId="19" xfId="0" applyFont="1" applyFill="1" applyBorder="1" applyAlignment="1">
      <alignment horizontal="center" vertical="top" wrapText="1"/>
    </xf>
    <xf numFmtId="0" fontId="0" fillId="0" borderId="0" xfId="0" applyFill="1" applyAlignment="1">
      <alignment wrapText="1"/>
    </xf>
    <xf numFmtId="4" fontId="0" fillId="0" borderId="0" xfId="0" applyNumberFormat="1" applyBorder="1" applyAlignment="1">
      <alignment wrapText="1"/>
    </xf>
    <xf numFmtId="44" fontId="0" fillId="0" borderId="0" xfId="0" applyNumberFormat="1" applyBorder="1" applyAlignment="1">
      <alignment wrapText="1"/>
    </xf>
    <xf numFmtId="44" fontId="0" fillId="0" borderId="0" xfId="0" applyNumberFormat="1" applyAlignment="1">
      <alignment wrapText="1"/>
    </xf>
    <xf numFmtId="3" fontId="0" fillId="34" borderId="19" xfId="0" applyNumberFormat="1" applyFill="1" applyBorder="1" applyAlignment="1">
      <alignment vertical="center" wrapText="1"/>
    </xf>
    <xf numFmtId="44" fontId="0" fillId="34" borderId="19" xfId="48" applyFont="1" applyFill="1" applyBorder="1" applyAlignment="1">
      <alignment vertical="center" wrapText="1"/>
    </xf>
    <xf numFmtId="0" fontId="29" fillId="34" borderId="14" xfId="0" applyFont="1" applyFill="1" applyBorder="1" applyAlignment="1">
      <alignment wrapText="1"/>
    </xf>
    <xf numFmtId="0" fontId="29" fillId="34" borderId="15" xfId="0" applyFont="1" applyFill="1" applyBorder="1" applyAlignment="1">
      <alignment wrapText="1"/>
    </xf>
    <xf numFmtId="0" fontId="29" fillId="34" borderId="14" xfId="0" applyFont="1" applyFill="1" applyBorder="1" applyAlignment="1">
      <alignment vertical="center" wrapText="1"/>
    </xf>
    <xf numFmtId="44" fontId="7" fillId="0" borderId="0" xfId="0" applyNumberFormat="1" applyFont="1" applyBorder="1" applyAlignment="1">
      <alignment wrapText="1"/>
    </xf>
    <xf numFmtId="0" fontId="7" fillId="0" borderId="0" xfId="0" applyFont="1" applyBorder="1" applyAlignment="1">
      <alignment wrapText="1"/>
    </xf>
    <xf numFmtId="0" fontId="0" fillId="34" borderId="16" xfId="0" applyFill="1" applyBorder="1" applyAlignment="1">
      <alignment vertical="center" wrapText="1"/>
    </xf>
    <xf numFmtId="0" fontId="0" fillId="34" borderId="14" xfId="0" applyFill="1" applyBorder="1" applyAlignment="1">
      <alignment vertical="center" wrapText="1"/>
    </xf>
    <xf numFmtId="0" fontId="0" fillId="34" borderId="28" xfId="0" applyFill="1" applyBorder="1" applyAlignment="1">
      <alignment vertical="center" wrapText="1"/>
    </xf>
    <xf numFmtId="44" fontId="0" fillId="34" borderId="35" xfId="48" applyFont="1" applyFill="1" applyBorder="1" applyAlignment="1">
      <alignment vertical="center" wrapText="1"/>
    </xf>
    <xf numFmtId="44" fontId="0" fillId="34" borderId="10" xfId="48" applyFont="1" applyFill="1" applyBorder="1" applyAlignment="1">
      <alignment horizontal="center" vertical="center" wrapText="1"/>
    </xf>
    <xf numFmtId="3" fontId="0" fillId="34" borderId="14" xfId="0" applyNumberFormat="1" applyFill="1" applyBorder="1" applyAlignment="1">
      <alignment horizontal="center" wrapText="1"/>
    </xf>
    <xf numFmtId="0" fontId="0" fillId="34" borderId="16" xfId="0" applyFill="1" applyBorder="1" applyAlignment="1">
      <alignment horizontal="left" vertical="center" wrapText="1"/>
    </xf>
    <xf numFmtId="0" fontId="0" fillId="34" borderId="28" xfId="0" applyFill="1" applyBorder="1" applyAlignment="1">
      <alignment horizontal="left" vertical="center" wrapText="1"/>
    </xf>
    <xf numFmtId="0" fontId="0" fillId="34" borderId="35" xfId="0" applyFill="1" applyBorder="1" applyAlignment="1">
      <alignment horizontal="left" vertical="center" wrapText="1"/>
    </xf>
    <xf numFmtId="0" fontId="0" fillId="34" borderId="37" xfId="0" applyFill="1" applyBorder="1" applyAlignment="1">
      <alignment horizontal="center" vertical="center" wrapText="1"/>
    </xf>
    <xf numFmtId="0" fontId="0" fillId="0" borderId="0" xfId="0" applyBorder="1" applyAlignment="1">
      <alignment vertical="center" wrapText="1"/>
    </xf>
    <xf numFmtId="44" fontId="0" fillId="34" borderId="38" xfId="48" applyFont="1" applyFill="1" applyBorder="1" applyAlignment="1">
      <alignment horizontal="center" vertical="center" wrapText="1"/>
    </xf>
    <xf numFmtId="44" fontId="0" fillId="34" borderId="39" xfId="48" applyFont="1" applyFill="1" applyBorder="1" applyAlignment="1">
      <alignment horizontal="center" vertical="center" wrapText="1"/>
    </xf>
    <xf numFmtId="0" fontId="0" fillId="34" borderId="39" xfId="0" applyFill="1" applyBorder="1" applyAlignment="1">
      <alignment horizontal="left" vertical="center" wrapText="1"/>
    </xf>
    <xf numFmtId="0" fontId="0" fillId="34" borderId="35" xfId="0" applyFill="1" applyBorder="1" applyAlignment="1">
      <alignment vertical="center" wrapText="1"/>
    </xf>
    <xf numFmtId="0" fontId="0" fillId="34" borderId="38" xfId="0" applyFill="1" applyBorder="1" applyAlignment="1">
      <alignment horizontal="center" vertical="center" wrapText="1"/>
    </xf>
    <xf numFmtId="44" fontId="0" fillId="34" borderId="35" xfId="48" applyFont="1" applyFill="1" applyBorder="1" applyAlignment="1">
      <alignment horizontal="left" vertical="center" wrapText="1"/>
    </xf>
    <xf numFmtId="44" fontId="0" fillId="34" borderId="16" xfId="48" applyFont="1" applyFill="1" applyBorder="1" applyAlignment="1">
      <alignment horizontal="left" vertical="center" wrapText="1"/>
    </xf>
    <xf numFmtId="44" fontId="0" fillId="34" borderId="10" xfId="48" applyFont="1" applyFill="1" applyBorder="1" applyAlignment="1">
      <alignment horizontal="left" vertical="center" wrapText="1"/>
    </xf>
    <xf numFmtId="0" fontId="0" fillId="0" borderId="0" xfId="0" applyBorder="1" applyAlignment="1">
      <alignment horizontal="left" vertical="center" wrapText="1"/>
    </xf>
    <xf numFmtId="0" fontId="0" fillId="34" borderId="14" xfId="0" applyFill="1" applyBorder="1" applyAlignment="1">
      <alignment horizontal="left" vertical="center" wrapText="1"/>
    </xf>
    <xf numFmtId="4" fontId="0" fillId="0" borderId="0" xfId="0" applyNumberFormat="1" applyAlignment="1">
      <alignment wrapText="1"/>
    </xf>
    <xf numFmtId="0" fontId="7" fillId="34" borderId="14" xfId="0" applyFont="1" applyFill="1" applyBorder="1" applyAlignment="1">
      <alignment vertical="center" wrapText="1"/>
    </xf>
    <xf numFmtId="0" fontId="18" fillId="34" borderId="30" xfId="0" applyFont="1" applyFill="1" applyBorder="1" applyAlignment="1">
      <alignment vertical="center" wrapText="1"/>
    </xf>
    <xf numFmtId="0" fontId="0" fillId="34" borderId="14" xfId="0" applyFont="1" applyFill="1" applyBorder="1" applyAlignment="1">
      <alignment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42" xfId="0" applyFill="1" applyBorder="1" applyAlignment="1">
      <alignment wrapText="1"/>
    </xf>
    <xf numFmtId="0" fontId="0" fillId="33" borderId="43" xfId="0" applyFill="1" applyBorder="1" applyAlignment="1">
      <alignment wrapText="1"/>
    </xf>
    <xf numFmtId="0" fontId="0" fillId="0" borderId="14" xfId="0" applyBorder="1" applyAlignment="1">
      <alignment vertical="center" wrapText="1"/>
    </xf>
    <xf numFmtId="0" fontId="0" fillId="0" borderId="14" xfId="0" applyBorder="1" applyAlignment="1">
      <alignment wrapText="1"/>
    </xf>
    <xf numFmtId="0" fontId="72" fillId="0" borderId="0" xfId="0" applyFont="1" applyFill="1" applyAlignment="1">
      <alignment wrapText="1"/>
    </xf>
    <xf numFmtId="44" fontId="72" fillId="0" borderId="0" xfId="48" applyFont="1" applyFill="1" applyAlignment="1">
      <alignment wrapText="1"/>
    </xf>
    <xf numFmtId="0" fontId="3" fillId="0" borderId="44" xfId="0" applyFont="1" applyBorder="1" applyAlignment="1">
      <alignment horizontal="left" vertical="top" wrapText="1"/>
    </xf>
    <xf numFmtId="0" fontId="3" fillId="0" borderId="0" xfId="0" applyFont="1" applyBorder="1" applyAlignment="1">
      <alignment horizontal="left" vertical="top"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28" xfId="0" applyFont="1" applyBorder="1" applyAlignment="1">
      <alignment horizontal="left" vertical="center" wrapText="1"/>
    </xf>
    <xf numFmtId="0" fontId="16" fillId="0" borderId="51" xfId="0" applyFont="1" applyBorder="1" applyAlignment="1">
      <alignment horizontal="left" vertical="center" wrapText="1"/>
    </xf>
    <xf numFmtId="0" fontId="16" fillId="0" borderId="29" xfId="0" applyFont="1" applyBorder="1" applyAlignment="1">
      <alignment horizontal="left" vertical="center" wrapText="1"/>
    </xf>
    <xf numFmtId="0" fontId="12" fillId="37" borderId="45" xfId="0" applyFont="1" applyFill="1" applyBorder="1" applyAlignment="1">
      <alignment horizontal="left" vertical="center" wrapText="1"/>
    </xf>
    <xf numFmtId="0" fontId="12" fillId="37" borderId="46" xfId="0" applyFont="1" applyFill="1" applyBorder="1" applyAlignment="1">
      <alignment horizontal="left" vertical="center" wrapText="1"/>
    </xf>
    <xf numFmtId="0" fontId="12" fillId="37" borderId="52" xfId="0" applyFont="1" applyFill="1" applyBorder="1" applyAlignment="1">
      <alignment horizontal="left" vertical="center" wrapText="1"/>
    </xf>
    <xf numFmtId="0" fontId="19" fillId="0" borderId="0" xfId="0" applyFont="1" applyAlignment="1">
      <alignment horizontal="center" wrapText="1"/>
    </xf>
    <xf numFmtId="0" fontId="2" fillId="37" borderId="24"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7" fillId="0" borderId="0" xfId="0" applyFont="1" applyAlignment="1">
      <alignment horizontal="left" wrapText="1"/>
    </xf>
    <xf numFmtId="0" fontId="2" fillId="37" borderId="53" xfId="0" applyFont="1" applyFill="1" applyBorder="1" applyAlignment="1">
      <alignment horizontal="center" vertical="center" wrapText="1"/>
    </xf>
    <xf numFmtId="0" fontId="2" fillId="37" borderId="54" xfId="0" applyFont="1" applyFill="1" applyBorder="1" applyAlignment="1">
      <alignment horizontal="center" vertical="center" wrapText="1"/>
    </xf>
    <xf numFmtId="0" fontId="2" fillId="37" borderId="55" xfId="0" applyFont="1" applyFill="1" applyBorder="1" applyAlignment="1">
      <alignment horizontal="center" vertical="center" wrapText="1"/>
    </xf>
    <xf numFmtId="0" fontId="2" fillId="37"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3" fillId="33" borderId="58" xfId="0" applyFont="1" applyFill="1" applyBorder="1" applyAlignment="1">
      <alignment horizontal="center" vertical="center" wrapText="1"/>
    </xf>
    <xf numFmtId="0" fontId="73" fillId="33" borderId="59" xfId="0" applyFont="1" applyFill="1" applyBorder="1" applyAlignment="1">
      <alignment horizontal="center" vertical="center" wrapText="1"/>
    </xf>
    <xf numFmtId="0" fontId="2" fillId="37" borderId="0" xfId="0" applyFont="1" applyFill="1" applyBorder="1" applyAlignment="1">
      <alignment horizontal="center" vertical="center" wrapText="1"/>
    </xf>
    <xf numFmtId="44" fontId="0" fillId="34" borderId="60" xfId="48" applyFont="1" applyFill="1" applyBorder="1" applyAlignment="1">
      <alignment horizontal="center" vertical="center" wrapText="1"/>
    </xf>
    <xf numFmtId="44" fontId="0" fillId="34" borderId="31" xfId="48" applyFont="1" applyFill="1" applyBorder="1" applyAlignment="1">
      <alignment horizontal="center" vertical="center" wrapText="1"/>
    </xf>
    <xf numFmtId="44" fontId="0" fillId="34" borderId="61" xfId="48" applyFont="1" applyFill="1" applyBorder="1" applyAlignment="1">
      <alignment horizontal="center" vertical="center" wrapText="1"/>
    </xf>
    <xf numFmtId="4" fontId="0" fillId="34" borderId="38" xfId="0" applyNumberFormat="1" applyFill="1" applyBorder="1" applyAlignment="1">
      <alignment horizontal="center" vertical="center" wrapText="1"/>
    </xf>
    <xf numFmtId="0" fontId="0" fillId="34" borderId="62"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63" xfId="0" applyFill="1" applyBorder="1" applyAlignment="1">
      <alignment horizontal="center" vertical="center" wrapText="1"/>
    </xf>
    <xf numFmtId="0" fontId="0" fillId="34" borderId="19" xfId="0" applyFill="1" applyBorder="1" applyAlignment="1">
      <alignment horizontal="center" vertical="center" wrapText="1"/>
    </xf>
    <xf numFmtId="0" fontId="72" fillId="0" borderId="0" xfId="0" applyFont="1" applyFill="1" applyAlignment="1">
      <alignment horizontal="center" wrapText="1"/>
    </xf>
    <xf numFmtId="3" fontId="0" fillId="34" borderId="37" xfId="0" applyNumberFormat="1" applyFill="1" applyBorder="1" applyAlignment="1">
      <alignment horizontal="center" vertical="center" wrapText="1"/>
    </xf>
    <xf numFmtId="3" fontId="0" fillId="34" borderId="63" xfId="0" applyNumberFormat="1" applyFill="1" applyBorder="1" applyAlignment="1">
      <alignment horizontal="center" vertical="center" wrapText="1"/>
    </xf>
    <xf numFmtId="3" fontId="0" fillId="34" borderId="19" xfId="0" applyNumberFormat="1" applyFill="1" applyBorder="1" applyAlignment="1">
      <alignment horizontal="center" vertical="center" wrapText="1"/>
    </xf>
    <xf numFmtId="44" fontId="0" fillId="34" borderId="39" xfId="48" applyFont="1" applyFill="1" applyBorder="1" applyAlignment="1">
      <alignment horizontal="center" vertical="center" wrapText="1"/>
    </xf>
    <xf numFmtId="44" fontId="0" fillId="34" borderId="58" xfId="48" applyFont="1" applyFill="1" applyBorder="1" applyAlignment="1">
      <alignment horizontal="center" vertical="center" wrapText="1"/>
    </xf>
    <xf numFmtId="44" fontId="0" fillId="34" borderId="20" xfId="48" applyFont="1" applyFill="1" applyBorder="1" applyAlignment="1">
      <alignment horizontal="center" vertical="center" wrapText="1"/>
    </xf>
    <xf numFmtId="0" fontId="74" fillId="0" borderId="37"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14" xfId="0" applyFont="1" applyBorder="1" applyAlignment="1">
      <alignment horizontal="center" vertical="center" wrapText="1"/>
    </xf>
    <xf numFmtId="0" fontId="0" fillId="0" borderId="14" xfId="0" applyBorder="1" applyAlignment="1">
      <alignment horizontal="center" vertical="center" wrapText="1"/>
    </xf>
    <xf numFmtId="0" fontId="0" fillId="33" borderId="64"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41" xfId="0" applyFill="1" applyBorder="1" applyAlignment="1">
      <alignment horizontal="center" vertical="center" wrapText="1"/>
    </xf>
    <xf numFmtId="0" fontId="29" fillId="34" borderId="19" xfId="0" applyFont="1" applyFill="1" applyBorder="1" applyAlignment="1">
      <alignment vertical="center" wrapText="1"/>
    </xf>
    <xf numFmtId="0" fontId="76" fillId="34" borderId="38" xfId="0" applyFont="1" applyFill="1" applyBorder="1" applyAlignment="1">
      <alignment horizontal="left" vertical="center" wrapText="1"/>
    </xf>
    <xf numFmtId="0" fontId="76" fillId="34" borderId="62" xfId="0" applyFont="1" applyFill="1" applyBorder="1" applyAlignment="1">
      <alignment horizontal="left" vertical="center" wrapText="1"/>
    </xf>
    <xf numFmtId="0" fontId="76" fillId="34" borderId="18" xfId="0" applyFont="1" applyFill="1" applyBorder="1" applyAlignment="1">
      <alignment horizontal="left" vertical="center" wrapText="1"/>
    </xf>
    <xf numFmtId="0" fontId="76" fillId="34" borderId="14" xfId="0" applyFont="1" applyFill="1" applyBorder="1" applyAlignment="1">
      <alignment vertical="center" wrapText="1"/>
    </xf>
    <xf numFmtId="0" fontId="76" fillId="34" borderId="14" xfId="0" applyFont="1" applyFill="1" applyBorder="1" applyAlignment="1">
      <alignment horizontal="left" vertical="center" wrapText="1"/>
    </xf>
    <xf numFmtId="0" fontId="0" fillId="0" borderId="14" xfId="0" applyFont="1" applyBorder="1" applyAlignment="1">
      <alignment vertical="center" wrapText="1"/>
    </xf>
    <xf numFmtId="0" fontId="0" fillId="0" borderId="3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imcorleto\AppData\Local\Microsoft\Windows\Temporary%20Internet%20Files\Content.Outlook\1EUO6CIT\ANEXO%20A%20PUDR%20NMF%20P1%20ENE-JU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on_Financiera-1"/>
    </sheetNames>
    <sheetDataSet>
      <sheetData sheetId="0">
        <row r="109">
          <cell r="W109">
            <v>134402.5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11" sqref="A11"/>
    </sheetView>
  </sheetViews>
  <sheetFormatPr defaultColWidth="9.00390625" defaultRowHeight="14.25"/>
  <cols>
    <col min="1" max="1" width="208.125" style="0" customWidth="1"/>
  </cols>
  <sheetData>
    <row r="1" ht="24" customHeight="1">
      <c r="A1" s="56" t="s">
        <v>36</v>
      </c>
    </row>
    <row r="2" ht="408.75" customHeight="1">
      <c r="A2" s="119" t="s">
        <v>81</v>
      </c>
    </row>
    <row r="3" ht="14.25">
      <c r="A3" s="120"/>
    </row>
    <row r="4" ht="14.25">
      <c r="A4" s="120"/>
    </row>
    <row r="5" ht="14.25">
      <c r="A5" s="120"/>
    </row>
    <row r="6" ht="14.25">
      <c r="A6" s="120"/>
    </row>
    <row r="7" ht="18.75" customHeight="1">
      <c r="A7" s="120"/>
    </row>
  </sheetData>
  <sheetProtection/>
  <mergeCells count="1">
    <mergeCell ref="A2:A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J20"/>
  <sheetViews>
    <sheetView zoomScalePageLayoutView="0" workbookViewId="0" topLeftCell="A13">
      <selection activeCell="D12" sqref="D12"/>
    </sheetView>
  </sheetViews>
  <sheetFormatPr defaultColWidth="9.00390625" defaultRowHeight="14.25"/>
  <cols>
    <col min="1" max="1" width="4.25390625" style="0" customWidth="1"/>
    <col min="2" max="2" width="37.125" style="0" customWidth="1"/>
    <col min="3" max="3" width="4.75390625" style="0" customWidth="1"/>
    <col min="4" max="4" width="42.00390625" style="0" customWidth="1"/>
    <col min="5" max="5" width="36.12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12</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121" t="s">
        <v>24</v>
      </c>
      <c r="C5" s="122"/>
      <c r="D5" s="123"/>
      <c r="E5" s="32" t="s">
        <v>23</v>
      </c>
    </row>
    <row r="6" spans="2:5" s="1" customFormat="1" ht="27.75" customHeight="1">
      <c r="B6" s="126" t="s">
        <v>8</v>
      </c>
      <c r="C6" s="127"/>
      <c r="D6" s="73" t="s">
        <v>104</v>
      </c>
      <c r="E6" s="33"/>
    </row>
    <row r="7" spans="2:5" s="1" customFormat="1" ht="27.75" customHeight="1">
      <c r="B7" s="128" t="s">
        <v>9</v>
      </c>
      <c r="C7" s="129"/>
      <c r="D7" s="20" t="s">
        <v>105</v>
      </c>
      <c r="E7" s="9"/>
    </row>
    <row r="8" spans="2:5" s="1" customFormat="1" ht="27" customHeight="1">
      <c r="B8" s="128" t="s">
        <v>11</v>
      </c>
      <c r="C8" s="129"/>
      <c r="D8" s="18"/>
      <c r="E8" s="16" t="s">
        <v>7</v>
      </c>
    </row>
    <row r="9" spans="2:5" s="1" customFormat="1" ht="28.5" customHeight="1" thickBot="1">
      <c r="B9" s="130" t="s">
        <v>4</v>
      </c>
      <c r="C9" s="131"/>
      <c r="D9" s="21"/>
      <c r="E9" s="17"/>
    </row>
    <row r="10" spans="2:5" s="1" customFormat="1" ht="28.5" customHeight="1" thickBot="1">
      <c r="B10" s="12"/>
      <c r="C10" s="12"/>
      <c r="D10" s="13"/>
      <c r="E10" s="6"/>
    </row>
    <row r="11" spans="2:5" s="1" customFormat="1" ht="28.5" customHeight="1" thickBot="1">
      <c r="B11" s="11" t="s">
        <v>22</v>
      </c>
      <c r="C11" s="30"/>
      <c r="D11" s="31" t="s">
        <v>25</v>
      </c>
      <c r="E11" s="32" t="s">
        <v>78</v>
      </c>
    </row>
    <row r="12" spans="2:5" ht="210.75" customHeight="1">
      <c r="B12" s="27" t="s">
        <v>13</v>
      </c>
      <c r="C12" s="28"/>
      <c r="D12" s="107" t="s">
        <v>79</v>
      </c>
      <c r="E12" s="29" t="s">
        <v>26</v>
      </c>
    </row>
    <row r="13" spans="2:5" ht="57" customHeight="1">
      <c r="B13" s="22" t="s">
        <v>14</v>
      </c>
      <c r="C13" s="15"/>
      <c r="D13" s="19"/>
      <c r="E13" s="124" t="s">
        <v>44</v>
      </c>
    </row>
    <row r="14" spans="2:5" ht="42.75">
      <c r="B14" s="22" t="s">
        <v>15</v>
      </c>
      <c r="C14" s="15"/>
      <c r="D14" s="19"/>
      <c r="E14" s="124"/>
    </row>
    <row r="15" spans="2:5" ht="28.5">
      <c r="B15" s="22" t="s">
        <v>16</v>
      </c>
      <c r="C15" s="15"/>
      <c r="D15" s="19"/>
      <c r="E15" s="124"/>
    </row>
    <row r="16" spans="2:5" ht="42.75">
      <c r="B16" s="23" t="s">
        <v>17</v>
      </c>
      <c r="C16" s="15"/>
      <c r="D16" s="19"/>
      <c r="E16" s="124"/>
    </row>
    <row r="17" spans="2:5" ht="57">
      <c r="B17" s="23" t="s">
        <v>18</v>
      </c>
      <c r="C17" s="15"/>
      <c r="D17" s="19"/>
      <c r="E17" s="124"/>
    </row>
    <row r="18" spans="2:5" ht="28.5">
      <c r="B18" s="23" t="s">
        <v>19</v>
      </c>
      <c r="C18" s="15"/>
      <c r="D18" s="19"/>
      <c r="E18" s="124"/>
    </row>
    <row r="19" spans="2:5" ht="28.5">
      <c r="B19" s="23" t="s">
        <v>20</v>
      </c>
      <c r="C19" s="15"/>
      <c r="D19" s="19"/>
      <c r="E19" s="124"/>
    </row>
    <row r="20" spans="2:5" ht="29.25" thickBot="1">
      <c r="B20" s="24" t="s">
        <v>21</v>
      </c>
      <c r="C20" s="25"/>
      <c r="D20" s="26"/>
      <c r="E20" s="125"/>
    </row>
  </sheetData>
  <sheetProtection/>
  <mergeCells count="6">
    <mergeCell ref="B5:D5"/>
    <mergeCell ref="E13:E20"/>
    <mergeCell ref="B6:C6"/>
    <mergeCell ref="B7:C7"/>
    <mergeCell ref="B8:C8"/>
    <mergeCell ref="B9:C9"/>
  </mergeCells>
  <printOptions/>
  <pageMargins left="0.16" right="0.15" top="0.36" bottom="0.27" header="0.3" footer="0.3"/>
  <pageSetup horizontalDpi="600" verticalDpi="600" orientation="landscape" scale="84" r:id="rId1"/>
</worksheet>
</file>

<file path=xl/worksheets/sheet3.xml><?xml version="1.0" encoding="utf-8"?>
<worksheet xmlns="http://schemas.openxmlformats.org/spreadsheetml/2006/main" xmlns:r="http://schemas.openxmlformats.org/officeDocument/2006/relationships">
  <dimension ref="C2:C7"/>
  <sheetViews>
    <sheetView zoomScalePageLayoutView="0" workbookViewId="0" topLeftCell="A1">
      <selection activeCell="C5" sqref="C5"/>
    </sheetView>
  </sheetViews>
  <sheetFormatPr defaultColWidth="9.00390625" defaultRowHeight="14.25"/>
  <cols>
    <col min="1" max="2" width="9.00390625" style="0" customWidth="1"/>
    <col min="3" max="3" width="72.00390625" style="0" customWidth="1"/>
  </cols>
  <sheetData>
    <row r="2" ht="23.25">
      <c r="C2" s="40" t="s">
        <v>34</v>
      </c>
    </row>
    <row r="3" ht="15" thickBot="1"/>
    <row r="4" ht="15.75" thickBot="1">
      <c r="C4" s="7"/>
    </row>
    <row r="5" ht="204" customHeight="1">
      <c r="C5" s="107" t="s">
        <v>80</v>
      </c>
    </row>
    <row r="7" ht="14.25">
      <c r="C7" s="34" t="s">
        <v>27</v>
      </c>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9"/>
    <pageSetUpPr fitToPage="1"/>
  </sheetPr>
  <dimension ref="B3:Q24"/>
  <sheetViews>
    <sheetView showGridLines="0" zoomScale="80" zoomScaleNormal="80" zoomScalePageLayoutView="0" workbookViewId="0" topLeftCell="F1">
      <selection activeCell="R9" sqref="R9"/>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10.625" style="1" bestFit="1" customWidth="1"/>
    <col min="14" max="14" width="4.75390625" style="1" customWidth="1"/>
    <col min="15" max="15" width="13.625" style="1" customWidth="1"/>
    <col min="16" max="16" width="36.25390625" style="1" customWidth="1"/>
    <col min="17" max="17" width="23.00390625" style="1" customWidth="1"/>
    <col min="18" max="16384" width="9.00390625" style="1" customWidth="1"/>
  </cols>
  <sheetData>
    <row r="3" spans="2:17" ht="23.25">
      <c r="B3" s="135" t="s">
        <v>35</v>
      </c>
      <c r="C3" s="135"/>
      <c r="D3" s="135"/>
      <c r="E3" s="135"/>
      <c r="F3" s="135"/>
      <c r="G3" s="135"/>
      <c r="H3" s="135"/>
      <c r="I3" s="135"/>
      <c r="J3" s="135"/>
      <c r="K3" s="135"/>
      <c r="L3" s="135"/>
      <c r="M3" s="135"/>
      <c r="N3" s="135"/>
      <c r="O3" s="135"/>
      <c r="P3" s="135"/>
      <c r="Q3" s="135"/>
    </row>
    <row r="5" spans="2:7" ht="15" customHeight="1">
      <c r="B5" s="5"/>
      <c r="C5" s="5"/>
      <c r="D5" s="5"/>
      <c r="E5" s="5"/>
      <c r="F5" s="5"/>
      <c r="G5" s="5"/>
    </row>
    <row r="6" ht="15" thickBot="1"/>
    <row r="7" spans="2:17" s="37" customFormat="1" ht="50.25" customHeight="1" thickBot="1">
      <c r="B7" s="132" t="s">
        <v>2</v>
      </c>
      <c r="C7" s="133"/>
      <c r="D7" s="133"/>
      <c r="E7" s="133"/>
      <c r="F7" s="134"/>
      <c r="G7" s="4"/>
      <c r="H7" s="132" t="s">
        <v>3</v>
      </c>
      <c r="I7" s="133"/>
      <c r="J7" s="134"/>
      <c r="K7" s="139" t="s">
        <v>41</v>
      </c>
      <c r="L7" s="140"/>
      <c r="M7" s="140"/>
      <c r="N7" s="141"/>
      <c r="O7" s="136" t="s">
        <v>40</v>
      </c>
      <c r="P7" s="136" t="s">
        <v>5</v>
      </c>
      <c r="Q7" s="136" t="s">
        <v>120</v>
      </c>
    </row>
    <row r="8" spans="2:17" s="37" customFormat="1" ht="47.25" customHeight="1" thickBot="1">
      <c r="B8" s="38" t="s">
        <v>28</v>
      </c>
      <c r="C8" s="38" t="s">
        <v>29</v>
      </c>
      <c r="D8" s="38" t="s">
        <v>30</v>
      </c>
      <c r="E8" s="38" t="s">
        <v>38</v>
      </c>
      <c r="F8" s="39" t="s">
        <v>39</v>
      </c>
      <c r="G8" s="4"/>
      <c r="H8" s="38" t="s">
        <v>28</v>
      </c>
      <c r="I8" s="38" t="s">
        <v>29</v>
      </c>
      <c r="J8" s="39" t="s">
        <v>30</v>
      </c>
      <c r="K8" s="59" t="s">
        <v>37</v>
      </c>
      <c r="L8" s="59" t="s">
        <v>37</v>
      </c>
      <c r="M8" s="59" t="s">
        <v>37</v>
      </c>
      <c r="N8" s="59" t="s">
        <v>37</v>
      </c>
      <c r="O8" s="142"/>
      <c r="P8" s="137"/>
      <c r="Q8" s="137"/>
    </row>
    <row r="9" spans="2:17" s="37" customFormat="1" ht="162.75" customHeight="1">
      <c r="B9" s="41" t="s">
        <v>0</v>
      </c>
      <c r="C9" s="42" t="s">
        <v>119</v>
      </c>
      <c r="D9" s="42"/>
      <c r="E9" s="43"/>
      <c r="F9" s="44"/>
      <c r="G9" s="4"/>
      <c r="H9" s="45" t="s">
        <v>45</v>
      </c>
      <c r="I9" s="18" t="s">
        <v>46</v>
      </c>
      <c r="J9" s="18" t="s">
        <v>47</v>
      </c>
      <c r="K9" s="54"/>
      <c r="L9" s="62">
        <v>2520</v>
      </c>
      <c r="M9" s="54"/>
      <c r="N9" s="54"/>
      <c r="O9" s="62">
        <f aca="true" t="shared" si="0" ref="O9:O17">N9+M9+L9+K9</f>
        <v>2520</v>
      </c>
      <c r="P9" s="108" t="s">
        <v>117</v>
      </c>
      <c r="Q9" s="143" t="s">
        <v>130</v>
      </c>
    </row>
    <row r="10" spans="2:17" ht="85.5">
      <c r="B10" s="45" t="s">
        <v>1</v>
      </c>
      <c r="C10" s="46"/>
      <c r="D10" s="46"/>
      <c r="E10" s="47"/>
      <c r="F10" s="48"/>
      <c r="G10" s="4"/>
      <c r="H10" s="45" t="s">
        <v>48</v>
      </c>
      <c r="I10" s="18" t="s">
        <v>49</v>
      </c>
      <c r="J10" s="18" t="s">
        <v>50</v>
      </c>
      <c r="K10" s="53"/>
      <c r="L10" s="53"/>
      <c r="M10" s="63">
        <v>1072</v>
      </c>
      <c r="N10" s="63"/>
      <c r="O10" s="63">
        <f t="shared" si="0"/>
        <v>1072</v>
      </c>
      <c r="P10" s="109" t="s">
        <v>118</v>
      </c>
      <c r="Q10" s="144"/>
    </row>
    <row r="11" spans="2:17" ht="85.5">
      <c r="B11" s="45" t="s">
        <v>1</v>
      </c>
      <c r="C11" s="46"/>
      <c r="D11" s="46"/>
      <c r="E11" s="47"/>
      <c r="F11" s="48"/>
      <c r="G11" s="4"/>
      <c r="H11" s="45"/>
      <c r="I11" s="18"/>
      <c r="J11" s="18"/>
      <c r="K11" s="53"/>
      <c r="L11" s="53"/>
      <c r="M11" s="53"/>
      <c r="N11" s="53"/>
      <c r="O11" s="60">
        <f t="shared" si="0"/>
        <v>0</v>
      </c>
      <c r="P11" s="18"/>
      <c r="Q11" s="2"/>
    </row>
    <row r="12" spans="2:17" ht="14.25">
      <c r="B12" s="45"/>
      <c r="C12" s="46"/>
      <c r="D12" s="46"/>
      <c r="E12" s="47"/>
      <c r="F12" s="48"/>
      <c r="G12" s="4"/>
      <c r="H12" s="45"/>
      <c r="I12" s="18"/>
      <c r="J12" s="18"/>
      <c r="K12" s="53"/>
      <c r="L12" s="53"/>
      <c r="M12" s="53"/>
      <c r="N12" s="53"/>
      <c r="O12" s="60">
        <f t="shared" si="0"/>
        <v>0</v>
      </c>
      <c r="P12" s="18"/>
      <c r="Q12" s="2"/>
    </row>
    <row r="13" spans="2:17" ht="14.25">
      <c r="B13" s="45"/>
      <c r="C13" s="46"/>
      <c r="D13" s="46"/>
      <c r="E13" s="47"/>
      <c r="F13" s="48"/>
      <c r="G13" s="4"/>
      <c r="H13" s="45"/>
      <c r="I13" s="18"/>
      <c r="J13" s="18"/>
      <c r="K13" s="53"/>
      <c r="L13" s="53"/>
      <c r="M13" s="53"/>
      <c r="N13" s="53"/>
      <c r="O13" s="60">
        <f t="shared" si="0"/>
        <v>0</v>
      </c>
      <c r="P13" s="18"/>
      <c r="Q13" s="2"/>
    </row>
    <row r="14" spans="2:17" ht="14.25">
      <c r="B14" s="45"/>
      <c r="C14" s="46"/>
      <c r="D14" s="46"/>
      <c r="E14" s="47"/>
      <c r="F14" s="48"/>
      <c r="G14" s="4"/>
      <c r="H14" s="45"/>
      <c r="I14" s="18"/>
      <c r="J14" s="18"/>
      <c r="K14" s="53"/>
      <c r="L14" s="53"/>
      <c r="M14" s="53"/>
      <c r="N14" s="53"/>
      <c r="O14" s="60">
        <f t="shared" si="0"/>
        <v>0</v>
      </c>
      <c r="P14" s="18"/>
      <c r="Q14" s="2"/>
    </row>
    <row r="15" spans="2:17" ht="14.25">
      <c r="B15" s="45"/>
      <c r="C15" s="46"/>
      <c r="D15" s="46"/>
      <c r="E15" s="47"/>
      <c r="F15" s="48"/>
      <c r="G15" s="4"/>
      <c r="H15" s="45"/>
      <c r="I15" s="18"/>
      <c r="J15" s="18"/>
      <c r="K15" s="53"/>
      <c r="L15" s="53"/>
      <c r="M15" s="53"/>
      <c r="N15" s="53"/>
      <c r="O15" s="60">
        <f t="shared" si="0"/>
        <v>0</v>
      </c>
      <c r="P15" s="18"/>
      <c r="Q15" s="2"/>
    </row>
    <row r="16" spans="2:17" ht="14.25">
      <c r="B16" s="45"/>
      <c r="C16" s="46"/>
      <c r="D16" s="46"/>
      <c r="E16" s="47"/>
      <c r="F16" s="48"/>
      <c r="G16" s="4"/>
      <c r="H16" s="45"/>
      <c r="I16" s="18"/>
      <c r="J16" s="18"/>
      <c r="K16" s="53"/>
      <c r="L16" s="53"/>
      <c r="M16" s="53"/>
      <c r="N16" s="53"/>
      <c r="O16" s="60">
        <f t="shared" si="0"/>
        <v>0</v>
      </c>
      <c r="P16" s="18"/>
      <c r="Q16" s="2"/>
    </row>
    <row r="17" spans="2:17" ht="15" thickBot="1">
      <c r="B17" s="49"/>
      <c r="C17" s="50"/>
      <c r="D17" s="50"/>
      <c r="E17" s="51"/>
      <c r="F17" s="52"/>
      <c r="G17" s="4"/>
      <c r="H17" s="49"/>
      <c r="I17" s="21"/>
      <c r="J17" s="21"/>
      <c r="K17" s="55"/>
      <c r="L17" s="55"/>
      <c r="M17" s="55"/>
      <c r="N17" s="55"/>
      <c r="O17" s="61">
        <f t="shared" si="0"/>
        <v>0</v>
      </c>
      <c r="P17" s="21"/>
      <c r="Q17" s="3"/>
    </row>
    <row r="18" spans="2:17" ht="15" thickBot="1">
      <c r="B18" s="4"/>
      <c r="C18" s="4"/>
      <c r="D18" s="4"/>
      <c r="E18" s="4"/>
      <c r="F18" s="4"/>
      <c r="G18" s="4"/>
      <c r="H18" s="4"/>
      <c r="I18" s="4"/>
      <c r="J18" s="4"/>
      <c r="K18" s="4"/>
      <c r="L18" s="4"/>
      <c r="M18" s="4"/>
      <c r="N18" s="4"/>
      <c r="O18" s="4"/>
      <c r="P18" s="4"/>
      <c r="Q18" s="4"/>
    </row>
    <row r="19" spans="2:16" ht="28.5" customHeight="1">
      <c r="B19" s="10" t="s">
        <v>6</v>
      </c>
      <c r="C19" s="10"/>
      <c r="D19" s="10"/>
      <c r="E19" s="4"/>
      <c r="F19" s="4"/>
      <c r="G19" s="4"/>
      <c r="H19" s="4"/>
      <c r="I19" s="4"/>
      <c r="J19" s="57" t="s">
        <v>42</v>
      </c>
      <c r="K19" s="58">
        <f>SUM(K9:K17)</f>
        <v>0</v>
      </c>
      <c r="L19" s="62">
        <f>SUM(L9:L17)</f>
        <v>2520</v>
      </c>
      <c r="M19" s="62">
        <f>SUM(M9:M17)</f>
        <v>1072</v>
      </c>
      <c r="N19" s="62">
        <f>SUM(N9:N17)</f>
        <v>0</v>
      </c>
      <c r="O19" s="62">
        <f>SUM(O9:O17)</f>
        <v>3592</v>
      </c>
      <c r="P19" s="8" t="s">
        <v>10</v>
      </c>
    </row>
    <row r="20" spans="2:17" ht="14.25">
      <c r="B20" s="4"/>
      <c r="C20" s="4"/>
      <c r="D20" s="4"/>
      <c r="E20" s="4"/>
      <c r="F20" s="4"/>
      <c r="G20" s="4"/>
      <c r="H20" s="4"/>
      <c r="I20" s="4"/>
      <c r="J20" s="4"/>
      <c r="K20" s="4"/>
      <c r="L20" s="4"/>
      <c r="M20" s="4"/>
      <c r="N20" s="4"/>
      <c r="O20" s="4"/>
      <c r="P20" s="4"/>
      <c r="Q20" s="4"/>
    </row>
    <row r="21" spans="2:17" ht="14.25">
      <c r="B21" s="36" t="s">
        <v>33</v>
      </c>
      <c r="C21" s="4"/>
      <c r="D21" s="4"/>
      <c r="E21" s="4"/>
      <c r="F21" s="4"/>
      <c r="G21" s="4"/>
      <c r="H21" s="4"/>
      <c r="I21" s="4"/>
      <c r="J21" s="4"/>
      <c r="K21" s="4"/>
      <c r="L21" s="4"/>
      <c r="M21" s="4"/>
      <c r="N21" s="4"/>
      <c r="O21" s="4"/>
      <c r="P21" s="4"/>
      <c r="Q21" s="4"/>
    </row>
    <row r="22" ht="14.25">
      <c r="B22" s="35" t="s">
        <v>43</v>
      </c>
    </row>
    <row r="23" spans="2:16" ht="14.25">
      <c r="B23" s="35" t="s">
        <v>31</v>
      </c>
      <c r="H23" s="138"/>
      <c r="I23" s="138"/>
      <c r="J23" s="138"/>
      <c r="K23" s="138"/>
      <c r="L23" s="138"/>
      <c r="M23" s="138"/>
      <c r="N23" s="138"/>
      <c r="O23" s="138"/>
      <c r="P23" s="138"/>
    </row>
    <row r="24" ht="14.25">
      <c r="B24" s="35" t="s">
        <v>32</v>
      </c>
    </row>
    <row r="25" ht="14.25" customHeight="1"/>
    <row r="26" ht="15" customHeight="1"/>
  </sheetData>
  <sheetProtection/>
  <mergeCells count="9">
    <mergeCell ref="B7:F7"/>
    <mergeCell ref="B3:Q3"/>
    <mergeCell ref="P7:P8"/>
    <mergeCell ref="H23:P23"/>
    <mergeCell ref="Q7:Q8"/>
    <mergeCell ref="H7:J7"/>
    <mergeCell ref="K7:N7"/>
    <mergeCell ref="O7:O8"/>
    <mergeCell ref="Q9:Q10"/>
  </mergeCells>
  <printOptions/>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dimension ref="B3:Q23"/>
  <sheetViews>
    <sheetView zoomScale="90" zoomScaleNormal="90" zoomScalePageLayoutView="0" workbookViewId="0" topLeftCell="J11">
      <selection activeCell="Q9" sqref="Q9:Q16"/>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4.375" style="1" customWidth="1"/>
    <col min="14" max="14" width="11.875" style="1" bestFit="1" customWidth="1"/>
    <col min="15" max="15" width="13.625" style="1" customWidth="1"/>
    <col min="16" max="16" width="36.25390625" style="1" customWidth="1"/>
    <col min="17" max="17" width="23.00390625" style="1" customWidth="1"/>
    <col min="18" max="16384" width="9.00390625" style="1" customWidth="1"/>
  </cols>
  <sheetData>
    <row r="1" ht="14.25"/>
    <row r="2" ht="14.25"/>
    <row r="3" spans="2:17" ht="23.25">
      <c r="B3" s="135" t="s">
        <v>35</v>
      </c>
      <c r="C3" s="135"/>
      <c r="D3" s="135"/>
      <c r="E3" s="135"/>
      <c r="F3" s="135"/>
      <c r="G3" s="135"/>
      <c r="H3" s="135"/>
      <c r="I3" s="135"/>
      <c r="J3" s="135"/>
      <c r="K3" s="135"/>
      <c r="L3" s="135"/>
      <c r="M3" s="135"/>
      <c r="N3" s="135"/>
      <c r="O3" s="135"/>
      <c r="P3" s="135"/>
      <c r="Q3" s="135"/>
    </row>
    <row r="4" ht="14.25"/>
    <row r="5" spans="2:7" ht="15" customHeight="1">
      <c r="B5" s="5"/>
      <c r="C5" s="5"/>
      <c r="D5" s="5"/>
      <c r="E5" s="5"/>
      <c r="F5" s="5"/>
      <c r="G5" s="5"/>
    </row>
    <row r="6" ht="15" thickBot="1"/>
    <row r="7" spans="2:17" s="37" customFormat="1" ht="50.25" customHeight="1" thickBot="1">
      <c r="B7" s="132" t="s">
        <v>2</v>
      </c>
      <c r="C7" s="133"/>
      <c r="D7" s="133"/>
      <c r="E7" s="133"/>
      <c r="F7" s="134"/>
      <c r="G7" s="4"/>
      <c r="H7" s="132" t="s">
        <v>3</v>
      </c>
      <c r="I7" s="133"/>
      <c r="J7" s="134"/>
      <c r="K7" s="139" t="s">
        <v>108</v>
      </c>
      <c r="L7" s="140"/>
      <c r="M7" s="140"/>
      <c r="N7" s="141"/>
      <c r="O7" s="136" t="s">
        <v>40</v>
      </c>
      <c r="P7" s="136" t="s">
        <v>5</v>
      </c>
      <c r="Q7" s="136" t="s">
        <v>129</v>
      </c>
    </row>
    <row r="8" spans="2:17" s="37" customFormat="1" ht="85.5" customHeight="1">
      <c r="B8" s="38" t="s">
        <v>28</v>
      </c>
      <c r="C8" s="38" t="s">
        <v>29</v>
      </c>
      <c r="D8" s="38" t="s">
        <v>30</v>
      </c>
      <c r="E8" s="38" t="s">
        <v>106</v>
      </c>
      <c r="F8" s="39" t="s">
        <v>107</v>
      </c>
      <c r="G8" s="4"/>
      <c r="H8" s="38" t="s">
        <v>28</v>
      </c>
      <c r="I8" s="38" t="s">
        <v>29</v>
      </c>
      <c r="J8" s="39" t="s">
        <v>30</v>
      </c>
      <c r="K8" s="59" t="s">
        <v>37</v>
      </c>
      <c r="L8" s="59" t="s">
        <v>37</v>
      </c>
      <c r="M8" s="59" t="s">
        <v>37</v>
      </c>
      <c r="N8" s="59" t="s">
        <v>37</v>
      </c>
      <c r="O8" s="142"/>
      <c r="P8" s="137"/>
      <c r="Q8" s="137"/>
    </row>
    <row r="9" spans="2:17" ht="183" customHeight="1">
      <c r="B9" s="85" t="s">
        <v>85</v>
      </c>
      <c r="C9" s="87" t="s">
        <v>86</v>
      </c>
      <c r="D9" s="99" t="s">
        <v>90</v>
      </c>
      <c r="E9" s="70">
        <v>100000</v>
      </c>
      <c r="F9" s="71">
        <v>30745.51</v>
      </c>
      <c r="G9" s="4"/>
      <c r="H9" s="85" t="s">
        <v>85</v>
      </c>
      <c r="I9" s="87" t="s">
        <v>86</v>
      </c>
      <c r="J9" s="99" t="s">
        <v>90</v>
      </c>
      <c r="K9" s="53"/>
      <c r="L9" s="53"/>
      <c r="M9" s="63"/>
      <c r="N9" s="71">
        <v>30745.51</v>
      </c>
      <c r="O9" s="71">
        <f>N9+M9+L9+K9</f>
        <v>30745.51</v>
      </c>
      <c r="P9" s="82" t="s">
        <v>77</v>
      </c>
      <c r="Q9" s="145" t="s">
        <v>131</v>
      </c>
    </row>
    <row r="10" spans="2:17" ht="143.25" customHeight="1">
      <c r="B10" s="85" t="s">
        <v>91</v>
      </c>
      <c r="C10" s="87" t="s">
        <v>46</v>
      </c>
      <c r="D10" s="99" t="s">
        <v>90</v>
      </c>
      <c r="E10" s="70">
        <v>87000</v>
      </c>
      <c r="F10" s="71">
        <v>87000</v>
      </c>
      <c r="G10" s="4"/>
      <c r="H10" s="85" t="s">
        <v>91</v>
      </c>
      <c r="I10" s="87" t="s">
        <v>46</v>
      </c>
      <c r="J10" s="99" t="s">
        <v>90</v>
      </c>
      <c r="K10" s="53"/>
      <c r="L10" s="53"/>
      <c r="M10" s="53"/>
      <c r="N10" s="71">
        <v>87000</v>
      </c>
      <c r="O10" s="71">
        <f aca="true" t="shared" si="0" ref="O10:O15">N10+M10+L10+K10</f>
        <v>87000</v>
      </c>
      <c r="P10" s="82" t="s">
        <v>67</v>
      </c>
      <c r="Q10" s="146"/>
    </row>
    <row r="11" spans="2:17" ht="143.25" customHeight="1">
      <c r="B11" s="85" t="s">
        <v>91</v>
      </c>
      <c r="C11" s="94" t="s">
        <v>46</v>
      </c>
      <c r="D11" s="98" t="s">
        <v>100</v>
      </c>
      <c r="E11" s="96">
        <v>55332.5</v>
      </c>
      <c r="F11" s="71">
        <v>5706.17</v>
      </c>
      <c r="G11" s="95"/>
      <c r="H11" s="85" t="s">
        <v>91</v>
      </c>
      <c r="I11" s="94" t="s">
        <v>46</v>
      </c>
      <c r="J11" s="98" t="s">
        <v>100</v>
      </c>
      <c r="K11" s="60"/>
      <c r="L11" s="60"/>
      <c r="M11" s="60"/>
      <c r="N11" s="71">
        <v>5706.17</v>
      </c>
      <c r="O11" s="71">
        <v>5706.17</v>
      </c>
      <c r="P11" s="82" t="s">
        <v>116</v>
      </c>
      <c r="Q11" s="146"/>
    </row>
    <row r="12" spans="2:17" ht="65.25" customHeight="1">
      <c r="B12" s="85" t="s">
        <v>48</v>
      </c>
      <c r="C12" s="87" t="s">
        <v>92</v>
      </c>
      <c r="D12" s="99" t="s">
        <v>93</v>
      </c>
      <c r="E12" s="70">
        <v>1320</v>
      </c>
      <c r="F12" s="71">
        <v>1320</v>
      </c>
      <c r="G12" s="95"/>
      <c r="H12" s="85" t="s">
        <v>48</v>
      </c>
      <c r="I12" s="87" t="s">
        <v>92</v>
      </c>
      <c r="J12" s="99" t="s">
        <v>93</v>
      </c>
      <c r="K12" s="53"/>
      <c r="L12" s="53"/>
      <c r="M12" s="53"/>
      <c r="N12" s="71">
        <v>1320</v>
      </c>
      <c r="O12" s="71">
        <f t="shared" si="0"/>
        <v>1320</v>
      </c>
      <c r="P12" s="82" t="s">
        <v>68</v>
      </c>
      <c r="Q12" s="146"/>
    </row>
    <row r="13" spans="2:17" ht="297.75" customHeight="1" thickBot="1">
      <c r="B13" s="85" t="s">
        <v>94</v>
      </c>
      <c r="C13" s="87" t="s">
        <v>95</v>
      </c>
      <c r="D13" s="99" t="s">
        <v>89</v>
      </c>
      <c r="E13" s="70">
        <v>261614.8</v>
      </c>
      <c r="F13" s="71">
        <v>7854.75</v>
      </c>
      <c r="G13" s="4"/>
      <c r="H13" s="85" t="s">
        <v>94</v>
      </c>
      <c r="I13" s="87" t="s">
        <v>95</v>
      </c>
      <c r="J13" s="99" t="s">
        <v>89</v>
      </c>
      <c r="K13" s="53"/>
      <c r="L13" s="53"/>
      <c r="M13" s="53"/>
      <c r="N13" s="71">
        <v>7854.75</v>
      </c>
      <c r="O13" s="71">
        <f t="shared" si="0"/>
        <v>7854.75</v>
      </c>
      <c r="P13" s="80" t="s">
        <v>69</v>
      </c>
      <c r="Q13" s="146"/>
    </row>
    <row r="14" spans="2:17" ht="91.5" customHeight="1" thickBot="1">
      <c r="B14" s="41" t="s">
        <v>82</v>
      </c>
      <c r="C14" s="42" t="s">
        <v>83</v>
      </c>
      <c r="D14" s="66" t="s">
        <v>84</v>
      </c>
      <c r="E14" s="70">
        <v>5650</v>
      </c>
      <c r="F14" s="71">
        <v>776.07</v>
      </c>
      <c r="G14" s="4"/>
      <c r="H14" s="41" t="s">
        <v>82</v>
      </c>
      <c r="I14" s="42" t="s">
        <v>83</v>
      </c>
      <c r="J14" s="66" t="s">
        <v>84</v>
      </c>
      <c r="K14" s="53"/>
      <c r="L14" s="53"/>
      <c r="M14" s="53"/>
      <c r="N14" s="71">
        <v>776.07</v>
      </c>
      <c r="O14" s="71">
        <f t="shared" si="0"/>
        <v>776.07</v>
      </c>
      <c r="P14" s="80" t="s">
        <v>70</v>
      </c>
      <c r="Q14" s="146"/>
    </row>
    <row r="15" spans="2:17" ht="127.5">
      <c r="B15" s="41" t="s">
        <v>82</v>
      </c>
      <c r="C15" s="42" t="s">
        <v>83</v>
      </c>
      <c r="D15" s="66" t="s">
        <v>84</v>
      </c>
      <c r="E15" s="69">
        <v>4000</v>
      </c>
      <c r="F15" s="71">
        <v>1000</v>
      </c>
      <c r="G15" s="4"/>
      <c r="H15" s="41" t="s">
        <v>82</v>
      </c>
      <c r="I15" s="42" t="s">
        <v>83</v>
      </c>
      <c r="J15" s="66" t="s">
        <v>84</v>
      </c>
      <c r="K15" s="53"/>
      <c r="L15" s="53"/>
      <c r="M15" s="53"/>
      <c r="N15" s="71">
        <v>1000</v>
      </c>
      <c r="O15" s="71">
        <f t="shared" si="0"/>
        <v>1000</v>
      </c>
      <c r="P15" s="80" t="s">
        <v>71</v>
      </c>
      <c r="Q15" s="146"/>
    </row>
    <row r="16" spans="2:17" ht="15" thickBot="1">
      <c r="B16" s="64"/>
      <c r="C16" s="65"/>
      <c r="D16" s="65"/>
      <c r="E16" s="72">
        <f>SUM(E9:E15)</f>
        <v>514917.3</v>
      </c>
      <c r="F16" s="72">
        <f>SUM(F9:F15)</f>
        <v>134402.5</v>
      </c>
      <c r="G16" s="4"/>
      <c r="H16" s="49"/>
      <c r="I16" s="21"/>
      <c r="J16" s="21"/>
      <c r="K16" s="55"/>
      <c r="L16" s="55"/>
      <c r="M16" s="55"/>
      <c r="N16" s="55"/>
      <c r="O16" s="71"/>
      <c r="P16" s="81"/>
      <c r="Q16" s="147"/>
    </row>
    <row r="17" spans="2:17" ht="15" thickBot="1">
      <c r="B17" s="4"/>
      <c r="C17" s="4"/>
      <c r="D17" s="4"/>
      <c r="E17" s="4"/>
      <c r="F17" s="4"/>
      <c r="G17" s="4"/>
      <c r="H17" s="4"/>
      <c r="I17" s="4"/>
      <c r="J17" s="4"/>
      <c r="K17" s="4"/>
      <c r="L17" s="4"/>
      <c r="M17" s="4"/>
      <c r="N17" s="4"/>
      <c r="O17" s="4"/>
      <c r="P17" s="4"/>
      <c r="Q17" s="4"/>
    </row>
    <row r="18" spans="2:16" ht="28.5" customHeight="1">
      <c r="B18" s="10" t="s">
        <v>6</v>
      </c>
      <c r="C18" s="10"/>
      <c r="D18" s="10"/>
      <c r="E18" s="4"/>
      <c r="F18" s="76"/>
      <c r="G18" s="4"/>
      <c r="H18" s="4"/>
      <c r="I18" s="4"/>
      <c r="J18" s="57" t="s">
        <v>42</v>
      </c>
      <c r="K18" s="58">
        <f>SUM(K9:K16)</f>
        <v>0</v>
      </c>
      <c r="L18" s="62">
        <f>SUM(L9:L16)</f>
        <v>0</v>
      </c>
      <c r="M18" s="62">
        <f>SUM(M9:M16)</f>
        <v>0</v>
      </c>
      <c r="N18" s="62">
        <f>SUM(N9:N16)</f>
        <v>134402.5</v>
      </c>
      <c r="O18" s="62">
        <f>SUM(O9:O16)</f>
        <v>134402.5</v>
      </c>
      <c r="P18" s="8" t="s">
        <v>10</v>
      </c>
    </row>
    <row r="19" spans="2:17" ht="14.25">
      <c r="B19" s="4"/>
      <c r="C19" s="4"/>
      <c r="D19" s="4"/>
      <c r="E19" s="4"/>
      <c r="F19" s="75"/>
      <c r="G19" s="4"/>
      <c r="H19" s="4"/>
      <c r="I19" s="4"/>
      <c r="J19" s="4"/>
      <c r="K19" s="4"/>
      <c r="L19" s="4"/>
      <c r="M19" s="4"/>
      <c r="N19" s="4"/>
      <c r="O19" s="4"/>
      <c r="P19" s="4"/>
      <c r="Q19" s="4"/>
    </row>
    <row r="20" spans="2:17" ht="42.75">
      <c r="B20" s="36" t="s">
        <v>33</v>
      </c>
      <c r="C20" s="4"/>
      <c r="D20" s="4"/>
      <c r="E20" s="4"/>
      <c r="F20" s="4"/>
      <c r="G20" s="4"/>
      <c r="H20" s="4"/>
      <c r="I20" s="4"/>
      <c r="J20" s="4"/>
      <c r="K20" s="4"/>
      <c r="L20" s="4"/>
      <c r="M20" s="4"/>
      <c r="N20" s="4"/>
      <c r="O20" s="83">
        <f>O18-87000</f>
        <v>47402.5</v>
      </c>
      <c r="P20" s="84" t="s">
        <v>72</v>
      </c>
      <c r="Q20" s="4"/>
    </row>
    <row r="21" spans="2:6" ht="14.25">
      <c r="B21" s="35" t="s">
        <v>43</v>
      </c>
      <c r="F21" s="106"/>
    </row>
    <row r="22" spans="2:16" ht="14.25">
      <c r="B22" s="35" t="s">
        <v>31</v>
      </c>
      <c r="H22" s="138"/>
      <c r="I22" s="138"/>
      <c r="J22" s="138"/>
      <c r="K22" s="138"/>
      <c r="L22" s="138"/>
      <c r="M22" s="138"/>
      <c r="N22" s="138"/>
      <c r="O22" s="138"/>
      <c r="P22" s="138"/>
    </row>
    <row r="23" spans="2:15" ht="14.25">
      <c r="B23" s="35" t="s">
        <v>32</v>
      </c>
      <c r="O23" s="77">
        <f>+O18-'[1]Ejecucion_Financiera-1'!$W$109</f>
        <v>0</v>
      </c>
    </row>
    <row r="24" ht="14.25" customHeight="1"/>
    <row r="25" ht="15" customHeight="1"/>
  </sheetData>
  <sheetProtection/>
  <mergeCells count="9">
    <mergeCell ref="H22:P22"/>
    <mergeCell ref="B3:Q3"/>
    <mergeCell ref="B7:F7"/>
    <mergeCell ref="H7:J7"/>
    <mergeCell ref="K7:N7"/>
    <mergeCell ref="O7:O8"/>
    <mergeCell ref="P7:P8"/>
    <mergeCell ref="Q7:Q8"/>
    <mergeCell ref="Q9:Q16"/>
  </mergeCells>
  <printOptions/>
  <pageMargins left="0.75" right="0.75" top="1" bottom="1" header="0" footer="0"/>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3:R53"/>
  <sheetViews>
    <sheetView tabSelected="1" zoomScale="80" zoomScaleNormal="80" zoomScaleSheetLayoutView="80" zoomScalePageLayoutView="0" workbookViewId="0" topLeftCell="H1">
      <selection activeCell="R20" sqref="R20"/>
    </sheetView>
  </sheetViews>
  <sheetFormatPr defaultColWidth="9.00390625" defaultRowHeight="14.25"/>
  <cols>
    <col min="1" max="1" width="3.875" style="1" customWidth="1"/>
    <col min="2" max="6" width="15.375" style="1" customWidth="1"/>
    <col min="7" max="7" width="2.75390625" style="1" customWidth="1"/>
    <col min="8" max="8" width="14.00390625" style="1" customWidth="1"/>
    <col min="9" max="9" width="16.00390625" style="1" customWidth="1"/>
    <col min="10" max="10" width="19.50390625" style="1" customWidth="1"/>
    <col min="11" max="11" width="4.625" style="1" hidden="1" customWidth="1"/>
    <col min="12" max="12" width="11.00390625" style="1" hidden="1" customWidth="1"/>
    <col min="13" max="13" width="4.375" style="1" hidden="1" customWidth="1"/>
    <col min="14" max="14" width="11.875" style="1" bestFit="1" customWidth="1"/>
    <col min="15" max="15" width="13.625" style="1" customWidth="1"/>
    <col min="16" max="16" width="34.875" style="1" customWidth="1"/>
    <col min="17" max="17" width="23.00390625" style="1" customWidth="1"/>
    <col min="18" max="18" width="48.75390625" style="1" customWidth="1"/>
    <col min="19" max="16384" width="9.00390625" style="1" customWidth="1"/>
  </cols>
  <sheetData>
    <row r="1" ht="14.25"/>
    <row r="2" ht="14.25"/>
    <row r="3" spans="2:17" ht="23.25">
      <c r="B3" s="135" t="s">
        <v>35</v>
      </c>
      <c r="C3" s="135"/>
      <c r="D3" s="135"/>
      <c r="E3" s="135"/>
      <c r="F3" s="135"/>
      <c r="G3" s="135"/>
      <c r="H3" s="135"/>
      <c r="I3" s="135"/>
      <c r="J3" s="135"/>
      <c r="K3" s="135"/>
      <c r="L3" s="135"/>
      <c r="M3" s="135"/>
      <c r="N3" s="135"/>
      <c r="O3" s="135"/>
      <c r="P3" s="135"/>
      <c r="Q3" s="135"/>
    </row>
    <row r="4" ht="14.25"/>
    <row r="5" spans="2:7" ht="15" customHeight="1">
      <c r="B5" s="5"/>
      <c r="C5" s="5"/>
      <c r="D5" s="5"/>
      <c r="E5" s="5"/>
      <c r="F5" s="5"/>
      <c r="G5" s="5"/>
    </row>
    <row r="6" ht="15" thickBot="1"/>
    <row r="7" spans="2:18" s="37" customFormat="1" ht="50.25" customHeight="1" thickBot="1">
      <c r="B7" s="132" t="s">
        <v>2</v>
      </c>
      <c r="C7" s="133"/>
      <c r="D7" s="133"/>
      <c r="E7" s="133"/>
      <c r="F7" s="134"/>
      <c r="G7" s="4"/>
      <c r="H7" s="132" t="s">
        <v>3</v>
      </c>
      <c r="I7" s="133"/>
      <c r="J7" s="134"/>
      <c r="K7" s="139" t="s">
        <v>41</v>
      </c>
      <c r="L7" s="140"/>
      <c r="M7" s="140"/>
      <c r="N7" s="141"/>
      <c r="O7" s="136" t="s">
        <v>40</v>
      </c>
      <c r="P7" s="136" t="s">
        <v>5</v>
      </c>
      <c r="Q7" s="139" t="s">
        <v>128</v>
      </c>
      <c r="R7" s="168" t="s">
        <v>136</v>
      </c>
    </row>
    <row r="8" spans="2:18" s="37" customFormat="1" ht="84.75" customHeight="1" thickBot="1">
      <c r="B8" s="38" t="s">
        <v>28</v>
      </c>
      <c r="C8" s="38" t="s">
        <v>29</v>
      </c>
      <c r="D8" s="38" t="s">
        <v>30</v>
      </c>
      <c r="E8" s="38" t="s">
        <v>106</v>
      </c>
      <c r="F8" s="39" t="s">
        <v>109</v>
      </c>
      <c r="G8" s="4"/>
      <c r="H8" s="38" t="s">
        <v>28</v>
      </c>
      <c r="I8" s="38" t="s">
        <v>29</v>
      </c>
      <c r="J8" s="39" t="s">
        <v>30</v>
      </c>
      <c r="K8" s="59" t="s">
        <v>37</v>
      </c>
      <c r="L8" s="59" t="s">
        <v>37</v>
      </c>
      <c r="M8" s="59" t="s">
        <v>37</v>
      </c>
      <c r="N8" s="59" t="s">
        <v>66</v>
      </c>
      <c r="O8" s="142"/>
      <c r="P8" s="137"/>
      <c r="Q8" s="148"/>
      <c r="R8" s="169"/>
    </row>
    <row r="9" spans="2:18" s="37" customFormat="1" ht="250.5" customHeight="1">
      <c r="B9" s="41" t="s">
        <v>82</v>
      </c>
      <c r="C9" s="42" t="s">
        <v>83</v>
      </c>
      <c r="D9" s="66" t="s">
        <v>84</v>
      </c>
      <c r="E9" s="69">
        <v>4000</v>
      </c>
      <c r="F9" s="71">
        <v>3000</v>
      </c>
      <c r="G9" s="4"/>
      <c r="H9" s="85" t="s">
        <v>87</v>
      </c>
      <c r="I9" s="86" t="s">
        <v>73</v>
      </c>
      <c r="J9" s="86" t="s">
        <v>50</v>
      </c>
      <c r="K9" s="54"/>
      <c r="L9" s="62"/>
      <c r="M9" s="54"/>
      <c r="N9" s="71">
        <v>3000</v>
      </c>
      <c r="O9" s="71">
        <v>3000</v>
      </c>
      <c r="P9" s="173" t="s">
        <v>110</v>
      </c>
      <c r="Q9" s="110" t="s">
        <v>121</v>
      </c>
      <c r="R9" s="115" t="s">
        <v>132</v>
      </c>
    </row>
    <row r="10" spans="2:18" s="37" customFormat="1" ht="275.25" customHeight="1">
      <c r="B10" s="85" t="s">
        <v>87</v>
      </c>
      <c r="C10" s="87" t="s">
        <v>88</v>
      </c>
      <c r="D10" s="88" t="s">
        <v>89</v>
      </c>
      <c r="E10" s="70">
        <v>7200</v>
      </c>
      <c r="F10" s="71">
        <v>7200</v>
      </c>
      <c r="G10" s="4"/>
      <c r="H10" s="85" t="s">
        <v>87</v>
      </c>
      <c r="I10" s="86" t="s">
        <v>73</v>
      </c>
      <c r="J10" s="86" t="s">
        <v>50</v>
      </c>
      <c r="K10" s="78"/>
      <c r="L10" s="79"/>
      <c r="M10" s="78"/>
      <c r="N10" s="71">
        <v>7200</v>
      </c>
      <c r="O10" s="71">
        <v>7200</v>
      </c>
      <c r="P10" s="173" t="s">
        <v>111</v>
      </c>
      <c r="Q10" s="111" t="s">
        <v>122</v>
      </c>
      <c r="R10" s="115" t="s">
        <v>133</v>
      </c>
    </row>
    <row r="11" spans="2:18" ht="71.25">
      <c r="B11" s="91" t="s">
        <v>85</v>
      </c>
      <c r="C11" s="92" t="s">
        <v>96</v>
      </c>
      <c r="D11" s="101" t="s">
        <v>97</v>
      </c>
      <c r="E11" s="102">
        <v>57643.05</v>
      </c>
      <c r="F11" s="103">
        <v>28016.85</v>
      </c>
      <c r="G11" s="104"/>
      <c r="H11" s="91" t="s">
        <v>48</v>
      </c>
      <c r="I11" s="92" t="s">
        <v>49</v>
      </c>
      <c r="J11" s="105" t="s">
        <v>50</v>
      </c>
      <c r="K11" s="53"/>
      <c r="L11" s="53"/>
      <c r="M11" s="53"/>
      <c r="N11" s="71"/>
      <c r="O11" s="149">
        <v>37719.56</v>
      </c>
      <c r="P11" s="174" t="s">
        <v>139</v>
      </c>
      <c r="Q11" s="112"/>
      <c r="R11" s="116"/>
    </row>
    <row r="12" spans="2:18" ht="71.25">
      <c r="B12" s="91" t="s">
        <v>85</v>
      </c>
      <c r="C12" s="92" t="s">
        <v>98</v>
      </c>
      <c r="D12" s="93" t="s">
        <v>97</v>
      </c>
      <c r="E12" s="102">
        <v>18114.6</v>
      </c>
      <c r="F12" s="103">
        <v>7307.24</v>
      </c>
      <c r="G12" s="104"/>
      <c r="H12" s="91" t="s">
        <v>48</v>
      </c>
      <c r="I12" s="92" t="s">
        <v>49</v>
      </c>
      <c r="J12" s="105" t="s">
        <v>50</v>
      </c>
      <c r="K12" s="53"/>
      <c r="L12" s="53"/>
      <c r="M12" s="53"/>
      <c r="N12" s="71"/>
      <c r="O12" s="150"/>
      <c r="P12" s="175"/>
      <c r="Q12" s="112" t="s">
        <v>123</v>
      </c>
      <c r="R12" s="165" t="s">
        <v>134</v>
      </c>
    </row>
    <row r="13" spans="2:18" ht="110.25" customHeight="1">
      <c r="B13" s="91" t="s">
        <v>85</v>
      </c>
      <c r="C13" s="92" t="s">
        <v>86</v>
      </c>
      <c r="D13" s="93" t="s">
        <v>97</v>
      </c>
      <c r="E13" s="102">
        <v>3615.15</v>
      </c>
      <c r="F13" s="103">
        <v>1877.42</v>
      </c>
      <c r="G13" s="104"/>
      <c r="H13" s="91" t="s">
        <v>48</v>
      </c>
      <c r="I13" s="92" t="s">
        <v>49</v>
      </c>
      <c r="J13" s="105" t="s">
        <v>50</v>
      </c>
      <c r="K13" s="53"/>
      <c r="L13" s="53"/>
      <c r="M13" s="53"/>
      <c r="N13" s="71"/>
      <c r="O13" s="150"/>
      <c r="P13" s="175"/>
      <c r="Q13" s="112"/>
      <c r="R13" s="166"/>
    </row>
    <row r="14" spans="2:18" ht="103.5" customHeight="1">
      <c r="B14" s="91" t="s">
        <v>48</v>
      </c>
      <c r="C14" s="92" t="s">
        <v>49</v>
      </c>
      <c r="D14" s="93" t="s">
        <v>90</v>
      </c>
      <c r="E14" s="70">
        <v>10000</v>
      </c>
      <c r="F14" s="71">
        <v>518.05</v>
      </c>
      <c r="G14" s="4"/>
      <c r="H14" s="85" t="s">
        <v>48</v>
      </c>
      <c r="I14" s="87" t="s">
        <v>49</v>
      </c>
      <c r="J14" s="86" t="s">
        <v>50</v>
      </c>
      <c r="K14" s="60"/>
      <c r="L14" s="60"/>
      <c r="M14" s="60"/>
      <c r="N14" s="60"/>
      <c r="O14" s="151"/>
      <c r="P14" s="176"/>
      <c r="Q14" s="112"/>
      <c r="R14" s="167"/>
    </row>
    <row r="15" spans="2:18" ht="255" customHeight="1">
      <c r="B15" s="100" t="s">
        <v>99</v>
      </c>
      <c r="C15" s="94" t="s">
        <v>46</v>
      </c>
      <c r="D15" s="98" t="s">
        <v>100</v>
      </c>
      <c r="E15" s="96">
        <v>55332.5</v>
      </c>
      <c r="F15" s="97">
        <v>16270</v>
      </c>
      <c r="G15" s="4"/>
      <c r="H15" s="85" t="s">
        <v>48</v>
      </c>
      <c r="I15" s="86" t="s">
        <v>98</v>
      </c>
      <c r="J15" s="60" t="s">
        <v>89</v>
      </c>
      <c r="K15" s="60"/>
      <c r="L15" s="60"/>
      <c r="M15" s="60"/>
      <c r="N15" s="60"/>
      <c r="O15" s="71">
        <v>16270</v>
      </c>
      <c r="P15" s="177" t="s">
        <v>112</v>
      </c>
      <c r="Q15" s="112" t="s">
        <v>124</v>
      </c>
      <c r="R15" s="116"/>
    </row>
    <row r="16" spans="2:18" ht="66" customHeight="1">
      <c r="B16" s="45" t="s">
        <v>99</v>
      </c>
      <c r="C16" s="46" t="s">
        <v>46</v>
      </c>
      <c r="D16" s="67" t="s">
        <v>97</v>
      </c>
      <c r="E16" s="70">
        <v>6715.62</v>
      </c>
      <c r="F16" s="71">
        <v>3357.79</v>
      </c>
      <c r="G16" s="4"/>
      <c r="H16" s="152" t="s">
        <v>74</v>
      </c>
      <c r="I16" s="155" t="s">
        <v>75</v>
      </c>
      <c r="J16" s="60" t="s">
        <v>84</v>
      </c>
      <c r="K16" s="60"/>
      <c r="L16" s="60"/>
      <c r="M16" s="60"/>
      <c r="N16" s="159"/>
      <c r="O16" s="162">
        <v>4272.7</v>
      </c>
      <c r="P16" s="174" t="s">
        <v>113</v>
      </c>
      <c r="Q16" s="170" t="s">
        <v>125</v>
      </c>
      <c r="R16" s="180" t="s">
        <v>135</v>
      </c>
    </row>
    <row r="17" spans="2:18" ht="102" customHeight="1">
      <c r="B17" s="85" t="s">
        <v>101</v>
      </c>
      <c r="C17" s="87" t="s">
        <v>102</v>
      </c>
      <c r="D17" s="99" t="s">
        <v>93</v>
      </c>
      <c r="E17" s="70">
        <v>2200</v>
      </c>
      <c r="F17" s="71">
        <v>7.31</v>
      </c>
      <c r="G17" s="4"/>
      <c r="H17" s="153"/>
      <c r="I17" s="156"/>
      <c r="J17" s="60"/>
      <c r="K17" s="60"/>
      <c r="L17" s="60"/>
      <c r="M17" s="60"/>
      <c r="N17" s="160"/>
      <c r="O17" s="163"/>
      <c r="P17" s="175"/>
      <c r="Q17" s="171"/>
      <c r="R17" s="181"/>
    </row>
    <row r="18" spans="2:18" ht="144.75" customHeight="1">
      <c r="B18" s="85" t="s">
        <v>85</v>
      </c>
      <c r="C18" s="87" t="s">
        <v>49</v>
      </c>
      <c r="D18" s="99" t="s">
        <v>103</v>
      </c>
      <c r="E18" s="70">
        <v>3490</v>
      </c>
      <c r="F18" s="71">
        <v>484</v>
      </c>
      <c r="G18" s="4"/>
      <c r="H18" s="153"/>
      <c r="I18" s="156"/>
      <c r="J18" s="60"/>
      <c r="K18" s="60"/>
      <c r="L18" s="60"/>
      <c r="M18" s="60"/>
      <c r="N18" s="160"/>
      <c r="O18" s="163"/>
      <c r="P18" s="175"/>
      <c r="Q18" s="171"/>
      <c r="R18" s="181"/>
    </row>
    <row r="19" spans="2:18" ht="84.75" customHeight="1">
      <c r="B19" s="85" t="s">
        <v>48</v>
      </c>
      <c r="C19" s="87" t="s">
        <v>86</v>
      </c>
      <c r="D19" s="99" t="s">
        <v>84</v>
      </c>
      <c r="E19" s="70">
        <v>2434.5</v>
      </c>
      <c r="F19" s="71">
        <v>423.6</v>
      </c>
      <c r="G19" s="4"/>
      <c r="H19" s="154"/>
      <c r="I19" s="157"/>
      <c r="J19" s="60"/>
      <c r="K19" s="60"/>
      <c r="L19" s="60"/>
      <c r="M19" s="60"/>
      <c r="N19" s="161"/>
      <c r="O19" s="164"/>
      <c r="P19" s="176"/>
      <c r="Q19" s="172"/>
      <c r="R19" s="182"/>
    </row>
    <row r="20" spans="2:18" ht="289.5" customHeight="1">
      <c r="B20" s="85"/>
      <c r="C20" s="87" t="s">
        <v>51</v>
      </c>
      <c r="D20" s="99"/>
      <c r="E20" s="70">
        <v>11366.91</v>
      </c>
      <c r="F20" s="71">
        <v>11366.91</v>
      </c>
      <c r="G20" s="4"/>
      <c r="H20" s="85" t="s">
        <v>48</v>
      </c>
      <c r="I20" s="86" t="s">
        <v>76</v>
      </c>
      <c r="J20" s="60" t="s">
        <v>50</v>
      </c>
      <c r="K20" s="90"/>
      <c r="L20" s="90"/>
      <c r="M20" s="90"/>
      <c r="N20" s="90"/>
      <c r="O20" s="89">
        <v>11366.91</v>
      </c>
      <c r="P20" s="178" t="s">
        <v>114</v>
      </c>
      <c r="Q20" s="112" t="s">
        <v>126</v>
      </c>
      <c r="R20" s="179" t="s">
        <v>137</v>
      </c>
    </row>
    <row r="21" spans="2:18" ht="147" customHeight="1">
      <c r="B21" s="85"/>
      <c r="C21" s="87" t="s">
        <v>65</v>
      </c>
      <c r="D21" s="99"/>
      <c r="E21" s="70">
        <v>9900.12</v>
      </c>
      <c r="F21" s="71">
        <f>+E21</f>
        <v>9900.12</v>
      </c>
      <c r="G21" s="4"/>
      <c r="H21" s="85" t="s">
        <v>48</v>
      </c>
      <c r="I21" s="86" t="s">
        <v>76</v>
      </c>
      <c r="J21" s="60" t="s">
        <v>50</v>
      </c>
      <c r="K21" s="53"/>
      <c r="L21" s="53"/>
      <c r="M21" s="53"/>
      <c r="N21" s="53"/>
      <c r="O21" s="71">
        <v>9900.12</v>
      </c>
      <c r="P21" s="177" t="s">
        <v>115</v>
      </c>
      <c r="Q21" s="112" t="s">
        <v>127</v>
      </c>
      <c r="R21" s="179" t="s">
        <v>138</v>
      </c>
    </row>
    <row r="22" spans="2:18" ht="15" thickBot="1">
      <c r="B22" s="49"/>
      <c r="C22" s="50"/>
      <c r="D22" s="68"/>
      <c r="E22" s="70"/>
      <c r="F22" s="71"/>
      <c r="G22" s="4"/>
      <c r="H22" s="45"/>
      <c r="I22" s="18"/>
      <c r="J22" s="18"/>
      <c r="K22" s="53"/>
      <c r="L22" s="53"/>
      <c r="M22" s="53"/>
      <c r="N22" s="53"/>
      <c r="O22" s="71">
        <f>N22+M22+L22+K22</f>
        <v>0</v>
      </c>
      <c r="P22" s="18"/>
      <c r="Q22" s="113"/>
      <c r="R22" s="116"/>
    </row>
    <row r="23" spans="2:18" ht="15" thickBot="1">
      <c r="B23" s="64"/>
      <c r="C23" s="65"/>
      <c r="D23" s="65"/>
      <c r="E23" s="72">
        <f>SUM(E11:E22)</f>
        <v>180812.44999999998</v>
      </c>
      <c r="F23" s="72">
        <f>SUM(F9:F22)</f>
        <v>89729.29</v>
      </c>
      <c r="G23" s="4"/>
      <c r="H23" s="49"/>
      <c r="I23" s="21"/>
      <c r="J23" s="21"/>
      <c r="K23" s="55"/>
      <c r="L23" s="55"/>
      <c r="M23" s="55"/>
      <c r="N23" s="55"/>
      <c r="O23" s="71">
        <f>N23+M23+L23+K23</f>
        <v>0</v>
      </c>
      <c r="P23" s="21"/>
      <c r="Q23" s="114"/>
      <c r="R23" s="116"/>
    </row>
    <row r="24" spans="2:17" ht="15" thickBot="1">
      <c r="B24" s="4"/>
      <c r="C24" s="4"/>
      <c r="D24" s="4"/>
      <c r="E24" s="4"/>
      <c r="F24" s="75"/>
      <c r="G24" s="4"/>
      <c r="H24" s="4"/>
      <c r="I24" s="4"/>
      <c r="J24" s="4"/>
      <c r="K24" s="4"/>
      <c r="L24" s="4"/>
      <c r="M24" s="4"/>
      <c r="N24" s="4"/>
      <c r="O24" s="4"/>
      <c r="P24" s="4"/>
      <c r="Q24" s="4"/>
    </row>
    <row r="25" spans="2:16" ht="28.5" customHeight="1">
      <c r="B25" s="10" t="s">
        <v>6</v>
      </c>
      <c r="C25" s="10"/>
      <c r="D25" s="10"/>
      <c r="E25" s="4"/>
      <c r="F25" s="75"/>
      <c r="G25" s="4"/>
      <c r="H25" s="4"/>
      <c r="I25" s="4"/>
      <c r="J25" s="57" t="s">
        <v>42</v>
      </c>
      <c r="K25" s="58">
        <f>SUM(K9:K23)</f>
        <v>0</v>
      </c>
      <c r="L25" s="62">
        <f>SUM(L9:L23)</f>
        <v>0</v>
      </c>
      <c r="M25" s="62">
        <f>SUM(M9:M23)</f>
        <v>0</v>
      </c>
      <c r="N25" s="62">
        <f>SUM(N9:N23)</f>
        <v>10200</v>
      </c>
      <c r="O25" s="62">
        <f>SUM(O9:O23)</f>
        <v>89729.29</v>
      </c>
      <c r="P25" s="8" t="s">
        <v>10</v>
      </c>
    </row>
    <row r="26" spans="2:17" ht="14.25">
      <c r="B26" s="4"/>
      <c r="C26" s="4"/>
      <c r="D26" s="4"/>
      <c r="E26" s="4"/>
      <c r="F26" s="76"/>
      <c r="G26" s="4"/>
      <c r="H26" s="4"/>
      <c r="I26" s="4"/>
      <c r="J26" s="4"/>
      <c r="K26" s="4"/>
      <c r="L26" s="4"/>
      <c r="M26" s="4"/>
      <c r="N26" s="4"/>
      <c r="O26" s="4">
        <v>134402.3</v>
      </c>
      <c r="P26" s="4"/>
      <c r="Q26" s="4"/>
    </row>
    <row r="27" spans="2:17" ht="14.25">
      <c r="B27" s="36" t="s">
        <v>33</v>
      </c>
      <c r="C27" s="4"/>
      <c r="D27" s="4"/>
      <c r="E27" s="4"/>
      <c r="F27" s="76"/>
      <c r="G27" s="4"/>
      <c r="H27" s="4"/>
      <c r="I27" s="4"/>
      <c r="J27" s="4"/>
      <c r="K27" s="4"/>
      <c r="L27" s="4"/>
      <c r="M27" s="4"/>
      <c r="N27" s="4"/>
      <c r="O27" s="76">
        <f>SUM(O25:O26)</f>
        <v>224131.58999999997</v>
      </c>
      <c r="P27" s="4"/>
      <c r="Q27" s="4"/>
    </row>
    <row r="28" ht="14.25">
      <c r="B28" s="35" t="s">
        <v>43</v>
      </c>
    </row>
    <row r="29" spans="2:16" ht="14.25">
      <c r="B29" s="35" t="s">
        <v>31</v>
      </c>
      <c r="F29" s="77"/>
      <c r="H29" s="138"/>
      <c r="I29" s="138"/>
      <c r="J29" s="138"/>
      <c r="K29" s="138"/>
      <c r="L29" s="138"/>
      <c r="M29" s="138"/>
      <c r="N29" s="138"/>
      <c r="O29" s="138"/>
      <c r="P29" s="138"/>
    </row>
    <row r="30" ht="14.25">
      <c r="B30" s="35" t="s">
        <v>32</v>
      </c>
    </row>
    <row r="31" ht="14.25" customHeight="1"/>
    <row r="32" ht="15" customHeight="1"/>
    <row r="36" spans="2:4" ht="22.5" customHeight="1">
      <c r="B36" s="158" t="s">
        <v>63</v>
      </c>
      <c r="C36" s="158"/>
      <c r="D36" s="158"/>
    </row>
    <row r="37" spans="2:4" ht="14.25">
      <c r="B37" s="117" t="s">
        <v>62</v>
      </c>
      <c r="C37" s="117" t="s">
        <v>55</v>
      </c>
      <c r="D37" s="118">
        <v>899.4</v>
      </c>
    </row>
    <row r="38" spans="2:4" ht="14.25">
      <c r="B38" s="117" t="s">
        <v>59</v>
      </c>
      <c r="C38" s="117" t="s">
        <v>56</v>
      </c>
      <c r="D38" s="118">
        <v>3059.32</v>
      </c>
    </row>
    <row r="39" spans="2:4" ht="14.25">
      <c r="B39" s="117" t="s">
        <v>60</v>
      </c>
      <c r="C39" s="117" t="s">
        <v>57</v>
      </c>
      <c r="D39" s="118">
        <v>5587.83</v>
      </c>
    </row>
    <row r="40" spans="2:4" ht="14.25">
      <c r="B40" s="117" t="s">
        <v>61</v>
      </c>
      <c r="C40" s="117" t="s">
        <v>58</v>
      </c>
      <c r="D40" s="118">
        <v>4642.33</v>
      </c>
    </row>
    <row r="41" spans="2:4" ht="14.25">
      <c r="B41" s="117" t="s">
        <v>62</v>
      </c>
      <c r="C41" s="117" t="s">
        <v>55</v>
      </c>
      <c r="D41" s="118">
        <v>4901.01</v>
      </c>
    </row>
    <row r="42" spans="2:4" ht="14.25">
      <c r="B42" s="117" t="s">
        <v>59</v>
      </c>
      <c r="C42" s="117" t="s">
        <v>56</v>
      </c>
      <c r="D42" s="118">
        <v>1417.82</v>
      </c>
    </row>
    <row r="43" spans="2:4" ht="14.25">
      <c r="B43" s="117" t="s">
        <v>60</v>
      </c>
      <c r="C43" s="117" t="s">
        <v>57</v>
      </c>
      <c r="D43" s="118">
        <v>3380.09</v>
      </c>
    </row>
    <row r="44" spans="2:4" ht="14.25">
      <c r="B44" s="117" t="s">
        <v>61</v>
      </c>
      <c r="C44" s="117" t="s">
        <v>58</v>
      </c>
      <c r="D44" s="118">
        <v>2056.68</v>
      </c>
    </row>
    <row r="45" spans="2:4" ht="14.25">
      <c r="B45" s="117" t="s">
        <v>62</v>
      </c>
      <c r="C45" s="117" t="s">
        <v>55</v>
      </c>
      <c r="D45" s="118">
        <v>9887.55</v>
      </c>
    </row>
    <row r="46" spans="2:4" ht="14.25">
      <c r="B46" s="117" t="s">
        <v>59</v>
      </c>
      <c r="C46" s="117" t="s">
        <v>55</v>
      </c>
      <c r="D46" s="118">
        <v>842.23</v>
      </c>
    </row>
    <row r="47" spans="2:4" ht="14.25">
      <c r="B47" s="117" t="s">
        <v>60</v>
      </c>
      <c r="C47" s="117" t="s">
        <v>56</v>
      </c>
      <c r="D47" s="118">
        <v>1170.78</v>
      </c>
    </row>
    <row r="48" spans="2:4" ht="28.5">
      <c r="B48" s="117"/>
      <c r="C48" s="117" t="s">
        <v>54</v>
      </c>
      <c r="D48" s="118">
        <f>SUM(D37:D47)</f>
        <v>37845.04</v>
      </c>
    </row>
    <row r="49" spans="2:4" ht="28.5">
      <c r="B49" s="117"/>
      <c r="C49" s="117" t="s">
        <v>52</v>
      </c>
      <c r="D49" s="118">
        <v>-22988.13</v>
      </c>
    </row>
    <row r="50" spans="2:4" ht="28.5">
      <c r="B50" s="117"/>
      <c r="C50" s="117" t="s">
        <v>53</v>
      </c>
      <c r="D50" s="118">
        <v>-3490</v>
      </c>
    </row>
    <row r="51" spans="2:4" ht="14.25">
      <c r="B51" s="117"/>
      <c r="C51" s="117" t="s">
        <v>64</v>
      </c>
      <c r="D51" s="118">
        <f>SUM(D48:D50)</f>
        <v>11366.91</v>
      </c>
    </row>
    <row r="52" spans="2:4" ht="14.25">
      <c r="B52" s="74"/>
      <c r="C52" s="74"/>
      <c r="D52" s="74"/>
    </row>
    <row r="53" spans="2:4" ht="14.25">
      <c r="B53" s="74"/>
      <c r="C53" s="74"/>
      <c r="D53" s="74"/>
    </row>
  </sheetData>
  <sheetProtection/>
  <mergeCells count="20">
    <mergeCell ref="R16:R19"/>
    <mergeCell ref="R7:R8"/>
    <mergeCell ref="R12:R14"/>
    <mergeCell ref="Q16:Q19"/>
    <mergeCell ref="B3:Q3"/>
    <mergeCell ref="B7:F7"/>
    <mergeCell ref="H7:J7"/>
    <mergeCell ref="K7:N7"/>
    <mergeCell ref="O7:O8"/>
    <mergeCell ref="P7:P8"/>
    <mergeCell ref="Q7:Q8"/>
    <mergeCell ref="O11:O14"/>
    <mergeCell ref="H16:H19"/>
    <mergeCell ref="I16:I19"/>
    <mergeCell ref="B36:D36"/>
    <mergeCell ref="H29:P29"/>
    <mergeCell ref="P11:P14"/>
    <mergeCell ref="N16:N19"/>
    <mergeCell ref="O16:O19"/>
    <mergeCell ref="P16:P19"/>
  </mergeCells>
  <printOptions/>
  <pageMargins left="0.1968503937007874" right="0.15748031496062992" top="0.15748031496062992" bottom="0.15748031496062992" header="0" footer="0"/>
  <pageSetup horizontalDpi="600" verticalDpi="600" orientation="landscape" scale="45" r:id="rId3"/>
  <rowBreaks count="1" manualBreakCount="1">
    <brk id="1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Velasquez Gallego</dc:creator>
  <cp:keywords/>
  <dc:description/>
  <cp:lastModifiedBy>Maria Leydies Portillo</cp:lastModifiedBy>
  <cp:lastPrinted>2014-09-25T14:07:11Z</cp:lastPrinted>
  <dcterms:created xsi:type="dcterms:W3CDTF">2012-01-12T11:34:43Z</dcterms:created>
  <dcterms:modified xsi:type="dcterms:W3CDTF">2014-11-07T16:32:14Z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0x01010011E010077973CC4BA3F747977CAF75EB</vt:lpwstr>
  </property>
  <property fmtid="{D5CDD505-2E9C-101B-9397-08002B2CF9AE}" pid="3" name="TemplateUrl">
    <vt:lpwstr/>
  </property>
  <property fmtid="{D5CDD505-2E9C-101B-9397-08002B2CF9AE}" pid="4" name="IsFinal">
    <vt:lpwstr>NO</vt:lpwstr>
  </property>
  <property fmtid="{D5CDD505-2E9C-101B-9397-08002B2CF9AE}" pid="5" name="SubtType">
    <vt:lpwstr/>
  </property>
  <property fmtid="{D5CDD505-2E9C-101B-9397-08002B2CF9AE}" pid="6" name="gfGrant">
    <vt:lpwstr/>
  </property>
  <property fmtid="{D5CDD505-2E9C-101B-9397-08002B2CF9AE}" pid="7" name="_SourceUrl">
    <vt:lpwstr/>
  </property>
  <property fmtid="{D5CDD505-2E9C-101B-9397-08002B2CF9AE}" pid="8" name="GrantDocType">
    <vt:lpwstr/>
  </property>
  <property fmtid="{D5CDD505-2E9C-101B-9397-08002B2CF9AE}" pid="9" name="xd_ProgID">
    <vt:lpwstr/>
  </property>
  <property fmtid="{D5CDD505-2E9C-101B-9397-08002B2CF9AE}" pid="10" name="Order">
    <vt:lpwstr/>
  </property>
  <property fmtid="{D5CDD505-2E9C-101B-9397-08002B2CF9AE}" pid="11" name="MetaInfo">
    <vt:lpwstr/>
  </property>
</Properties>
</file>