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11220" tabRatio="425" firstSheet="1" activeTab="3"/>
  </bookViews>
  <sheets>
    <sheet name="recalendarizacionS10" sheetId="1" r:id="rId1"/>
    <sheet name="RecalendarizacionPNUDS10" sheetId="2" r:id="rId2"/>
    <sheet name="ReprogramacionPNUDS10" sheetId="3" r:id="rId3"/>
    <sheet name="reprogramacion S10" sheetId="4" r:id="rId4"/>
  </sheets>
  <definedNames>
    <definedName name="_xlnm.Print_Area" localSheetId="3">'reprogramacion S10'!$A$1:$K$24</definedName>
  </definedNames>
  <calcPr fullCalcOnLoad="1"/>
</workbook>
</file>

<file path=xl/sharedStrings.xml><?xml version="1.0" encoding="utf-8"?>
<sst xmlns="http://schemas.openxmlformats.org/spreadsheetml/2006/main" count="418" uniqueCount="177">
  <si>
    <t>Ficha de recalendarización</t>
  </si>
  <si>
    <t xml:space="preserve"> </t>
  </si>
  <si>
    <t>Fecha(s) de aprobación del MCP:</t>
  </si>
  <si>
    <t>Adjuntar acta/minuta(s)</t>
  </si>
  <si>
    <t>Pais  / RP :</t>
  </si>
  <si>
    <t>El Salvador/Ministerio de Salud MINSAL</t>
  </si>
  <si>
    <t>Fecha de solicitud al FM:</t>
  </si>
  <si>
    <t>Adjuntar presupuesto detallado evidenciando las líneas afectadas + Marco de Desempeño (si afectado) + otros documentos de apoyo.</t>
  </si>
  <si>
    <t>N. Subvencion:</t>
  </si>
  <si>
    <t>SLV-908-G08-T</t>
  </si>
  <si>
    <t xml:space="preserve">Fecha de verificación del ALF: </t>
  </si>
  <si>
    <t>Periodo PUDR:</t>
  </si>
  <si>
    <t>ENERO/JUNIO/2015</t>
  </si>
  <si>
    <t xml:space="preserve">Fecha de respuesta del FM al MCP y RPs: </t>
  </si>
  <si>
    <t xml:space="preserve">Fuente </t>
  </si>
  <si>
    <t>Destino</t>
  </si>
  <si>
    <r>
      <t xml:space="preserve">Monto 
</t>
    </r>
    <r>
      <rPr>
        <b/>
        <sz val="11"/>
        <color indexed="8"/>
        <rFont val="Georgia"/>
        <family val="1"/>
      </rPr>
      <t>a reprogramarse</t>
    </r>
  </si>
  <si>
    <t>Justificación  ( Porqué?, Para  qué? Donde? Para quien?)</t>
  </si>
  <si>
    <t>Respuesta del FM</t>
  </si>
  <si>
    <t>Línea(s) del presupuesto</t>
  </si>
  <si>
    <t>Nombre de la(s) actividad(es)</t>
  </si>
  <si>
    <t>Presupuesto original</t>
  </si>
  <si>
    <t xml:space="preserve">Saldo disponible </t>
  </si>
  <si>
    <t>Línea del presupuesto</t>
  </si>
  <si>
    <t>Nombre de la actividad</t>
  </si>
  <si>
    <t>1.3.1.1</t>
  </si>
  <si>
    <t xml:space="preserve">Reuniones de monitoreo del comité de docencia. </t>
  </si>
  <si>
    <t xml:space="preserve">Este monto se esta reprogramando debido a que el proceso de compra quedo desierto el 15 de junio, actualmente se esta gestionado ante la UACI contratacion de corredor de bolsa, para realizar proceso a traves de la BOLSA. </t>
  </si>
  <si>
    <t>A completarse por el FM</t>
  </si>
  <si>
    <t>1.3.1.2</t>
  </si>
  <si>
    <t>Reuniones para monitoreo de la aplicación del APP y la Sociedad Civil y Capacitación en la estrategia Stop-TB</t>
  </si>
  <si>
    <t>1.3.1.3</t>
  </si>
  <si>
    <t>Jornadas de seguimiento y evaluación de las actividades de APP y la Sociedad Civil con la participación de 30 personas en cada una.</t>
  </si>
  <si>
    <t>2.2.1.5</t>
  </si>
  <si>
    <t xml:space="preserve">Contrato de mantenimiento preventivo y correctivo del equipo de rayos x portatil. </t>
  </si>
  <si>
    <t>Contrato de mantenimiento preventivo y correctivo del equipo de rayos x portatil.</t>
  </si>
  <si>
    <t>Este monto se esta reprogramando debido a  el proceso de compra  la UACI, aun esta realizando el  proceso de consulta a la empresa, por ser unico ofertante se realizara contratación directa.</t>
  </si>
  <si>
    <t>2.2.1.7</t>
  </si>
  <si>
    <t>Desarrollo de jornadas, cada año, para la formacion de voluntarios penitenciarios de las 25 carceles, para el fortalecimiento de las actividades de prevencion y control de TB en los 25 centros penite</t>
  </si>
  <si>
    <t>2.2.1.9</t>
  </si>
  <si>
    <t>Reuniones semestrales para el seguimiento al logro de indicadores y metas en los 18 centros penales.</t>
  </si>
  <si>
    <t>2.2.1.12</t>
  </si>
  <si>
    <t>Pago de servicio de alimentación y alojamiento para actividades de deteccion con unidad movil de RX y de M y E del Equipo referente de centros penales de nivel central a los diferentes centros pena</t>
  </si>
  <si>
    <t>3.1.1.33</t>
  </si>
  <si>
    <t>Evaluación semestral para analizar la realización de baciloscopías y cultivos en laboratorios de los 30 municipios a intervenir (reuniones de 25 personas c/u). Ver anexo 8</t>
  </si>
  <si>
    <t>3.1.1.34</t>
  </si>
  <si>
    <t>Reuniones bimensual con los responsables regionales de laboratorio clínico en la detección e investigación de sintomáticos respiratorios y la detección de casos en los 30 municipios a intervenir. Ver</t>
  </si>
  <si>
    <t>4.4.1.3</t>
  </si>
  <si>
    <t>Evaluación semestral nacional a través de análisis de Cohorte de seguimiento de casos tb y sus contactos en los 30 municipios priorizados. Ver anexo 8</t>
  </si>
  <si>
    <t>5.5.1.1</t>
  </si>
  <si>
    <t>Talleres para trabajar en la actualización de "La Guia de Manejo Integral de la Resistencia TB</t>
  </si>
  <si>
    <t>1.1.2.6</t>
  </si>
  <si>
    <t>Un (1) Taller semestral para la actualización de conocimientos de la prevención y control de la TB a 30 AUS , 3 Supervisores (36 participantes) y facilitadores. Ver anexo 8</t>
  </si>
  <si>
    <t>1.1.2.7</t>
  </si>
  <si>
    <t>Reuniones con personal de enfermerìa para seguimiento de la estrategia comunitaria. Ver anexo 8</t>
  </si>
  <si>
    <t>1.1.2.13</t>
  </si>
  <si>
    <t>Actualizar conocimientos acerca de la Estrategia Stop TB a personal médico y de enfermería de las Unidad Comunitarias de Salud Familiar (UCSF) de los 30 municipios priorizados.</t>
  </si>
  <si>
    <t>1.1.2.18</t>
  </si>
  <si>
    <t>Jornadas de evaluación semestral de seguimiento a la estrategia comunitaria a través del analisis de información por región.</t>
  </si>
  <si>
    <t>5.5.3.4</t>
  </si>
  <si>
    <t>Curso Nacional de MDR/TB</t>
  </si>
  <si>
    <t>1.1.5.1</t>
  </si>
  <si>
    <t>Desarrollo de Precongreso y Congreso con personal salud de 30 municipios para dar a conocer la situación epidemiológica y determinante de la TB. Ver anexo 8</t>
  </si>
  <si>
    <t>1.1.5.6</t>
  </si>
  <si>
    <t>Asistencia a las reuniones regionales de Jefes de Programa y estrategias específicas de Stop TB (Reunión de PAL, TB/VIH Laboratorio, APP, MDR, Centros Penales, ACMS, en cualquier país de la región sed</t>
  </si>
  <si>
    <t>Este monto es necesario utilizarlo para ser utilizado en capacitacion de personal de laboratorio en Pruebras de Sensibilidad en la Ciudad de Mexico, con  orden de compra de boleto ṕor la cantidad de $620.44 y  el resto de disponible sera utilizado para pago de viaticos, pr</t>
  </si>
  <si>
    <t>1.1.5.9</t>
  </si>
  <si>
    <t>Impresión de la norma de control de TB (3000 ejemplares) y 3000 liniamientos de prevención y control de la tuberculosis.</t>
  </si>
  <si>
    <t>Este monto se esta reprogramando debido a que se envió solicitud de compra a la UACI a principio del año, pero se inicio el proceso de contratación hasta el mes de julio y se esta en espera de ofertas.</t>
  </si>
  <si>
    <t>ADM/MINSAL</t>
  </si>
  <si>
    <t>Gastos de Administraciòn de Unidad Ejecura</t>
  </si>
  <si>
    <t>Gastos de Administraciòn de Unidad Ejecutora.</t>
  </si>
  <si>
    <r>
      <t xml:space="preserve">Se utilizaran en los rubros siguientes:
* Equipo Multifuncional (Fotocopiadora) para Unidad de Contablilidad, como Unidad de Apoyo al Fondo Mundial costo unitario </t>
    </r>
    <r>
      <rPr>
        <b/>
        <sz val="13"/>
        <color indexed="8"/>
        <rFont val="Arial Narrow"/>
        <family val="2"/>
      </rPr>
      <t>$2,500.00</t>
    </r>
    <r>
      <rPr>
        <sz val="13"/>
        <color indexed="8"/>
        <rFont val="Arial Narrow"/>
        <family val="2"/>
      </rPr>
      <t xml:space="preserve">. El equipo asignado al area contable ya cumplio su vida util y constantemente tiene que estar siendo reparado, lo cual hace incurrir en gastos que ya son onerosos.
* Equipo Infomatico (Retropoyector) para Unidad de Apoyo del Fondo Mundial a costo unitario de $1,000.00. Cantidad a requerir 2, costo total </t>
    </r>
    <r>
      <rPr>
        <b/>
        <sz val="13"/>
        <color indexed="8"/>
        <rFont val="Arial Narrow"/>
        <family val="2"/>
      </rPr>
      <t>$2,000.00</t>
    </r>
    <r>
      <rPr>
        <sz val="13"/>
        <color indexed="8"/>
        <rFont val="Arial Narrow"/>
        <family val="2"/>
      </rPr>
      <t xml:space="preserve">. Equipos dañados u obsoletos.
* Camaras Fotograficas para Unidad de Patrimonio, </t>
    </r>
    <r>
      <rPr>
        <b/>
        <sz val="13"/>
        <color indexed="8"/>
        <rFont val="Arial Narrow"/>
        <family val="2"/>
      </rPr>
      <t>$500.00</t>
    </r>
    <r>
      <rPr>
        <sz val="13"/>
        <color indexed="8"/>
        <rFont val="Arial Narrow"/>
        <family val="2"/>
      </rPr>
      <t xml:space="preserve">; actualmente la unidad de patrimonio no cuenta con equipo para recolectar evidencias de los activos fijos y en vista que se esta trabajando con dicha unidad para la conciliación de los activos fijos adquiridos con el Fondo Mundial, estos equipos seran de apoyo para el objetivo a ser utilizados. Cantidad requerida 2 a precio unitario $250.00 c/u.
* Computadora portátil para Unidad de Apoyo del Fondo Mundial a costo Unitario </t>
    </r>
    <r>
      <rPr>
        <b/>
        <sz val="13"/>
        <color indexed="8"/>
        <rFont val="Arial Narrow"/>
        <family val="2"/>
      </rPr>
      <t>$1,279.00</t>
    </r>
    <r>
      <rPr>
        <sz val="13"/>
        <color indexed="8"/>
        <rFont val="Arial Narrow"/>
        <family val="2"/>
      </rPr>
      <t>. Equipo Obsoleto el cual necesita actualizarse para su funcionamiento</t>
    </r>
  </si>
  <si>
    <t xml:space="preserve">Adecuación de estaciòn de trabajo para el programa nacional de tuberculosis dentro de las instalaciones del MINSAL. </t>
  </si>
  <si>
    <t>Este monto es un remanente, se esta reprogamando para el S11 debido a que ya se inicio el proceso de legalizacion de la solicitud de compra de equipo medico que sera utilizado en el Hospital de Soyapango, y tambien se utilizara para compra de aguja de Abrams para el Hosptal Rosales y de Soyapango. el proceso de compra todavía no se ha iniciado en la UACI.</t>
  </si>
  <si>
    <t>Gastos Administraciòn del Programa Nacional de Tuberculosis</t>
  </si>
  <si>
    <t>Esta recalendarizacion incluye el monto $25,877.30 que fue presentado al MCP y fue aprobado a finales de junio, por lo tanto las solicitudes de compras se elaboraran en julio (S11). 2) $5,292.00 esta corresponde a a la solicitud de compras TB-06 para servicios de alimentacion y se encuentra en proceso de contratacion en la UACI. 3) $5,999.68 este monto corresponde a compra de papeleria y se encuentra en la UACI en proceso de contratacion  4) $1,400.00 corresponde a solicitud de compra de equipos de aire acondicionado, se encuentra en proceso de espera de ofertas. 5) $1,500.00 se solicita este monto para destinarlos para caja chica. 6) En vista que es necesario la adquisicion de de insumos de  aseo y limpieza se utilizara el monto de $ 2,828.30.</t>
  </si>
  <si>
    <t xml:space="preserve">Costos asociados a control de calidad de medicamentos de segunda línea. </t>
  </si>
  <si>
    <t>Se esta recalendarizando debido a que en el semestre 10 no se logro adquirir las sales que se utilizan para el control de medicamentos de segunda linea, y se ha  programado adquirirlos en el S11 para el control del medicamento que se esta comprando actualmente.</t>
  </si>
  <si>
    <t>Total solicitud:</t>
  </si>
  <si>
    <t>Todos los montos en USD</t>
  </si>
  <si>
    <t xml:space="preserve">Ficha de recalendarizacion </t>
  </si>
  <si>
    <t>1.1.5.4</t>
  </si>
  <si>
    <t>Impresión de   juegos de artículos promocionales (delantales, camisetas, maletines) para el persona de los establecimientos de salud de los 30 municipios priorizados. Ver anexo 14</t>
  </si>
  <si>
    <t>Debido a que este monto estaba programado para ser ejecutado en el Q3, se encuentra en proceso de revision de especificaciones tecnicas.</t>
  </si>
  <si>
    <t>3.1.1.4</t>
  </si>
  <si>
    <t>Compra de cartuchos de pruebas diagnosticas para equipo Gene Xpert. Ver Detailed assumptions.</t>
  </si>
  <si>
    <t>Este monto esta recalendarizando debido a que ya corresponde a una requisicion y se encuentra en proceso de compra de PNUD.</t>
  </si>
  <si>
    <t>3.1.1.6</t>
  </si>
  <si>
    <t xml:space="preserve">Compra de frasco de L asparagina de 100 gr. Ver anexo 22 </t>
  </si>
  <si>
    <t>Para la elaboracion de requisicon es importante que el LNR verifique las cantidades y los insumos que se desean comprar, por lo que se estan haciendo revision de las especificaciones tecnicas para seguir con el proceso de compra en el PNUD.</t>
  </si>
  <si>
    <t>3.1.1.15</t>
  </si>
  <si>
    <t>Tiras reactivas para pruebas de TB niacina para identificacion del mycobacterium TB frasco vial de 25 tiras. Ver anexo 27A</t>
  </si>
  <si>
    <t>3.3.1.2</t>
  </si>
  <si>
    <t>Impresión del "Plan colaborativo TB/VIH Comunitario", (1000 ejemplares). Ver anexo 30B</t>
  </si>
  <si>
    <t>Debido a que se necesita la aprobacion de la Direccion de Regulacion para poder reproducir el documento, se reprograma para el semestre de julio-diciembre y esperar dicha aprobacion para elaborar la requisicon correspondiente.</t>
  </si>
  <si>
    <t>3.3.1.5</t>
  </si>
  <si>
    <t>Impresión de material educativo y promocional sobre cambios de conducta estigma y discriminación. Ver anexo 31</t>
  </si>
  <si>
    <t>Se  esta recalendarizando par apoder complementarl el monto del semestre 11, ya que se necesitan unificara, se estan revisando las especificaciones tecnicas</t>
  </si>
  <si>
    <t>5.5.1.2</t>
  </si>
  <si>
    <t>Impresión de "La Guia de Manejo Integral de la Resistencia TB". Ver anexo 19</t>
  </si>
  <si>
    <t>5.5.3.6</t>
  </si>
  <si>
    <t xml:space="preserve">Compra y distribución de  1,000 Gabachones, por año  para personal de laboratorios de los 14  departamentos, regionales y del laboratorio central para procesamiento de muestras para cultivos y gabachas para personal de la red de laboratorio. Ver anexo 51 </t>
  </si>
  <si>
    <t>Debido a que este monto se complementara con la reprogramacion de otros montos y poder adquirir mas gabachones que utiliza el personal de laboratorio por motivos de seguridad, se encuentra en proceso de revision de especificaciones tecnicas.</t>
  </si>
  <si>
    <t>5.5.3.7</t>
  </si>
  <si>
    <t xml:space="preserve">Compra y distribución de 66,850  Mascarillas N95 o N100, para trabajar con mycobacterium tuberculosis en presentaciòn de cajas de 25 unidades. Ver anexo 32 </t>
  </si>
  <si>
    <t>Este monto se esta recalendarizando debido a que el proceso de compra en el PNUD esta finalizando y se esta legalizando la Orden de compra.</t>
  </si>
  <si>
    <t>1.1.2.16</t>
  </si>
  <si>
    <t>Contratación para  elaboración e impresión de memoria de labores de la fase final del proyecto. Ver anexo 54</t>
  </si>
  <si>
    <t>1.1.4.4/2.2.1.9/S3</t>
  </si>
  <si>
    <t>Impresión  800 bloks de boletas de solicitud de examen bacteriologico de TB. Ver anexo 41</t>
  </si>
  <si>
    <t>Este monto se esta recalendarizando debido a que se estan revisando las especificaciones tecnicas para poder enviar al PNUD la requisicion correspondiente.</t>
  </si>
  <si>
    <t>1.1.1.4</t>
  </si>
  <si>
    <t xml:space="preserve">Impresión de 1000  juegos Módulos de capacitación (TAES comunitario) para personal comunitario. </t>
  </si>
  <si>
    <t>1.1.5.2</t>
  </si>
  <si>
    <t xml:space="preserve">Impresión de materiales gráficos para la estrategia de comunicación (Afiches, brochur, folletos, láminas carta del paciente y calendarios). </t>
  </si>
  <si>
    <t>3.1.1.5</t>
  </si>
  <si>
    <t xml:space="preserve">Costos de mantenimiento y calibracón  de equipo Gene xpert. </t>
  </si>
  <si>
    <t>3.3.1.6</t>
  </si>
  <si>
    <t>Impresión de tripticos como material educativo y promocional sobre actividades colaborativas TB-VIH para cambios de conducta, estigma y discriminacion con la participacion de PVS, afectados por Tb en los 30 municipios priorizados. Ver anexo  31</t>
  </si>
  <si>
    <t>3.3.1.7</t>
  </si>
  <si>
    <t>Impresión de rotafolios como material educativo y promocional sobre actividades colaborativas TB-VIH para cambios de conducta, estigma y discriminacion. Ver anexo  31</t>
  </si>
  <si>
    <t>3.3.1.8</t>
  </si>
  <si>
    <t xml:space="preserve">Impresión de cuadernos con lemas para prevenir en la comunidad la coinfeccion TB/VIH como material educativo y promocional sobre actividades colaborativas TB-VIH para cambios de conducta, estigma y discriminacion. </t>
  </si>
  <si>
    <t>3.3.1.9</t>
  </si>
  <si>
    <t xml:space="preserve">Impresion de tarjeta de referencia y contrareferencia de PVS a servicios de TB para el D/C de TB. </t>
  </si>
  <si>
    <t>1.1.2.17</t>
  </si>
  <si>
    <t xml:space="preserve">Consultoría para el estudio de resultados de la estrategia comunicacional en los diferentes grupos vulnerables. </t>
  </si>
  <si>
    <t>1.1.4.2</t>
  </si>
  <si>
    <t>Impresión de 500 juegos de libros de registros.</t>
  </si>
  <si>
    <t>ADM / MINSAL</t>
  </si>
  <si>
    <t>Adecuación de estaciòn de trabajo para el  programa nacional de tuberculosis dentro de las instalaciones del MINSAL.</t>
  </si>
  <si>
    <t>Adecuación de estaciòn de trabajo para el  programa nacional de tuberculosis dentro de las instalaciones del MINSAL. Ver anexo 44</t>
  </si>
  <si>
    <t>Costos asociados a internación por compra de medicamentos de segunda línea, productos de salud y equipos desaduanaje y seguro de viaje. Ver anexo PENDIENTE</t>
  </si>
  <si>
    <t>Este motno se recalendariza debido a que es necesario a medida que se hagan las compras internacionales y poder cubrir los montos que se pagan en concepto de desaduanaje.</t>
  </si>
  <si>
    <t>Ficha de reprogramación</t>
  </si>
  <si>
    <t>El Salvador/Ministerio de Salud/PNUD</t>
  </si>
  <si>
    <t>1.1.4.1</t>
  </si>
  <si>
    <t xml:space="preserve">Licitación,  compra  y distribución de  suplemento nutricional para pacientes de 30 municipios. </t>
  </si>
  <si>
    <r>
      <t xml:space="preserve">Este monto fue economia, ya que se adquirireron estos insumos a un precio menor de lo presupuestado, y </t>
    </r>
    <r>
      <rPr>
        <sz val="10"/>
        <color indexed="8"/>
        <rFont val="Century Gothic"/>
        <family val="1"/>
      </rPr>
      <t>en las superviciones realizadas a los establecimientos de salud se ha encontrado la necesidad de adquirir cajas plásticas para conservación de medicamento antifimico en el nivel local de atención. Ya que es necesario reforzar los establecimientos con material para conservación de los medicamentos antifimico debido al incremento que se tiene de casos de Tuberculosis. La compra de estos insumos fortalecerá el que se conserven los medicamentos de una forma correcta y adecuada que ayudara a que no se deterioren los medicamentos. Y esto ayuda a mantener los medicamentos en buen estado, dando respuesta asi al indicador de éxito de tratamiento.</t>
    </r>
  </si>
  <si>
    <t>1.1.5.3</t>
  </si>
  <si>
    <t xml:space="preserve">Contratación de agencia de publicidad para el desarrollo de campaña sobre prevención y control de la Tuberculosis a través de radio (1 campaña por año). </t>
  </si>
  <si>
    <t>Este monto se esta reprogramando debido a que se se utilizara para complementar el monto que sera destinado para la adquisicion de equipo de aire acondicionado que sera instalado en las oficinas de la Gerencia de Operaciones del MINSAL</t>
  </si>
  <si>
    <t>1.1.5.7</t>
  </si>
  <si>
    <t>Diplomado en atención integral de Tuberculosis  durante cada año impartido por una Instituciòn académica de Estudios Superiores de El  Salvador. Ver anexo 17A</t>
  </si>
  <si>
    <t>Este monto fue economia, por lo que sera reprogramando para poder adquirir camaras fotograficas que seran utilizadas para la verificacion del activo fijo en las dieferentes Regiones de Salud y Hospitales Nacionales, una camara sera utilizada por el Programa Nacional de Tuberculosis y la otra sera utilizada por la Unidad de Activo Fijo, la camaras son una herramienta importante en la verificacion ya que con ella se deja la evidencia que el activo fijo esta ubicado en el lugar que se ha asignado.</t>
  </si>
  <si>
    <t>3.1.1.13</t>
  </si>
  <si>
    <t xml:space="preserve">Compra de 3000 tubos de vidrio con tapa de rosca de  16 x100 mm autoclavables para medios de  cultivo. </t>
  </si>
  <si>
    <t xml:space="preserve">Se esta reprogramando este monto debido a que se encontro necesidad de adquirir gabachones, y dado que se tiene en existencia tubos, es importante que se adquieran los gabachones que son utilizados por el personal de Laboratorio por motivo seguridad de todo el personal de laboratorio de primer Nivel de atencion,nivel hospitalaro. </t>
  </si>
  <si>
    <t>3.1.1.16</t>
  </si>
  <si>
    <t>Compra de un frascos de 250 gr glutamato de sodio C5H8NNaO4. Ver anexo 28</t>
  </si>
  <si>
    <t xml:space="preserve">Se esta reprogramando este monto debido a que se encontro necesidad de adquirir gabachones, y dado que se tiene en existencia grascos de glutamato, es importante que se adquieran los gabachones que son utilizados por el personal de Laboratorio por motivo seguridad de todo el personal de laboratorio de primer Nivel de atencion,nivel hospitalaro. </t>
  </si>
  <si>
    <t>3.3.1.10</t>
  </si>
  <si>
    <t>Compra de  20 gabachas indentificadoras con logo del programa de TB por año, para guardar las normas de bioseguridad e  identificacion del personal tecnico del nivel central y epidemiologos regionales  al realizar  monitoreo y evaluacion en los municipios</t>
  </si>
  <si>
    <t xml:space="preserve">Se esta reprogramando este monto que fue economia de la compra realizada y debido a que se encontro necesidad de adquirir gabachones que son utilizados por personal de Laboratorio por motivo seguridad de todo el personal de laboratorio de primer Nivel de atencion,nivel hospitalaro. </t>
  </si>
  <si>
    <t>1.1.4.5</t>
  </si>
  <si>
    <t>Impresión de libro de registro de actividades diarias de los AUS. Ver anexo  42</t>
  </si>
  <si>
    <t>Debido a que en este último semestre ya no se tienen los 33 promotores de salud contratados para realizar actividades del programa de tuberculosis sino algunos pasaron al grupo de salud comunitaria; este monto se reprogramara para la impresion de la PCT-3, herramienta que es utilizada para la solicitud de examen bacteriologico (cultivo, basiloscopia y G-expert)</t>
  </si>
  <si>
    <t>Impresión de cuadernos con lemas para prevenir en la comunidad la coinfeccion TB/VIH como material educativo y promocional sobre actividades colaborativas TB-VIH para cambios de conducta, estigma y discriminacion. Ver anexo  31</t>
  </si>
  <si>
    <t>Esta economía  se  utilizara para la compra de agendas para el año 2016. Considerando que servirá como una herramienta de trabajo, y de motivación para todas las unidades de apoyo a este programa, así mismo servirá como material educativo para la prevención de la conifeccion de TB/VIH, por lo que se solicita reprogramación para adquisición de 235 agendas  para ser distribuidas a los  diferentes niveles de atención y socios estratégicos (Centros Penales, ISSS,) del Proyecto y del programa las cuales se utilizaran para planificar tareas, Programador mensual, reuniones, programación de  eventos a lo largo del año calendario, con la finalidad de dar respuesta a todas las actividades gerenciales y administrativas que se requiere para la gestión del Programa ya que son de utilidad para una adecuada programación de las diferentes tareas y actividades a realizar, dando respuesta  a los indicadores de Monitoreo y Evaluación desde el PNT.</t>
  </si>
  <si>
    <t xml:space="preserve">Asistencia a las reuniones regionales de Jefes de Programa y estrategias específicas de Stop TB (Reunión de PAL, TB/VIH Laboratorio, APP, MDR, Centros Penales, ACMS, en cualquier país de la región sede) promedio 4 personas por año.  Ver anexo 17 </t>
  </si>
  <si>
    <t>Este monto fue economia, por lo que se esta reprogramando para poder adquirir e instalar equipo de aire acondicionado en las oficinas de la Gerencia de Operaciones del MINSAL.</t>
  </si>
  <si>
    <t>3.1.1.32</t>
  </si>
  <si>
    <t>Compra de Estufas Verticales</t>
  </si>
  <si>
    <t xml:space="preserve">Este monto fue economia ya que se compraron a un menor precio los insumos, por lo que se esta reprogramando para poder acomprar gabachones que son utilizados por el personal de Laboratorio por motivo seguridad de todo el personal de laboratorio de primer Nivel de atencion,nivel hospitalario. </t>
  </si>
  <si>
    <t>El Salvador/Ministerio de Salud</t>
  </si>
  <si>
    <t>ADM</t>
  </si>
  <si>
    <t>Auditoría MINSAL.</t>
  </si>
  <si>
    <t>ADM/MINSAL/UCP</t>
  </si>
  <si>
    <r>
      <t xml:space="preserve">* Se utilizaran los </t>
    </r>
    <r>
      <rPr>
        <b/>
        <sz val="12"/>
        <color indexed="56"/>
        <rFont val="Arial"/>
        <family val="2"/>
      </rPr>
      <t>$3,000.00</t>
    </r>
    <r>
      <rPr>
        <sz val="12"/>
        <color indexed="56"/>
        <rFont val="Arial"/>
        <family val="2"/>
      </rPr>
      <t xml:space="preserve"> para el Mantenimiento de los Equipos de Aire Acondicionado de la Unidad de Apoyo del Fondo Mundial, y otras unidades colaborativas al Fondo Mundial dentro de la Institución. Ya que con el mantenimiento de los aires acondicionado se está manteniendo la vida util de los equipos en las oficinas tales como Ordenadores de escritorios, Fotocopiadoras y mantener un ambiente agradable y saludable en las áreas de trabajo.</t>
    </r>
  </si>
  <si>
    <t>2.2.1.8</t>
  </si>
  <si>
    <t>Un (1) Taller semestral para la actualizacion de conocimientos en la prevencion y control de Tb en PPL, con personal multidisciplinario de los equipos de salud que labora en los 19 centros penitencia</t>
  </si>
  <si>
    <t>Debido a que ha encontrado la necesidad de comprar equipo para para el Centro Penal de Ciudad Barrios y Pabellón lucha planta alta, se necesita que este monto se destine a la otra linea para poder comprar una bascula para los pacientes que son caso TB en el Centro Penal de Ciudad Barrios, ya que la actual ya dio su vida útil; y también para la compra de cortinas de aire para el cumplimiento del control de infecciones en el pabellón lucha planta alta específicamente en el área de internación de los pacientes con resistencia a los medicamentos antituberculosos. Con la compra de la bascula se pretende tener un buen calculo y ajuste de las dosis de medicamentos que se administrara a los pacientes caso TB del centro penal, así como registrar la mejoría a través de la cuantificación del peso. Con la compra de las cortinas de aire se pretende fortalecer el control de infecciones con énfasis en tuberculosis cortando la cadena de transmisión tanto de paciente a personal de salud como de paciente a familiares. Con la compra de la bascula se  podrá dar respuesta al indicador 2.2. “Tasa de éxito de tratamiento con Bk+ recientemente diagnosticadas detectados en cárceles”. Y la compra de cortinas se dara respuesta al indicador 5.3 “Tasa de éxito del tratamiento para casos de MDR-TB confirmados bacteriológicamente entre todos los casos de MDR-TB registrados en tratamiento durante un período de tiempo específico”.</t>
  </si>
  <si>
    <t>OVERHEAD VIGENTE 5% UNDP</t>
  </si>
  <si>
    <t>Gastos Administración del Programa Nacional de Tuberculosis</t>
  </si>
  <si>
    <t>Este monto se esta reprogramando debido a que se se utilizara para complementar el monto que sera destinado par la compra de insumos de aseo y limpieza.</t>
  </si>
  <si>
    <t>Se solicita está reprogramación para apoyar creación de la Unidad Técnica de Salud Comunitaria con el propósito de fortalecer las acciones que realizan los promotores y promotoras de salud a nivel nacional a fin de crear un impacto positivo en las acciones de promoción, protección, recuperación de la salud de la poblaciones con mayor vulnerabilidad de acceso a los servicios de salud.
La creación de dicha unidad será un apoyo fundamental en el proceso de implementación de las actividades, supervisión, monitoreo y evaluación de la nueva estrategia de fortalecimiento del componente comunitario de la lucha contra la Tuberculosis  incluido en la Nota Conceptual, la cual  implementaremos con el Subejecutores,  las municipalidades y las ONGs, que trabajaran en el próxima subvención a partir de enero Próximo; en los municipios de mas alta brecha de detección.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</si>
</sst>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_-;_-@_-"/>
    <numFmt numFmtId="165" formatCode="_(* #,##0.00_);_(* \(#,##0.00\);_(* \-??_);_(@_)"/>
    <numFmt numFmtId="166" formatCode="dd/mm/yyyy"/>
    <numFmt numFmtId="167" formatCode="_([$$-440A]* #,##0.00_);_([$$-440A]* \(#,##0.00\);_([$$-440A]* \-??_);_(@_)"/>
    <numFmt numFmtId="168" formatCode="_(\$* #,##0.00_);_(\$* \(#,##0.00\);_(\$* \-??_);_(@_)"/>
    <numFmt numFmtId="169" formatCode="\$#,##0.00_);[Red]&quot;($&quot;#,##0.00\)"/>
    <numFmt numFmtId="170" formatCode="_ [$$-240A]\ * #,##0.00_ ;_ [$$-240A]\ * \-#,##0.00_ ;_ [$$-240A]\ * \-??_ ;_ @_ "/>
  </numFmts>
  <fonts count="6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10"/>
      <name val="Arial"/>
      <family val="2"/>
    </font>
    <font>
      <b/>
      <sz val="20"/>
      <color indexed="10"/>
      <name val="Arial"/>
      <family val="2"/>
    </font>
    <font>
      <b/>
      <sz val="11"/>
      <color indexed="8"/>
      <name val="Georgia"/>
      <family val="1"/>
    </font>
    <font>
      <sz val="11"/>
      <color indexed="8"/>
      <name val="Georgia"/>
      <family val="1"/>
    </font>
    <font>
      <i/>
      <sz val="10"/>
      <color indexed="8"/>
      <name val="Georgia"/>
      <family val="1"/>
    </font>
    <font>
      <b/>
      <sz val="12"/>
      <name val="Arial"/>
      <family val="2"/>
    </font>
    <font>
      <b/>
      <sz val="14"/>
      <color indexed="10"/>
      <name val="Arial"/>
      <family val="2"/>
    </font>
    <font>
      <b/>
      <sz val="26"/>
      <color indexed="10"/>
      <name val="Arial"/>
      <family val="2"/>
    </font>
    <font>
      <b/>
      <sz val="18"/>
      <color indexed="8"/>
      <name val="Georgia"/>
      <family val="1"/>
    </font>
    <font>
      <b/>
      <sz val="16"/>
      <color indexed="8"/>
      <name val="Georgia"/>
      <family val="1"/>
    </font>
    <font>
      <sz val="12"/>
      <name val="Arial"/>
      <family val="2"/>
    </font>
    <font>
      <sz val="10"/>
      <name val="Arial Unicode MS"/>
      <family val="2"/>
    </font>
    <font>
      <sz val="13"/>
      <color indexed="8"/>
      <name val="Arial Narrow"/>
      <family val="2"/>
    </font>
    <font>
      <b/>
      <sz val="13"/>
      <color indexed="8"/>
      <name val="Arial Narrow"/>
      <family val="2"/>
    </font>
    <font>
      <b/>
      <sz val="20"/>
      <color indexed="8"/>
      <name val="Arial"/>
      <family val="2"/>
    </font>
    <font>
      <b/>
      <sz val="11"/>
      <color indexed="8"/>
      <name val="Arial"/>
      <family val="2"/>
    </font>
    <font>
      <i/>
      <sz val="10"/>
      <color indexed="8"/>
      <name val="Arial"/>
      <family val="2"/>
    </font>
    <font>
      <sz val="10"/>
      <color indexed="8"/>
      <name val="Century Gothic"/>
      <family val="1"/>
    </font>
    <font>
      <sz val="12"/>
      <color indexed="8"/>
      <name val="Arial"/>
      <family val="2"/>
    </font>
    <font>
      <sz val="12"/>
      <color indexed="56"/>
      <name val="Arial"/>
      <family val="2"/>
    </font>
    <font>
      <b/>
      <sz val="12"/>
      <color indexed="56"/>
      <name val="Arial"/>
      <family val="2"/>
    </font>
    <font>
      <sz val="12"/>
      <color indexed="8"/>
      <name val="Century Gothic"/>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63"/>
      </left>
      <right>
        <color indexed="63"/>
      </right>
      <top style="medium">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thin">
        <color indexed="63"/>
      </right>
      <top>
        <color indexed="63"/>
      </top>
      <bottom>
        <color indexed="63"/>
      </bottom>
    </border>
    <border>
      <left>
        <color indexed="63"/>
      </left>
      <right style="thin">
        <color indexed="8"/>
      </right>
      <top style="thin">
        <color indexed="8"/>
      </top>
      <bottom style="thin">
        <color indexed="8"/>
      </bottom>
    </border>
    <border>
      <left>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style="thin">
        <color indexed="58"/>
      </left>
      <right style="thin">
        <color indexed="58"/>
      </right>
      <top style="thin">
        <color indexed="58"/>
      </top>
      <bottom style="thin">
        <color indexed="5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7" fillId="38" borderId="0" applyNumberFormat="0" applyBorder="0" applyAlignment="0" applyProtection="0"/>
    <xf numFmtId="0" fontId="4" fillId="39" borderId="1" applyNumberFormat="0" applyAlignment="0" applyProtection="0"/>
    <xf numFmtId="0" fontId="48" fillId="40" borderId="2" applyNumberFormat="0" applyAlignment="0" applyProtection="0"/>
    <xf numFmtId="0" fontId="49" fillId="41" borderId="3" applyNumberFormat="0" applyAlignment="0" applyProtection="0"/>
    <xf numFmtId="0" fontId="50" fillId="0" borderId="4" applyNumberFormat="0" applyFill="0" applyAlignment="0" applyProtection="0"/>
    <xf numFmtId="0" fontId="5" fillId="42" borderId="5" applyNumberFormat="0" applyAlignment="0" applyProtection="0"/>
    <xf numFmtId="164" fontId="1" fillId="0" borderId="0" applyFill="0" applyBorder="0" applyAlignment="0" applyProtection="0"/>
    <xf numFmtId="164" fontId="1" fillId="0" borderId="0" applyFill="0" applyBorder="0" applyAlignment="0" applyProtection="0"/>
    <xf numFmtId="165" fontId="1" fillId="0" borderId="0" applyFill="0" applyBorder="0" applyAlignment="0" applyProtection="0"/>
    <xf numFmtId="0" fontId="51" fillId="0" borderId="6" applyNumberFormat="0" applyFill="0" applyAlignment="0" applyProtection="0"/>
    <xf numFmtId="0" fontId="52" fillId="0" borderId="0" applyNumberFormat="0" applyFill="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3"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4"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5" fillId="51"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1" fillId="0" borderId="0">
      <alignment/>
      <protection/>
    </xf>
    <xf numFmtId="0" fontId="0" fillId="53" borderId="11" applyNumberFormat="0" applyFont="0" applyAlignment="0" applyProtection="0"/>
    <xf numFmtId="0" fontId="1" fillId="54" borderId="12" applyNumberFormat="0" applyAlignment="0" applyProtection="0"/>
    <xf numFmtId="0" fontId="15" fillId="39" borderId="13" applyNumberFormat="0" applyAlignment="0" applyProtection="0"/>
    <xf numFmtId="9" fontId="1" fillId="0" borderId="0" applyFill="0" applyBorder="0" applyAlignment="0" applyProtection="0"/>
    <xf numFmtId="9" fontId="0" fillId="0" borderId="0" applyFill="0" applyBorder="0" applyAlignment="0" applyProtection="0"/>
    <xf numFmtId="0" fontId="56" fillId="40" borderId="1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60" fillId="0" borderId="15" applyNumberFormat="0" applyFill="0" applyAlignment="0" applyProtection="0"/>
    <xf numFmtId="0" fontId="52" fillId="0" borderId="16" applyNumberFormat="0" applyFill="0" applyAlignment="0" applyProtection="0"/>
    <xf numFmtId="0" fontId="61" fillId="0" borderId="17" applyNumberFormat="0" applyFill="0" applyAlignment="0" applyProtection="0"/>
    <xf numFmtId="0" fontId="17" fillId="0" borderId="18" applyNumberFormat="0" applyFill="0" applyAlignment="0" applyProtection="0"/>
    <xf numFmtId="0" fontId="18" fillId="0" borderId="0" applyNumberFormat="0" applyFill="0" applyBorder="0" applyAlignment="0" applyProtection="0"/>
  </cellStyleXfs>
  <cellXfs count="80">
    <xf numFmtId="0" fontId="0" fillId="0" borderId="0" xfId="0" applyAlignment="1">
      <alignment/>
    </xf>
    <xf numFmtId="0" fontId="0" fillId="0" borderId="0" xfId="0" applyAlignment="1">
      <alignment wrapText="1"/>
    </xf>
    <xf numFmtId="0" fontId="20" fillId="0" borderId="0" xfId="0" applyFont="1" applyAlignment="1">
      <alignment horizontal="left" vertical="top" wrapText="1"/>
    </xf>
    <xf numFmtId="166" fontId="22" fillId="55" borderId="19" xfId="0" applyNumberFormat="1" applyFont="1" applyFill="1" applyBorder="1" applyAlignment="1">
      <alignment horizontal="left" wrapText="1"/>
    </xf>
    <xf numFmtId="0" fontId="26" fillId="0" borderId="0" xfId="0" applyFont="1" applyBorder="1" applyAlignment="1">
      <alignment horizontal="center" vertical="top" wrapText="1"/>
    </xf>
    <xf numFmtId="166" fontId="22" fillId="0" borderId="20" xfId="0" applyNumberFormat="1" applyFont="1" applyBorder="1" applyAlignment="1">
      <alignment horizontal="left" wrapText="1"/>
    </xf>
    <xf numFmtId="166" fontId="22" fillId="39" borderId="13" xfId="0" applyNumberFormat="1" applyFont="1" applyFill="1" applyBorder="1" applyAlignment="1">
      <alignment horizontal="left" wrapText="1"/>
    </xf>
    <xf numFmtId="166" fontId="22" fillId="39" borderId="21" xfId="0" applyNumberFormat="1" applyFont="1" applyFill="1" applyBorder="1" applyAlignment="1">
      <alignment horizontal="left" wrapText="1"/>
    </xf>
    <xf numFmtId="0" fontId="26" fillId="0" borderId="0" xfId="0" applyFont="1" applyAlignment="1">
      <alignment horizontal="left" vertical="top" wrapText="1"/>
    </xf>
    <xf numFmtId="0" fontId="28" fillId="14" borderId="22" xfId="0" applyFont="1" applyFill="1" applyBorder="1" applyAlignment="1">
      <alignment horizontal="left" wrapText="1"/>
    </xf>
    <xf numFmtId="0" fontId="21" fillId="54" borderId="23" xfId="0" applyFont="1" applyFill="1" applyBorder="1" applyAlignment="1">
      <alignment horizontal="center" wrapText="1"/>
    </xf>
    <xf numFmtId="0" fontId="21" fillId="54" borderId="24" xfId="0" applyFont="1" applyFill="1" applyBorder="1" applyAlignment="1">
      <alignment horizontal="center" wrapText="1"/>
    </xf>
    <xf numFmtId="0" fontId="21" fillId="54" borderId="25" xfId="0" applyFont="1" applyFill="1" applyBorder="1" applyAlignment="1">
      <alignment horizontal="center" wrapText="1"/>
    </xf>
    <xf numFmtId="0" fontId="21" fillId="54" borderId="26" xfId="0" applyFont="1" applyFill="1" applyBorder="1" applyAlignment="1">
      <alignment horizontal="center" wrapText="1"/>
    </xf>
    <xf numFmtId="0" fontId="29" fillId="0" borderId="13" xfId="0" applyFont="1" applyBorder="1" applyAlignment="1">
      <alignment/>
    </xf>
    <xf numFmtId="0" fontId="29" fillId="0" borderId="13" xfId="0" applyFont="1" applyBorder="1" applyAlignment="1">
      <alignment wrapText="1"/>
    </xf>
    <xf numFmtId="167" fontId="30" fillId="0" borderId="13" xfId="0" applyNumberFormat="1" applyFont="1" applyFill="1" applyBorder="1" applyAlignment="1">
      <alignment horizontal="center" vertical="center" wrapText="1"/>
    </xf>
    <xf numFmtId="168" fontId="29" fillId="0" borderId="13" xfId="0" applyNumberFormat="1" applyFont="1" applyFill="1" applyBorder="1" applyAlignment="1">
      <alignment/>
    </xf>
    <xf numFmtId="0" fontId="0" fillId="0" borderId="27" xfId="0" applyBorder="1" applyAlignment="1">
      <alignment horizontal="center" wrapText="1"/>
    </xf>
    <xf numFmtId="0" fontId="29" fillId="55" borderId="13" xfId="0" applyFont="1" applyFill="1" applyBorder="1" applyAlignment="1">
      <alignment horizontal="left" vertical="top" wrapText="1"/>
    </xf>
    <xf numFmtId="0" fontId="22" fillId="39" borderId="28" xfId="0" applyFont="1" applyFill="1" applyBorder="1" applyAlignment="1">
      <alignment wrapText="1"/>
    </xf>
    <xf numFmtId="0" fontId="31" fillId="55" borderId="13" xfId="0" applyFont="1" applyFill="1" applyBorder="1" applyAlignment="1">
      <alignment horizontal="left" vertical="top" wrapText="1"/>
    </xf>
    <xf numFmtId="0" fontId="0" fillId="0" borderId="0" xfId="0" applyBorder="1" applyAlignment="1">
      <alignment wrapText="1"/>
    </xf>
    <xf numFmtId="0" fontId="0" fillId="0" borderId="0" xfId="0" applyNumberFormat="1" applyBorder="1" applyAlignment="1">
      <alignment wrapText="1"/>
    </xf>
    <xf numFmtId="169" fontId="34" fillId="0" borderId="29" xfId="0" applyNumberFormat="1" applyFont="1" applyBorder="1" applyAlignment="1">
      <alignment wrapText="1"/>
    </xf>
    <xf numFmtId="168" fontId="0" fillId="0" borderId="0" xfId="0" applyNumberFormat="1" applyBorder="1" applyAlignment="1">
      <alignment wrapText="1"/>
    </xf>
    <xf numFmtId="0" fontId="35" fillId="0" borderId="0" xfId="0" applyFont="1" applyBorder="1" applyAlignment="1">
      <alignment horizontal="right" wrapText="1"/>
    </xf>
    <xf numFmtId="49" fontId="14" fillId="0" borderId="30" xfId="96" applyNumberFormat="1" applyFont="1" applyFill="1" applyBorder="1" applyAlignment="1">
      <alignment horizontal="center" vertical="center" wrapText="1"/>
      <protection/>
    </xf>
    <xf numFmtId="49" fontId="14" fillId="0" borderId="30" xfId="92" applyNumberFormat="1" applyFont="1" applyFill="1" applyBorder="1" applyAlignment="1">
      <alignment horizontal="justify" vertical="top"/>
      <protection/>
    </xf>
    <xf numFmtId="170" fontId="1" fillId="0" borderId="13" xfId="101" applyNumberFormat="1" applyBorder="1">
      <alignment/>
      <protection/>
    </xf>
    <xf numFmtId="170" fontId="30" fillId="0" borderId="13" xfId="0" applyNumberFormat="1" applyFont="1" applyFill="1" applyBorder="1" applyAlignment="1">
      <alignment horizontal="center" vertical="center" wrapText="1"/>
    </xf>
    <xf numFmtId="49" fontId="14" fillId="0" borderId="30" xfId="92" applyNumberFormat="1" applyFont="1" applyFill="1" applyBorder="1" applyAlignment="1">
      <alignment horizontal="justify" vertical="top" wrapText="1"/>
      <protection/>
    </xf>
    <xf numFmtId="170" fontId="1" fillId="0" borderId="13" xfId="101" applyNumberFormat="1" applyFill="1" applyBorder="1">
      <alignment/>
      <protection/>
    </xf>
    <xf numFmtId="170" fontId="29" fillId="0" borderId="13" xfId="0" applyNumberFormat="1" applyFont="1" applyFill="1" applyBorder="1" applyAlignment="1">
      <alignment/>
    </xf>
    <xf numFmtId="0" fontId="1" fillId="0" borderId="13" xfId="101" applyBorder="1">
      <alignment/>
      <protection/>
    </xf>
    <xf numFmtId="0" fontId="14" fillId="0" borderId="30" xfId="92" applyNumberFormat="1" applyFont="1" applyFill="1" applyBorder="1" applyAlignment="1">
      <alignment horizontal="justify" vertical="top"/>
      <protection/>
    </xf>
    <xf numFmtId="0" fontId="1" fillId="0" borderId="13" xfId="101" applyFont="1" applyFill="1" applyBorder="1">
      <alignment/>
      <protection/>
    </xf>
    <xf numFmtId="0" fontId="1" fillId="0" borderId="13" xfId="101" applyFill="1" applyBorder="1">
      <alignment/>
      <protection/>
    </xf>
    <xf numFmtId="0" fontId="0" fillId="0" borderId="31" xfId="0" applyBorder="1" applyAlignment="1">
      <alignment horizontal="center" wrapText="1"/>
    </xf>
    <xf numFmtId="167" fontId="30" fillId="0" borderId="32" xfId="0" applyNumberFormat="1" applyFont="1" applyFill="1" applyBorder="1" applyAlignment="1">
      <alignment horizontal="center" vertical="center" wrapText="1"/>
    </xf>
    <xf numFmtId="0" fontId="1" fillId="0" borderId="0" xfId="101" applyBorder="1">
      <alignment/>
      <protection/>
    </xf>
    <xf numFmtId="0" fontId="37" fillId="55" borderId="13" xfId="0" applyFont="1" applyFill="1" applyBorder="1" applyAlignment="1">
      <alignment horizontal="left" vertical="top" wrapText="1"/>
    </xf>
    <xf numFmtId="168" fontId="1" fillId="0" borderId="13" xfId="101" applyNumberFormat="1" applyBorder="1">
      <alignment/>
      <protection/>
    </xf>
    <xf numFmtId="168" fontId="1" fillId="0" borderId="0" xfId="101" applyNumberFormat="1" applyBorder="1">
      <alignment/>
      <protection/>
    </xf>
    <xf numFmtId="0" fontId="14" fillId="0" borderId="30" xfId="92" applyNumberFormat="1" applyFont="1" applyFill="1" applyBorder="1" applyAlignment="1">
      <alignment horizontal="justify" vertical="top" wrapText="1"/>
      <protection/>
    </xf>
    <xf numFmtId="0" fontId="36" fillId="55" borderId="13" xfId="0" applyFont="1" applyFill="1" applyBorder="1" applyAlignment="1">
      <alignment horizontal="left" vertical="top" wrapText="1"/>
    </xf>
    <xf numFmtId="167" fontId="30" fillId="0" borderId="31" xfId="0" applyNumberFormat="1" applyFont="1" applyFill="1" applyBorder="1" applyAlignment="1">
      <alignment horizontal="center" vertical="center" wrapText="1"/>
    </xf>
    <xf numFmtId="49" fontId="14" fillId="0" borderId="31" xfId="96" applyNumberFormat="1" applyFont="1" applyFill="1" applyBorder="1" applyAlignment="1">
      <alignment horizontal="center" vertical="center" wrapText="1"/>
      <protection/>
    </xf>
    <xf numFmtId="0" fontId="29" fillId="0" borderId="0" xfId="0" applyFont="1" applyAlignment="1">
      <alignment wrapText="1"/>
    </xf>
    <xf numFmtId="0" fontId="29" fillId="0" borderId="30" xfId="95" applyFont="1" applyFill="1" applyBorder="1" applyAlignment="1">
      <alignment vertical="center" wrapText="1"/>
      <protection/>
    </xf>
    <xf numFmtId="0" fontId="38" fillId="55" borderId="13" xfId="0" applyFont="1" applyFill="1" applyBorder="1" applyAlignment="1">
      <alignment horizontal="left" vertical="top" wrapText="1"/>
    </xf>
    <xf numFmtId="49" fontId="14" fillId="0" borderId="13" xfId="96" applyNumberFormat="1" applyFont="1" applyFill="1" applyBorder="1" applyAlignment="1">
      <alignment horizontal="center" vertical="center" wrapText="1"/>
      <protection/>
    </xf>
    <xf numFmtId="49" fontId="29" fillId="0" borderId="13" xfId="92" applyNumberFormat="1" applyFont="1" applyFill="1" applyBorder="1" applyAlignment="1">
      <alignment horizontal="justify" vertical="center"/>
      <protection/>
    </xf>
    <xf numFmtId="0" fontId="40" fillId="55" borderId="13" xfId="0" applyFont="1" applyFill="1" applyBorder="1" applyAlignment="1">
      <alignment horizontal="left" vertical="top" wrapText="1"/>
    </xf>
    <xf numFmtId="49" fontId="14" fillId="0" borderId="31" xfId="92" applyNumberFormat="1" applyFont="1" applyFill="1" applyBorder="1" applyAlignment="1">
      <alignment horizontal="justify" vertical="center" wrapText="1"/>
      <protection/>
    </xf>
    <xf numFmtId="0" fontId="37" fillId="55" borderId="13" xfId="0" applyNumberFormat="1" applyFont="1" applyFill="1" applyBorder="1" applyAlignment="1">
      <alignment horizontal="left" vertical="top" wrapText="1"/>
    </xf>
    <xf numFmtId="0" fontId="0" fillId="0" borderId="0" xfId="0" applyFill="1" applyBorder="1" applyAlignment="1">
      <alignment wrapText="1"/>
    </xf>
    <xf numFmtId="169" fontId="34" fillId="0" borderId="29" xfId="0" applyNumberFormat="1" applyFont="1" applyFill="1" applyBorder="1" applyAlignment="1">
      <alignment wrapText="1"/>
    </xf>
    <xf numFmtId="0" fontId="27" fillId="14" borderId="29" xfId="0" applyFont="1" applyFill="1" applyBorder="1" applyAlignment="1">
      <alignment horizontal="center" vertical="top" wrapText="1"/>
    </xf>
    <xf numFmtId="0" fontId="33" fillId="0" borderId="0" xfId="0" applyFont="1" applyBorder="1" applyAlignment="1">
      <alignment horizontal="left" wrapText="1"/>
    </xf>
    <xf numFmtId="0" fontId="27" fillId="14" borderId="29" xfId="0" applyFont="1" applyFill="1" applyBorder="1" applyAlignment="1">
      <alignment horizontal="left" wrapText="1"/>
    </xf>
    <xf numFmtId="0" fontId="27" fillId="14" borderId="24" xfId="0" applyFont="1" applyFill="1" applyBorder="1" applyAlignment="1">
      <alignment horizontal="center" vertical="top" wrapText="1"/>
    </xf>
    <xf numFmtId="0" fontId="24" fillId="0" borderId="33" xfId="0" applyFont="1" applyBorder="1" applyAlignment="1">
      <alignment horizontal="left" vertical="top" wrapText="1"/>
    </xf>
    <xf numFmtId="0" fontId="25" fillId="0" borderId="34" xfId="0" applyFont="1" applyBorder="1" applyAlignment="1">
      <alignment horizontal="center" vertical="top" wrapText="1"/>
    </xf>
    <xf numFmtId="0" fontId="21" fillId="0" borderId="33" xfId="0" applyFont="1" applyBorder="1" applyAlignment="1">
      <alignment horizontal="left" vertical="top" wrapText="1"/>
    </xf>
    <xf numFmtId="0" fontId="22" fillId="55" borderId="34" xfId="0" applyFont="1" applyFill="1" applyBorder="1" applyAlignment="1">
      <alignment horizontal="left" vertical="top" wrapText="1"/>
    </xf>
    <xf numFmtId="0" fontId="24" fillId="0" borderId="35" xfId="0" applyFont="1" applyBorder="1" applyAlignment="1">
      <alignment horizontal="left" vertical="top" wrapText="1"/>
    </xf>
    <xf numFmtId="0" fontId="25" fillId="0" borderId="36" xfId="0" applyFont="1" applyBorder="1" applyAlignment="1">
      <alignment horizontal="center" vertical="top" wrapText="1"/>
    </xf>
    <xf numFmtId="0" fontId="21" fillId="0" borderId="35" xfId="0" applyFont="1" applyBorder="1" applyAlignment="1">
      <alignment horizontal="left" vertical="top" wrapText="1"/>
    </xf>
    <xf numFmtId="0" fontId="22" fillId="55" borderId="36" xfId="0" applyFont="1" applyFill="1" applyBorder="1" applyAlignment="1">
      <alignment horizontal="left" vertical="top" wrapText="1"/>
    </xf>
    <xf numFmtId="0" fontId="19" fillId="0" borderId="0" xfId="0" applyFont="1" applyBorder="1" applyAlignment="1">
      <alignment horizontal="left" vertical="top" wrapText="1"/>
    </xf>
    <xf numFmtId="0" fontId="21" fillId="55" borderId="37" xfId="0" applyFont="1" applyFill="1" applyBorder="1" applyAlignment="1">
      <alignment horizontal="left" vertical="top" wrapText="1"/>
    </xf>
    <xf numFmtId="0" fontId="23" fillId="55" borderId="38" xfId="0" applyFont="1" applyFill="1" applyBorder="1" applyAlignment="1">
      <alignment horizontal="left" vertical="top" wrapText="1"/>
    </xf>
    <xf numFmtId="0" fontId="24" fillId="0" borderId="37" xfId="0" applyFont="1" applyBorder="1" applyAlignment="1">
      <alignment horizontal="left" vertical="top" wrapText="1"/>
    </xf>
    <xf numFmtId="0" fontId="25" fillId="0" borderId="38" xfId="0" applyFont="1" applyBorder="1" applyAlignment="1">
      <alignment horizontal="center" vertical="top" wrapText="1"/>
    </xf>
    <xf numFmtId="0" fontId="23" fillId="55" borderId="36" xfId="0" applyFont="1" applyFill="1" applyBorder="1" applyAlignment="1">
      <alignment horizontal="left" vertical="top" wrapText="1"/>
    </xf>
    <xf numFmtId="49" fontId="14" fillId="0" borderId="31" xfId="96" applyNumberFormat="1" applyFont="1" applyFill="1" applyBorder="1" applyAlignment="1">
      <alignment horizontal="center" vertical="center" wrapText="1"/>
      <protection/>
    </xf>
    <xf numFmtId="49" fontId="14" fillId="0" borderId="31" xfId="92" applyNumberFormat="1" applyFont="1" applyFill="1" applyBorder="1" applyAlignment="1">
      <alignment horizontal="center" vertical="center" wrapText="1"/>
      <protection/>
    </xf>
    <xf numFmtId="167" fontId="30" fillId="0" borderId="32" xfId="0" applyNumberFormat="1" applyFont="1" applyFill="1" applyBorder="1" applyAlignment="1">
      <alignment horizontal="center" vertical="center" wrapText="1"/>
    </xf>
    <xf numFmtId="0" fontId="37" fillId="55" borderId="13" xfId="0" applyNumberFormat="1" applyFont="1" applyFill="1" applyBorder="1" applyAlignment="1">
      <alignment horizontal="center" vertical="center" wrapText="1"/>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Énfasis1" xfId="21"/>
    <cellStyle name="20% - Énfasis2" xfId="22"/>
    <cellStyle name="20% - Énfasis3" xfId="23"/>
    <cellStyle name="20% - Énfasis4" xfId="24"/>
    <cellStyle name="20% - Énfasis5" xfId="25"/>
    <cellStyle name="20% - Énfasis6" xfId="26"/>
    <cellStyle name="40% - Accent1 2" xfId="27"/>
    <cellStyle name="40% - Accent2 2" xfId="28"/>
    <cellStyle name="40% - Accent3 2" xfId="29"/>
    <cellStyle name="40% - Accent4 2" xfId="30"/>
    <cellStyle name="40% - Accent5 2" xfId="31"/>
    <cellStyle name="40% - Accent6 2" xfId="32"/>
    <cellStyle name="40% - Énfasis1" xfId="33"/>
    <cellStyle name="40% - Énfasis2" xfId="34"/>
    <cellStyle name="40% - Énfasis3" xfId="35"/>
    <cellStyle name="40% - Énfasis4" xfId="36"/>
    <cellStyle name="40% - Énfasis5" xfId="37"/>
    <cellStyle name="40% - Énfasis6" xfId="38"/>
    <cellStyle name="60% - Accent1 2" xfId="39"/>
    <cellStyle name="60% - Accent2 2" xfId="40"/>
    <cellStyle name="60% - Accent3 2" xfId="41"/>
    <cellStyle name="60% - Accent4 2" xfId="42"/>
    <cellStyle name="60% - Accent5 2" xfId="43"/>
    <cellStyle name="60% - Accent6 2" xfId="44"/>
    <cellStyle name="60% - Énfasis1" xfId="45"/>
    <cellStyle name="60% - Énfasis2" xfId="46"/>
    <cellStyle name="60% - Énfasis3" xfId="47"/>
    <cellStyle name="60% - Énfasis4" xfId="48"/>
    <cellStyle name="60% - Énfasis5" xfId="49"/>
    <cellStyle name="60% - Énfasis6" xfId="50"/>
    <cellStyle name="Accent1 2" xfId="51"/>
    <cellStyle name="Accent2 2" xfId="52"/>
    <cellStyle name="Accent3 2" xfId="53"/>
    <cellStyle name="Accent4 2" xfId="54"/>
    <cellStyle name="Accent5 2" xfId="55"/>
    <cellStyle name="Accent6 2" xfId="56"/>
    <cellStyle name="Bad 2" xfId="57"/>
    <cellStyle name="Buena" xfId="58"/>
    <cellStyle name="Calculation 2" xfId="59"/>
    <cellStyle name="Cálculo" xfId="60"/>
    <cellStyle name="Celda de comprobación" xfId="61"/>
    <cellStyle name="Celda vinculada" xfId="62"/>
    <cellStyle name="Check Cell 2" xfId="63"/>
    <cellStyle name="Comma 2" xfId="64"/>
    <cellStyle name="Comma 3" xfId="65"/>
    <cellStyle name="Comma_Template for Summary budgets Generic"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xplanatory Text 2" xfId="76"/>
    <cellStyle name="Good 2" xfId="77"/>
    <cellStyle name="Heading 1 2" xfId="78"/>
    <cellStyle name="Heading 2 2" xfId="79"/>
    <cellStyle name="Heading 3 2" xfId="80"/>
    <cellStyle name="Heading 4 2" xfId="81"/>
    <cellStyle name="Incorrecto" xfId="82"/>
    <cellStyle name="Input 2" xfId="83"/>
    <cellStyle name="Linked Cell 2" xfId="84"/>
    <cellStyle name="Comma" xfId="85"/>
    <cellStyle name="Comma [0]" xfId="86"/>
    <cellStyle name="Millares 2" xfId="87"/>
    <cellStyle name="Currency" xfId="88"/>
    <cellStyle name="Currency [0]" xfId="89"/>
    <cellStyle name="Neutral" xfId="90"/>
    <cellStyle name="Neutral 2" xfId="91"/>
    <cellStyle name="Normal 10" xfId="92"/>
    <cellStyle name="Normal 11" xfId="93"/>
    <cellStyle name="Normal 2" xfId="94"/>
    <cellStyle name="Normal 2 2" xfId="95"/>
    <cellStyle name="Normal 27" xfId="96"/>
    <cellStyle name="Normal 3" xfId="97"/>
    <cellStyle name="Normal 4" xfId="98"/>
    <cellStyle name="Normal 5" xfId="99"/>
    <cellStyle name="Normal 6" xfId="100"/>
    <cellStyle name="Normal_Hoja1" xfId="101"/>
    <cellStyle name="Notas" xfId="102"/>
    <cellStyle name="Note 2" xfId="103"/>
    <cellStyle name="Output 2" xfId="104"/>
    <cellStyle name="Percent 2" xfId="105"/>
    <cellStyle name="Percent" xfId="106"/>
    <cellStyle name="Salida" xfId="107"/>
    <cellStyle name="Texto de advertencia" xfId="108"/>
    <cellStyle name="Texto explicativo" xfId="109"/>
    <cellStyle name="Title 2" xfId="110"/>
    <cellStyle name="Título" xfId="111"/>
    <cellStyle name="Título 2" xfId="112"/>
    <cellStyle name="Título 3" xfId="113"/>
    <cellStyle name="Total" xfId="114"/>
    <cellStyle name="Total 2" xfId="115"/>
    <cellStyle name="Warning Text 2" xfId="116"/>
  </cellStyles>
  <dxfs count="23">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L34"/>
  <sheetViews>
    <sheetView zoomScale="80" zoomScaleNormal="80" zoomScalePageLayoutView="0" workbookViewId="0" topLeftCell="D31">
      <selection activeCell="J37" sqref="J37"/>
    </sheetView>
  </sheetViews>
  <sheetFormatPr defaultColWidth="10.28125" defaultRowHeight="12.75"/>
  <cols>
    <col min="1" max="1" width="4.421875" style="1" customWidth="1"/>
    <col min="2" max="2" width="15.57421875" style="1" customWidth="1"/>
    <col min="3" max="3" width="49.28125" style="1" customWidth="1"/>
    <col min="4" max="4" width="18.57421875" style="1" customWidth="1"/>
    <col min="5" max="5" width="19.00390625" style="1" customWidth="1"/>
    <col min="6" max="6" width="3.140625" style="1" customWidth="1"/>
    <col min="7" max="7" width="15.140625" style="1" customWidth="1"/>
    <col min="8" max="8" width="30.57421875" style="1" customWidth="1"/>
    <col min="9" max="9" width="19.140625" style="1" customWidth="1"/>
    <col min="10" max="10" width="71.7109375" style="1" customWidth="1"/>
    <col min="11" max="11" width="21.7109375" style="1" customWidth="1"/>
    <col min="12" max="12" width="21.140625" style="1" customWidth="1"/>
    <col min="13" max="16384" width="10.28125" style="1" customWidth="1"/>
  </cols>
  <sheetData>
    <row r="1" spans="2:6" ht="32.25" customHeight="1">
      <c r="B1" s="70" t="s">
        <v>0</v>
      </c>
      <c r="C1" s="70"/>
      <c r="D1" s="70"/>
      <c r="E1" s="70"/>
      <c r="F1" s="2"/>
    </row>
    <row r="2" spans="2:11" ht="27" customHeight="1">
      <c r="B2" s="1" t="s">
        <v>1</v>
      </c>
      <c r="G2" s="71" t="s">
        <v>2</v>
      </c>
      <c r="H2" s="71"/>
      <c r="I2" s="3"/>
      <c r="J2" s="72" t="s">
        <v>3</v>
      </c>
      <c r="K2" s="72"/>
    </row>
    <row r="3" spans="2:11" ht="42.75" customHeight="1">
      <c r="B3" s="73" t="s">
        <v>4</v>
      </c>
      <c r="C3" s="73"/>
      <c r="D3" s="74" t="s">
        <v>5</v>
      </c>
      <c r="E3" s="74"/>
      <c r="F3" s="4"/>
      <c r="G3" s="68" t="s">
        <v>6</v>
      </c>
      <c r="H3" s="68"/>
      <c r="I3" s="5"/>
      <c r="J3" s="75" t="s">
        <v>7</v>
      </c>
      <c r="K3" s="75"/>
    </row>
    <row r="4" spans="2:11" ht="33.75" customHeight="1">
      <c r="B4" s="66" t="s">
        <v>8</v>
      </c>
      <c r="C4" s="66"/>
      <c r="D4" s="67" t="s">
        <v>9</v>
      </c>
      <c r="E4" s="67"/>
      <c r="F4" s="4"/>
      <c r="G4" s="68" t="s">
        <v>10</v>
      </c>
      <c r="H4" s="68"/>
      <c r="I4" s="6"/>
      <c r="J4" s="69"/>
      <c r="K4" s="69"/>
    </row>
    <row r="5" spans="2:11" ht="34.5" customHeight="1">
      <c r="B5" s="62" t="s">
        <v>11</v>
      </c>
      <c r="C5" s="62"/>
      <c r="D5" s="63" t="s">
        <v>12</v>
      </c>
      <c r="E5" s="63"/>
      <c r="F5" s="4"/>
      <c r="G5" s="64" t="s">
        <v>13</v>
      </c>
      <c r="H5" s="64"/>
      <c r="I5" s="7"/>
      <c r="J5" s="65"/>
      <c r="K5" s="65"/>
    </row>
    <row r="6" spans="2:6" ht="15" customHeight="1">
      <c r="B6" s="8"/>
      <c r="C6" s="8"/>
      <c r="D6" s="8"/>
      <c r="E6" s="8"/>
      <c r="F6" s="8"/>
    </row>
    <row r="8" spans="2:11" ht="21" customHeight="1">
      <c r="B8" s="60" t="s">
        <v>14</v>
      </c>
      <c r="C8" s="60"/>
      <c r="D8" s="60"/>
      <c r="E8" s="60"/>
      <c r="F8" s="9"/>
      <c r="G8" s="60" t="s">
        <v>15</v>
      </c>
      <c r="H8" s="60"/>
      <c r="I8" s="61" t="s">
        <v>16</v>
      </c>
      <c r="J8" s="61" t="s">
        <v>17</v>
      </c>
      <c r="K8" s="58" t="s">
        <v>18</v>
      </c>
    </row>
    <row r="9" spans="2:11" ht="37.5" customHeight="1">
      <c r="B9" s="10" t="s">
        <v>19</v>
      </c>
      <c r="C9" s="10" t="s">
        <v>20</v>
      </c>
      <c r="D9" s="10" t="s">
        <v>21</v>
      </c>
      <c r="E9" s="11" t="s">
        <v>22</v>
      </c>
      <c r="F9" s="12"/>
      <c r="G9" s="13" t="s">
        <v>23</v>
      </c>
      <c r="H9" s="11" t="s">
        <v>24</v>
      </c>
      <c r="I9" s="61"/>
      <c r="J9" s="61"/>
      <c r="K9" s="58"/>
    </row>
    <row r="10" spans="2:11" ht="80.25" customHeight="1">
      <c r="B10" s="14" t="s">
        <v>25</v>
      </c>
      <c r="C10" s="15" t="s">
        <v>26</v>
      </c>
      <c r="D10" s="16">
        <v>1000</v>
      </c>
      <c r="E10" s="17">
        <v>1000</v>
      </c>
      <c r="F10" s="18"/>
      <c r="G10" s="14" t="s">
        <v>25</v>
      </c>
      <c r="H10" s="15" t="s">
        <v>26</v>
      </c>
      <c r="I10" s="16">
        <f>+1575-575</f>
        <v>1000</v>
      </c>
      <c r="J10" s="19" t="s">
        <v>27</v>
      </c>
      <c r="K10" s="20" t="s">
        <v>28</v>
      </c>
    </row>
    <row r="11" spans="2:12" ht="80.25" customHeight="1">
      <c r="B11" s="14" t="s">
        <v>29</v>
      </c>
      <c r="C11" s="15" t="s">
        <v>30</v>
      </c>
      <c r="D11" s="16">
        <v>3000</v>
      </c>
      <c r="E11" s="17">
        <v>3000</v>
      </c>
      <c r="F11" s="18"/>
      <c r="G11" s="14" t="s">
        <v>29</v>
      </c>
      <c r="H11" s="15" t="s">
        <v>30</v>
      </c>
      <c r="I11" s="16">
        <f>+5460-2460</f>
        <v>3000</v>
      </c>
      <c r="J11" s="19" t="s">
        <v>27</v>
      </c>
      <c r="K11" s="20"/>
      <c r="L11"/>
    </row>
    <row r="12" spans="2:12" ht="80.25" customHeight="1">
      <c r="B12" s="14" t="s">
        <v>31</v>
      </c>
      <c r="C12" s="15" t="s">
        <v>32</v>
      </c>
      <c r="D12" s="16">
        <v>1650</v>
      </c>
      <c r="E12" s="16">
        <v>1650</v>
      </c>
      <c r="F12" s="18"/>
      <c r="G12" s="14" t="s">
        <v>31</v>
      </c>
      <c r="H12" s="15" t="s">
        <v>32</v>
      </c>
      <c r="I12" s="16">
        <f>+3150-1500</f>
        <v>1650</v>
      </c>
      <c r="J12" s="19" t="s">
        <v>27</v>
      </c>
      <c r="K12" s="20"/>
      <c r="L12"/>
    </row>
    <row r="13" spans="2:11" ht="80.25" customHeight="1">
      <c r="B13" s="14" t="s">
        <v>33</v>
      </c>
      <c r="C13" s="15" t="s">
        <v>34</v>
      </c>
      <c r="D13" s="17">
        <v>1500</v>
      </c>
      <c r="E13" s="17">
        <v>1500</v>
      </c>
      <c r="F13" s="18"/>
      <c r="G13" s="14" t="s">
        <v>33</v>
      </c>
      <c r="H13" s="15" t="s">
        <v>35</v>
      </c>
      <c r="I13" s="17">
        <v>1500</v>
      </c>
      <c r="J13" s="19" t="s">
        <v>36</v>
      </c>
      <c r="K13" s="20"/>
    </row>
    <row r="14" spans="2:12" ht="80.25" customHeight="1">
      <c r="B14" s="14" t="s">
        <v>37</v>
      </c>
      <c r="C14" s="15" t="s">
        <v>38</v>
      </c>
      <c r="D14" s="17">
        <v>5000</v>
      </c>
      <c r="E14" s="17">
        <v>5000</v>
      </c>
      <c r="F14" s="18"/>
      <c r="G14" s="14" t="s">
        <v>37</v>
      </c>
      <c r="H14" s="15" t="s">
        <v>38</v>
      </c>
      <c r="I14" s="17">
        <v>5000</v>
      </c>
      <c r="J14" s="19" t="s">
        <v>27</v>
      </c>
      <c r="K14" s="20"/>
      <c r="L14"/>
    </row>
    <row r="15" spans="2:11" ht="80.25" customHeight="1">
      <c r="B15" s="14" t="s">
        <v>39</v>
      </c>
      <c r="C15" s="15" t="s">
        <v>40</v>
      </c>
      <c r="D15" s="17">
        <v>1100</v>
      </c>
      <c r="E15" s="17">
        <v>1100</v>
      </c>
      <c r="F15" s="18"/>
      <c r="G15" s="14" t="s">
        <v>39</v>
      </c>
      <c r="H15" s="15" t="s">
        <v>40</v>
      </c>
      <c r="I15" s="17">
        <v>1100</v>
      </c>
      <c r="J15" s="19" t="s">
        <v>27</v>
      </c>
      <c r="K15" s="20"/>
    </row>
    <row r="16" spans="2:12" ht="80.25" customHeight="1">
      <c r="B16" s="14" t="s">
        <v>41</v>
      </c>
      <c r="C16" s="15" t="s">
        <v>42</v>
      </c>
      <c r="D16" s="17">
        <v>0</v>
      </c>
      <c r="E16" s="17">
        <v>0</v>
      </c>
      <c r="F16" s="18"/>
      <c r="G16" s="14" t="s">
        <v>41</v>
      </c>
      <c r="H16" s="15" t="s">
        <v>42</v>
      </c>
      <c r="I16" s="17">
        <v>0</v>
      </c>
      <c r="J16" s="19" t="s">
        <v>27</v>
      </c>
      <c r="K16" s="20"/>
      <c r="L16"/>
    </row>
    <row r="17" spans="2:11" ht="80.25" customHeight="1">
      <c r="B17" s="14" t="s">
        <v>43</v>
      </c>
      <c r="C17" s="15" t="s">
        <v>44</v>
      </c>
      <c r="D17" s="17">
        <v>525</v>
      </c>
      <c r="E17" s="17">
        <v>525</v>
      </c>
      <c r="F17" s="18"/>
      <c r="G17" s="14" t="s">
        <v>43</v>
      </c>
      <c r="H17" s="15" t="s">
        <v>44</v>
      </c>
      <c r="I17" s="17">
        <v>525</v>
      </c>
      <c r="J17" s="19" t="s">
        <v>27</v>
      </c>
      <c r="K17" s="20"/>
    </row>
    <row r="18" spans="2:11" ht="119.25" customHeight="1">
      <c r="B18" s="14" t="s">
        <v>45</v>
      </c>
      <c r="C18" s="15" t="s">
        <v>46</v>
      </c>
      <c r="D18" s="17">
        <v>630</v>
      </c>
      <c r="E18" s="17">
        <v>630</v>
      </c>
      <c r="F18" s="18"/>
      <c r="G18" s="14" t="s">
        <v>45</v>
      </c>
      <c r="H18" s="15" t="s">
        <v>46</v>
      </c>
      <c r="I18" s="17">
        <v>630</v>
      </c>
      <c r="J18" s="19" t="s">
        <v>27</v>
      </c>
      <c r="K18" s="20"/>
    </row>
    <row r="19" spans="2:11" ht="73.5" customHeight="1">
      <c r="B19" s="14" t="s">
        <v>47</v>
      </c>
      <c r="C19" s="15" t="s">
        <v>48</v>
      </c>
      <c r="D19" s="17">
        <v>5250</v>
      </c>
      <c r="E19" s="17">
        <v>5250</v>
      </c>
      <c r="F19" s="18"/>
      <c r="G19" s="14" t="s">
        <v>47</v>
      </c>
      <c r="H19" s="15" t="s">
        <v>48</v>
      </c>
      <c r="I19" s="17">
        <v>5250</v>
      </c>
      <c r="J19" s="19" t="s">
        <v>27</v>
      </c>
      <c r="K19" s="20"/>
    </row>
    <row r="20" spans="2:11" ht="59.25" customHeight="1">
      <c r="B20" s="14" t="s">
        <v>49</v>
      </c>
      <c r="C20" s="15" t="s">
        <v>50</v>
      </c>
      <c r="D20" s="17">
        <v>630</v>
      </c>
      <c r="E20" s="17">
        <v>630</v>
      </c>
      <c r="F20" s="18"/>
      <c r="G20" s="14" t="s">
        <v>49</v>
      </c>
      <c r="H20" s="15" t="s">
        <v>50</v>
      </c>
      <c r="I20" s="17">
        <v>630</v>
      </c>
      <c r="J20" s="19" t="s">
        <v>27</v>
      </c>
      <c r="K20" s="20"/>
    </row>
    <row r="21" spans="2:11" ht="102.75" customHeight="1">
      <c r="B21" s="14" t="s">
        <v>51</v>
      </c>
      <c r="C21" s="15" t="s">
        <v>52</v>
      </c>
      <c r="D21" s="17">
        <v>756</v>
      </c>
      <c r="E21" s="17">
        <v>756</v>
      </c>
      <c r="F21" s="18"/>
      <c r="G21" s="14" t="s">
        <v>51</v>
      </c>
      <c r="H21" s="15" t="s">
        <v>52</v>
      </c>
      <c r="I21" s="17">
        <v>756</v>
      </c>
      <c r="J21" s="19" t="s">
        <v>27</v>
      </c>
      <c r="K21" s="20"/>
    </row>
    <row r="22" spans="2:11" ht="59.25" customHeight="1">
      <c r="B22" s="14" t="s">
        <v>53</v>
      </c>
      <c r="C22" s="15" t="s">
        <v>54</v>
      </c>
      <c r="D22" s="17">
        <v>819</v>
      </c>
      <c r="E22" s="17">
        <v>819</v>
      </c>
      <c r="F22" s="18"/>
      <c r="G22" s="14" t="s">
        <v>53</v>
      </c>
      <c r="H22" s="15" t="s">
        <v>54</v>
      </c>
      <c r="I22" s="17">
        <v>819</v>
      </c>
      <c r="J22" s="19" t="s">
        <v>27</v>
      </c>
      <c r="K22" s="20"/>
    </row>
    <row r="23" spans="2:12" ht="92.25" customHeight="1">
      <c r="B23" s="14" t="s">
        <v>55</v>
      </c>
      <c r="C23" s="15" t="s">
        <v>56</v>
      </c>
      <c r="D23" s="17">
        <v>3238.3</v>
      </c>
      <c r="E23" s="17">
        <v>3238.3</v>
      </c>
      <c r="F23" s="18"/>
      <c r="G23" s="14" t="s">
        <v>55</v>
      </c>
      <c r="H23" s="15" t="s">
        <v>56</v>
      </c>
      <c r="I23" s="17">
        <f>7350-4111.7</f>
        <v>3238.3</v>
      </c>
      <c r="J23" s="19" t="s">
        <v>27</v>
      </c>
      <c r="K23" s="20"/>
      <c r="L23"/>
    </row>
    <row r="24" spans="2:12" ht="84" customHeight="1">
      <c r="B24" s="14" t="s">
        <v>57</v>
      </c>
      <c r="C24" s="15" t="s">
        <v>58</v>
      </c>
      <c r="D24" s="17">
        <v>2000</v>
      </c>
      <c r="E24" s="17">
        <v>2000</v>
      </c>
      <c r="F24" s="18"/>
      <c r="G24" s="14" t="s">
        <v>57</v>
      </c>
      <c r="H24" s="15" t="s">
        <v>58</v>
      </c>
      <c r="I24" s="17">
        <f>3150-1150</f>
        <v>2000</v>
      </c>
      <c r="J24" s="19" t="s">
        <v>27</v>
      </c>
      <c r="K24" s="20"/>
      <c r="L24"/>
    </row>
    <row r="25" spans="2:11" ht="59.25" customHeight="1">
      <c r="B25" s="14" t="s">
        <v>59</v>
      </c>
      <c r="C25" s="15" t="s">
        <v>60</v>
      </c>
      <c r="D25" s="17">
        <v>2309.7</v>
      </c>
      <c r="E25" s="17">
        <v>2309.7</v>
      </c>
      <c r="F25" s="18"/>
      <c r="G25" s="14" t="s">
        <v>59</v>
      </c>
      <c r="H25" s="15" t="s">
        <v>60</v>
      </c>
      <c r="I25" s="17">
        <v>2309.7</v>
      </c>
      <c r="J25" s="19" t="s">
        <v>27</v>
      </c>
      <c r="K25" s="20"/>
    </row>
    <row r="26" spans="2:12" ht="88.5" customHeight="1">
      <c r="B26" s="14" t="s">
        <v>61</v>
      </c>
      <c r="C26" s="15" t="s">
        <v>62</v>
      </c>
      <c r="D26" s="17">
        <f>9076-1156</f>
        <v>7920</v>
      </c>
      <c r="E26" s="17">
        <f>9076-1156</f>
        <v>7920</v>
      </c>
      <c r="F26" s="18"/>
      <c r="G26" s="14" t="s">
        <v>61</v>
      </c>
      <c r="H26" s="15" t="s">
        <v>62</v>
      </c>
      <c r="I26" s="17">
        <f>9076-1156</f>
        <v>7920</v>
      </c>
      <c r="J26" s="19" t="s">
        <v>27</v>
      </c>
      <c r="K26" s="20"/>
      <c r="L26"/>
    </row>
    <row r="27" spans="2:11" ht="126" customHeight="1">
      <c r="B27" s="14" t="s">
        <v>63</v>
      </c>
      <c r="C27" s="15" t="s">
        <v>64</v>
      </c>
      <c r="D27" s="17">
        <v>2958.4</v>
      </c>
      <c r="E27" s="17">
        <v>2958.4</v>
      </c>
      <c r="F27" s="18"/>
      <c r="G27" s="14" t="s">
        <v>63</v>
      </c>
      <c r="H27" s="15" t="s">
        <v>64</v>
      </c>
      <c r="I27" s="17">
        <v>2958.4</v>
      </c>
      <c r="J27" s="19" t="s">
        <v>65</v>
      </c>
      <c r="K27" s="20"/>
    </row>
    <row r="28" spans="2:11" ht="72" customHeight="1">
      <c r="B28" s="14" t="s">
        <v>66</v>
      </c>
      <c r="C28" s="15" t="s">
        <v>67</v>
      </c>
      <c r="D28" s="17">
        <v>8310</v>
      </c>
      <c r="E28" s="17">
        <v>8310</v>
      </c>
      <c r="F28" s="18"/>
      <c r="G28" s="14" t="s">
        <v>66</v>
      </c>
      <c r="H28" s="15" t="s">
        <v>67</v>
      </c>
      <c r="I28" s="17">
        <v>8310</v>
      </c>
      <c r="J28" s="19" t="s">
        <v>68</v>
      </c>
      <c r="K28" s="20"/>
    </row>
    <row r="29" spans="2:11" ht="264.75" customHeight="1">
      <c r="B29" s="14" t="s">
        <v>69</v>
      </c>
      <c r="C29" s="15" t="s">
        <v>70</v>
      </c>
      <c r="D29" s="17">
        <v>6279.74</v>
      </c>
      <c r="E29" s="17">
        <v>6279.74</v>
      </c>
      <c r="F29" s="18"/>
      <c r="G29" s="14" t="s">
        <v>69</v>
      </c>
      <c r="H29" s="15" t="s">
        <v>71</v>
      </c>
      <c r="I29" s="17">
        <v>6279.74</v>
      </c>
      <c r="J29" s="21" t="s">
        <v>72</v>
      </c>
      <c r="K29" s="20"/>
    </row>
    <row r="30" spans="2:11" ht="83.25" customHeight="1">
      <c r="B30" s="14" t="s">
        <v>69</v>
      </c>
      <c r="C30" s="15" t="s">
        <v>73</v>
      </c>
      <c r="D30" s="17">
        <v>1387.89</v>
      </c>
      <c r="E30" s="17">
        <v>1387.89</v>
      </c>
      <c r="F30" s="18"/>
      <c r="G30" s="14" t="s">
        <v>69</v>
      </c>
      <c r="H30" s="15" t="s">
        <v>73</v>
      </c>
      <c r="I30" s="17">
        <v>1387.89</v>
      </c>
      <c r="J30" s="19" t="s">
        <v>74</v>
      </c>
      <c r="K30" s="20"/>
    </row>
    <row r="31" spans="2:11" ht="152.25" customHeight="1">
      <c r="B31" s="14" t="s">
        <v>69</v>
      </c>
      <c r="C31" s="15" t="s">
        <v>75</v>
      </c>
      <c r="D31" s="17">
        <v>42893</v>
      </c>
      <c r="E31" s="17">
        <v>42893</v>
      </c>
      <c r="F31" s="18"/>
      <c r="G31" s="14" t="s">
        <v>69</v>
      </c>
      <c r="H31" s="15" t="s">
        <v>75</v>
      </c>
      <c r="I31" s="17">
        <v>42893</v>
      </c>
      <c r="J31" s="19" t="s">
        <v>76</v>
      </c>
      <c r="K31" s="20"/>
    </row>
    <row r="32" spans="2:11" ht="59.25" customHeight="1">
      <c r="B32" s="14" t="s">
        <v>69</v>
      </c>
      <c r="C32" s="15" t="s">
        <v>77</v>
      </c>
      <c r="D32" s="16">
        <v>5535</v>
      </c>
      <c r="E32" s="16">
        <v>5535</v>
      </c>
      <c r="F32" s="18"/>
      <c r="G32" s="14" t="s">
        <v>69</v>
      </c>
      <c r="H32" s="15" t="s">
        <v>77</v>
      </c>
      <c r="I32" s="16">
        <v>5535</v>
      </c>
      <c r="J32" s="19" t="s">
        <v>78</v>
      </c>
      <c r="K32" s="20"/>
    </row>
    <row r="33" spans="2:11" ht="12.75">
      <c r="B33" s="22"/>
      <c r="C33" s="22"/>
      <c r="D33" s="22"/>
      <c r="E33" s="22"/>
      <c r="F33" s="22"/>
      <c r="G33" s="22"/>
      <c r="H33" s="22"/>
      <c r="I33" s="22"/>
      <c r="J33" s="23"/>
      <c r="K33" s="22"/>
    </row>
    <row r="34" spans="2:12" ht="36.75" customHeight="1">
      <c r="B34" s="59" t="s">
        <v>79</v>
      </c>
      <c r="C34" s="59"/>
      <c r="D34" s="22"/>
      <c r="E34" s="24">
        <f>SUM(E10:E32)</f>
        <v>104692.03</v>
      </c>
      <c r="F34" s="25"/>
      <c r="G34" s="25"/>
      <c r="H34" s="25"/>
      <c r="I34" s="24">
        <f>SUM(I10:I32)</f>
        <v>104692.03</v>
      </c>
      <c r="J34" s="26" t="s">
        <v>80</v>
      </c>
      <c r="L34" s="24"/>
    </row>
    <row r="38" ht="50.25" customHeight="1"/>
    <row r="39" ht="48" customHeight="1"/>
    <row r="40" ht="14.25" customHeight="1"/>
    <row r="41" ht="15" customHeight="1"/>
  </sheetData>
  <sheetProtection selectLockedCells="1" selectUnlockedCells="1"/>
  <mergeCells count="21">
    <mergeCell ref="B1:E1"/>
    <mergeCell ref="G2:H2"/>
    <mergeCell ref="J2:K2"/>
    <mergeCell ref="B3:C3"/>
    <mergeCell ref="D3:E3"/>
    <mergeCell ref="G3:H3"/>
    <mergeCell ref="J3:K3"/>
    <mergeCell ref="B5:C5"/>
    <mergeCell ref="D5:E5"/>
    <mergeCell ref="G5:H5"/>
    <mergeCell ref="J5:K5"/>
    <mergeCell ref="B4:C4"/>
    <mergeCell ref="D4:E4"/>
    <mergeCell ref="G4:H4"/>
    <mergeCell ref="J4:K4"/>
    <mergeCell ref="K8:K9"/>
    <mergeCell ref="B34:C34"/>
    <mergeCell ref="B8:E8"/>
    <mergeCell ref="G8:H8"/>
    <mergeCell ref="I8:I9"/>
    <mergeCell ref="J8:J9"/>
  </mergeCells>
  <conditionalFormatting sqref="D10:D32 I27:I32 E10:E11 E27:E32 E13:E25 I10:I25">
    <cfRule type="cellIs" priority="1" dxfId="0" operator="lessThan" stopIfTrue="1">
      <formula>0</formula>
    </cfRule>
  </conditionalFormatting>
  <conditionalFormatting sqref="E12">
    <cfRule type="cellIs" priority="2" dxfId="0" operator="lessThan" stopIfTrue="1">
      <formula>0</formula>
    </cfRule>
  </conditionalFormatting>
  <conditionalFormatting sqref="E26">
    <cfRule type="cellIs" priority="3" dxfId="0" operator="lessThan" stopIfTrue="1">
      <formula>0</formula>
    </cfRule>
  </conditionalFormatting>
  <conditionalFormatting sqref="I26">
    <cfRule type="cellIs" priority="4"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1:K33"/>
  <sheetViews>
    <sheetView zoomScale="80" zoomScaleNormal="80" zoomScalePageLayoutView="0" workbookViewId="0" topLeftCell="D28">
      <selection activeCell="H19" sqref="H19"/>
    </sheetView>
  </sheetViews>
  <sheetFormatPr defaultColWidth="10.28125" defaultRowHeight="12.75"/>
  <cols>
    <col min="1" max="1" width="4.421875" style="1" customWidth="1"/>
    <col min="2" max="2" width="15.57421875" style="1" customWidth="1"/>
    <col min="3" max="3" width="49.28125" style="1" customWidth="1"/>
    <col min="4" max="4" width="18.57421875" style="1" customWidth="1"/>
    <col min="5" max="5" width="19.00390625" style="1" customWidth="1"/>
    <col min="6" max="6" width="3.140625" style="1" customWidth="1"/>
    <col min="7" max="7" width="13.00390625" style="1" customWidth="1"/>
    <col min="8" max="8" width="30.57421875" style="1" customWidth="1"/>
    <col min="9" max="9" width="19.28125" style="1" customWidth="1"/>
    <col min="10" max="10" width="71.7109375" style="1" customWidth="1"/>
    <col min="11" max="11" width="21.7109375" style="1" customWidth="1"/>
    <col min="12" max="16384" width="10.28125" style="1" customWidth="1"/>
  </cols>
  <sheetData>
    <row r="1" spans="2:6" ht="32.25" customHeight="1">
      <c r="B1" s="70" t="s">
        <v>81</v>
      </c>
      <c r="C1" s="70"/>
      <c r="D1" s="70"/>
      <c r="E1" s="70"/>
      <c r="F1" s="2"/>
    </row>
    <row r="2" spans="7:11" ht="27" customHeight="1">
      <c r="G2" s="71" t="s">
        <v>2</v>
      </c>
      <c r="H2" s="71"/>
      <c r="I2" s="3"/>
      <c r="J2" s="72" t="s">
        <v>3</v>
      </c>
      <c r="K2" s="72"/>
    </row>
    <row r="3" spans="2:11" ht="42.75" customHeight="1">
      <c r="B3" s="73" t="s">
        <v>4</v>
      </c>
      <c r="C3" s="73"/>
      <c r="D3" s="74" t="s">
        <v>5</v>
      </c>
      <c r="E3" s="74"/>
      <c r="F3" s="4"/>
      <c r="G3" s="68" t="s">
        <v>6</v>
      </c>
      <c r="H3" s="68"/>
      <c r="I3" s="5"/>
      <c r="J3" s="75" t="s">
        <v>7</v>
      </c>
      <c r="K3" s="75"/>
    </row>
    <row r="4" spans="2:11" ht="33.75" customHeight="1">
      <c r="B4" s="66" t="s">
        <v>8</v>
      </c>
      <c r="C4" s="66"/>
      <c r="D4" s="67" t="s">
        <v>9</v>
      </c>
      <c r="E4" s="67"/>
      <c r="F4" s="4"/>
      <c r="G4" s="68" t="s">
        <v>10</v>
      </c>
      <c r="H4" s="68"/>
      <c r="I4" s="6"/>
      <c r="J4" s="69"/>
      <c r="K4" s="69"/>
    </row>
    <row r="5" spans="2:11" ht="34.5" customHeight="1">
      <c r="B5" s="62" t="s">
        <v>11</v>
      </c>
      <c r="C5" s="62"/>
      <c r="D5" s="63" t="s">
        <v>12</v>
      </c>
      <c r="E5" s="63"/>
      <c r="F5" s="4"/>
      <c r="G5" s="64" t="s">
        <v>13</v>
      </c>
      <c r="H5" s="64"/>
      <c r="I5" s="7"/>
      <c r="J5" s="65"/>
      <c r="K5" s="65"/>
    </row>
    <row r="6" spans="2:6" ht="15" customHeight="1">
      <c r="B6" s="8"/>
      <c r="C6" s="8"/>
      <c r="D6" s="8"/>
      <c r="E6" s="8"/>
      <c r="F6" s="8"/>
    </row>
    <row r="8" spans="2:11" ht="21" customHeight="1">
      <c r="B8" s="60" t="s">
        <v>14</v>
      </c>
      <c r="C8" s="60"/>
      <c r="D8" s="60"/>
      <c r="E8" s="60"/>
      <c r="F8" s="9"/>
      <c r="G8" s="60" t="s">
        <v>15</v>
      </c>
      <c r="H8" s="60"/>
      <c r="I8" s="61" t="s">
        <v>16</v>
      </c>
      <c r="J8" s="61" t="s">
        <v>17</v>
      </c>
      <c r="K8" s="58" t="s">
        <v>18</v>
      </c>
    </row>
    <row r="9" spans="2:11" ht="37.5" customHeight="1">
      <c r="B9" s="10" t="s">
        <v>19</v>
      </c>
      <c r="C9" s="10" t="s">
        <v>20</v>
      </c>
      <c r="D9" s="10" t="s">
        <v>21</v>
      </c>
      <c r="E9" s="11" t="s">
        <v>22</v>
      </c>
      <c r="F9" s="12"/>
      <c r="G9" s="13" t="s">
        <v>23</v>
      </c>
      <c r="H9" s="11" t="s">
        <v>24</v>
      </c>
      <c r="I9" s="61"/>
      <c r="J9" s="61"/>
      <c r="K9" s="58"/>
    </row>
    <row r="10" spans="2:11" ht="53.25" customHeight="1">
      <c r="B10" s="27" t="s">
        <v>82</v>
      </c>
      <c r="C10" s="28" t="s">
        <v>83</v>
      </c>
      <c r="D10" s="29">
        <v>3000</v>
      </c>
      <c r="E10" s="29">
        <v>3000</v>
      </c>
      <c r="F10" s="18"/>
      <c r="G10" s="27" t="s">
        <v>82</v>
      </c>
      <c r="H10" s="28" t="s">
        <v>83</v>
      </c>
      <c r="I10" s="29">
        <v>3000</v>
      </c>
      <c r="J10" s="19" t="s">
        <v>84</v>
      </c>
      <c r="K10" s="20" t="s">
        <v>28</v>
      </c>
    </row>
    <row r="11" spans="2:11" ht="36.75" customHeight="1">
      <c r="B11" s="27" t="s">
        <v>85</v>
      </c>
      <c r="C11" s="28" t="s">
        <v>86</v>
      </c>
      <c r="D11" s="30">
        <v>6000</v>
      </c>
      <c r="E11" s="30">
        <v>6000</v>
      </c>
      <c r="F11" s="18"/>
      <c r="G11" s="27" t="s">
        <v>85</v>
      </c>
      <c r="H11" s="28" t="s">
        <v>86</v>
      </c>
      <c r="I11" s="30">
        <v>6000</v>
      </c>
      <c r="J11" s="19" t="s">
        <v>87</v>
      </c>
      <c r="K11" s="20"/>
    </row>
    <row r="12" spans="2:11" ht="59.25" customHeight="1">
      <c r="B12" s="27" t="s">
        <v>88</v>
      </c>
      <c r="C12" s="28" t="s">
        <v>89</v>
      </c>
      <c r="D12" s="29">
        <v>1606.2</v>
      </c>
      <c r="E12" s="29">
        <v>1606.2</v>
      </c>
      <c r="F12" s="18"/>
      <c r="G12" s="27" t="s">
        <v>88</v>
      </c>
      <c r="H12" s="28" t="s">
        <v>89</v>
      </c>
      <c r="I12" s="29">
        <v>1606.2</v>
      </c>
      <c r="J12" s="19" t="s">
        <v>90</v>
      </c>
      <c r="K12" s="20"/>
    </row>
    <row r="13" spans="2:11" ht="38.25" customHeight="1">
      <c r="B13" s="27" t="s">
        <v>91</v>
      </c>
      <c r="C13" s="28" t="s">
        <v>92</v>
      </c>
      <c r="D13" s="29">
        <v>1685.35</v>
      </c>
      <c r="E13" s="29">
        <v>1685.35</v>
      </c>
      <c r="F13" s="18"/>
      <c r="G13" s="27" t="s">
        <v>91</v>
      </c>
      <c r="H13" s="28" t="s">
        <v>92</v>
      </c>
      <c r="I13" s="29">
        <v>1685.35</v>
      </c>
      <c r="J13" s="19" t="s">
        <v>87</v>
      </c>
      <c r="K13" s="20"/>
    </row>
    <row r="14" spans="2:11" ht="60" customHeight="1">
      <c r="B14" s="27" t="s">
        <v>93</v>
      </c>
      <c r="C14" s="31" t="s">
        <v>94</v>
      </c>
      <c r="D14" s="29">
        <v>2290</v>
      </c>
      <c r="E14" s="29">
        <v>2290</v>
      </c>
      <c r="F14" s="18"/>
      <c r="G14" s="27" t="s">
        <v>93</v>
      </c>
      <c r="H14" s="31" t="s">
        <v>94</v>
      </c>
      <c r="I14" s="29">
        <v>2290</v>
      </c>
      <c r="J14" s="19" t="s">
        <v>95</v>
      </c>
      <c r="K14" s="20"/>
    </row>
    <row r="15" spans="2:11" ht="47.25" customHeight="1">
      <c r="B15" s="27" t="s">
        <v>96</v>
      </c>
      <c r="C15" s="28" t="s">
        <v>97</v>
      </c>
      <c r="D15" s="29">
        <v>450</v>
      </c>
      <c r="E15" s="29">
        <v>450</v>
      </c>
      <c r="F15" s="18"/>
      <c r="G15" s="27" t="s">
        <v>96</v>
      </c>
      <c r="H15" s="28" t="s">
        <v>97</v>
      </c>
      <c r="I15" s="29">
        <v>450</v>
      </c>
      <c r="J15" s="19" t="s">
        <v>98</v>
      </c>
      <c r="K15" s="20"/>
    </row>
    <row r="16" spans="2:11" ht="59.25" customHeight="1">
      <c r="B16" s="27" t="s">
        <v>99</v>
      </c>
      <c r="C16" s="31" t="s">
        <v>100</v>
      </c>
      <c r="D16" s="29">
        <v>2070</v>
      </c>
      <c r="E16" s="29">
        <v>2070</v>
      </c>
      <c r="F16" s="18"/>
      <c r="G16" s="27" t="s">
        <v>99</v>
      </c>
      <c r="H16" s="31" t="s">
        <v>100</v>
      </c>
      <c r="I16" s="29">
        <v>2070</v>
      </c>
      <c r="J16" s="19" t="s">
        <v>95</v>
      </c>
      <c r="K16" s="20"/>
    </row>
    <row r="17" spans="2:11" ht="68.25" customHeight="1">
      <c r="B17" s="27" t="s">
        <v>101</v>
      </c>
      <c r="C17" s="28" t="s">
        <v>102</v>
      </c>
      <c r="D17" s="29">
        <v>3758</v>
      </c>
      <c r="E17" s="29">
        <v>3758</v>
      </c>
      <c r="F17" s="18"/>
      <c r="G17" s="27" t="s">
        <v>101</v>
      </c>
      <c r="H17" s="28" t="s">
        <v>102</v>
      </c>
      <c r="I17" s="29">
        <v>3758</v>
      </c>
      <c r="J17" s="19" t="s">
        <v>103</v>
      </c>
      <c r="K17" s="20"/>
    </row>
    <row r="18" spans="2:11" ht="51" customHeight="1">
      <c r="B18" s="27" t="s">
        <v>104</v>
      </c>
      <c r="C18" s="31" t="s">
        <v>105</v>
      </c>
      <c r="D18" s="32">
        <f>10000+51726.4</f>
        <v>61726.4</v>
      </c>
      <c r="E18" s="32">
        <f>10000+51726.4</f>
        <v>61726.4</v>
      </c>
      <c r="F18" s="18"/>
      <c r="G18" s="27" t="s">
        <v>104</v>
      </c>
      <c r="H18" s="31" t="s">
        <v>105</v>
      </c>
      <c r="I18" s="32">
        <f>10000+51726.4</f>
        <v>61726.4</v>
      </c>
      <c r="J18" s="19" t="s">
        <v>106</v>
      </c>
      <c r="K18" s="20"/>
    </row>
    <row r="19" spans="2:11" ht="57.75" customHeight="1">
      <c r="B19" s="27" t="s">
        <v>107</v>
      </c>
      <c r="C19" s="31" t="s">
        <v>108</v>
      </c>
      <c r="D19" s="29">
        <v>6780</v>
      </c>
      <c r="E19" s="29">
        <v>6780</v>
      </c>
      <c r="F19" s="18"/>
      <c r="G19" s="27" t="s">
        <v>107</v>
      </c>
      <c r="H19" s="31" t="s">
        <v>108</v>
      </c>
      <c r="I19" s="29">
        <v>6780</v>
      </c>
      <c r="J19" s="19" t="s">
        <v>95</v>
      </c>
      <c r="K19" s="20"/>
    </row>
    <row r="20" spans="2:11" ht="59.25" customHeight="1">
      <c r="B20" s="27" t="s">
        <v>109</v>
      </c>
      <c r="C20" s="31" t="s">
        <v>110</v>
      </c>
      <c r="D20" s="33">
        <v>3600</v>
      </c>
      <c r="E20" s="33">
        <v>3600</v>
      </c>
      <c r="F20" s="18"/>
      <c r="G20" s="27" t="s">
        <v>109</v>
      </c>
      <c r="H20" s="31" t="s">
        <v>110</v>
      </c>
      <c r="I20" s="33">
        <v>3600</v>
      </c>
      <c r="J20" s="19" t="s">
        <v>111</v>
      </c>
      <c r="K20" s="20"/>
    </row>
    <row r="21" spans="2:11" ht="33" customHeight="1">
      <c r="B21" s="27" t="s">
        <v>112</v>
      </c>
      <c r="C21" s="28" t="s">
        <v>113</v>
      </c>
      <c r="D21" s="34">
        <v>3900</v>
      </c>
      <c r="E21" s="34">
        <v>3900</v>
      </c>
      <c r="F21" s="18"/>
      <c r="G21" s="27" t="s">
        <v>112</v>
      </c>
      <c r="H21" s="28" t="s">
        <v>113</v>
      </c>
      <c r="I21" s="34">
        <v>3900</v>
      </c>
      <c r="J21" s="19" t="s">
        <v>87</v>
      </c>
      <c r="K21" s="20"/>
    </row>
    <row r="22" spans="2:11" ht="42" customHeight="1">
      <c r="B22" s="27" t="s">
        <v>114</v>
      </c>
      <c r="C22" s="28" t="s">
        <v>115</v>
      </c>
      <c r="D22" s="34">
        <v>29371.54</v>
      </c>
      <c r="E22" s="34">
        <v>29371.54</v>
      </c>
      <c r="F22" s="18"/>
      <c r="G22" s="27" t="s">
        <v>114</v>
      </c>
      <c r="H22" s="28" t="s">
        <v>115</v>
      </c>
      <c r="I22" s="34">
        <v>29371.54</v>
      </c>
      <c r="J22" s="19" t="s">
        <v>87</v>
      </c>
      <c r="K22" s="20"/>
    </row>
    <row r="23" spans="2:11" ht="36.75" customHeight="1">
      <c r="B23" s="27" t="s">
        <v>116</v>
      </c>
      <c r="C23" s="28" t="s">
        <v>117</v>
      </c>
      <c r="D23" s="34">
        <v>4750</v>
      </c>
      <c r="E23" s="34">
        <v>4750</v>
      </c>
      <c r="F23" s="18"/>
      <c r="G23" s="27" t="s">
        <v>116</v>
      </c>
      <c r="H23" s="28" t="s">
        <v>117</v>
      </c>
      <c r="I23" s="34">
        <v>4750</v>
      </c>
      <c r="J23" s="19" t="s">
        <v>87</v>
      </c>
      <c r="K23" s="20"/>
    </row>
    <row r="24" spans="2:11" ht="66.75" customHeight="1">
      <c r="B24" s="27" t="s">
        <v>118</v>
      </c>
      <c r="C24" s="28" t="s">
        <v>119</v>
      </c>
      <c r="D24" s="34">
        <v>800</v>
      </c>
      <c r="E24" s="34">
        <v>800</v>
      </c>
      <c r="F24" s="18"/>
      <c r="G24" s="27" t="s">
        <v>118</v>
      </c>
      <c r="H24" s="28" t="s">
        <v>119</v>
      </c>
      <c r="I24" s="34">
        <v>800</v>
      </c>
      <c r="J24" s="19" t="s">
        <v>87</v>
      </c>
      <c r="K24" s="20"/>
    </row>
    <row r="25" spans="2:11" ht="51.75" customHeight="1">
      <c r="B25" s="27" t="s">
        <v>120</v>
      </c>
      <c r="C25" s="28" t="s">
        <v>121</v>
      </c>
      <c r="D25" s="34">
        <v>1620</v>
      </c>
      <c r="E25" s="34">
        <v>1620</v>
      </c>
      <c r="F25" s="18"/>
      <c r="G25" s="27" t="s">
        <v>120</v>
      </c>
      <c r="H25" s="28" t="s">
        <v>121</v>
      </c>
      <c r="I25" s="34">
        <v>1620</v>
      </c>
      <c r="J25" s="19" t="s">
        <v>87</v>
      </c>
      <c r="K25" s="20"/>
    </row>
    <row r="26" spans="2:11" ht="59.25" customHeight="1">
      <c r="B26" s="27" t="s">
        <v>122</v>
      </c>
      <c r="C26" s="35" t="s">
        <v>123</v>
      </c>
      <c r="D26" s="34">
        <v>1390</v>
      </c>
      <c r="E26" s="34">
        <v>1390</v>
      </c>
      <c r="F26" s="18"/>
      <c r="G26" s="27" t="s">
        <v>122</v>
      </c>
      <c r="H26" s="35" t="s">
        <v>123</v>
      </c>
      <c r="I26" s="34">
        <v>1390</v>
      </c>
      <c r="J26" s="19" t="s">
        <v>87</v>
      </c>
      <c r="K26" s="20"/>
    </row>
    <row r="27" spans="2:11" ht="34.5" customHeight="1">
      <c r="B27" s="27" t="s">
        <v>124</v>
      </c>
      <c r="C27" s="28" t="s">
        <v>125</v>
      </c>
      <c r="D27" s="34">
        <v>345</v>
      </c>
      <c r="E27" s="34">
        <v>345</v>
      </c>
      <c r="F27" s="18"/>
      <c r="G27" s="27" t="s">
        <v>124</v>
      </c>
      <c r="H27" s="28" t="s">
        <v>125</v>
      </c>
      <c r="I27" s="34">
        <v>345</v>
      </c>
      <c r="J27" s="19" t="s">
        <v>87</v>
      </c>
      <c r="K27" s="20"/>
    </row>
    <row r="28" spans="2:11" ht="34.5" customHeight="1">
      <c r="B28" s="27" t="s">
        <v>126</v>
      </c>
      <c r="C28" s="31" t="s">
        <v>127</v>
      </c>
      <c r="D28" s="36">
        <v>29000</v>
      </c>
      <c r="E28" s="36">
        <v>29000</v>
      </c>
      <c r="F28" s="18"/>
      <c r="G28" s="27" t="s">
        <v>126</v>
      </c>
      <c r="H28" s="31" t="s">
        <v>127</v>
      </c>
      <c r="I28" s="36">
        <v>29000</v>
      </c>
      <c r="J28" s="19" t="s">
        <v>87</v>
      </c>
      <c r="K28" s="20"/>
    </row>
    <row r="29" spans="2:11" ht="32.25" customHeight="1">
      <c r="B29" s="27" t="s">
        <v>128</v>
      </c>
      <c r="C29" s="31" t="s">
        <v>129</v>
      </c>
      <c r="D29" s="37">
        <v>7295.5</v>
      </c>
      <c r="E29" s="37">
        <v>7295.5</v>
      </c>
      <c r="F29" s="18"/>
      <c r="G29" s="27" t="s">
        <v>128</v>
      </c>
      <c r="H29" s="31" t="s">
        <v>129</v>
      </c>
      <c r="I29" s="37">
        <v>7295.5</v>
      </c>
      <c r="J29" s="19" t="s">
        <v>87</v>
      </c>
      <c r="K29" s="20"/>
    </row>
    <row r="30" spans="2:11" ht="45" customHeight="1">
      <c r="B30" s="27" t="s">
        <v>130</v>
      </c>
      <c r="C30" s="31" t="s">
        <v>131</v>
      </c>
      <c r="D30" s="29">
        <v>4318.49</v>
      </c>
      <c r="E30" s="29">
        <v>4318.49</v>
      </c>
      <c r="F30" s="18"/>
      <c r="G30" s="27" t="s">
        <v>130</v>
      </c>
      <c r="H30" s="31" t="s">
        <v>132</v>
      </c>
      <c r="I30" s="29">
        <v>4318.49</v>
      </c>
      <c r="J30" s="19" t="s">
        <v>111</v>
      </c>
      <c r="K30" s="20"/>
    </row>
    <row r="31" spans="2:11" ht="59.25" customHeight="1">
      <c r="B31" s="27" t="s">
        <v>130</v>
      </c>
      <c r="C31" s="31" t="s">
        <v>133</v>
      </c>
      <c r="D31" s="29">
        <v>11358.75</v>
      </c>
      <c r="E31" s="29">
        <v>11358.75</v>
      </c>
      <c r="F31" s="18"/>
      <c r="G31" s="27" t="s">
        <v>130</v>
      </c>
      <c r="H31" s="31" t="s">
        <v>133</v>
      </c>
      <c r="I31" s="29">
        <v>11358.75</v>
      </c>
      <c r="J31" s="19" t="s">
        <v>134</v>
      </c>
      <c r="K31" s="20"/>
    </row>
    <row r="32" spans="2:11" ht="12.75">
      <c r="B32" s="22"/>
      <c r="C32" s="22"/>
      <c r="D32" s="22"/>
      <c r="E32" s="22"/>
      <c r="F32" s="22"/>
      <c r="G32" s="22"/>
      <c r="H32" s="22"/>
      <c r="I32" s="22"/>
      <c r="J32" s="23"/>
      <c r="K32" s="22"/>
    </row>
    <row r="33" spans="2:10" ht="36.75" customHeight="1">
      <c r="B33" s="59" t="s">
        <v>79</v>
      </c>
      <c r="C33" s="59"/>
      <c r="D33" s="22"/>
      <c r="E33" s="24">
        <f>SUM(E10:E31)</f>
        <v>187115.23</v>
      </c>
      <c r="F33" s="25"/>
      <c r="G33" s="25"/>
      <c r="H33" s="25"/>
      <c r="I33" s="24">
        <f>SUM(I10:I31)</f>
        <v>187115.23</v>
      </c>
      <c r="J33" s="26" t="s">
        <v>80</v>
      </c>
    </row>
    <row r="37" ht="50.25" customHeight="1"/>
    <row r="38" ht="48" customHeight="1"/>
    <row r="39" ht="14.25" customHeight="1"/>
    <row r="40" ht="15" customHeight="1"/>
  </sheetData>
  <sheetProtection selectLockedCells="1" selectUnlockedCells="1"/>
  <mergeCells count="21">
    <mergeCell ref="B1:E1"/>
    <mergeCell ref="G2:H2"/>
    <mergeCell ref="J2:K2"/>
    <mergeCell ref="B3:C3"/>
    <mergeCell ref="D3:E3"/>
    <mergeCell ref="G3:H3"/>
    <mergeCell ref="J3:K3"/>
    <mergeCell ref="B5:C5"/>
    <mergeCell ref="D5:E5"/>
    <mergeCell ref="G5:H5"/>
    <mergeCell ref="J5:K5"/>
    <mergeCell ref="B4:C4"/>
    <mergeCell ref="D4:E4"/>
    <mergeCell ref="G4:H4"/>
    <mergeCell ref="J4:K4"/>
    <mergeCell ref="K8:K9"/>
    <mergeCell ref="B33:C33"/>
    <mergeCell ref="B8:E8"/>
    <mergeCell ref="G8:H8"/>
    <mergeCell ref="I8:I9"/>
    <mergeCell ref="J8:J9"/>
  </mergeCells>
  <conditionalFormatting sqref="D10:E31 I10:I31">
    <cfRule type="cellIs" priority="1"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K21"/>
  <sheetViews>
    <sheetView zoomScale="80" zoomScaleNormal="80" zoomScalePageLayoutView="0" workbookViewId="0" topLeftCell="A16">
      <selection activeCell="E18" sqref="E18"/>
    </sheetView>
  </sheetViews>
  <sheetFormatPr defaultColWidth="10.28125" defaultRowHeight="12.75"/>
  <cols>
    <col min="1" max="1" width="4.421875" style="1" customWidth="1"/>
    <col min="2" max="2" width="15.57421875" style="1" customWidth="1"/>
    <col min="3" max="3" width="34.140625" style="1" customWidth="1"/>
    <col min="4" max="4" width="18.57421875" style="1" customWidth="1"/>
    <col min="5" max="5" width="19.00390625" style="1" customWidth="1"/>
    <col min="6" max="6" width="3.140625" style="1" customWidth="1"/>
    <col min="7" max="7" width="16.00390625" style="1" customWidth="1"/>
    <col min="8" max="8" width="21.28125" style="1" customWidth="1"/>
    <col min="9" max="9" width="18.7109375" style="1" customWidth="1"/>
    <col min="10" max="10" width="71.7109375" style="1" customWidth="1"/>
    <col min="11" max="11" width="21.7109375" style="1" customWidth="1"/>
    <col min="12" max="16384" width="10.28125" style="1" customWidth="1"/>
  </cols>
  <sheetData>
    <row r="1" spans="2:6" ht="32.25" customHeight="1">
      <c r="B1" s="70" t="s">
        <v>135</v>
      </c>
      <c r="C1" s="70"/>
      <c r="D1" s="70"/>
      <c r="E1" s="70"/>
      <c r="F1" s="2"/>
    </row>
    <row r="2" spans="7:11" ht="27" customHeight="1">
      <c r="G2" s="71" t="s">
        <v>2</v>
      </c>
      <c r="H2" s="71"/>
      <c r="I2" s="3"/>
      <c r="J2" s="72" t="s">
        <v>3</v>
      </c>
      <c r="K2" s="72"/>
    </row>
    <row r="3" spans="2:11" ht="42.75" customHeight="1">
      <c r="B3" s="73" t="s">
        <v>4</v>
      </c>
      <c r="C3" s="73"/>
      <c r="D3" s="74" t="s">
        <v>136</v>
      </c>
      <c r="E3" s="74"/>
      <c r="F3" s="4"/>
      <c r="G3" s="68" t="s">
        <v>6</v>
      </c>
      <c r="H3" s="68"/>
      <c r="I3" s="5"/>
      <c r="J3" s="75" t="s">
        <v>7</v>
      </c>
      <c r="K3" s="75"/>
    </row>
    <row r="4" spans="2:11" ht="33.75" customHeight="1">
      <c r="B4" s="66" t="s">
        <v>8</v>
      </c>
      <c r="C4" s="66"/>
      <c r="D4" s="67" t="s">
        <v>9</v>
      </c>
      <c r="E4" s="67"/>
      <c r="F4" s="4"/>
      <c r="G4" s="68" t="s">
        <v>10</v>
      </c>
      <c r="H4" s="68"/>
      <c r="I4" s="6"/>
      <c r="J4" s="69"/>
      <c r="K4" s="69"/>
    </row>
    <row r="5" spans="2:11" ht="34.5" customHeight="1">
      <c r="B5" s="62" t="s">
        <v>11</v>
      </c>
      <c r="C5" s="62"/>
      <c r="D5" s="63" t="s">
        <v>12</v>
      </c>
      <c r="E5" s="63"/>
      <c r="F5" s="4"/>
      <c r="G5" s="64" t="s">
        <v>13</v>
      </c>
      <c r="H5" s="64"/>
      <c r="I5" s="7"/>
      <c r="J5" s="65"/>
      <c r="K5" s="65"/>
    </row>
    <row r="6" spans="2:6" ht="15" customHeight="1">
      <c r="B6" s="8"/>
      <c r="C6" s="8"/>
      <c r="D6" s="8"/>
      <c r="E6" s="8"/>
      <c r="F6" s="8"/>
    </row>
    <row r="8" spans="2:11" ht="21" customHeight="1">
      <c r="B8" s="60" t="s">
        <v>14</v>
      </c>
      <c r="C8" s="60"/>
      <c r="D8" s="60"/>
      <c r="E8" s="60"/>
      <c r="F8" s="9"/>
      <c r="G8" s="60" t="s">
        <v>15</v>
      </c>
      <c r="H8" s="60"/>
      <c r="I8" s="61" t="s">
        <v>16</v>
      </c>
      <c r="J8" s="61" t="s">
        <v>17</v>
      </c>
      <c r="K8" s="58" t="s">
        <v>18</v>
      </c>
    </row>
    <row r="9" spans="2:11" ht="37.5" customHeight="1">
      <c r="B9" s="10" t="s">
        <v>19</v>
      </c>
      <c r="C9" s="10" t="s">
        <v>20</v>
      </c>
      <c r="D9" s="10" t="s">
        <v>21</v>
      </c>
      <c r="E9" s="11" t="s">
        <v>22</v>
      </c>
      <c r="F9" s="12"/>
      <c r="G9" s="13" t="s">
        <v>23</v>
      </c>
      <c r="H9" s="11" t="s">
        <v>24</v>
      </c>
      <c r="I9" s="61"/>
      <c r="J9" s="61"/>
      <c r="K9" s="58"/>
    </row>
    <row r="10" spans="2:11" ht="132" customHeight="1">
      <c r="B10" s="27" t="s">
        <v>137</v>
      </c>
      <c r="C10" s="28" t="s">
        <v>138</v>
      </c>
      <c r="D10" s="34">
        <v>2267.92</v>
      </c>
      <c r="E10" s="34">
        <v>2267.92</v>
      </c>
      <c r="F10" s="38"/>
      <c r="G10" s="27" t="s">
        <v>82</v>
      </c>
      <c r="H10" s="28" t="s">
        <v>83</v>
      </c>
      <c r="I10" s="39">
        <v>2267.92</v>
      </c>
      <c r="J10" s="19" t="s">
        <v>139</v>
      </c>
      <c r="K10" s="20" t="s">
        <v>28</v>
      </c>
    </row>
    <row r="11" spans="2:11" ht="55.5" customHeight="1">
      <c r="B11" s="27" t="s">
        <v>140</v>
      </c>
      <c r="C11" s="28" t="s">
        <v>141</v>
      </c>
      <c r="D11" s="40">
        <v>18.5</v>
      </c>
      <c r="E11" s="40">
        <v>18.5</v>
      </c>
      <c r="F11" s="38"/>
      <c r="G11" s="27" t="s">
        <v>130</v>
      </c>
      <c r="H11" s="31" t="s">
        <v>132</v>
      </c>
      <c r="I11" s="39">
        <v>18.5</v>
      </c>
      <c r="J11" s="41" t="s">
        <v>142</v>
      </c>
      <c r="K11" s="20"/>
    </row>
    <row r="12" spans="2:11" ht="108" customHeight="1">
      <c r="B12" s="27" t="s">
        <v>143</v>
      </c>
      <c r="C12" s="31" t="s">
        <v>144</v>
      </c>
      <c r="D12" s="42">
        <v>1631.5</v>
      </c>
      <c r="E12" s="42">
        <v>1631.5</v>
      </c>
      <c r="F12" s="38"/>
      <c r="G12" s="27" t="s">
        <v>130</v>
      </c>
      <c r="H12" s="31" t="s">
        <v>132</v>
      </c>
      <c r="I12" s="39">
        <v>1631.5</v>
      </c>
      <c r="J12" s="19" t="s">
        <v>145</v>
      </c>
      <c r="K12" s="20"/>
    </row>
    <row r="13" spans="2:11" ht="95.25" customHeight="1">
      <c r="B13" s="27" t="s">
        <v>146</v>
      </c>
      <c r="C13" s="28" t="s">
        <v>147</v>
      </c>
      <c r="D13" s="42">
        <v>2977.5</v>
      </c>
      <c r="E13" s="42">
        <v>2977.5</v>
      </c>
      <c r="F13" s="38"/>
      <c r="G13" s="27" t="s">
        <v>101</v>
      </c>
      <c r="H13" s="28" t="s">
        <v>102</v>
      </c>
      <c r="I13" s="39">
        <v>2977.5</v>
      </c>
      <c r="J13" s="19" t="s">
        <v>148</v>
      </c>
      <c r="K13" s="20"/>
    </row>
    <row r="14" spans="2:11" ht="94.5" customHeight="1">
      <c r="B14" s="27" t="s">
        <v>149</v>
      </c>
      <c r="C14" s="28" t="s">
        <v>150</v>
      </c>
      <c r="D14" s="43">
        <v>95</v>
      </c>
      <c r="E14" s="43">
        <v>95</v>
      </c>
      <c r="F14" s="38"/>
      <c r="G14" s="27" t="s">
        <v>101</v>
      </c>
      <c r="H14" s="28" t="s">
        <v>102</v>
      </c>
      <c r="I14" s="39">
        <v>95</v>
      </c>
      <c r="J14" s="19" t="s">
        <v>151</v>
      </c>
      <c r="K14" s="20"/>
    </row>
    <row r="15" spans="2:11" ht="98.25" customHeight="1">
      <c r="B15" s="27" t="s">
        <v>152</v>
      </c>
      <c r="C15" s="35" t="s">
        <v>153</v>
      </c>
      <c r="D15" s="43">
        <v>500</v>
      </c>
      <c r="E15" s="43">
        <v>500</v>
      </c>
      <c r="F15" s="38"/>
      <c r="G15" s="27" t="s">
        <v>101</v>
      </c>
      <c r="H15" s="28" t="s">
        <v>102</v>
      </c>
      <c r="I15" s="39">
        <v>500</v>
      </c>
      <c r="J15" s="19" t="s">
        <v>154</v>
      </c>
      <c r="K15" s="20"/>
    </row>
    <row r="16" spans="2:11" ht="71.25" customHeight="1">
      <c r="B16" s="27" t="s">
        <v>155</v>
      </c>
      <c r="C16" s="44" t="s">
        <v>156</v>
      </c>
      <c r="D16" s="43">
        <v>594</v>
      </c>
      <c r="E16" s="43">
        <v>594</v>
      </c>
      <c r="F16" s="38"/>
      <c r="G16" s="27" t="s">
        <v>109</v>
      </c>
      <c r="H16" s="31" t="s">
        <v>110</v>
      </c>
      <c r="I16" s="39">
        <v>594</v>
      </c>
      <c r="J16" s="45" t="s">
        <v>157</v>
      </c>
      <c r="K16" s="20"/>
    </row>
    <row r="17" spans="2:11" ht="186" customHeight="1">
      <c r="B17" s="27" t="s">
        <v>130</v>
      </c>
      <c r="C17" s="31" t="s">
        <v>132</v>
      </c>
      <c r="D17" s="43">
        <v>3525</v>
      </c>
      <c r="E17" s="43">
        <v>3525</v>
      </c>
      <c r="F17" s="38"/>
      <c r="G17" s="27" t="s">
        <v>122</v>
      </c>
      <c r="H17" s="35" t="s">
        <v>158</v>
      </c>
      <c r="I17" s="39">
        <v>3525</v>
      </c>
      <c r="J17" s="41" t="s">
        <v>159</v>
      </c>
      <c r="K17" s="20"/>
    </row>
    <row r="18" spans="2:11" ht="59.25" customHeight="1">
      <c r="B18" s="27" t="s">
        <v>63</v>
      </c>
      <c r="C18" s="31" t="s">
        <v>160</v>
      </c>
      <c r="D18" s="43">
        <v>1658.02</v>
      </c>
      <c r="E18" s="43">
        <v>1658.02</v>
      </c>
      <c r="F18" s="38"/>
      <c r="G18" s="27" t="s">
        <v>130</v>
      </c>
      <c r="H18" s="31" t="s">
        <v>132</v>
      </c>
      <c r="I18" s="43">
        <v>1658.02</v>
      </c>
      <c r="J18" s="19" t="s">
        <v>161</v>
      </c>
      <c r="K18" s="20"/>
    </row>
    <row r="19" spans="2:11" ht="96" customHeight="1">
      <c r="B19" s="27" t="s">
        <v>162</v>
      </c>
      <c r="C19" s="31" t="s">
        <v>163</v>
      </c>
      <c r="D19" s="46">
        <v>995.64</v>
      </c>
      <c r="E19" s="46">
        <v>995.64</v>
      </c>
      <c r="F19" s="38"/>
      <c r="G19" s="27" t="s">
        <v>101</v>
      </c>
      <c r="H19" s="28" t="s">
        <v>102</v>
      </c>
      <c r="I19" s="39">
        <v>995.64</v>
      </c>
      <c r="J19" s="19" t="s">
        <v>164</v>
      </c>
      <c r="K19" s="20"/>
    </row>
    <row r="20" spans="2:11" ht="12.75">
      <c r="B20" s="22"/>
      <c r="C20" s="22"/>
      <c r="D20" s="22"/>
      <c r="E20" s="22"/>
      <c r="F20" s="22"/>
      <c r="G20" s="22"/>
      <c r="H20" s="22"/>
      <c r="I20" s="22"/>
      <c r="J20" s="23"/>
      <c r="K20" s="22"/>
    </row>
    <row r="21" spans="2:10" ht="36.75" customHeight="1">
      <c r="B21" s="59" t="s">
        <v>79</v>
      </c>
      <c r="C21" s="59"/>
      <c r="D21" s="22"/>
      <c r="E21" s="24">
        <f>SUM(E10:E19)</f>
        <v>14263.08</v>
      </c>
      <c r="F21" s="25"/>
      <c r="G21" s="25"/>
      <c r="H21" s="25"/>
      <c r="I21" s="24">
        <f>SUM(I10:I19)</f>
        <v>14263.08</v>
      </c>
      <c r="J21" s="26" t="s">
        <v>80</v>
      </c>
    </row>
    <row r="25" ht="50.25" customHeight="1"/>
    <row r="26" ht="48" customHeight="1"/>
    <row r="27" ht="14.25" customHeight="1"/>
    <row r="28" ht="15" customHeight="1"/>
  </sheetData>
  <sheetProtection selectLockedCells="1" selectUnlockedCells="1"/>
  <mergeCells count="21">
    <mergeCell ref="B1:E1"/>
    <mergeCell ref="G2:H2"/>
    <mergeCell ref="J2:K2"/>
    <mergeCell ref="B3:C3"/>
    <mergeCell ref="D3:E3"/>
    <mergeCell ref="G3:H3"/>
    <mergeCell ref="J3:K3"/>
    <mergeCell ref="B5:C5"/>
    <mergeCell ref="D5:E5"/>
    <mergeCell ref="G5:H5"/>
    <mergeCell ref="J5:K5"/>
    <mergeCell ref="B4:C4"/>
    <mergeCell ref="D4:E4"/>
    <mergeCell ref="G4:H4"/>
    <mergeCell ref="J4:K4"/>
    <mergeCell ref="K8:K9"/>
    <mergeCell ref="B21:C21"/>
    <mergeCell ref="B8:E8"/>
    <mergeCell ref="G8:H8"/>
    <mergeCell ref="I8:I9"/>
    <mergeCell ref="J8:J9"/>
  </mergeCells>
  <conditionalFormatting sqref="D10:E19 I10:I19">
    <cfRule type="cellIs" priority="1"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K22"/>
  <sheetViews>
    <sheetView tabSelected="1" zoomScale="80" zoomScaleNormal="80" zoomScalePageLayoutView="0" workbookViewId="0" topLeftCell="A1">
      <selection activeCell="I11" sqref="I11"/>
    </sheetView>
  </sheetViews>
  <sheetFormatPr defaultColWidth="10.28125" defaultRowHeight="12.75"/>
  <cols>
    <col min="1" max="1" width="4.421875" style="1" customWidth="1"/>
    <col min="2" max="2" width="15.57421875" style="1" customWidth="1"/>
    <col min="3" max="3" width="34.140625" style="1" customWidth="1"/>
    <col min="4" max="4" width="18.57421875" style="1" customWidth="1"/>
    <col min="5" max="5" width="19.00390625" style="1" customWidth="1"/>
    <col min="6" max="6" width="3.140625" style="1" customWidth="1"/>
    <col min="7" max="7" width="16.00390625" style="1" customWidth="1"/>
    <col min="8" max="8" width="21.28125" style="1" customWidth="1"/>
    <col min="9" max="9" width="19.00390625" style="1" customWidth="1"/>
    <col min="10" max="10" width="71.7109375" style="1" customWidth="1"/>
    <col min="11" max="11" width="21.7109375" style="1" customWidth="1"/>
    <col min="12" max="16384" width="10.28125" style="1" customWidth="1"/>
  </cols>
  <sheetData>
    <row r="1" spans="2:6" ht="32.25" customHeight="1">
      <c r="B1" s="70" t="s">
        <v>135</v>
      </c>
      <c r="C1" s="70"/>
      <c r="D1" s="70"/>
      <c r="E1" s="70"/>
      <c r="F1" s="2"/>
    </row>
    <row r="2" spans="7:11" ht="27" customHeight="1">
      <c r="G2" s="71" t="s">
        <v>2</v>
      </c>
      <c r="H2" s="71"/>
      <c r="I2" s="3"/>
      <c r="J2" s="72" t="s">
        <v>3</v>
      </c>
      <c r="K2" s="72"/>
    </row>
    <row r="3" spans="2:11" ht="42.75" customHeight="1">
      <c r="B3" s="73" t="s">
        <v>4</v>
      </c>
      <c r="C3" s="73"/>
      <c r="D3" s="74" t="s">
        <v>165</v>
      </c>
      <c r="E3" s="74"/>
      <c r="F3" s="4"/>
      <c r="G3" s="68" t="s">
        <v>6</v>
      </c>
      <c r="H3" s="68"/>
      <c r="I3" s="5"/>
      <c r="J3" s="75" t="s">
        <v>7</v>
      </c>
      <c r="K3" s="75"/>
    </row>
    <row r="4" spans="2:11" ht="33.75" customHeight="1">
      <c r="B4" s="66" t="s">
        <v>8</v>
      </c>
      <c r="C4" s="66"/>
      <c r="D4" s="67" t="s">
        <v>9</v>
      </c>
      <c r="E4" s="67"/>
      <c r="F4" s="4"/>
      <c r="G4" s="68" t="s">
        <v>10</v>
      </c>
      <c r="H4" s="68"/>
      <c r="I4" s="6"/>
      <c r="J4" s="69"/>
      <c r="K4" s="69"/>
    </row>
    <row r="5" spans="2:11" ht="34.5" customHeight="1">
      <c r="B5" s="62" t="s">
        <v>11</v>
      </c>
      <c r="C5" s="62"/>
      <c r="D5" s="63" t="s">
        <v>12</v>
      </c>
      <c r="E5" s="63"/>
      <c r="F5" s="4"/>
      <c r="G5" s="64" t="s">
        <v>13</v>
      </c>
      <c r="H5" s="64"/>
      <c r="I5" s="7"/>
      <c r="J5" s="65"/>
      <c r="K5" s="65"/>
    </row>
    <row r="6" spans="2:6" ht="15" customHeight="1">
      <c r="B6" s="8"/>
      <c r="C6" s="8"/>
      <c r="D6" s="8"/>
      <c r="E6" s="8"/>
      <c r="F6" s="8"/>
    </row>
    <row r="8" spans="2:11" ht="21" customHeight="1">
      <c r="B8" s="60" t="s">
        <v>14</v>
      </c>
      <c r="C8" s="60"/>
      <c r="D8" s="60"/>
      <c r="E8" s="60"/>
      <c r="F8" s="9"/>
      <c r="G8" s="60" t="s">
        <v>15</v>
      </c>
      <c r="H8" s="60"/>
      <c r="I8" s="61" t="s">
        <v>16</v>
      </c>
      <c r="J8" s="61" t="s">
        <v>17</v>
      </c>
      <c r="K8" s="58" t="s">
        <v>18</v>
      </c>
    </row>
    <row r="9" spans="2:11" ht="37.5" customHeight="1">
      <c r="B9" s="10" t="s">
        <v>19</v>
      </c>
      <c r="C9" s="10" t="s">
        <v>20</v>
      </c>
      <c r="D9" s="10" t="s">
        <v>21</v>
      </c>
      <c r="E9" s="11" t="s">
        <v>22</v>
      </c>
      <c r="F9" s="12"/>
      <c r="G9" s="13" t="s">
        <v>23</v>
      </c>
      <c r="H9" s="11" t="s">
        <v>24</v>
      </c>
      <c r="I9" s="61"/>
      <c r="J9" s="61"/>
      <c r="K9" s="58"/>
    </row>
    <row r="10" spans="2:11" ht="99" customHeight="1">
      <c r="B10" s="47" t="s">
        <v>166</v>
      </c>
      <c r="C10" s="48" t="s">
        <v>167</v>
      </c>
      <c r="D10" s="46">
        <v>3000</v>
      </c>
      <c r="E10" s="46">
        <v>3000</v>
      </c>
      <c r="F10" s="38"/>
      <c r="G10" s="47" t="s">
        <v>166</v>
      </c>
      <c r="H10" s="49" t="s">
        <v>168</v>
      </c>
      <c r="I10" s="39">
        <v>3000</v>
      </c>
      <c r="J10" s="50" t="s">
        <v>169</v>
      </c>
      <c r="K10" s="20" t="s">
        <v>28</v>
      </c>
    </row>
    <row r="11" spans="2:11" ht="354" customHeight="1">
      <c r="B11" s="14" t="s">
        <v>170</v>
      </c>
      <c r="C11" s="15" t="s">
        <v>171</v>
      </c>
      <c r="D11" s="17">
        <v>693</v>
      </c>
      <c r="E11" s="17">
        <v>693</v>
      </c>
      <c r="F11" s="38"/>
      <c r="G11" s="51" t="s">
        <v>69</v>
      </c>
      <c r="H11" s="52" t="s">
        <v>73</v>
      </c>
      <c r="I11" s="39">
        <v>693</v>
      </c>
      <c r="J11" s="53" t="s">
        <v>172</v>
      </c>
      <c r="K11" s="20"/>
    </row>
    <row r="12" spans="2:11" ht="138" customHeight="1">
      <c r="B12" s="47" t="s">
        <v>166</v>
      </c>
      <c r="C12" s="48" t="s">
        <v>173</v>
      </c>
      <c r="D12" s="46">
        <v>256.4</v>
      </c>
      <c r="E12" s="46">
        <v>256.4</v>
      </c>
      <c r="F12" s="38"/>
      <c r="G12" s="47" t="s">
        <v>69</v>
      </c>
      <c r="H12" s="54" t="s">
        <v>174</v>
      </c>
      <c r="I12" s="39">
        <v>256.4</v>
      </c>
      <c r="J12" s="55" t="s">
        <v>175</v>
      </c>
      <c r="K12" s="20"/>
    </row>
    <row r="13" spans="2:11" ht="33" customHeight="1">
      <c r="B13" s="14" t="s">
        <v>25</v>
      </c>
      <c r="C13" s="15" t="s">
        <v>26</v>
      </c>
      <c r="D13" s="46">
        <v>575</v>
      </c>
      <c r="E13" s="46">
        <v>575</v>
      </c>
      <c r="F13" s="38"/>
      <c r="G13" s="76" t="s">
        <v>69</v>
      </c>
      <c r="H13" s="77" t="s">
        <v>174</v>
      </c>
      <c r="I13" s="78">
        <v>15000</v>
      </c>
      <c r="J13" s="79" t="s">
        <v>176</v>
      </c>
      <c r="K13" s="20"/>
    </row>
    <row r="14" spans="2:11" ht="63.75" customHeight="1">
      <c r="B14" s="14" t="s">
        <v>29</v>
      </c>
      <c r="C14" s="15" t="s">
        <v>30</v>
      </c>
      <c r="D14" s="46">
        <v>2460</v>
      </c>
      <c r="E14" s="46">
        <v>2460</v>
      </c>
      <c r="F14" s="38"/>
      <c r="G14" s="76"/>
      <c r="H14" s="77"/>
      <c r="I14" s="78"/>
      <c r="J14" s="79"/>
      <c r="K14" s="20"/>
    </row>
    <row r="15" spans="2:11" ht="80.25" customHeight="1">
      <c r="B15" s="14" t="s">
        <v>31</v>
      </c>
      <c r="C15" s="15" t="s">
        <v>32</v>
      </c>
      <c r="D15" s="46">
        <v>1500</v>
      </c>
      <c r="E15" s="46">
        <v>1500</v>
      </c>
      <c r="F15" s="38"/>
      <c r="G15" s="76"/>
      <c r="H15" s="77"/>
      <c r="I15" s="78"/>
      <c r="J15" s="79"/>
      <c r="K15" s="20"/>
    </row>
    <row r="16" spans="2:11" ht="118.5" customHeight="1">
      <c r="B16" s="14" t="s">
        <v>37</v>
      </c>
      <c r="C16" s="15" t="s">
        <v>38</v>
      </c>
      <c r="D16" s="46">
        <v>2500</v>
      </c>
      <c r="E16" s="46">
        <v>2500</v>
      </c>
      <c r="F16" s="38"/>
      <c r="G16" s="76"/>
      <c r="H16" s="77"/>
      <c r="I16" s="78"/>
      <c r="J16" s="79"/>
      <c r="K16" s="20"/>
    </row>
    <row r="17" spans="2:11" ht="101.25" customHeight="1">
      <c r="B17" s="14" t="s">
        <v>41</v>
      </c>
      <c r="C17" s="15" t="s">
        <v>42</v>
      </c>
      <c r="D17" s="46">
        <v>1547.3</v>
      </c>
      <c r="E17" s="46">
        <v>1547.3</v>
      </c>
      <c r="F17" s="38"/>
      <c r="G17" s="76"/>
      <c r="H17" s="77"/>
      <c r="I17" s="78"/>
      <c r="J17" s="79"/>
      <c r="K17" s="20"/>
    </row>
    <row r="18" spans="2:11" ht="104.25" customHeight="1">
      <c r="B18" s="14" t="s">
        <v>55</v>
      </c>
      <c r="C18" s="15" t="s">
        <v>56</v>
      </c>
      <c r="D18" s="46">
        <v>4111.7</v>
      </c>
      <c r="E18" s="46">
        <v>4111.7</v>
      </c>
      <c r="F18" s="38"/>
      <c r="G18" s="76"/>
      <c r="H18" s="77"/>
      <c r="I18" s="78"/>
      <c r="J18" s="79"/>
      <c r="K18" s="20"/>
    </row>
    <row r="19" spans="2:11" ht="76.5" customHeight="1">
      <c r="B19" s="14" t="s">
        <v>57</v>
      </c>
      <c r="C19" s="15" t="s">
        <v>58</v>
      </c>
      <c r="D19" s="46">
        <v>1150</v>
      </c>
      <c r="E19" s="46">
        <v>1150</v>
      </c>
      <c r="F19" s="38"/>
      <c r="G19" s="76"/>
      <c r="H19" s="77"/>
      <c r="I19" s="78"/>
      <c r="J19" s="79"/>
      <c r="K19" s="20"/>
    </row>
    <row r="20" spans="2:11" ht="92.25" customHeight="1">
      <c r="B20" s="14" t="s">
        <v>61</v>
      </c>
      <c r="C20" s="15" t="s">
        <v>62</v>
      </c>
      <c r="D20" s="46">
        <v>1156</v>
      </c>
      <c r="E20" s="46">
        <v>1156</v>
      </c>
      <c r="F20" s="38"/>
      <c r="G20" s="76"/>
      <c r="H20" s="77"/>
      <c r="I20" s="78"/>
      <c r="J20" s="79"/>
      <c r="K20" s="20"/>
    </row>
    <row r="21" spans="2:11" ht="12.75">
      <c r="B21" s="22"/>
      <c r="C21" s="22"/>
      <c r="D21" s="22"/>
      <c r="E21" s="56"/>
      <c r="F21" s="22"/>
      <c r="G21" s="22"/>
      <c r="H21" s="22"/>
      <c r="I21" s="22"/>
      <c r="J21" s="23"/>
      <c r="K21" s="22"/>
    </row>
    <row r="22" spans="2:10" ht="36.75" customHeight="1">
      <c r="B22" s="59" t="s">
        <v>79</v>
      </c>
      <c r="C22" s="59"/>
      <c r="D22" s="22"/>
      <c r="E22" s="57">
        <f>SUM(E10:E21)</f>
        <v>18949.399999999998</v>
      </c>
      <c r="F22" s="25"/>
      <c r="G22" s="25"/>
      <c r="H22" s="25"/>
      <c r="I22" s="57">
        <f>SUM(I10:I21)</f>
        <v>18949.4</v>
      </c>
      <c r="J22" s="26" t="s">
        <v>80</v>
      </c>
    </row>
    <row r="26" ht="50.25" customHeight="1"/>
    <row r="27" ht="48" customHeight="1"/>
    <row r="28" ht="14.25" customHeight="1"/>
    <row r="29" ht="15" customHeight="1"/>
  </sheetData>
  <sheetProtection selectLockedCells="1" selectUnlockedCells="1"/>
  <mergeCells count="25">
    <mergeCell ref="B1:E1"/>
    <mergeCell ref="G2:H2"/>
    <mergeCell ref="J2:K2"/>
    <mergeCell ref="B3:C3"/>
    <mergeCell ref="D3:E3"/>
    <mergeCell ref="G3:H3"/>
    <mergeCell ref="J3:K3"/>
    <mergeCell ref="B5:C5"/>
    <mergeCell ref="D5:E5"/>
    <mergeCell ref="G5:H5"/>
    <mergeCell ref="J5:K5"/>
    <mergeCell ref="B4:C4"/>
    <mergeCell ref="D4:E4"/>
    <mergeCell ref="G4:H4"/>
    <mergeCell ref="J4:K4"/>
    <mergeCell ref="B22:C22"/>
    <mergeCell ref="K8:K9"/>
    <mergeCell ref="G13:G20"/>
    <mergeCell ref="H13:H20"/>
    <mergeCell ref="I13:I20"/>
    <mergeCell ref="J13:J20"/>
    <mergeCell ref="B8:E8"/>
    <mergeCell ref="G8:H8"/>
    <mergeCell ref="I8:I9"/>
    <mergeCell ref="J8:J9"/>
  </mergeCells>
  <conditionalFormatting sqref="I10:I20 D10:E12">
    <cfRule type="cellIs" priority="1" dxfId="0" operator="lessThan" stopIfTrue="1">
      <formula>0</formula>
    </cfRule>
  </conditionalFormatting>
  <conditionalFormatting sqref="D13">
    <cfRule type="cellIs" priority="2" dxfId="0" operator="lessThan" stopIfTrue="1">
      <formula>0</formula>
    </cfRule>
  </conditionalFormatting>
  <conditionalFormatting sqref="E13">
    <cfRule type="cellIs" priority="3" dxfId="0" operator="lessThan" stopIfTrue="1">
      <formula>0</formula>
    </cfRule>
  </conditionalFormatting>
  <conditionalFormatting sqref="D14">
    <cfRule type="cellIs" priority="4" dxfId="0" operator="lessThan" stopIfTrue="1">
      <formula>0</formula>
    </cfRule>
  </conditionalFormatting>
  <conditionalFormatting sqref="E14">
    <cfRule type="cellIs" priority="5" dxfId="0" operator="lessThan" stopIfTrue="1">
      <formula>0</formula>
    </cfRule>
  </conditionalFormatting>
  <conditionalFormatting sqref="D15">
    <cfRule type="cellIs" priority="6" dxfId="0" operator="lessThan" stopIfTrue="1">
      <formula>0</formula>
    </cfRule>
  </conditionalFormatting>
  <conditionalFormatting sqref="E15">
    <cfRule type="cellIs" priority="7" dxfId="0" operator="lessThan" stopIfTrue="1">
      <formula>0</formula>
    </cfRule>
  </conditionalFormatting>
  <conditionalFormatting sqref="D16">
    <cfRule type="cellIs" priority="8" dxfId="0" operator="lessThan" stopIfTrue="1">
      <formula>0</formula>
    </cfRule>
  </conditionalFormatting>
  <conditionalFormatting sqref="E16">
    <cfRule type="cellIs" priority="9" dxfId="0" operator="lessThan" stopIfTrue="1">
      <formula>0</formula>
    </cfRule>
  </conditionalFormatting>
  <conditionalFormatting sqref="D17">
    <cfRule type="cellIs" priority="10" dxfId="0" operator="lessThan" stopIfTrue="1">
      <formula>0</formula>
    </cfRule>
  </conditionalFormatting>
  <conditionalFormatting sqref="E17">
    <cfRule type="cellIs" priority="11" dxfId="0" operator="lessThan" stopIfTrue="1">
      <formula>0</formula>
    </cfRule>
  </conditionalFormatting>
  <conditionalFormatting sqref="D18">
    <cfRule type="cellIs" priority="12" dxfId="0" operator="lessThan" stopIfTrue="1">
      <formula>0</formula>
    </cfRule>
  </conditionalFormatting>
  <conditionalFormatting sqref="E18">
    <cfRule type="cellIs" priority="13" dxfId="0" operator="lessThan" stopIfTrue="1">
      <formula>0</formula>
    </cfRule>
  </conditionalFormatting>
  <conditionalFormatting sqref="D19">
    <cfRule type="cellIs" priority="14" dxfId="0" operator="lessThan" stopIfTrue="1">
      <formula>0</formula>
    </cfRule>
  </conditionalFormatting>
  <conditionalFormatting sqref="E19">
    <cfRule type="cellIs" priority="15" dxfId="0" operator="lessThan" stopIfTrue="1">
      <formula>0</formula>
    </cfRule>
  </conditionalFormatting>
  <conditionalFormatting sqref="D20">
    <cfRule type="cellIs" priority="16" dxfId="0" operator="lessThan" stopIfTrue="1">
      <formula>0</formula>
    </cfRule>
  </conditionalFormatting>
  <conditionalFormatting sqref="E20">
    <cfRule type="cellIs" priority="17" dxfId="0" operator="lessThan" stopIfTrue="1">
      <formula>0</formula>
    </cfRule>
  </conditionalFormatting>
  <printOptions/>
  <pageMargins left="0.2" right="0.2" top="0.9" bottom="0.4201388888888889" header="0.5118055555555555" footer="0.5118055555555555"/>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Leydies Portillo</cp:lastModifiedBy>
  <dcterms:modified xsi:type="dcterms:W3CDTF">2015-08-26T21:15:31Z</dcterms:modified>
  <cp:category/>
  <cp:version/>
  <cp:contentType/>
  <cp:contentStatus/>
</cp:coreProperties>
</file>