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defaultThemeVersion="166925"/>
  <mc:AlternateContent xmlns:mc="http://schemas.openxmlformats.org/markup-compatibility/2006">
    <mc:Choice Requires="x15">
      <x15ac:absPath xmlns:x15ac="http://schemas.microsoft.com/office/spreadsheetml/2010/11/ac" url="C:\Users\krivera\Desktop\Plenaria 07-2019\Anexos Plenaria 07-2019\"/>
    </mc:Choice>
  </mc:AlternateContent>
  <xr:revisionPtr revIDLastSave="0" documentId="13_ncr:1_{7B9E163D-BEE8-4114-A454-0AA835FDE3D7}" xr6:coauthVersionLast="45" xr6:coauthVersionMax="45" xr10:uidLastSave="{00000000-0000-0000-0000-000000000000}"/>
  <bookViews>
    <workbookView xWindow="-120" yWindow="-120" windowWidth="24240" windowHeight="13140" firstSheet="2" activeTab="4" xr2:uid="{58516D96-D020-486B-B8E5-F3155E1A9C65}"/>
  </bookViews>
  <sheets>
    <sheet name="Instructions_WorkPlan_En" sheetId="1" r:id="rId1"/>
    <sheet name="Instructions_WorkPlan_Fr" sheetId="2" r:id="rId2"/>
    <sheet name="Instrucciones_WorkPlan_Es" sheetId="3" r:id="rId3"/>
    <sheet name="Definitions" sheetId="6" r:id="rId4"/>
    <sheet name="WorkPlan_Year1" sheetId="4" r:id="rId5"/>
    <sheet name="detalle de costos sisca" sheetId="9" r:id="rId6"/>
    <sheet name="overhead" sheetId="10" r:id="rId7"/>
    <sheet name="ExpenditureCashBce_Year_N" sheetId="7" state="hidden" r:id="rId8"/>
    <sheet name="List" sheetId="5" r:id="rId9"/>
    <sheet name="CCMRCM" sheetId="8" state="hidden" r:id="rId10"/>
  </sheets>
  <definedNames>
    <definedName name="_xlnm._FilterDatabase" localSheetId="9" hidden="1">CCMRCM!#REF!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24" i="4" l="1"/>
  <c r="Q25" i="4"/>
  <c r="Q26" i="4"/>
  <c r="E13" i="4"/>
  <c r="D21" i="10" l="1"/>
  <c r="B21" i="9"/>
  <c r="C21" i="9" s="1"/>
  <c r="C20" i="9"/>
  <c r="B20" i="9"/>
  <c r="D11" i="9"/>
  <c r="C8" i="9"/>
  <c r="D7" i="9" s="1"/>
  <c r="Q27" i="4"/>
  <c r="D19" i="9" l="1"/>
  <c r="E22" i="9"/>
  <c r="Q35" i="4"/>
  <c r="F68" i="7" l="1"/>
  <c r="G49" i="7"/>
  <c r="F46" i="7"/>
  <c r="G37" i="7"/>
  <c r="G38" i="7"/>
  <c r="G39" i="7"/>
  <c r="G40" i="7"/>
  <c r="G41" i="7"/>
  <c r="G42" i="7"/>
  <c r="G43" i="7"/>
  <c r="G44" i="7"/>
  <c r="G45" i="7"/>
  <c r="G36" i="7"/>
  <c r="G16" i="7"/>
  <c r="E21" i="7"/>
  <c r="G17" i="7" l="1"/>
  <c r="G18" i="7"/>
  <c r="G19" i="7"/>
  <c r="G20" i="7"/>
  <c r="E46" i="7"/>
  <c r="F66" i="7"/>
  <c r="F59" i="7"/>
  <c r="T13" i="4"/>
  <c r="T17" i="4"/>
  <c r="C10" i="7" l="1"/>
  <c r="G46" i="7"/>
  <c r="C75" i="7"/>
  <c r="C30" i="7"/>
  <c r="D30" i="7" l="1"/>
  <c r="F21" i="7"/>
  <c r="E10" i="7" l="1"/>
  <c r="G10" i="7" s="1"/>
  <c r="G21" i="7"/>
  <c r="D49" i="7"/>
  <c r="F67" i="7"/>
  <c r="F69" i="7" s="1"/>
  <c r="F47" i="4"/>
  <c r="S18" i="4"/>
  <c r="E18" i="4"/>
  <c r="T16" i="4"/>
  <c r="T15" i="4"/>
  <c r="T14" i="4"/>
  <c r="T18" i="4" s="1"/>
  <c r="R5" i="4" l="1"/>
  <c r="D37" i="4" l="1"/>
  <c r="G3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Mercedes Garcia</author>
  </authors>
  <commentList>
    <comment ref="G36" authorId="0" shapeId="0" xr:uid="{8D5C45E7-5771-40E7-A71E-1E58E3E7BFC5}">
      <text>
        <r>
          <rPr>
            <sz val="9"/>
            <color indexed="81"/>
            <rFont val="Tahoma"/>
            <family val="2"/>
          </rPr>
          <t>Variance against the total budget.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Veronica Pedroni</author>
  </authors>
  <commentList>
    <comment ref="D64" authorId="0" shapeId="0" xr:uid="{F6757233-131E-4399-ABC7-9E9796DCC61B}">
      <text>
        <r>
          <rPr>
            <sz val="9"/>
            <color indexed="81"/>
            <rFont val="Tahoma"/>
            <family val="2"/>
          </rPr>
          <t>Cash balance including commitments. Please specify the amount of commitments in the "Comments" section</t>
        </r>
      </text>
    </comment>
  </commentList>
</comments>
</file>

<file path=xl/sharedStrings.xml><?xml version="1.0" encoding="utf-8"?>
<sst xmlns="http://schemas.openxmlformats.org/spreadsheetml/2006/main" count="619" uniqueCount="477">
  <si>
    <t>Costed Work Plan for CCM Funding Agreements</t>
  </si>
  <si>
    <t>- As part of the CCM Funding Agreement, the Costed Work Plan is a legal document that supports the disbursements to cover the CCM Activities and CCM Secretariat costs financed by the Global Fund, as per the CCM Guidelines.</t>
  </si>
  <si>
    <t>- The CCM Secretariat should always keep the track and documentation on the estimation of costs presented in this Costed Work Plan.</t>
  </si>
  <si>
    <t>- The information reflected in this document will serve to track the execution of activities and the detailed budget that will be kept by the CCM for accountability purpose, LFA verification and Audits.</t>
  </si>
  <si>
    <t>- In general, only the yellow cells can be filled in free format. Some drop-downs (cells in grey) and formulas are part of the document, we request to please not modify them, in order to obtain a standardized document across all the CCMs financed by the Global Fund.</t>
  </si>
  <si>
    <t>-The Section 1 "General information" reflects the basic information about the CCM Funding Agreement</t>
  </si>
  <si>
    <t>- At the top of the document the table "Grand Total" shows the final amount to be covered by the CCM Funding Agreement. It coincides with the corresponding year amount highlighted in the Facesheet.</t>
  </si>
  <si>
    <t xml:space="preserve">The Section 2 "Fixed costs and HR positions covered by CCM Funding Agreement" includes any CCM Secretariat recurrent cost. This category containes 2 separated tables to summarize the fixed costs, making sure the categories are grouped so that there is one "Cost Grouping" per line, and the costs related to the Human Resources. </t>
  </si>
  <si>
    <t>- The Section 3 "CCM Activities" shows the planning of activities throughout the year, and the corresponding budget. The list of activities is standard for all the CCMs, any detailed or specific name that could refer to the CCM budget can be added in the assumptions or comments column.</t>
  </si>
  <si>
    <t>- Inside the table of the Section 3, the column "Total No of Activities" must quantify the number of activities planned for the year as per the information filled in the columns "M1…M12". The column "Budget" shows the total cost for the line in the agreed currency (US$/EUR) for the CCM Funding.</t>
  </si>
  <si>
    <r>
      <t xml:space="preserve">- The Columns "Costs Grouping" and "Performance Area" respond to the approved terms by the Global Fund. </t>
    </r>
    <r>
      <rPr>
        <strike/>
        <sz val="11"/>
        <color rgb="FFFF0000"/>
        <rFont val="Georgia"/>
        <family val="1"/>
      </rPr>
      <t/>
    </r>
  </si>
  <si>
    <t>- The table of the section 4 "Co-funding" is mandatory only if the 3-year budget is above USD 300,000. However, all the CCMs invited to include the total financial needs for an ideal functionning of the CCM.</t>
  </si>
  <si>
    <t>- Please refer to the Spreadsheet "Definitions" for a detailed description of all the Cost Groupings and the Performance Areas used in this Costed WorPlank.</t>
  </si>
  <si>
    <t>- Please refer to the Spreadsheet "Lists" for a complete overview of all the category options you can use to fill this Costed Work Plan.</t>
  </si>
  <si>
    <t>Version November 2019</t>
  </si>
  <si>
    <t>Plan de travail chiffré pour les Accords de financement des CCM</t>
  </si>
  <si>
    <t>-Dans le cadre de l'Accord de financement du CCM, le plan de travail chiffré est un document juridique qui soutient les décaissements pour couvrir les coûts des activités du CCM et du Secrétariat du CCM financés par le Fonds mondial, conformément aux Lignes directrices du CCM.</t>
  </si>
  <si>
    <t>- Le Secrétariat du CCM doit toujours conserver la trace et la documentation sur l'estimation des coûts présentée dans ce plan de travail chiffré.</t>
  </si>
  <si>
    <t>- L'information contenue dans ce document servira à suivre l'exécution des activités et le budget détaillé qui seront conservés par le CCM à des fins de responsabilité, de vérification de l'ALF et d'audit.</t>
  </si>
  <si>
    <t>- En général, seules les cellules jaunes peuvent être remplies en format libre. Certaines listes déroulantes (cellules en gris) et les formules font partie du document, nous vous demandons de ne pas les modifier, et ce afin d'obtenir un document standardisé pour tous les CCM financés par le Fonds mondial.</t>
  </si>
  <si>
    <t>-La section 1 "General Information" ("Information générale") reflète les informations de base de l'Accord de financement du CCM</t>
  </si>
  <si>
    <t>- En haut du document, le tableau "Grand Total" indique le montant final couvert par l'Accord de financement du CCM. Il coïncide avec le montant de l'année correspondante surligné dans la Facesheet.</t>
  </si>
  <si>
    <t>- La section 2 "Fixed costs and HR positions covered by CCM Funding Agreement" ("Frais fixes et postes de RH couverts par l'Accord de financement du CCM") comprend tout coût récurrent du Secrétariat du CCM. Cette catégorie contient 2 tableaux séparées pour résumer les coûts fixes, en s'assurant que les catégories sont regroupées de sorte qu'il y ait un "groupement des coûts" ("Cost Grouping") par ligne et les coûts liés aux ressources humaines.</t>
  </si>
  <si>
    <t>- La section 3  "CCM Activities" ("Activités du CCM") montre la planification des activités tout au long de l'année et le budget correspondant. La liste des activités est standard pour tous les CCM, tout nom détaillé ou spécifique qui pourrait se référer au budget du CCM peut être ajouté dans la colonne des hypothèses ou des commentaires.</t>
  </si>
  <si>
    <t>- Dans le tableau de la section 3, la colonne "Total of activities" ("Nombre total d'activités") doit quantifier le nombre d'activités prévues pour l'année selon les informations remplies dans les colonnes "M1 ... M12". La colonne " Budget" indique le coût total de la ligne dans la devise convenue (US $ / EUR) pour le financement du CCM.</t>
  </si>
  <si>
    <t>- Les Colonnes "Cost Grouping" ("Groupement de coûts") et "Performance Area" ("Zone de performance") répondent aux termes approuvés par le Fonds mondial.</t>
  </si>
  <si>
    <t>- Le tableau de la section 4 "Co-financing" ("Co-financement") est obligatoire uniquement si le budget pour 3 ans est supérieur à USD 300,000. Cependant, tous les CCM ont été invités à inclure les besoins financiers totaux pour un fonctionnement idéal.</t>
  </si>
  <si>
    <t>- La section 5 "Special Conditions" ("Conditions spéciales") résume l'état des conditions spéciales énoncées dans l'Accord de financement du CCM.</t>
  </si>
  <si>
    <t>- Veuillez vous référer à la feuille de calcul "Definitions" (disponible uniquement en anglais) pour une description détaillée de tous les groupements de coûts et des zones de performance utilisées dans ce plan de travail chiffré.</t>
  </si>
  <si>
    <t>- Veuillez consulter la feuille de calcul "Lists" (liste disponible uniquement en anglais) pour un aperçu complet de toutes les options de catégorie que vous pouvez utiliser pour remplir ce plan de travail chiffré.</t>
  </si>
  <si>
    <t>- The Costed Work Plan contains 4 sections
   1. General Information
   2. Fixed costs and HR positions covered by the CCM Funding Agreement
   3. CCM Activities
   4. Co-funding</t>
  </si>
  <si>
    <t>- Le plan de travail chiffré est composé de 4 sections:
   1. Information générale
   2. Coûts fixes et les postes de RH couverts par l'accord de financement du  CCM
   3. Activités du CCM
   4. Co-financement</t>
  </si>
  <si>
    <t>Version Novembre 2019</t>
  </si>
  <si>
    <t>Plan de trabajo costeado para los Acuerdos de financiamiento de los MCP</t>
  </si>
  <si>
    <t>- Como parte del Acuerdo de Financiación del MCP, el Plan de trabajo costeado es un documento legal que apoya los desembolsos para cubrir los costos de las actividades del MCP y de la Secretaría del MCP financiados por el Fondo Mundial, de acuerdo con las Directrices del MCP.</t>
  </si>
  <si>
    <t>- La Secretaría del MCP debe guardar siempre un registro y la documentación sobre la estimación de costos presentada en este Plan de trabajo costeado.</t>
  </si>
  <si>
    <t>- La información reflejada en este documento servirá para rastrear la ejecución de las actividades y el presupuesto detallado que mantendrá el MCP para fines de rendición de cuentas, verificación del ALF y Auditorías.</t>
  </si>
  <si>
    <t>- En general, sólo las celdas amarillas se pueden rellenar en formato libre. Algunos desplegables (celdas en gris) y fórmulas forman parte del documento, solicitamos no modificarlos, a fin de obtener un documento estandarizado para todos los MCPs financiados por el Fondo Mundial.</t>
  </si>
  <si>
    <t>-La Sección 1 "General Information" ("Información general") refleja la información básica sobre el Acuerdo de financiamiento del MCP</t>
  </si>
  <si>
    <t>- En la parte superior del documento, el cuadro "Grand Total" muestra el monto final que será cubierto por el Acuerdo de financiamiento del MCP. Coincide con la cantidad del año correspondiente resaltada en la Facesheet.</t>
  </si>
  <si>
    <t>- La Sección 2 "Fixed costs and HR positions covered by CCM Funding Agreement" ("Costos fijos y posiciones de recursos humanos cubiertos por el Acuerdo de financiamiento del MCP") incluye cualquier costo recurrente de la Secretaría del MCP. Esta categoría contiene 2 tablas separadas para resumir los costos fijos, asegurándose de que las categorías se agrupan de manera que haya una "Agrupación de Costos" ("Cost Grouping") por línea y los costos relacionados con recursos humanos.</t>
  </si>
  <si>
    <t>- La Sección 3 "CCM Activities" ("Actividades del MCP") muestra la planificación de las actividades a lo largo del año y el presupuesto correspondiente. La lista de actividades es estándar para todos los MCP, cualquier nombre detallado o específico que pudiera referirse al presupuesto del MCP se puede agregar en la columna de supuestos o comentarios.</t>
  </si>
  <si>
    <t>- Dentro de la tabla de la Sección 3, la columna "Total No of Activities" ("Número Total de Actividades") debe cuantificar el número de actividades previstas para el año según la información presentada en las columnas "M1 ... M12". La columna "Budget" ("Presupuesto") muestra el costo total de la línea en la moneda acordada (USD/EUR) para el financiamiento del MCP.</t>
  </si>
  <si>
    <t>- Las columnas "Costs Grouping" ("Agrupación de costos") y "Performance Area" ("Área de desempeño") responden a los términos aprobados por el Fondo Mundial.</t>
  </si>
  <si>
    <t>- El cuadro de la sección 4 "Co-funding" ("Contraparte") es obligatorio únicamente si el presupuesto a 3 años supera los USD 300.000. Sin embargo, todos los MCPs fueron invitados a incluir las necesidades financieras totales para un funcionamiento ideal del MCP.</t>
  </si>
  <si>
    <t>- Consulte la pestaña "Definitions" (únicamente disponible en inglés) para obtener una descripción detallada de todas las agrupaciones de costos y las áreas de desempeño utilizadas en este Plan de trabajo costeado.</t>
  </si>
  <si>
    <t>- Consulte la pestaña "Lists" (únicamente disponible en inglés) para obtener una descripción completa de todas las opciones de categoría que puede utilizar para llenar este Plan de trabajo costeado.</t>
  </si>
  <si>
    <t>- El Plan de trabajo costeado tiene 4 secciones:
1. Información general
2. Costos fijos y posiciones de recursos humanos cubiertos por el Acuerdo de financiamiento del MCP
3. Actividades del MCP
4. Contrapartida</t>
  </si>
  <si>
    <t>Versión Noviembre 2019</t>
  </si>
  <si>
    <t xml:space="preserve">CCM FUNDING AGREEMENT - COSTED WORK PLAN </t>
  </si>
  <si>
    <t>Section 1. General Information</t>
  </si>
  <si>
    <t xml:space="preserve">CCM Name: </t>
  </si>
  <si>
    <t>CCM Agreement No:</t>
  </si>
  <si>
    <t xml:space="preserve">GRAND TOTAL (Fixed Costs + Activities) =  </t>
  </si>
  <si>
    <t>Year of Agreement:</t>
  </si>
  <si>
    <t>Section 2. Fixed costs and HR positions covered by CCM Funding Agreement</t>
  </si>
  <si>
    <t>2A. Fixed Costs</t>
  </si>
  <si>
    <t>2B. HR positions covered by this agreement. Maximum 2 Full time equivalent positions.</t>
  </si>
  <si>
    <t>No.</t>
  </si>
  <si>
    <t>Cost Grouping</t>
  </si>
  <si>
    <t>Description</t>
  </si>
  <si>
    <t>Total Year (in USD/EUR)</t>
  </si>
  <si>
    <t>Assumptions / comments</t>
  </si>
  <si>
    <t>No. of positions financed by other sources</t>
  </si>
  <si>
    <t>No. of positions financed by GF</t>
  </si>
  <si>
    <t>Total No. of positions</t>
  </si>
  <si>
    <t>Assumptions / Comments</t>
  </si>
  <si>
    <t>Total</t>
  </si>
  <si>
    <t>Section 3. CCM Activities</t>
  </si>
  <si>
    <t>Q1</t>
  </si>
  <si>
    <t>Q2</t>
  </si>
  <si>
    <t>Q3</t>
  </si>
  <si>
    <t>Q4</t>
  </si>
  <si>
    <t>Activities</t>
  </si>
  <si>
    <t>M1</t>
  </si>
  <si>
    <t>M2</t>
  </si>
  <si>
    <t>M3</t>
  </si>
  <si>
    <t>M4</t>
  </si>
  <si>
    <t>M5</t>
  </si>
  <si>
    <t>M6</t>
  </si>
  <si>
    <t>M7</t>
  </si>
  <si>
    <t>M8</t>
  </si>
  <si>
    <t>M9</t>
  </si>
  <si>
    <t>M10</t>
  </si>
  <si>
    <t>M11</t>
  </si>
  <si>
    <t>M12</t>
  </si>
  <si>
    <t>Budget  (in USD/EUR)</t>
  </si>
  <si>
    <t>Approved</t>
  </si>
  <si>
    <t>Variance</t>
  </si>
  <si>
    <t>Comments</t>
  </si>
  <si>
    <t>Description of funding support</t>
  </si>
  <si>
    <t>Source of financing</t>
  </si>
  <si>
    <t>Comment</t>
  </si>
  <si>
    <t>Performance Area</t>
  </si>
  <si>
    <t>CCM Secretariat positions</t>
  </si>
  <si>
    <t>Human Resources</t>
  </si>
  <si>
    <t>Executive Secretary</t>
  </si>
  <si>
    <t>Annual CCM retreat</t>
  </si>
  <si>
    <t>Human Resources (Secretariat staffs)</t>
  </si>
  <si>
    <t>Travel-related Costs</t>
  </si>
  <si>
    <t>Administrative Assistant</t>
  </si>
  <si>
    <t>CCM Board meeting</t>
  </si>
  <si>
    <t>Office rental and supplies</t>
  </si>
  <si>
    <t>External Professional Services</t>
  </si>
  <si>
    <t>Oversight Officer</t>
  </si>
  <si>
    <t xml:space="preserve">CCM Elections </t>
  </si>
  <si>
    <t>Office Equipement</t>
  </si>
  <si>
    <t xml:space="preserve">Non-health Equipment </t>
  </si>
  <si>
    <t>Finance Officer</t>
  </si>
  <si>
    <t>CCM Induction / Orientation</t>
  </si>
  <si>
    <t>Vehicule maintenance</t>
  </si>
  <si>
    <t xml:space="preserve">Communication Material and Publications </t>
  </si>
  <si>
    <t>CCM Plenary / General Assembly meeting</t>
  </si>
  <si>
    <t>Indirect and Overhead Costs</t>
  </si>
  <si>
    <t>Constituency consultations for non-governmental constituencies only and processes to promote and improve the quality of stakeholder participation.</t>
  </si>
  <si>
    <t>Others (Please specify in comments)</t>
  </si>
  <si>
    <t>Constituency engagement meetings (specify in comments)</t>
  </si>
  <si>
    <t>Oversight Committee meetings</t>
  </si>
  <si>
    <t>Site Visits / Monitoring Visits</t>
  </si>
  <si>
    <t>Oversight</t>
  </si>
  <si>
    <t>Year</t>
  </si>
  <si>
    <t xml:space="preserve">Technical Support </t>
  </si>
  <si>
    <t>Constituency Engagement</t>
  </si>
  <si>
    <t>Year 1</t>
  </si>
  <si>
    <t>Technical Working groups meetings</t>
  </si>
  <si>
    <t>Year 2</t>
  </si>
  <si>
    <t>Currency</t>
  </si>
  <si>
    <t>Workhops, Meetings and Training</t>
  </si>
  <si>
    <t>Year 3</t>
  </si>
  <si>
    <t>USD</t>
  </si>
  <si>
    <t>Workshops, Meetings for Funding Request development</t>
  </si>
  <si>
    <t>EUR</t>
  </si>
  <si>
    <t xml:space="preserve">Workshops, Meetings for Grant Making </t>
  </si>
  <si>
    <t>Assessment outcome</t>
  </si>
  <si>
    <t>Exceptional</t>
  </si>
  <si>
    <t>Yes/No</t>
  </si>
  <si>
    <t>Performing well</t>
  </si>
  <si>
    <t>Yes</t>
  </si>
  <si>
    <t>A few minor issues</t>
  </si>
  <si>
    <t>No</t>
  </si>
  <si>
    <t>Serious Issues</t>
  </si>
  <si>
    <t>Sustainability, Transition and Linkages</t>
  </si>
  <si>
    <t>Workshops, Meetings for Reprogramming</t>
  </si>
  <si>
    <t>Operations</t>
  </si>
  <si>
    <t>Year 4 (Exceptionnal)</t>
  </si>
  <si>
    <t>Fixed Costs Activities</t>
  </si>
  <si>
    <r>
      <t xml:space="preserve">Section 4. Co-funding. </t>
    </r>
    <r>
      <rPr>
        <b/>
        <sz val="10"/>
        <color theme="1"/>
        <rFont val="Arial"/>
        <family val="2"/>
      </rPr>
      <t>Mandatory for agreements above USD 300,000</t>
    </r>
  </si>
  <si>
    <t>3B. Investment on Civil society engagement (15% of the budget)</t>
  </si>
  <si>
    <t>Minimum expected</t>
  </si>
  <si>
    <t>Agreement Starting Date:</t>
  </si>
  <si>
    <t>Year Starting Date:</t>
  </si>
  <si>
    <t xml:space="preserve">Year Envelope </t>
  </si>
  <si>
    <t>Instructions</t>
  </si>
  <si>
    <t>A.  General instructions</t>
  </si>
  <si>
    <t>Which worksheets to complete</t>
  </si>
  <si>
    <t>The CCM funding application requires the CCM to complete the following worksheets: 
► Performance framework
► Detailed budget - Period 1 including detailed assumptions
► Detailed budget - Period 2 including detailed assumptions
► Co-Payment
► CCM funding request form</t>
  </si>
  <si>
    <t>The following forms will be automatically generated:
- Work plan 
- Summary budget per performance area, per Cost Grouping and per source of fund (SOF)</t>
  </si>
  <si>
    <t>Additionally the CCM may include other worksheets or attachments to provide additional information to support the detailed budget e.g. to support a costing assumption.</t>
  </si>
  <si>
    <t>Recommended steps in completing the template</t>
  </si>
  <si>
    <t>! CAUTION :  PLEASE NOTE THAT THIS TEMPLATE CONTAINS MACROS. You should ensure that you have the right setting:
On the Menu Bar, Select “Tools”, then move the cursor over “Macro” and select “Security”. From the options select “Medium” and then select “Ok”. Close the file and re-open it. You will receive a security warning. Select “Enable Macros”. This will enable all the features of the Budget Toolkit to be fully active.</t>
  </si>
  <si>
    <t>Cell formatting</t>
  </si>
  <si>
    <t>Below the applicant is taken through an explanation of the intended data to be entered in each column of the template. Note that most cells have fixed formatting which should not be adjusted unless absolutely necessary.</t>
  </si>
  <si>
    <t>Information sources</t>
  </si>
  <si>
    <t>If applicants have any technical difficulty in using this template or are unsure about any aspect of it, guidance may be obtained from the Global Fund through sending an e-mail to ccm@theglobalfund.org</t>
  </si>
  <si>
    <t>B.  Specific instructions for data entry, by each column header - Menu</t>
  </si>
  <si>
    <t>Column header</t>
  </si>
  <si>
    <t>Possible check?</t>
  </si>
  <si>
    <t>Menu</t>
  </si>
  <si>
    <t>►Region, Country, CCM are to be selected from the drop down lists.
►Enter in the name of the recipient organization.
The GF Secretariat will enter the Agreement number.</t>
  </si>
  <si>
    <t>C.  Specific instructions for data entry, by each column header - Performance Framework</t>
  </si>
  <si>
    <t>Section A. General information</t>
  </si>
  <si>
    <t>Funding start date</t>
  </si>
  <si>
    <t>►Enter Day, Month and Year (numeric values) for the intended start of the funding period. Final date will be determined by the Global Fund based on completion of the application review process.</t>
  </si>
  <si>
    <t>Year 1 and Year 2</t>
  </si>
  <si>
    <t>This section gives information on the reporting periods over the funding term, dates when progress updates and disbursement requests (PUDR) are due. Based on a 12 continuous month periods, the cells will be populated automatically. The reporting periods could be aligned with national reporting cycle. For any change in the proposed format, pls submit your request to the CCM Team.</t>
  </si>
  <si>
    <t>Progress Update and Disbursement request are due one month upon completion of Q3 and Q7 (month 10 and month 22 respectively).</t>
  </si>
  <si>
    <t>Section B. Overall goal and objective</t>
  </si>
  <si>
    <t xml:space="preserve">Goal and Objectives are broad and overarching statements of long term outcome of the program and should be consistent with the strategy defined by the CCM during the planning exercise. 
►Each strategic objective should be in line with the Performance areas defined by the Global Fund.
</t>
  </si>
  <si>
    <t xml:space="preserve">Section C. Performance Framework </t>
  </si>
  <si>
    <t>Performance Area
►Select a key Performance Area as defined under Section B above. A drop-down list shows the areas applicable to CCM funding. This field cannot be overwritten.</t>
  </si>
  <si>
    <r>
      <t xml:space="preserve">Selection of Indicator(s):  
► Indicator #1 ' </t>
    </r>
    <r>
      <rPr>
        <u/>
        <sz val="10"/>
        <color indexed="8"/>
        <rFont val="Georgia"/>
        <family val="1"/>
      </rPr>
      <t>% of planned oversight activities completed with documented participation by all CCM constituencies</t>
    </r>
    <r>
      <rPr>
        <sz val="10"/>
        <color indexed="8"/>
        <rFont val="Georgia"/>
        <family val="1"/>
      </rPr>
      <t>' is compulsory. All CCMs applying for expanded funding should provide base line data and set targets (intended results) for this indicator.  
► Subsequent indicators are to be selected from the GF core list, in line with the overall objectives defined in Section B above. The CCM Team recommends that the maximum number of indicators for a two year plan is five.
► On exceptional cases, CCMs can propose to measure an indicator outside the GF core list of indicators. Those indicators will have to be reviewed and approved by the CCM Team before the funding request can be finalized by the CCM and submitted to the GF.
► Indicators should be numbered sequentially in the first column of this section.</t>
    </r>
  </si>
  <si>
    <r>
      <t xml:space="preserve">Information has to be provided in all cells relating to each indicator. The indicator number cell will turn </t>
    </r>
    <r>
      <rPr>
        <sz val="10"/>
        <color indexed="18"/>
        <rFont val="Georgia"/>
        <family val="1"/>
      </rPr>
      <t>RED</t>
    </r>
    <r>
      <rPr>
        <sz val="10"/>
        <color indexed="8"/>
        <rFont val="Georgia"/>
        <family val="1"/>
      </rPr>
      <t xml:space="preserve"> when information is missing. </t>
    </r>
  </si>
  <si>
    <t>Setting baselines
►baselines must be provided for each of the selected indicator with a clear data source, ideally a reference document. If baselines cannot be given at the onset of the program,  they should be established.
Setting targets
►targets should be cumulative and set according to when the indicators will be measured.
Tied to other donors (Y/N) 
►Whether the target reflects solely Global Fund financing through the current grant (Tied Yes - activities are funded solely by the current grant) or co-financed (Not tied when targets are not directly tied to GF financing, when GF resources contribute and thus are shared between all donors involved).
Baselines include targets
►In this column you should select 'Yes' or 'No' from the drop down list to indicate whether or not baselines are included in each target. In general, the baseline is to be included.</t>
  </si>
  <si>
    <t xml:space="preserve">For baselines, supporting documentation will have to be provided for future verification by the LFA. </t>
  </si>
  <si>
    <t>D.  Specific instructions for data entry, by each column header - Detailed budgets Period 1 and Period 2</t>
  </si>
  <si>
    <t xml:space="preserve">As noted above, when a line of data is entered in the "Detailed budget - Year 1" the same Reference Number, objective, Performance Area, activity and Cost Grouping will automatically be repeated on the Year 2 detailed budget sheets ("Detailed budget - Year 2").  Note that it does not mean that each activity line has to be completed with cost data (i.e. with unit cost and quantity data) in each year.  If there is no budget data for an activity in a year, you should enter zeros.
If you have a NEW activity in "Detailed budget - Year 2" you must enter the activity in "Detailed budget - Year 1" (with zero cost in year 1), so that the activity is automatically copied into the following years.   </t>
  </si>
  <si>
    <t>!Caution: Applicants should not add any totals or sub-totals in any worksheet within the template as this will interfere with the logic of the budget summaries.</t>
  </si>
  <si>
    <t xml:space="preserve">Applicants will note that the detailed budget worksheets ("Detailed budget - Year 1" and "Detailed budget Year 2" ) are automatically totaled and analyzed into the summary budget worksheet ("Summary budget, by Cost Grouping, Performance Area and source of fund (SOF)").  This involves the use of pivot tables that have been pre-set to analyze the data input.  Applicants should not attempt to adjust these tables as this may corrupt their functioning.  </t>
  </si>
  <si>
    <t>Objective Number</t>
  </si>
  <si>
    <t>This number refers to the objective defined in section B - Overall goals and objectives in the performance framework worksheet and for which a budget activity is to be defined.</t>
  </si>
  <si>
    <t>The performance area will be populated automatically based on the information provided in Section B of the performance framework sheet.</t>
  </si>
  <si>
    <t>Activity</t>
  </si>
  <si>
    <t>In the column you should describe clearly and concisely, the planned budget activity.  The wording should be consistent with that used in the work plan.</t>
  </si>
  <si>
    <t>Directly related indicator</t>
  </si>
  <si>
    <t>This column has been included to easily show the link between the budget and the Performance Framework. A reference should be entered where the activity matches with a target within the Performance Framework.  The number entered should be the indicator number referenced in the Performance Framework.</t>
  </si>
  <si>
    <t>Cross check from the Performance Framework to see that all directly related budget activities show a reference to the relevant indicator</t>
  </si>
  <si>
    <t>Assumptions</t>
  </si>
  <si>
    <t xml:space="preserve">This column requires a short description of the detailed assumptions used to arrive at the budget amount and may make cross reference to a detailed document submitted with this request for funding. Budget assumptions should provide sufficient information to be able to determine how unit quantities and unit costs were calculated.  </t>
  </si>
  <si>
    <t>Confirm that the assumptions spelled out comply with the requirement that all key assumptions, including unit costs and quantities should be provided.</t>
  </si>
  <si>
    <t>Cost categories</t>
  </si>
  <si>
    <t>This is a drop down list of 8 defined cost categories. Each budget activity should be associated with a Cost Grouping. For further description of the categories refer to the Definition table.</t>
  </si>
  <si>
    <t>Check that the allocation follows the Global Fund Cost Grouping descriptions contained in the guidelines. Ensure costs are eligible for GF funding as per the definition and limitations stated in this section of the application form.</t>
  </si>
  <si>
    <t>Measurement unit</t>
  </si>
  <si>
    <t>This is the unit of measurement to which the unit cost (in the next column) refers.  It will depend on the nature of the activity and the complexity of the costing method.  Examples may include:  monthly salary cost per person, cost per meeting, cost of a site visit, etc.
Note that costs such as Human Resources showing a simple multiplication of unit cost by quantity may not be appropriate in the template. Applicants should explain the detailed assumptions of Human Resources costs in the worksheet "detailed assumptions" or refer to a separate document.</t>
  </si>
  <si>
    <t>Ensure clear and concise information is provided for LFA and GF review of the application.</t>
  </si>
  <si>
    <t>Unit cost</t>
  </si>
  <si>
    <t>This is the unit cost of the item described in the preceding column in the currency defined in Section A. General information - Performance Framework worksheet.  Budget assumptions should provide sufficient information to be able to determine how unit costs were calculated.    If the item is costed in a currency other than the proposed currency, the working to convert the unit cost to the defined currency should be shown in the "Detailed assumptions" worksheet.  If there is a differential unit cost for the same activity line in the same quarter then a separate row should be added in the budget, and the calculation explained in the "Detailed assumptions worksheet".</t>
  </si>
  <si>
    <t xml:space="preserve">Quantity </t>
  </si>
  <si>
    <t xml:space="preserve">This will be the actual quantity for which the cash budget is required.  
Note: budget assumptions should provide sufficient information to be able to determine how unit quantities were calculated.  </t>
  </si>
  <si>
    <t xml:space="preserve">Where the activity has a directly related target in the Performance Framework, ensure the budget is consistent with the Performance Framework. </t>
  </si>
  <si>
    <t>Total amount</t>
  </si>
  <si>
    <t>This cell contains a formula which multiplies the Unit cost by the Quantity by quarter in Years 1 and 2.</t>
  </si>
  <si>
    <t>No specific checks proposed</t>
  </si>
  <si>
    <t>Total  quantity Period 1 / Total quantity Period 2</t>
  </si>
  <si>
    <t xml:space="preserve">This is a formula which sums the four quarterly quantities to give the annual quantity. </t>
  </si>
  <si>
    <t xml:space="preserve">Where the activity has a directly related target in the Performance Framework, ensure the budget is consistent with the Performance Framework.  If there are differences, this should be explained in the "Detailed assumptions" worksheet.  </t>
  </si>
  <si>
    <t>Total amount Period 1 / Total amount Period 2</t>
  </si>
  <si>
    <t xml:space="preserve">This is a formula which sums the four quarterly budget amounts in the proposal currency to give the annual budget. </t>
  </si>
  <si>
    <t>Ensure the reported amounts are accurate.</t>
  </si>
  <si>
    <t>E.  Other Sources of funding (SOF)</t>
  </si>
  <si>
    <t xml:space="preserve">CCMs applying for more than USD100,000 per year are required to report in this section the source of funds and amounts mobilized as required under the CCM funding policy. </t>
  </si>
  <si>
    <t>Summary funding distribution</t>
  </si>
  <si>
    <t xml:space="preserve">Global Fund Amount
The cells corresponding to 'GF Funding amount' will be populated automatically based on the information provided in sheets 'detailed budget Year 1' and 'detailed budget Year 2' .
</t>
  </si>
  <si>
    <t>Amounts specified under this section of the report are accurate and supported by clear documentation for future verification.</t>
  </si>
  <si>
    <t xml:space="preserve">Source of funds (SOF)1, 2, etc
►For each non GF funding you will specify the funding source and the amount committed for the CCM.
►Under Section 2 of the form (Section 2 Detailed funding information) you will have to specify the percentage of this amount going to ‘Secretariat support Costs’ and the percentage going specifically to support directly CCM performance costs. 
►For the amount to support CCM performance costs, you are then required to specify the percentage which is allocated for each performance area (oversight, constituency engagement, alignment, capacity building / gender).
</t>
  </si>
  <si>
    <t>F.  CCM funding request form</t>
  </si>
  <si>
    <t>Section A: budget summary</t>
  </si>
  <si>
    <t>A1 to A7</t>
  </si>
  <si>
    <t>Information in this section will be uploaded with data entered in different parts of the form.</t>
  </si>
  <si>
    <t>Verify information in this section of the report is accurate and  matches information entered in other parts of the form (detailed and summary budgets).</t>
  </si>
  <si>
    <t>Section B: recipient entity information</t>
  </si>
  <si>
    <t>B1</t>
  </si>
  <si>
    <t>Name of the recipient entity is populated automatically. 
►Sector has to be specified.</t>
  </si>
  <si>
    <t>B2 to B5</t>
  </si>
  <si>
    <t xml:space="preserve">►Complete information has to be entered </t>
  </si>
  <si>
    <t>Ensure all information is complete and accurate.</t>
  </si>
  <si>
    <t xml:space="preserve">Section C: CCM approval </t>
  </si>
  <si>
    <t>►Name and title information has to be provided for each CCM Member. The funding application is completed only when it has been signed by all members. Original document is to be submitted to the Global Fund Secretariat.</t>
  </si>
  <si>
    <t>Others</t>
  </si>
  <si>
    <t>Others significant costs which do not fall under the above-defined cost group. Costs under this cost group are to be clearly specified.</t>
  </si>
  <si>
    <t>Definitions</t>
  </si>
  <si>
    <t>NOTE: The CCM Secretariat should always keep the track and documentation on the estimation of costs and the variation agains the budget.</t>
  </si>
  <si>
    <t>Cost grouping</t>
  </si>
  <si>
    <t>General Description</t>
  </si>
  <si>
    <t>Limitations</t>
  </si>
  <si>
    <t>Salaries, wages and related costs (pensions, incentives, supplements, top ups, and other employee benefits, etc.) relating to all employees (including field personnel), and employee recruitment costs.
Eligible costs under this cost grouping are the salaries of CCM Secretariat staff.</t>
  </si>
  <si>
    <t>(i) Secretariat staff should not exceed 2 persons.
(ii) Scope of work for key personnel is to be submitted to the GF CCM Team for approval.  
(iii) CCM funding shall not be used to remunerate CCM members.
(iv) Salaries must be commensurate with national salary scales.</t>
  </si>
  <si>
    <t>Travel-related Costs (includes meetings' expenses)</t>
  </si>
  <si>
    <t>Workshops, meetings, training publications, training-related travel, including training per-diems. Do not include human resources costs related to training which should be included under the Human Resources category.
Constituency consultations for non government constituencies only (e.g. civil society) and processes to promote and improve the quality of stakeholder participation, including travel costs for civil society participation.
Eligible costs under this group of activities includes
(i) CCM general meeting expenses, travel costs for members to attend CCM meetings, CCM support costs.
(ii) Expendable equipment, office supplies, travel, field visits and other costs relating to program planning and administration. Legal, accounting costs, bank charges, etc.</t>
  </si>
  <si>
    <t>(i) Ideally CCMs should meet no more than on a quarterly basis with a maximum of 6 meetings per year. 
(ii) Each grant should have at least one field visit per year, but no more than two. Exceptions could be granted if related to low performing grants. 
(iii) not more than 10 persons attending the field visit. 
(iv) Non members invited by the CCM should not exceed 20% of the total membership.
(v) Do not include CCM Secretariat staff or consultancy fees, as these costs are to be included in the Human Resources and Technical Assistance categories described above.
(vi) Constituency meetings should follow a CCM meeting, ideally no more than on a quarterly basis with a maximum of 6 meetings per year.
(vii) Constituency meetings should not include more than 20 persons.
(viii) CCM Secretariat staff costs or consultancy fees are not included in this category as they are to be included in the Human Resources and Technical Assistance categories described above</t>
  </si>
  <si>
    <t xml:space="preserve">Costs of all consultants (short or long term) providing technical or management assistance. This includes all costs related to the consultant such as consulting fees, travel and per-diems, field visits and other consultant costs relating to program planning. 
Technical Assistance may be used for technical or management assistance to support core CCM functions including civil society participation, program oversight and alignment with other national bodies.  This includes all costs related to the consultant such as fees, travel and per-diem, field visits and other costs related to program planning and supervision.  </t>
  </si>
  <si>
    <r>
      <t xml:space="preserve">(i) </t>
    </r>
    <r>
      <rPr>
        <u/>
        <sz val="10"/>
        <color indexed="8"/>
        <rFont val="Georgia"/>
        <family val="1"/>
      </rPr>
      <t>CCM funding cannot be used for hiring consultants to write proposals for Global Fund financing</t>
    </r>
    <r>
      <rPr>
        <sz val="10"/>
        <color indexed="8"/>
        <rFont val="Georgia"/>
        <family val="1"/>
      </rPr>
      <t>.
(ii) Terms of reference for consultants hired by the CCM must include a specific clause prohibiting the writing of proposals by the consultant hired.</t>
    </r>
  </si>
  <si>
    <t xml:space="preserve">This category covers office furniture and equipment  (laptop, beamer, digital camera, photocopier, etc). </t>
  </si>
  <si>
    <t xml:space="preserve">(i) Vehicle purchase or vehicle long term lease are not eligible costs. </t>
  </si>
  <si>
    <t xml:space="preserve">Communication materials including printed materials and communication costs associated with core CCM functions (e.g., call for proposals, periodic reports of implementation status, minutes of meetings, website cost, newsletter, translation of key information, printing). </t>
  </si>
  <si>
    <t>Overhead costs such as office rent, utilities, internal communication costs (mail, telephone, internet), insurance, fuel, security, cleaning. Management or overhead fees.</t>
  </si>
  <si>
    <t>(i) Overhead costs are to be itemized and should not exceed 20% of the overall budget.</t>
  </si>
  <si>
    <t>Performance Areas</t>
  </si>
  <si>
    <t>Definition</t>
  </si>
  <si>
    <t>Oversight activities as Oversight commitees' meeting, visits and document sharing with CCM members</t>
  </si>
  <si>
    <t>Constituency engagement</t>
  </si>
  <si>
    <t>Communication activities completed by he CCM to engage constituencies government and non -government.</t>
  </si>
  <si>
    <t>Sustainability and Transition</t>
  </si>
  <si>
    <t>Activities to engage the CCM is prepared for and is taking into account sustainability and transition problematic in the response to the fight against the diseases as country.</t>
  </si>
  <si>
    <t>Activities to ensure Global Fund grants that are consistent with impact/outcome indicators in national strategy documents, relevant national bodies and other donors support.
Activities to ensure CCM members are trained on them role and training to strenghten CCM representatives role.</t>
  </si>
  <si>
    <t>BUDGET</t>
  </si>
  <si>
    <t>EXPENDITURE</t>
  </si>
  <si>
    <t>ABSORPTION</t>
  </si>
  <si>
    <t>Expenditure</t>
  </si>
  <si>
    <t>Expenditure rate</t>
  </si>
  <si>
    <t>Reasons for Variance</t>
  </si>
  <si>
    <t>Reported</t>
  </si>
  <si>
    <t>Budget Approved</t>
  </si>
  <si>
    <t xml:space="preserve">Budget approved </t>
  </si>
  <si>
    <t>Section 6. Cash Reconciliation</t>
  </si>
  <si>
    <t>Cash Outflow</t>
  </si>
  <si>
    <t>Income</t>
  </si>
  <si>
    <t>Cash Balance at the beginning of the period</t>
  </si>
  <si>
    <t>Disbursement from the Global Fund</t>
  </si>
  <si>
    <t>Cash  Outflow</t>
  </si>
  <si>
    <t>Fixed costs</t>
  </si>
  <si>
    <t>Commitments</t>
  </si>
  <si>
    <t>Unpaid invoices, legal obligations, other obligations.</t>
  </si>
  <si>
    <t>Bank information</t>
  </si>
  <si>
    <t>Cash Balance as per bank statements</t>
  </si>
  <si>
    <t>Cash in transit for the reporting period</t>
  </si>
  <si>
    <t>Cash in transit after the current reporting period</t>
  </si>
  <si>
    <t>CCM Benin</t>
  </si>
  <si>
    <t>CCM Burundi</t>
  </si>
  <si>
    <t>CCM Cameroon</t>
  </si>
  <si>
    <t>CCM Central African Republic</t>
  </si>
  <si>
    <t>CCM Chad</t>
  </si>
  <si>
    <t>CCM Congo (Republic of)</t>
  </si>
  <si>
    <t>CCM Gabon</t>
  </si>
  <si>
    <t>CCM São Tomé and Príncipe</t>
  </si>
  <si>
    <t>CCM Sierra Leone</t>
  </si>
  <si>
    <t>CCM Togo</t>
  </si>
  <si>
    <t>RCM Abidjan-Lagos Corridor Organisation</t>
  </si>
  <si>
    <t>CCM Albania</t>
  </si>
  <si>
    <t>CCM Armenia</t>
  </si>
  <si>
    <t>CCM Azerbaijan</t>
  </si>
  <si>
    <t>CCM Belarus</t>
  </si>
  <si>
    <t>CCM Bosnia and Herzegovina</t>
  </si>
  <si>
    <t>CCM Bulgaria</t>
  </si>
  <si>
    <t>CCM Georgia</t>
  </si>
  <si>
    <t>CCM Kazakhstan</t>
  </si>
  <si>
    <t>CCM Kosovo</t>
  </si>
  <si>
    <t>CCM Kyrgyzstan</t>
  </si>
  <si>
    <t>CCM Macedonia</t>
  </si>
  <si>
    <t>CCM Moldova</t>
  </si>
  <si>
    <t>CCM Montenegro</t>
  </si>
  <si>
    <t>CCM Romania</t>
  </si>
  <si>
    <t>CCM Russian Federation</t>
  </si>
  <si>
    <t>CCM Tajikistan</t>
  </si>
  <si>
    <t>CCM Ukraine</t>
  </si>
  <si>
    <t>CCM Uzbekistan</t>
  </si>
  <si>
    <t>CCM Burkina Faso</t>
  </si>
  <si>
    <t>CCM Congo (Democratic Republic)</t>
  </si>
  <si>
    <t>CCM Cote d'Ivoire</t>
  </si>
  <si>
    <t>CCM Ghana</t>
  </si>
  <si>
    <t>CCM Mali</t>
  </si>
  <si>
    <t>CCM Nigeria</t>
  </si>
  <si>
    <t>CCM South Africa</t>
  </si>
  <si>
    <t>CCM Sudan</t>
  </si>
  <si>
    <t>CCM Ethiopia</t>
  </si>
  <si>
    <t>CCM Kenya</t>
  </si>
  <si>
    <t>CCM Mozambique</t>
  </si>
  <si>
    <t>CCM Tanzania</t>
  </si>
  <si>
    <t>CCM Uganda</t>
  </si>
  <si>
    <t>CCM Zambia</t>
  </si>
  <si>
    <t>CCM Zanzibar</t>
  </si>
  <si>
    <t>CCM Zimbabwe</t>
  </si>
  <si>
    <t>RCM African Regional Coordinating Mechanism</t>
  </si>
  <si>
    <t>CCM Bangladesh</t>
  </si>
  <si>
    <t>CCM Cambodia</t>
  </si>
  <si>
    <t>CCM India</t>
  </si>
  <si>
    <t>CCM Indonesia</t>
  </si>
  <si>
    <t>CCM Myanmar</t>
  </si>
  <si>
    <t>CCM Pakistan</t>
  </si>
  <si>
    <t>CCM Philippines</t>
  </si>
  <si>
    <t>CCM Thailand</t>
  </si>
  <si>
    <t>CCM Viet Nam</t>
  </si>
  <si>
    <t>RCM Asia (Regional Steering Committee)</t>
  </si>
  <si>
    <t>CCM Belize</t>
  </si>
  <si>
    <t>CCM Bolivia</t>
  </si>
  <si>
    <t>CCM Colombia</t>
  </si>
  <si>
    <t>CCM Costa Rica</t>
  </si>
  <si>
    <t>CCM Cuba</t>
  </si>
  <si>
    <t>CCM Dominican Republic</t>
  </si>
  <si>
    <t>CCM Ecuador</t>
  </si>
  <si>
    <t>CCM El Salvador</t>
  </si>
  <si>
    <t>CCM Guatemala</t>
  </si>
  <si>
    <t>CCM Guyana</t>
  </si>
  <si>
    <t>CCM Haiti</t>
  </si>
  <si>
    <t>CCM Honduras</t>
  </si>
  <si>
    <t>CCM Jamaica</t>
  </si>
  <si>
    <t>CCM Nicaragua</t>
  </si>
  <si>
    <t>CCM Panama</t>
  </si>
  <si>
    <t>CCM Paraguay</t>
  </si>
  <si>
    <t>CCM Peru</t>
  </si>
  <si>
    <t>CCM Suriname</t>
  </si>
  <si>
    <t>RCM EMMIE (Mesoamerica)</t>
  </si>
  <si>
    <t>RCM Organisation of Eastern Caribbean States</t>
  </si>
  <si>
    <t>RCM Pan Caribbean Partnership against HIV/AIDS</t>
  </si>
  <si>
    <t>RO Comite Asesor Regional para subvenciones del Fondo Mundial en America Latina y el Caribe – CAR LAC</t>
  </si>
  <si>
    <t>CCM Algeria</t>
  </si>
  <si>
    <t>CCM Djibouti</t>
  </si>
  <si>
    <t>CCM Eritrea</t>
  </si>
  <si>
    <t>CCM Mauritania</t>
  </si>
  <si>
    <t>CCM Morocco</t>
  </si>
  <si>
    <t>CCM South Sudan</t>
  </si>
  <si>
    <t>CCM Tunisia</t>
  </si>
  <si>
    <t>Non-CCM Somalia</t>
  </si>
  <si>
    <t>CCM Angola</t>
  </si>
  <si>
    <t>CCM Botswana</t>
  </si>
  <si>
    <t>CCM Comoros</t>
  </si>
  <si>
    <t>CCM Lesotho</t>
  </si>
  <si>
    <t>CCM Madagascar</t>
  </si>
  <si>
    <t>CCM Malawi</t>
  </si>
  <si>
    <t>CCM Mauritius</t>
  </si>
  <si>
    <t>CCM Namibia</t>
  </si>
  <si>
    <t>CCM Rwanda</t>
  </si>
  <si>
    <t>CCM Swaziland</t>
  </si>
  <si>
    <t>CCM Afghanistan</t>
  </si>
  <si>
    <t>CCM Bhutan</t>
  </si>
  <si>
    <t>CCM Fiji</t>
  </si>
  <si>
    <t>CCM Iran (Islamic Republic of)</t>
  </si>
  <si>
    <t>CCM Lao PDR</t>
  </si>
  <si>
    <t>CCM Malaysia</t>
  </si>
  <si>
    <t>CCM Mongolia</t>
  </si>
  <si>
    <t>CCM Nepal</t>
  </si>
  <si>
    <t>CCM Papua New Guinea</t>
  </si>
  <si>
    <t>CCM Solomon Islands</t>
  </si>
  <si>
    <t>CCM Sri Lanka</t>
  </si>
  <si>
    <t>CCM Timor Leste</t>
  </si>
  <si>
    <t>RCM Western Pacific</t>
  </si>
  <si>
    <t>CCM Gambia</t>
  </si>
  <si>
    <t>CCM Guinea</t>
  </si>
  <si>
    <t>CCM Guinea-Bissau</t>
  </si>
  <si>
    <t>CCM Liberia</t>
  </si>
  <si>
    <t>CCM Niger</t>
  </si>
  <si>
    <t>CCM Senegal</t>
  </si>
  <si>
    <t>RCM Regional Coordinating Mechanism for the Regional Response to TB in the mining sector in Southern Africa</t>
  </si>
  <si>
    <t>Budget</t>
  </si>
  <si>
    <r>
      <t xml:space="preserve">2B. HR positions covered by this agreement. </t>
    </r>
    <r>
      <rPr>
        <i/>
        <sz val="10"/>
        <color theme="1"/>
        <rFont val="Arial"/>
        <family val="2"/>
      </rPr>
      <t>Please report all CCM Secretariat staff even if only a maximum 2 Full time equivalent positions can be covered by CCM Funding Agreement.</t>
    </r>
  </si>
  <si>
    <t xml:space="preserve">Annual Envelope </t>
  </si>
  <si>
    <t>Overhead cost - itemized fees to manage CCM funding (including audit)</t>
  </si>
  <si>
    <t>3A. Costed Work Plan</t>
  </si>
  <si>
    <t xml:space="preserve">Section 3. Work Plan Activities </t>
  </si>
  <si>
    <t>3A. CCM Activities</t>
  </si>
  <si>
    <t>Section 4. Co-funding. Please include all additional support for CCM including staff.</t>
  </si>
  <si>
    <t xml:space="preserve">CURRENCY </t>
  </si>
  <si>
    <t>CCM FUNDING AGREEMENT
EXPENDITURE AND CASH BALANCE REPORT</t>
  </si>
  <si>
    <t>Description of funding support and source of financing</t>
  </si>
  <si>
    <t>Expenses</t>
  </si>
  <si>
    <t>SLV CFND 2028</t>
  </si>
  <si>
    <t>Enero 1, 2020</t>
  </si>
  <si>
    <t>Enero 1,2020</t>
  </si>
  <si>
    <t>compra de insumos de oficina</t>
  </si>
  <si>
    <t>overhead</t>
  </si>
  <si>
    <t xml:space="preserve">Asambleas plenarias con la participación de todos los sectores para dar seguimiento a la ejecución de los proyectos, planificar nuevas propuestas de país, dar aval a propuestas regionales, se facilita la coordinación con otros mecanismos nacionales y regionales, retroalimentación de los sectores al trabajo del MCP-ES. </t>
  </si>
  <si>
    <t>Reuniones del comité de monitoreo estratégico con todos los sectores representados en el MCP-ES y los RP´s, donde se comparten y analizan los tableros de mando, se da seguimiento a las recomendaciones del comité de monitoreo y a las decisiones del MCP-ES, se comparten los informes de las visitas de campo.</t>
  </si>
  <si>
    <t>compra de 4 tables con datos para recolectar informacion en visitas de campo</t>
  </si>
  <si>
    <t>Retiro anual de miembros, evaluación del trabajo del 2020 y  elaboración del Plan Operativo del 2021 , el costo incluye, alojamiento, alimentación para dos días, transporte y materiales promocionales  para la actividad.</t>
  </si>
  <si>
    <t>costos de administracion</t>
  </si>
  <si>
    <t>Asistencia Técnica para desarrollar taller para  fortalecimiento a miembros.</t>
  </si>
  <si>
    <t>PASMO El Salvador</t>
  </si>
  <si>
    <t>Apoyo para fortalecimiento de capacidades de los miembros del MCP-ES</t>
  </si>
  <si>
    <t>Proyección presupuesto MCP El Salvador - Revisado SISCA</t>
  </si>
  <si>
    <t>SISCA</t>
  </si>
  <si>
    <t>Mes</t>
  </si>
  <si>
    <t>Año 2019</t>
  </si>
  <si>
    <t>Notas</t>
  </si>
  <si>
    <t>Equipo y Materiales</t>
  </si>
  <si>
    <t>Partida en el presupuesto</t>
  </si>
  <si>
    <t>Licencias x Soporte Tecnológico</t>
  </si>
  <si>
    <t xml:space="preserve">GFI MAX Usage, Remote Management, Antivirus </t>
  </si>
  <si>
    <t>Acronis General, Acronis Backup for PC toClud - 1 TB</t>
  </si>
  <si>
    <t>Windows 10 Professional</t>
  </si>
  <si>
    <t>cuentas de correo electronico</t>
  </si>
  <si>
    <t>Windows server CAL 2012 SNGL OLP NL UsrCAL</t>
  </si>
  <si>
    <t>Office 365 Business Premium</t>
  </si>
  <si>
    <t>Gastos Operativos</t>
  </si>
  <si>
    <t>Funcionamiento/Mantenimiento</t>
  </si>
  <si>
    <t>Infraestructura/soporte tecnología</t>
  </si>
  <si>
    <t>Funcionamiento</t>
  </si>
  <si>
    <t>Gastos Bancarios</t>
  </si>
  <si>
    <t>compra de chequeras</t>
  </si>
  <si>
    <t>FAVOR TOMAR NOTA QUE PRESUPUESTO NO INCLUYE FONDOS PARA AUDITORÍA EXTERNA</t>
  </si>
  <si>
    <t>Recuperación de Costos - Overhead</t>
  </si>
  <si>
    <t>Base:  presupuesto anual US$ 120,000.00</t>
  </si>
  <si>
    <t>Incluye:</t>
  </si>
  <si>
    <t>Año</t>
  </si>
  <si>
    <t>Proveer marco jurídico y normativo</t>
  </si>
  <si>
    <t>Disponibilidad de ubicación en edificio SICA</t>
  </si>
  <si>
    <t>Contratación cuentas bancarias</t>
  </si>
  <si>
    <t>Control interno sistematizado procesos</t>
  </si>
  <si>
    <t xml:space="preserve">   administrativos y financieros</t>
  </si>
  <si>
    <t>Contratación personal fijo / consultores</t>
  </si>
  <si>
    <t>Compras con exención de impuestos</t>
  </si>
  <si>
    <t>Elaboración estados financieros</t>
  </si>
  <si>
    <t>Auditoría interna</t>
  </si>
  <si>
    <t>Auditoría externa (CFR-SICA)</t>
  </si>
  <si>
    <t xml:space="preserve">Garante de archivo contable </t>
  </si>
  <si>
    <t>Control activos fijos</t>
  </si>
  <si>
    <t>Reuniones del Comité de propuestas para la elaboración de las Solicitudes de fondos de VIH y TB, con la participación de miembros de sociedad civil y equipos técnicos de cada programa del RP.</t>
  </si>
  <si>
    <t>El Comité Ejecutivo se reunirá con los RP y los coordinadores y subcoordinadores de los comités permanentes una semana previa a la reunión plenaria, para dar seguimiento a los proyectos, se identifican los problemas, se revisan las posibles reprogramaciones si fuese necesario, y otras actividades relacionadas con la operatividad del MCP-ES. Especialmente durante estas reuniones se dará seguimiento a la preparación de solicitudes de Fondos a ser presentadas a primeros meses del 2021, se continuará con el seguimiento a la implementación de la Estrategia de sostenibilidad en estrecha coordinación con el proyecto Sostenibilidad y DDHH de USAID.</t>
  </si>
  <si>
    <t>Movilización de miembros de sociedad civil  para promover la participación en las actividades del MCP-ES.</t>
  </si>
  <si>
    <t>Los comités de capacitación y comunicaciones sostendrán una reunión trimestral de manera conjunta, donde se planificará el programa de fortalecimiento de los miembros del MCP-ES y la búsqueda de asistencia técnica para el desarrollo de los temas, además en las reuniones se dará seguimiento a la implementación de la estrategia de comunicaciones, que garantiza la transparencia del trabajo del MCP-ES y la implementación de los proyectos de país.</t>
  </si>
  <si>
    <t>Para dar seguimiento a los proyectos y validar la información presentada por los RP en los tableros de mando se realizarán 4 visitas de campo por semestre, (2 de VIH, 1 de Tb y 1 de Malaria). Se espera que la mayoría de los miembros del MCP-ES participen en al menos una de las visitas, se invita también a otras personas que no son miembros del MCP-ES, se dé prioridad a la participación de personas de las poblaciones clave y afectadas.</t>
  </si>
  <si>
    <t xml:space="preserve">3 reuniones de seguimiento a planes de trabajo para facilitar el intercambio frecuente de información entre el representante con sus sectores Constituyentes. Este año se compartirá en la primera reunión el proceso de elaboración de Solicitudes de fondos para VIH y TB, en el segundo, el avance en el proceso de certificación de eliminación de la Malaria y en el mes de octubre se presentará el avance de los proyectos de VIH y TB con el que se cuente a esa fecha.
</t>
  </si>
  <si>
    <t xml:space="preserve">Durante el año se elaborarán de 4 boletines informativos de manera electrónica, para dar a conocer las actividades que desarrolla el mecanismo, se actualizarán mensualmente la página web y las redes sociales para compartir la información con el público en general y los sectores constituyentes.  </t>
  </si>
  <si>
    <t>Comision por transferencia bancaria</t>
  </si>
  <si>
    <r>
      <t xml:space="preserve">Servicio uso teléfono </t>
    </r>
    <r>
      <rPr>
        <sz val="14"/>
        <rFont val="Calibri"/>
        <family val="2"/>
        <scheme val="minor"/>
      </rPr>
      <t>(dos lineas celulares)</t>
    </r>
  </si>
  <si>
    <r>
      <t>Para 3 unidades</t>
    </r>
    <r>
      <rPr>
        <b/>
        <sz val="14"/>
        <color theme="1"/>
        <rFont val="Calibri"/>
        <family val="2"/>
        <scheme val="minor"/>
      </rPr>
      <t>*</t>
    </r>
  </si>
  <si>
    <t>salarios y prestaciones; incluye aguinaldo para cada una de las posiciones.</t>
  </si>
  <si>
    <t>Taller de dos días para manejo de reuniones plenarias exitosas, los fondos solicitados  incluyen, facilitacion, costos de alimentación, local, materiales fungibles  y transporte, se gestionará una contrapartida  con PASMO para cubrir costos si fuera necesario.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</si>
</sst>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 * #,##0.00_ ;_ * \-#,##0.00_ ;_ * &quot;-&quot;??_ ;_ @_ "/>
    <numFmt numFmtId="165" formatCode="_-* #,##0_-;\-* #,##0_-;_-* &quot;-&quot;??_-;_-@_-"/>
    <numFmt numFmtId="166" formatCode="[$-409]d/mmm/yyyy;@"/>
    <numFmt numFmtId="167" formatCode="_(&quot;$&quot;* #,##0.00_);_(&quot;$&quot;* \(#,##0.00\);_(&quot;$&quot;* &quot;-&quot;??_);_(@_)"/>
  </numFmts>
  <fonts count="49" x14ac:knownFonts="1">
    <font>
      <sz val="11"/>
      <color theme="1"/>
      <name val="Calibri"/>
      <family val="2"/>
      <scheme val="minor"/>
    </font>
    <font>
      <sz val="11"/>
      <color theme="1"/>
      <name val="Calibri"/>
      <family val="2"/>
      <scheme val="minor"/>
    </font>
    <font>
      <b/>
      <sz val="12"/>
      <color theme="1"/>
      <name val="Arial"/>
      <family val="2"/>
    </font>
    <font>
      <sz val="11"/>
      <color theme="1"/>
      <name val="Arial"/>
      <family val="2"/>
    </font>
    <font>
      <sz val="11"/>
      <name val="Arial"/>
      <family val="2"/>
    </font>
    <font>
      <strike/>
      <sz val="11"/>
      <color rgb="FFFF0000"/>
      <name val="Georgia"/>
      <family val="1"/>
    </font>
    <font>
      <sz val="11"/>
      <color theme="0" tint="-0.499984740745262"/>
      <name val="Arial"/>
      <family val="2"/>
    </font>
    <font>
      <b/>
      <sz val="18"/>
      <color theme="1"/>
      <name val="Arial"/>
      <family val="2"/>
    </font>
    <font>
      <b/>
      <sz val="11"/>
      <color theme="1"/>
      <name val="Arial"/>
      <family val="2"/>
    </font>
    <font>
      <sz val="10"/>
      <name val="Arial"/>
      <family val="2"/>
    </font>
    <font>
      <sz val="9"/>
      <color theme="1"/>
      <name val="Arial"/>
      <family val="2"/>
    </font>
    <font>
      <b/>
      <sz val="10"/>
      <color theme="1"/>
      <name val="Arial"/>
      <family val="2"/>
    </font>
    <font>
      <sz val="12"/>
      <color indexed="8"/>
      <name val="Verdana"/>
      <family val="2"/>
    </font>
    <font>
      <sz val="11"/>
      <color indexed="8"/>
      <name val="Arial"/>
      <family val="2"/>
    </font>
    <font>
      <sz val="11"/>
      <name val="Calibri"/>
      <family val="2"/>
      <scheme val="minor"/>
    </font>
    <font>
      <sz val="12"/>
      <color indexed="8"/>
      <name val="Georgia"/>
      <family val="1"/>
    </font>
    <font>
      <sz val="10"/>
      <color indexed="8"/>
      <name val="Georgia"/>
      <family val="1"/>
    </font>
    <font>
      <u/>
      <sz val="10"/>
      <color indexed="8"/>
      <name val="Georgia"/>
      <family val="1"/>
    </font>
    <font>
      <sz val="10"/>
      <name val="Georgia"/>
      <family val="1"/>
    </font>
    <font>
      <sz val="18"/>
      <color indexed="8"/>
      <name val="Georgia"/>
      <family val="1"/>
    </font>
    <font>
      <sz val="11"/>
      <color theme="1"/>
      <name val="Georgia"/>
      <family val="1"/>
    </font>
    <font>
      <b/>
      <sz val="12"/>
      <color theme="1"/>
      <name val="Georgia"/>
      <family val="1"/>
    </font>
    <font>
      <sz val="10"/>
      <color indexed="22"/>
      <name val="Georgia"/>
      <family val="1"/>
    </font>
    <font>
      <sz val="10"/>
      <color indexed="20"/>
      <name val="Georgia"/>
      <family val="1"/>
    </font>
    <font>
      <sz val="10"/>
      <color indexed="18"/>
      <name val="Georgia"/>
      <family val="1"/>
    </font>
    <font>
      <u/>
      <sz val="10"/>
      <color indexed="20"/>
      <name val="Georgia"/>
      <family val="1"/>
    </font>
    <font>
      <i/>
      <sz val="10"/>
      <color indexed="11"/>
      <name val="Georgia"/>
      <family val="1"/>
    </font>
    <font>
      <b/>
      <i/>
      <sz val="10"/>
      <color indexed="20"/>
      <name val="Georgia"/>
      <family val="1"/>
    </font>
    <font>
      <sz val="10"/>
      <color rgb="FF000000"/>
      <name val="Georgia"/>
      <family val="1"/>
    </font>
    <font>
      <b/>
      <sz val="11"/>
      <color indexed="8"/>
      <name val="Arial"/>
      <family val="2"/>
    </font>
    <font>
      <sz val="9"/>
      <color indexed="81"/>
      <name val="Tahoma"/>
      <family val="2"/>
    </font>
    <font>
      <sz val="9"/>
      <name val="Arial"/>
      <family val="2"/>
    </font>
    <font>
      <sz val="8"/>
      <color theme="1"/>
      <name val="Arial"/>
      <family val="2"/>
    </font>
    <font>
      <b/>
      <sz val="22"/>
      <color theme="1"/>
      <name val="Arial"/>
      <family val="2"/>
    </font>
    <font>
      <sz val="10"/>
      <color theme="1"/>
      <name val="Arial"/>
      <family val="2"/>
    </font>
    <font>
      <i/>
      <sz val="10"/>
      <color theme="1"/>
      <name val="Arial"/>
      <family val="2"/>
    </font>
    <font>
      <b/>
      <sz val="11"/>
      <name val="Arial"/>
      <family val="2"/>
    </font>
    <font>
      <sz val="10"/>
      <color indexed="8"/>
      <name val="Arial"/>
      <family val="2"/>
    </font>
    <font>
      <b/>
      <sz val="11"/>
      <color theme="1"/>
      <name val="Calibri"/>
      <family val="2"/>
      <scheme val="minor"/>
    </font>
    <font>
      <b/>
      <sz val="14"/>
      <color theme="1"/>
      <name val="Arial"/>
      <family val="2"/>
    </font>
    <font>
      <b/>
      <sz val="14"/>
      <color rgb="FFFF0000"/>
      <name val="Arial"/>
      <family val="2"/>
    </font>
    <font>
      <b/>
      <sz val="14"/>
      <color theme="1"/>
      <name val="Calibri"/>
      <family val="2"/>
      <scheme val="minor"/>
    </font>
    <font>
      <sz val="14"/>
      <color theme="1"/>
      <name val="Calibri"/>
      <family val="2"/>
      <scheme val="minor"/>
    </font>
    <font>
      <u/>
      <sz val="14"/>
      <color theme="1"/>
      <name val="Calibri"/>
      <family val="2"/>
      <scheme val="minor"/>
    </font>
    <font>
      <u val="singleAccounting"/>
      <sz val="14"/>
      <color theme="1"/>
      <name val="Calibri"/>
      <family val="2"/>
      <scheme val="minor"/>
    </font>
    <font>
      <b/>
      <u/>
      <sz val="14"/>
      <color theme="1"/>
      <name val="Calibri"/>
      <family val="2"/>
      <scheme val="minor"/>
    </font>
    <font>
      <b/>
      <u/>
      <sz val="11"/>
      <color theme="1"/>
      <name val="Arial"/>
      <family val="2"/>
    </font>
    <font>
      <u/>
      <sz val="11"/>
      <color theme="1"/>
      <name val="Arial"/>
      <family val="2"/>
    </font>
    <font>
      <sz val="14"/>
      <name val="Calibri"/>
      <family val="2"/>
      <scheme val="minor"/>
    </font>
  </fonts>
  <fills count="13">
    <fill>
      <patternFill patternType="none"/>
    </fill>
    <fill>
      <patternFill patternType="gray125"/>
    </fill>
    <fill>
      <patternFill patternType="solid">
        <fgColor theme="4" tint="0.39997558519241921"/>
        <bgColor indexed="64"/>
      </patternFill>
    </fill>
    <fill>
      <patternFill patternType="solid">
        <fgColor theme="2"/>
        <bgColor indexed="64"/>
      </patternFill>
    </fill>
    <fill>
      <patternFill patternType="solid">
        <fgColor rgb="FFFFC000"/>
        <bgColor indexed="64"/>
      </patternFill>
    </fill>
    <fill>
      <patternFill patternType="solid">
        <fgColor rgb="FFFFFFCC"/>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DFDD1"/>
        <bgColor indexed="64"/>
      </patternFill>
    </fill>
    <fill>
      <patternFill patternType="solid">
        <fgColor indexed="19"/>
        <bgColor auto="1"/>
      </patternFill>
    </fill>
    <fill>
      <patternFill patternType="solid">
        <fgColor theme="4" tint="0.79998168889431442"/>
        <bgColor indexed="64"/>
      </patternFill>
    </fill>
  </fills>
  <borders count="69">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style="medium">
        <color indexed="8"/>
      </top>
      <bottom/>
      <diagonal/>
    </border>
    <border>
      <left/>
      <right/>
      <top/>
      <bottom style="medium">
        <color indexed="8"/>
      </bottom>
      <diagonal/>
    </border>
    <border>
      <left style="medium">
        <color indexed="8"/>
      </left>
      <right/>
      <top/>
      <bottom/>
      <diagonal/>
    </border>
    <border>
      <left/>
      <right style="thin">
        <color indexed="12"/>
      </right>
      <top/>
      <bottom/>
      <diagonal/>
    </border>
    <border>
      <left style="thin">
        <color indexed="12"/>
      </left>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style="thin">
        <color indexed="12"/>
      </left>
      <right/>
      <top style="medium">
        <color indexed="8"/>
      </top>
      <bottom/>
      <diagonal/>
    </border>
    <border>
      <left style="thin">
        <color indexed="12"/>
      </left>
      <right/>
      <top/>
      <bottom/>
      <diagonal/>
    </border>
    <border>
      <left/>
      <right/>
      <top/>
      <bottom style="dotted">
        <color indexed="21"/>
      </bottom>
      <diagonal/>
    </border>
    <border>
      <left/>
      <right/>
      <top style="dotted">
        <color indexed="21"/>
      </top>
      <bottom style="dashed">
        <color indexed="21"/>
      </bottom>
      <diagonal/>
    </border>
    <border>
      <left/>
      <right/>
      <top style="dashed">
        <color indexed="21"/>
      </top>
      <bottom style="dotted">
        <color indexed="21"/>
      </bottom>
      <diagonal/>
    </border>
    <border>
      <left/>
      <right/>
      <top style="dotted">
        <color indexed="21"/>
      </top>
      <bottom style="dotted">
        <color indexed="21"/>
      </bottom>
      <diagonal/>
    </border>
    <border>
      <left/>
      <right/>
      <top style="dotted">
        <color indexed="21"/>
      </top>
      <bottom/>
      <diagonal/>
    </border>
    <border>
      <left style="thin">
        <color indexed="12"/>
      </left>
      <right/>
      <top/>
      <bottom style="medium">
        <color indexed="8"/>
      </bottom>
      <diagonal/>
    </border>
    <border>
      <left/>
      <right/>
      <top style="medium">
        <color indexed="8"/>
      </top>
      <bottom style="thin">
        <color indexed="8"/>
      </bottom>
      <diagonal/>
    </border>
    <border>
      <left style="thin">
        <color indexed="12"/>
      </left>
      <right style="thin">
        <color indexed="8"/>
      </right>
      <top/>
      <bottom/>
      <diagonal/>
    </border>
    <border>
      <left style="thin">
        <color indexed="8"/>
      </left>
      <right/>
      <top/>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top style="hair">
        <color indexed="8"/>
      </top>
      <bottom style="medium">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thin">
        <color indexed="8"/>
      </left>
      <right/>
      <top/>
      <bottom style="thin">
        <color indexed="8"/>
      </bottom>
      <diagonal/>
    </border>
    <border>
      <left/>
      <right/>
      <top/>
      <bottom style="thin">
        <color indexed="8"/>
      </bottom>
      <diagonal/>
    </border>
    <border>
      <left style="thin">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thin">
        <color indexed="12"/>
      </left>
      <right style="medium">
        <color indexed="8"/>
      </right>
      <top/>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style="thin">
        <color indexed="8"/>
      </bottom>
      <diagonal/>
    </border>
    <border>
      <left style="thin">
        <color indexed="12"/>
      </left>
      <right/>
      <top/>
      <bottom style="thin">
        <color indexed="12"/>
      </bottom>
      <diagonal/>
    </border>
    <border>
      <left/>
      <right/>
      <top/>
      <bottom style="thin">
        <color indexed="12"/>
      </bottom>
      <diagonal/>
    </border>
    <border>
      <left/>
      <right style="thin">
        <color indexed="12"/>
      </right>
      <top/>
      <bottom style="thin">
        <color indexed="12"/>
      </bottom>
      <diagonal/>
    </border>
    <border>
      <left style="medium">
        <color indexed="8"/>
      </left>
      <right/>
      <top style="medium">
        <color indexed="8"/>
      </top>
      <bottom style="medium">
        <color indexed="64"/>
      </bottom>
      <diagonal/>
    </border>
    <border>
      <left/>
      <right/>
      <top style="medium">
        <color indexed="8"/>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right/>
      <top style="thin">
        <color indexed="8"/>
      </top>
      <bottom/>
      <diagonal/>
    </border>
    <border>
      <left style="thin">
        <color indexed="8"/>
      </left>
      <right/>
      <top style="thin">
        <color indexed="8"/>
      </top>
      <bottom style="thin">
        <color indexed="8"/>
      </bottom>
      <diagonal/>
    </border>
    <border>
      <left style="hair">
        <color indexed="8"/>
      </left>
      <right style="hair">
        <color indexed="8"/>
      </right>
      <top style="thin">
        <color indexed="8"/>
      </top>
      <bottom style="hair">
        <color indexed="8"/>
      </bottom>
      <diagonal/>
    </border>
    <border>
      <left style="thin">
        <color indexed="8"/>
      </left>
      <right style="hair">
        <color indexed="8"/>
      </right>
      <top style="thin">
        <color indexed="8"/>
      </top>
      <bottom style="hair">
        <color indexed="8"/>
      </bottom>
      <diagonal/>
    </border>
    <border>
      <left/>
      <right/>
      <top style="thin">
        <color indexed="8"/>
      </top>
      <bottom style="medium">
        <color indexed="8"/>
      </bottom>
      <diagonal/>
    </border>
    <border>
      <left style="thin">
        <color indexed="8"/>
      </left>
      <right/>
      <top style="thin">
        <color indexed="8"/>
      </top>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thin">
        <color theme="4" tint="0.39997558519241921"/>
      </left>
      <right/>
      <top style="thin">
        <color theme="4" tint="0.39997558519241921"/>
      </top>
      <bottom style="thin">
        <color theme="4" tint="0.39997558519241921"/>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
    <xf numFmtId="0" fontId="0" fillId="0" borderId="0"/>
    <xf numFmtId="9" fontId="1" fillId="0" borderId="0" applyFont="0" applyFill="0" applyBorder="0" applyAlignment="0" applyProtection="0"/>
    <xf numFmtId="0" fontId="12" fillId="0" borderId="0" applyNumberFormat="0" applyFill="0" applyBorder="0" applyProtection="0">
      <alignment vertical="top" wrapText="1"/>
    </xf>
    <xf numFmtId="43" fontId="1"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164" fontId="9" fillId="0" borderId="0" applyFont="0" applyFill="0" applyBorder="0" applyAlignment="0" applyProtection="0"/>
    <xf numFmtId="0" fontId="1" fillId="0" borderId="0"/>
    <xf numFmtId="44" fontId="1" fillId="0" borderId="0" applyFont="0" applyFill="0" applyBorder="0" applyAlignment="0" applyProtection="0"/>
    <xf numFmtId="167" fontId="1" fillId="0" borderId="0" applyFont="0" applyFill="0" applyBorder="0" applyAlignment="0" applyProtection="0"/>
  </cellStyleXfs>
  <cellXfs count="331">
    <xf numFmtId="0" fontId="0" fillId="0" borderId="0" xfId="0"/>
    <xf numFmtId="0" fontId="3" fillId="0" borderId="0" xfId="0" applyFont="1"/>
    <xf numFmtId="0" fontId="2" fillId="0" borderId="0" xfId="0" applyFont="1"/>
    <xf numFmtId="0" fontId="3" fillId="0" borderId="0" xfId="0" applyFont="1" applyAlignment="1">
      <alignment horizontal="left"/>
    </xf>
    <xf numFmtId="0" fontId="4" fillId="0" borderId="0" xfId="0" applyFont="1" applyAlignment="1">
      <alignment vertical="top" wrapText="1"/>
    </xf>
    <xf numFmtId="0" fontId="6" fillId="0" borderId="0" xfId="0" applyFont="1" applyFill="1" applyAlignment="1">
      <alignment horizontal="left"/>
    </xf>
    <xf numFmtId="0" fontId="7" fillId="0" borderId="0" xfId="0" applyFont="1" applyAlignment="1">
      <alignment vertical="center"/>
    </xf>
    <xf numFmtId="0" fontId="3" fillId="0" borderId="0" xfId="0" applyFont="1" applyAlignment="1">
      <alignment vertical="center"/>
    </xf>
    <xf numFmtId="0" fontId="8" fillId="0" borderId="0" xfId="0" applyFont="1" applyFill="1" applyAlignment="1">
      <alignment vertical="center"/>
    </xf>
    <xf numFmtId="0" fontId="3" fillId="0" borderId="0" xfId="0" applyFont="1" applyFill="1" applyAlignment="1">
      <alignment vertical="center"/>
    </xf>
    <xf numFmtId="1" fontId="3" fillId="5" borderId="9" xfId="0" applyNumberFormat="1" applyFont="1" applyFill="1" applyBorder="1" applyAlignment="1">
      <alignment horizontal="center" vertical="center"/>
    </xf>
    <xf numFmtId="0" fontId="3" fillId="0" borderId="0" xfId="0" applyFont="1" applyAlignment="1">
      <alignment horizontal="center" vertical="center"/>
    </xf>
    <xf numFmtId="0" fontId="8" fillId="2" borderId="2" xfId="0" applyFont="1" applyFill="1" applyBorder="1" applyAlignment="1">
      <alignment vertical="center"/>
    </xf>
    <xf numFmtId="0" fontId="8" fillId="2" borderId="3" xfId="0" applyFont="1" applyFill="1" applyBorder="1" applyAlignment="1">
      <alignment vertical="center"/>
    </xf>
    <xf numFmtId="0" fontId="8" fillId="2" borderId="4" xfId="0" applyFont="1" applyFill="1" applyBorder="1" applyAlignment="1">
      <alignment vertical="center"/>
    </xf>
    <xf numFmtId="0" fontId="0" fillId="0" borderId="0" xfId="0"/>
    <xf numFmtId="0" fontId="0" fillId="0" borderId="6" xfId="0" applyBorder="1" applyAlignment="1"/>
    <xf numFmtId="0" fontId="0" fillId="0" borderId="9" xfId="0" applyBorder="1"/>
    <xf numFmtId="0" fontId="0" fillId="0" borderId="9" xfId="0" applyBorder="1" applyAlignment="1">
      <alignment wrapText="1"/>
    </xf>
    <xf numFmtId="0" fontId="0" fillId="0" borderId="9" xfId="0" applyFill="1" applyBorder="1"/>
    <xf numFmtId="0" fontId="0" fillId="0" borderId="9" xfId="0" applyFill="1" applyBorder="1" applyAlignment="1">
      <alignment wrapText="1"/>
    </xf>
    <xf numFmtId="0" fontId="14" fillId="2" borderId="9" xfId="0" applyFont="1" applyFill="1" applyBorder="1" applyAlignment="1"/>
    <xf numFmtId="0" fontId="0" fillId="6" borderId="9" xfId="0" applyFill="1" applyBorder="1"/>
    <xf numFmtId="0" fontId="0" fillId="0" borderId="0" xfId="0" applyFill="1" applyBorder="1"/>
    <xf numFmtId="0" fontId="14" fillId="0" borderId="0" xfId="0" applyFont="1" applyFill="1" applyBorder="1" applyAlignment="1"/>
    <xf numFmtId="0" fontId="0" fillId="0" borderId="9" xfId="0" applyBorder="1" applyAlignment="1">
      <alignment vertical="top" wrapText="1"/>
    </xf>
    <xf numFmtId="0" fontId="14" fillId="0" borderId="9" xfId="0" applyFont="1" applyBorder="1" applyAlignment="1">
      <alignment wrapText="1"/>
    </xf>
    <xf numFmtId="0" fontId="0" fillId="0" borderId="9" xfId="0" applyBorder="1"/>
    <xf numFmtId="0" fontId="0" fillId="0" borderId="9" xfId="0" applyBorder="1" applyAlignment="1">
      <alignment wrapText="1"/>
    </xf>
    <xf numFmtId="0" fontId="15" fillId="0" borderId="0" xfId="2" applyFont="1" applyAlignment="1">
      <alignment vertical="top" wrapText="1"/>
    </xf>
    <xf numFmtId="0" fontId="16" fillId="0" borderId="0" xfId="2" applyNumberFormat="1" applyFont="1" applyAlignment="1"/>
    <xf numFmtId="0" fontId="16" fillId="0" borderId="47" xfId="2" applyFont="1" applyBorder="1" applyAlignment="1"/>
    <xf numFmtId="0" fontId="16" fillId="0" borderId="46" xfId="2" applyFont="1" applyBorder="1" applyAlignment="1"/>
    <xf numFmtId="0" fontId="16" fillId="0" borderId="45" xfId="2" applyFont="1" applyBorder="1" applyAlignment="1"/>
    <xf numFmtId="0" fontId="16" fillId="0" borderId="15" xfId="2" applyFont="1" applyBorder="1" applyAlignment="1"/>
    <xf numFmtId="0" fontId="16" fillId="0" borderId="0" xfId="2" applyFont="1" applyBorder="1" applyAlignment="1"/>
    <xf numFmtId="0" fontId="16" fillId="0" borderId="12" xfId="2" applyFont="1" applyBorder="1" applyAlignment="1"/>
    <xf numFmtId="0" fontId="16" fillId="0" borderId="20" xfId="2" applyFont="1" applyBorder="1" applyAlignment="1"/>
    <xf numFmtId="0" fontId="16" fillId="0" borderId="52" xfId="2" applyNumberFormat="1" applyFont="1" applyBorder="1" applyAlignment="1">
      <alignment vertical="center"/>
    </xf>
    <xf numFmtId="0" fontId="16" fillId="0" borderId="40" xfId="2" applyFont="1" applyBorder="1" applyAlignment="1"/>
    <xf numFmtId="0" fontId="16" fillId="0" borderId="52" xfId="2" applyNumberFormat="1" applyFont="1" applyBorder="1" applyAlignment="1">
      <alignment horizontal="left" vertical="center"/>
    </xf>
    <xf numFmtId="0" fontId="16" fillId="0" borderId="43" xfId="2" applyNumberFormat="1" applyFont="1" applyBorder="1" applyAlignment="1">
      <alignment vertical="center"/>
    </xf>
    <xf numFmtId="0" fontId="16" fillId="0" borderId="13" xfId="2" applyFont="1" applyBorder="1" applyAlignment="1"/>
    <xf numFmtId="0" fontId="16" fillId="0" borderId="53" xfId="2" applyFont="1" applyBorder="1" applyAlignment="1"/>
    <xf numFmtId="0" fontId="16" fillId="0" borderId="29" xfId="2" applyFont="1" applyBorder="1" applyAlignment="1"/>
    <xf numFmtId="0" fontId="16" fillId="0" borderId="50" xfId="2" applyNumberFormat="1" applyFont="1" applyBorder="1" applyAlignment="1">
      <alignment vertical="center" wrapText="1"/>
    </xf>
    <xf numFmtId="0" fontId="16" fillId="0" borderId="50" xfId="2" applyNumberFormat="1" applyFont="1" applyBorder="1" applyAlignment="1">
      <alignment horizontal="center" vertical="center"/>
    </xf>
    <xf numFmtId="1" fontId="16" fillId="0" borderId="28" xfId="2" applyNumberFormat="1" applyFont="1" applyBorder="1" applyAlignment="1">
      <alignment vertical="center"/>
    </xf>
    <xf numFmtId="0" fontId="16" fillId="0" borderId="14" xfId="2" applyFont="1" applyBorder="1" applyAlignment="1"/>
    <xf numFmtId="1" fontId="16" fillId="0" borderId="40" xfId="2" applyNumberFormat="1" applyFont="1" applyBorder="1" applyAlignment="1">
      <alignment horizontal="center"/>
    </xf>
    <xf numFmtId="1" fontId="19" fillId="0" borderId="13" xfId="2" applyNumberFormat="1" applyFont="1" applyBorder="1" applyAlignment="1">
      <alignment horizontal="center"/>
    </xf>
    <xf numFmtId="1" fontId="19" fillId="0" borderId="20" xfId="2" applyNumberFormat="1" applyFont="1" applyBorder="1" applyAlignment="1">
      <alignment horizontal="center"/>
    </xf>
    <xf numFmtId="0" fontId="20" fillId="0" borderId="0" xfId="0" applyFont="1"/>
    <xf numFmtId="0" fontId="20" fillId="0" borderId="0" xfId="0" applyFont="1" applyBorder="1" applyAlignment="1">
      <alignment horizontal="left" wrapText="1"/>
    </xf>
    <xf numFmtId="0" fontId="16" fillId="0" borderId="0" xfId="2" applyNumberFormat="1" applyFont="1" applyBorder="1" applyAlignment="1"/>
    <xf numFmtId="0" fontId="21" fillId="0" borderId="0" xfId="0" applyFont="1" applyBorder="1" applyAlignment="1">
      <alignment horizontal="left" wrapText="1"/>
    </xf>
    <xf numFmtId="0" fontId="16" fillId="0" borderId="26" xfId="2" applyFont="1" applyBorder="1" applyAlignment="1"/>
    <xf numFmtId="1" fontId="22" fillId="0" borderId="34" xfId="2" applyNumberFormat="1" applyFont="1" applyBorder="1" applyAlignment="1">
      <alignment vertical="top" wrapText="1"/>
    </xf>
    <xf numFmtId="1" fontId="16" fillId="0" borderId="34" xfId="2" applyNumberFormat="1" applyFont="1" applyBorder="1" applyAlignment="1">
      <alignment vertical="top" wrapText="1"/>
    </xf>
    <xf numFmtId="1" fontId="23" fillId="0" borderId="33" xfId="2" applyNumberFormat="1" applyFont="1" applyBorder="1" applyAlignment="1">
      <alignment vertical="top" wrapText="1"/>
    </xf>
    <xf numFmtId="1" fontId="16" fillId="0" borderId="28" xfId="2" applyNumberFormat="1" applyFont="1" applyBorder="1" applyAlignment="1">
      <alignment vertical="top" wrapText="1"/>
    </xf>
    <xf numFmtId="1" fontId="22" fillId="0" borderId="31" xfId="2" applyNumberFormat="1" applyFont="1" applyBorder="1" applyAlignment="1">
      <alignment vertical="top" wrapText="1"/>
    </xf>
    <xf numFmtId="0" fontId="16" fillId="0" borderId="31" xfId="2" applyNumberFormat="1" applyFont="1" applyBorder="1" applyAlignment="1">
      <alignment vertical="top" wrapText="1"/>
    </xf>
    <xf numFmtId="1" fontId="23" fillId="0" borderId="30" xfId="2" applyNumberFormat="1" applyFont="1" applyBorder="1" applyAlignment="1">
      <alignment vertical="top" wrapText="1"/>
    </xf>
    <xf numFmtId="1" fontId="16" fillId="0" borderId="31" xfId="2" applyNumberFormat="1" applyFont="1" applyBorder="1" applyAlignment="1">
      <alignment vertical="top" wrapText="1"/>
    </xf>
    <xf numFmtId="0" fontId="23" fillId="0" borderId="30" xfId="2" applyNumberFormat="1" applyFont="1" applyBorder="1" applyAlignment="1">
      <alignment vertical="top" wrapText="1"/>
    </xf>
    <xf numFmtId="0" fontId="22" fillId="0" borderId="55" xfId="2" applyNumberFormat="1" applyFont="1" applyBorder="1" applyAlignment="1">
      <alignment vertical="top" wrapText="1"/>
    </xf>
    <xf numFmtId="0" fontId="22" fillId="0" borderId="56" xfId="2" applyNumberFormat="1" applyFont="1" applyBorder="1" applyAlignment="1">
      <alignment vertical="top" wrapText="1"/>
    </xf>
    <xf numFmtId="1" fontId="16" fillId="0" borderId="27" xfId="2" applyNumberFormat="1" applyFont="1" applyBorder="1" applyAlignment="1">
      <alignment vertical="top" wrapText="1"/>
    </xf>
    <xf numFmtId="1" fontId="16" fillId="0" borderId="19" xfId="2" applyNumberFormat="1" applyFont="1" applyBorder="1" applyAlignment="1">
      <alignment vertical="top" wrapText="1"/>
    </xf>
    <xf numFmtId="1" fontId="16" fillId="0" borderId="15" xfId="2" applyNumberFormat="1" applyFont="1" applyBorder="1" applyAlignment="1"/>
    <xf numFmtId="1" fontId="16" fillId="0" borderId="57" xfId="2" applyNumberFormat="1" applyFont="1" applyBorder="1" applyAlignment="1">
      <alignment vertical="top" wrapText="1"/>
    </xf>
    <xf numFmtId="1" fontId="22" fillId="0" borderId="57" xfId="2" applyNumberFormat="1" applyFont="1" applyBorder="1" applyAlignment="1">
      <alignment vertical="top" wrapText="1"/>
    </xf>
    <xf numFmtId="1" fontId="23" fillId="0" borderId="57" xfId="2" applyNumberFormat="1" applyFont="1" applyBorder="1" applyAlignment="1">
      <alignment vertical="top" wrapText="1"/>
    </xf>
    <xf numFmtId="1" fontId="16" fillId="0" borderId="26" xfId="2" applyNumberFormat="1" applyFont="1" applyBorder="1" applyAlignment="1">
      <alignment vertical="top" wrapText="1"/>
    </xf>
    <xf numFmtId="0" fontId="16" fillId="0" borderId="34" xfId="2" applyNumberFormat="1" applyFont="1" applyBorder="1" applyAlignment="1">
      <alignment vertical="top" wrapText="1"/>
    </xf>
    <xf numFmtId="0" fontId="16" fillId="0" borderId="19" xfId="2" applyFont="1" applyBorder="1" applyAlignment="1"/>
    <xf numFmtId="0" fontId="23" fillId="0" borderId="33" xfId="2" applyNumberFormat="1" applyFont="1" applyBorder="1" applyAlignment="1">
      <alignment vertical="top" wrapText="1"/>
    </xf>
    <xf numFmtId="0" fontId="16" fillId="0" borderId="28" xfId="2" applyFont="1" applyBorder="1" applyAlignment="1"/>
    <xf numFmtId="1" fontId="16" fillId="0" borderId="0" xfId="2" applyNumberFormat="1" applyFont="1" applyBorder="1" applyAlignment="1">
      <alignment horizontal="justify" vertical="top" wrapText="1"/>
    </xf>
    <xf numFmtId="0" fontId="16" fillId="0" borderId="31" xfId="2" applyNumberFormat="1" applyFont="1" applyBorder="1" applyAlignment="1">
      <alignment horizontal="justify" vertical="top" wrapText="1"/>
    </xf>
    <xf numFmtId="1" fontId="16" fillId="0" borderId="31" xfId="2" applyNumberFormat="1" applyFont="1" applyBorder="1" applyAlignment="1"/>
    <xf numFmtId="1" fontId="16" fillId="0" borderId="28" xfId="2" applyNumberFormat="1" applyFont="1" applyBorder="1" applyAlignment="1"/>
    <xf numFmtId="1" fontId="16" fillId="0" borderId="36" xfId="2" applyNumberFormat="1" applyFont="1" applyBorder="1" applyAlignment="1">
      <alignment horizontal="left" vertical="top" wrapText="1"/>
    </xf>
    <xf numFmtId="1" fontId="16" fillId="0" borderId="35" xfId="2" applyNumberFormat="1" applyFont="1" applyBorder="1" applyAlignment="1">
      <alignment horizontal="left" vertical="top" wrapText="1"/>
    </xf>
    <xf numFmtId="1" fontId="23" fillId="0" borderId="28" xfId="2" applyNumberFormat="1" applyFont="1" applyBorder="1" applyAlignment="1">
      <alignment vertical="top" wrapText="1"/>
    </xf>
    <xf numFmtId="1" fontId="16" fillId="0" borderId="53" xfId="2" applyNumberFormat="1" applyFont="1" applyBorder="1" applyAlignment="1"/>
    <xf numFmtId="1" fontId="16" fillId="0" borderId="58" xfId="2" applyNumberFormat="1" applyFont="1" applyBorder="1" applyAlignment="1"/>
    <xf numFmtId="1" fontId="16" fillId="0" borderId="28" xfId="2" applyNumberFormat="1" applyFont="1" applyBorder="1" applyAlignment="1">
      <alignment vertical="top"/>
    </xf>
    <xf numFmtId="1" fontId="16" fillId="0" borderId="27" xfId="2" applyNumberFormat="1" applyFont="1" applyBorder="1" applyAlignment="1"/>
    <xf numFmtId="1" fontId="16" fillId="0" borderId="19" xfId="2" applyNumberFormat="1" applyFont="1" applyBorder="1" applyAlignment="1">
      <alignment vertical="top"/>
    </xf>
    <xf numFmtId="1" fontId="25" fillId="0" borderId="57" xfId="2" applyNumberFormat="1" applyFont="1" applyBorder="1" applyAlignment="1">
      <alignment vertical="top" wrapText="1"/>
    </xf>
    <xf numFmtId="0" fontId="25" fillId="0" borderId="33" xfId="2" applyNumberFormat="1" applyFont="1" applyBorder="1" applyAlignment="1">
      <alignment vertical="top" wrapText="1"/>
    </xf>
    <xf numFmtId="0" fontId="25" fillId="0" borderId="30" xfId="2" applyNumberFormat="1" applyFont="1" applyBorder="1" applyAlignment="1">
      <alignment vertical="top" wrapText="1"/>
    </xf>
    <xf numFmtId="1" fontId="16" fillId="0" borderId="32" xfId="2" applyNumberFormat="1" applyFont="1" applyBorder="1" applyAlignment="1">
      <alignment vertical="top" wrapText="1"/>
    </xf>
    <xf numFmtId="1" fontId="16" fillId="0" borderId="0" xfId="2" applyNumberFormat="1" applyFont="1" applyBorder="1" applyAlignment="1">
      <alignment vertical="top" wrapText="1"/>
    </xf>
    <xf numFmtId="1" fontId="16" fillId="0" borderId="29" xfId="2" applyNumberFormat="1" applyFont="1" applyBorder="1" applyAlignment="1">
      <alignment vertical="top" wrapText="1"/>
    </xf>
    <xf numFmtId="1" fontId="16" fillId="0" borderId="13" xfId="2" applyNumberFormat="1" applyFont="1" applyBorder="1" applyAlignment="1">
      <alignment vertical="top" wrapText="1"/>
    </xf>
    <xf numFmtId="1" fontId="16" fillId="0" borderId="26" xfId="2" applyNumberFormat="1" applyFont="1" applyBorder="1" applyAlignment="1">
      <alignment vertical="top"/>
    </xf>
    <xf numFmtId="0" fontId="16" fillId="0" borderId="25" xfId="2" applyFont="1" applyBorder="1" applyAlignment="1"/>
    <xf numFmtId="1" fontId="23" fillId="0" borderId="20" xfId="2" applyNumberFormat="1" applyFont="1" applyBorder="1" applyAlignment="1">
      <alignment vertical="top" wrapText="1"/>
    </xf>
    <xf numFmtId="0" fontId="23" fillId="0" borderId="24" xfId="2" applyNumberFormat="1" applyFont="1" applyBorder="1" applyAlignment="1">
      <alignment horizontal="justify" vertical="top" wrapText="1"/>
    </xf>
    <xf numFmtId="0" fontId="23" fillId="0" borderId="20" xfId="2" applyNumberFormat="1" applyFont="1" applyBorder="1" applyAlignment="1">
      <alignment vertical="top" wrapText="1"/>
    </xf>
    <xf numFmtId="0" fontId="23" fillId="0" borderId="23" xfId="2" applyNumberFormat="1" applyFont="1" applyBorder="1" applyAlignment="1">
      <alignment horizontal="justify" vertical="top" wrapText="1"/>
    </xf>
    <xf numFmtId="0" fontId="23" fillId="0" borderId="22" xfId="2" applyNumberFormat="1" applyFont="1" applyBorder="1" applyAlignment="1">
      <alignment horizontal="left" vertical="top" wrapText="1"/>
    </xf>
    <xf numFmtId="1" fontId="23" fillId="0" borderId="21" xfId="2" applyNumberFormat="1" applyFont="1" applyBorder="1" applyAlignment="1">
      <alignment horizontal="justify" vertical="top" wrapText="1"/>
    </xf>
    <xf numFmtId="1" fontId="23" fillId="0" borderId="0" xfId="2" applyNumberFormat="1" applyFont="1" applyBorder="1" applyAlignment="1">
      <alignment vertical="top" wrapText="1"/>
    </xf>
    <xf numFmtId="0" fontId="23" fillId="0" borderId="0" xfId="2" applyNumberFormat="1" applyFont="1" applyBorder="1" applyAlignment="1">
      <alignment vertical="top" wrapText="1"/>
    </xf>
    <xf numFmtId="1" fontId="26" fillId="0" borderId="0" xfId="2" applyNumberFormat="1" applyFont="1" applyBorder="1" applyAlignment="1">
      <alignment horizontal="justify" vertical="top" wrapText="1"/>
    </xf>
    <xf numFmtId="1" fontId="27" fillId="0" borderId="0" xfId="2" applyNumberFormat="1" applyFont="1" applyBorder="1" applyAlignment="1">
      <alignment horizontal="justify" vertical="top" wrapText="1"/>
    </xf>
    <xf numFmtId="1" fontId="19" fillId="0" borderId="17" xfId="2" applyNumberFormat="1" applyFont="1" applyBorder="1" applyAlignment="1">
      <alignment horizontal="center"/>
    </xf>
    <xf numFmtId="1" fontId="19" fillId="0" borderId="16" xfId="2" applyNumberFormat="1" applyFont="1" applyBorder="1" applyAlignment="1">
      <alignment horizontal="center"/>
    </xf>
    <xf numFmtId="1" fontId="16" fillId="0" borderId="20" xfId="2" applyNumberFormat="1" applyFont="1" applyBorder="1" applyAlignment="1">
      <alignment vertical="center"/>
    </xf>
    <xf numFmtId="0" fontId="16" fillId="0" borderId="9" xfId="2" applyNumberFormat="1" applyFont="1" applyBorder="1" applyAlignment="1">
      <alignment vertical="center" wrapText="1"/>
    </xf>
    <xf numFmtId="0" fontId="28" fillId="0" borderId="9" xfId="0" applyFont="1" applyBorder="1" applyAlignment="1">
      <alignment horizontal="center" vertical="center" wrapText="1"/>
    </xf>
    <xf numFmtId="0" fontId="16" fillId="6" borderId="43" xfId="2" applyNumberFormat="1" applyFont="1" applyFill="1" applyBorder="1" applyAlignment="1">
      <alignment horizontal="center" vertical="center"/>
    </xf>
    <xf numFmtId="0" fontId="16" fillId="6" borderId="59" xfId="2" applyNumberFormat="1" applyFont="1" applyFill="1" applyBorder="1" applyAlignment="1">
      <alignment horizontal="center" vertical="center"/>
    </xf>
    <xf numFmtId="0" fontId="3" fillId="0" borderId="0" xfId="0" applyFont="1"/>
    <xf numFmtId="0" fontId="3" fillId="0" borderId="0" xfId="0" applyFont="1" applyAlignment="1">
      <alignment vertical="center"/>
    </xf>
    <xf numFmtId="0" fontId="8" fillId="0" borderId="0" xfId="0" applyFont="1" applyFill="1" applyAlignment="1">
      <alignment vertical="center"/>
    </xf>
    <xf numFmtId="0" fontId="3" fillId="0" borderId="0" xfId="0" applyFont="1" applyFill="1" applyAlignment="1">
      <alignment vertical="center"/>
    </xf>
    <xf numFmtId="0" fontId="8" fillId="0" borderId="0" xfId="0" applyFont="1" applyFill="1" applyBorder="1" applyAlignment="1">
      <alignment vertical="center"/>
    </xf>
    <xf numFmtId="0" fontId="3" fillId="0" borderId="0" xfId="0" applyFont="1" applyBorder="1" applyAlignment="1">
      <alignment horizontal="center" vertical="center"/>
    </xf>
    <xf numFmtId="0" fontId="3" fillId="0" borderId="0" xfId="0" applyFont="1" applyAlignment="1">
      <alignment horizontal="center" vertical="center"/>
    </xf>
    <xf numFmtId="165" fontId="3" fillId="0" borderId="0" xfId="3" applyNumberFormat="1" applyFont="1" applyAlignment="1">
      <alignment vertical="center"/>
    </xf>
    <xf numFmtId="2" fontId="3" fillId="5" borderId="9" xfId="0" applyNumberFormat="1" applyFont="1" applyFill="1" applyBorder="1" applyAlignment="1">
      <alignment vertical="center"/>
    </xf>
    <xf numFmtId="2" fontId="3" fillId="5" borderId="9" xfId="0" applyNumberFormat="1" applyFont="1" applyFill="1" applyBorder="1" applyAlignment="1">
      <alignment vertical="center" wrapText="1"/>
    </xf>
    <xf numFmtId="1" fontId="16" fillId="0" borderId="53" xfId="2" applyNumberFormat="1" applyFont="1" applyBorder="1" applyAlignment="1">
      <alignment horizontal="center"/>
    </xf>
    <xf numFmtId="1" fontId="16" fillId="0" borderId="0" xfId="2" applyNumberFormat="1" applyFont="1" applyBorder="1" applyAlignment="1">
      <alignment horizontal="center"/>
    </xf>
    <xf numFmtId="1" fontId="16" fillId="0" borderId="54" xfId="2" applyNumberFormat="1" applyFont="1" applyBorder="1" applyAlignment="1">
      <alignment horizontal="center" vertical="center" wrapText="1"/>
    </xf>
    <xf numFmtId="0" fontId="16" fillId="0" borderId="9" xfId="2" applyNumberFormat="1" applyFont="1" applyBorder="1" applyAlignment="1">
      <alignment horizontal="left" vertical="center" wrapText="1"/>
    </xf>
    <xf numFmtId="1" fontId="16" fillId="0" borderId="13" xfId="2" applyNumberFormat="1" applyFont="1" applyBorder="1" applyAlignment="1">
      <alignment horizontal="center"/>
    </xf>
    <xf numFmtId="0" fontId="16" fillId="6" borderId="60" xfId="2" applyNumberFormat="1" applyFont="1" applyFill="1" applyBorder="1" applyAlignment="1">
      <alignment horizontal="center" vertical="center"/>
    </xf>
    <xf numFmtId="0" fontId="18" fillId="0" borderId="9" xfId="2" applyNumberFormat="1" applyFont="1" applyBorder="1" applyAlignment="1">
      <alignment horizontal="left" vertical="center" wrapText="1"/>
    </xf>
    <xf numFmtId="1" fontId="16" fillId="0" borderId="9" xfId="2" applyNumberFormat="1" applyFont="1" applyBorder="1" applyAlignment="1">
      <alignment horizontal="center" vertical="center" wrapText="1"/>
    </xf>
    <xf numFmtId="1" fontId="16" fillId="0" borderId="46" xfId="2" applyNumberFormat="1" applyFont="1" applyBorder="1" applyAlignment="1">
      <alignment horizontal="center"/>
    </xf>
    <xf numFmtId="0" fontId="16" fillId="0" borderId="51" xfId="2" applyNumberFormat="1" applyFont="1" applyBorder="1" applyAlignment="1">
      <alignment vertical="center" wrapText="1"/>
    </xf>
    <xf numFmtId="0" fontId="16" fillId="6" borderId="41" xfId="2" applyNumberFormat="1" applyFont="1" applyFill="1" applyBorder="1" applyAlignment="1">
      <alignment horizontal="center" vertical="center"/>
    </xf>
    <xf numFmtId="0" fontId="16" fillId="6" borderId="42" xfId="2" applyNumberFormat="1" applyFont="1" applyFill="1" applyBorder="1" applyAlignment="1">
      <alignment horizontal="center" vertical="center"/>
    </xf>
    <xf numFmtId="0" fontId="16" fillId="0" borderId="44" xfId="2" applyNumberFormat="1" applyFont="1" applyBorder="1" applyAlignment="1">
      <alignment vertical="center" wrapText="1"/>
    </xf>
    <xf numFmtId="0" fontId="3" fillId="3" borderId="9" xfId="0" applyFont="1" applyFill="1" applyBorder="1" applyAlignment="1">
      <alignment horizontal="center" vertical="center"/>
    </xf>
    <xf numFmtId="0" fontId="3" fillId="8" borderId="9" xfId="0" applyFont="1" applyFill="1" applyBorder="1" applyAlignment="1">
      <alignment horizontal="center" vertical="center" wrapText="1"/>
    </xf>
    <xf numFmtId="0" fontId="3" fillId="7" borderId="9" xfId="0" applyFont="1" applyFill="1" applyBorder="1" applyAlignment="1">
      <alignment horizontal="center" vertical="center" wrapText="1"/>
    </xf>
    <xf numFmtId="0" fontId="8" fillId="0" borderId="0" xfId="0" applyFont="1" applyAlignment="1">
      <alignment vertical="center"/>
    </xf>
    <xf numFmtId="0" fontId="0" fillId="0" borderId="0" xfId="0" applyFont="1"/>
    <xf numFmtId="0" fontId="33" fillId="0" borderId="1" xfId="0" applyFont="1" applyBorder="1" applyAlignment="1">
      <alignment vertical="center"/>
    </xf>
    <xf numFmtId="0" fontId="0" fillId="0" borderId="0" xfId="0" applyFont="1" applyAlignment="1">
      <alignment horizontal="center"/>
    </xf>
    <xf numFmtId="0" fontId="14" fillId="0" borderId="0" xfId="0" applyFont="1" applyFill="1"/>
    <xf numFmtId="0" fontId="14" fillId="0" borderId="61" xfId="0" applyFont="1" applyFill="1" applyBorder="1"/>
    <xf numFmtId="0" fontId="3" fillId="7" borderId="9" xfId="0" applyFont="1" applyFill="1" applyBorder="1" applyAlignment="1">
      <alignment vertical="center" wrapText="1"/>
    </xf>
    <xf numFmtId="3" fontId="8" fillId="0" borderId="0" xfId="0" applyNumberFormat="1" applyFont="1" applyFill="1" applyBorder="1" applyAlignment="1">
      <alignment vertical="center" wrapText="1"/>
    </xf>
    <xf numFmtId="3" fontId="8" fillId="2" borderId="9" xfId="0" applyNumberFormat="1" applyFont="1" applyFill="1" applyBorder="1" applyAlignment="1">
      <alignment horizontal="center" vertical="center" wrapText="1"/>
    </xf>
    <xf numFmtId="3" fontId="8" fillId="4" borderId="9" xfId="9" applyNumberFormat="1" applyFont="1" applyFill="1" applyBorder="1" applyAlignment="1">
      <alignment horizontal="right" vertical="center" wrapText="1"/>
    </xf>
    <xf numFmtId="0" fontId="3" fillId="4" borderId="9" xfId="0" applyFont="1" applyFill="1" applyBorder="1" applyAlignment="1">
      <alignment horizontal="left" vertical="center"/>
    </xf>
    <xf numFmtId="9" fontId="8" fillId="9" borderId="9" xfId="1" applyFont="1" applyFill="1" applyBorder="1" applyAlignment="1">
      <alignment horizontal="center" vertical="center"/>
    </xf>
    <xf numFmtId="0" fontId="3" fillId="12" borderId="9" xfId="0" applyFont="1" applyFill="1" applyBorder="1" applyAlignment="1">
      <alignment horizontal="center" vertical="center" wrapText="1"/>
    </xf>
    <xf numFmtId="0" fontId="3" fillId="12" borderId="9" xfId="0" applyFont="1" applyFill="1" applyBorder="1" applyAlignment="1">
      <alignment horizontal="center" vertical="center"/>
    </xf>
    <xf numFmtId="0" fontId="4" fillId="12" borderId="9" xfId="0" applyFont="1" applyFill="1" applyBorder="1" applyAlignment="1">
      <alignment horizontal="center" vertical="center"/>
    </xf>
    <xf numFmtId="0" fontId="32" fillId="12" borderId="9" xfId="0" applyFont="1" applyFill="1" applyBorder="1" applyAlignment="1">
      <alignment horizontal="center" vertical="center" wrapText="1"/>
    </xf>
    <xf numFmtId="0" fontId="10" fillId="12" borderId="9" xfId="0" applyFont="1" applyFill="1" applyBorder="1" applyAlignment="1">
      <alignment horizontal="center" vertical="center" wrapText="1"/>
    </xf>
    <xf numFmtId="0" fontId="31" fillId="12" borderId="9" xfId="0" applyFont="1" applyFill="1" applyBorder="1" applyAlignment="1">
      <alignment horizontal="center" vertical="center" wrapText="1"/>
    </xf>
    <xf numFmtId="2" fontId="3" fillId="9" borderId="9" xfId="0" applyNumberFormat="1" applyFont="1" applyFill="1" applyBorder="1" applyAlignment="1">
      <alignment horizontal="center" vertical="center"/>
    </xf>
    <xf numFmtId="3" fontId="3" fillId="5" borderId="9" xfId="0" applyNumberFormat="1" applyFont="1" applyFill="1" applyBorder="1" applyAlignment="1">
      <alignment vertical="center"/>
    </xf>
    <xf numFmtId="3" fontId="3" fillId="0" borderId="9" xfId="0" applyNumberFormat="1" applyFont="1" applyFill="1" applyBorder="1" applyAlignment="1">
      <alignment horizontal="center" vertical="center"/>
    </xf>
    <xf numFmtId="0" fontId="3" fillId="7" borderId="9" xfId="0" applyFont="1" applyFill="1" applyBorder="1" applyAlignment="1">
      <alignment horizontal="center" vertical="center"/>
    </xf>
    <xf numFmtId="0" fontId="9" fillId="12" borderId="9"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8" fillId="3" borderId="9" xfId="0" applyFont="1" applyFill="1" applyBorder="1" applyAlignment="1">
      <alignment horizontal="center" vertical="center"/>
    </xf>
    <xf numFmtId="0" fontId="8" fillId="3" borderId="7" xfId="0" applyFont="1" applyFill="1" applyBorder="1" applyAlignment="1">
      <alignment horizontal="center" vertical="center"/>
    </xf>
    <xf numFmtId="0" fontId="34" fillId="12" borderId="9" xfId="0" applyFont="1" applyFill="1" applyBorder="1" applyAlignment="1">
      <alignment horizontal="center" vertical="center" wrapText="1"/>
    </xf>
    <xf numFmtId="3" fontId="3" fillId="5" borderId="9" xfId="0" applyNumberFormat="1" applyFont="1" applyFill="1" applyBorder="1" applyAlignment="1">
      <alignment horizontal="center" vertical="center"/>
    </xf>
    <xf numFmtId="0" fontId="13" fillId="12" borderId="9" xfId="2" applyNumberFormat="1" applyFont="1" applyFill="1" applyBorder="1" applyAlignment="1">
      <alignment vertical="center" wrapText="1"/>
    </xf>
    <xf numFmtId="4" fontId="3" fillId="5" borderId="9" xfId="0" applyNumberFormat="1" applyFont="1" applyFill="1" applyBorder="1" applyAlignment="1">
      <alignment vertical="center"/>
    </xf>
    <xf numFmtId="0" fontId="3" fillId="3" borderId="9" xfId="0" applyFont="1" applyFill="1" applyBorder="1" applyAlignment="1">
      <alignment horizontal="center" vertical="center" wrapText="1"/>
    </xf>
    <xf numFmtId="0" fontId="3" fillId="3" borderId="9" xfId="0" applyFont="1" applyFill="1" applyBorder="1" applyAlignment="1">
      <alignment vertical="center" wrapText="1"/>
    </xf>
    <xf numFmtId="0" fontId="3" fillId="3" borderId="8" xfId="0" applyFont="1" applyFill="1" applyBorder="1" applyAlignment="1">
      <alignment vertical="center" wrapText="1"/>
    </xf>
    <xf numFmtId="1" fontId="3" fillId="3" borderId="9" xfId="0" applyNumberFormat="1" applyFont="1" applyFill="1" applyBorder="1" applyAlignment="1">
      <alignment horizontal="center" vertical="center"/>
    </xf>
    <xf numFmtId="37" fontId="3" fillId="3" borderId="7" xfId="0" applyNumberFormat="1" applyFont="1" applyFill="1" applyBorder="1" applyAlignment="1">
      <alignment vertical="center"/>
    </xf>
    <xf numFmtId="2" fontId="3" fillId="3" borderId="9" xfId="0" applyNumberFormat="1" applyFont="1" applyFill="1" applyBorder="1" applyAlignment="1">
      <alignment vertical="center"/>
    </xf>
    <xf numFmtId="9" fontId="3" fillId="9" borderId="9" xfId="1" applyFont="1" applyFill="1" applyBorder="1" applyAlignment="1">
      <alignment horizontal="center" vertical="center"/>
    </xf>
    <xf numFmtId="3" fontId="29" fillId="7" borderId="9" xfId="2" applyNumberFormat="1" applyFont="1" applyFill="1" applyBorder="1" applyAlignment="1">
      <alignment vertical="center"/>
    </xf>
    <xf numFmtId="0" fontId="8" fillId="12" borderId="9" xfId="0" applyFont="1" applyFill="1" applyBorder="1" applyAlignment="1">
      <alignment horizontal="center" vertical="center"/>
    </xf>
    <xf numFmtId="10" fontId="4" fillId="9" borderId="9" xfId="1" applyNumberFormat="1" applyFont="1" applyFill="1" applyBorder="1" applyAlignment="1">
      <alignment horizontal="center" vertical="center"/>
    </xf>
    <xf numFmtId="9" fontId="3" fillId="9" borderId="9" xfId="1" applyFont="1" applyFill="1" applyBorder="1" applyAlignment="1">
      <alignment horizontal="center" vertical="center" wrapText="1"/>
    </xf>
    <xf numFmtId="3" fontId="8" fillId="4" borderId="9" xfId="0" applyNumberFormat="1" applyFont="1" applyFill="1" applyBorder="1" applyAlignment="1">
      <alignment vertical="center"/>
    </xf>
    <xf numFmtId="9" fontId="8" fillId="9" borderId="9" xfId="1" applyFont="1" applyFill="1" applyBorder="1" applyAlignment="1">
      <alignment horizontal="center" vertical="center" wrapText="1"/>
    </xf>
    <xf numFmtId="1" fontId="8" fillId="3" borderId="10" xfId="0" applyNumberFormat="1" applyFont="1" applyFill="1" applyBorder="1" applyAlignment="1">
      <alignment horizontal="center" vertical="center"/>
    </xf>
    <xf numFmtId="1" fontId="8" fillId="5" borderId="9" xfId="0" applyNumberFormat="1" applyFont="1" applyFill="1" applyBorder="1" applyAlignment="1">
      <alignment horizontal="center" vertical="center"/>
    </xf>
    <xf numFmtId="0" fontId="3" fillId="0" borderId="62" xfId="0" applyFont="1" applyBorder="1"/>
    <xf numFmtId="3" fontId="3" fillId="4" borderId="7" xfId="0" applyNumberFormat="1" applyFont="1" applyFill="1" applyBorder="1" applyAlignment="1">
      <alignment horizontal="center" vertical="center"/>
    </xf>
    <xf numFmtId="0" fontId="0" fillId="0" borderId="0" xfId="0" applyAlignment="1">
      <alignment wrapText="1"/>
    </xf>
    <xf numFmtId="0" fontId="41" fillId="0" borderId="4" xfId="0" applyFont="1" applyBorder="1" applyAlignment="1">
      <alignment horizontal="centerContinuous" wrapText="1"/>
    </xf>
    <xf numFmtId="0" fontId="41" fillId="0" borderId="65" xfId="0" applyFont="1" applyBorder="1" applyAlignment="1">
      <alignment horizontal="centerContinuous"/>
    </xf>
    <xf numFmtId="0" fontId="41" fillId="0" borderId="4" xfId="0" applyFont="1" applyBorder="1" applyAlignment="1">
      <alignment horizontal="center"/>
    </xf>
    <xf numFmtId="0" fontId="41" fillId="0" borderId="65" xfId="0" applyFont="1" applyBorder="1" applyAlignment="1">
      <alignment horizontal="center"/>
    </xf>
    <xf numFmtId="0" fontId="42" fillId="0" borderId="6" xfId="0" applyFont="1" applyBorder="1" applyAlignment="1">
      <alignment wrapText="1"/>
    </xf>
    <xf numFmtId="4" fontId="42" fillId="0" borderId="66" xfId="0" applyNumberFormat="1" applyFont="1" applyBorder="1"/>
    <xf numFmtId="4" fontId="42" fillId="0" borderId="66" xfId="0" applyNumberFormat="1" applyFont="1" applyBorder="1" applyAlignment="1">
      <alignment horizontal="center"/>
    </xf>
    <xf numFmtId="0" fontId="41" fillId="0" borderId="0" xfId="0" applyFont="1" applyAlignment="1">
      <alignment wrapText="1"/>
    </xf>
    <xf numFmtId="167" fontId="42" fillId="0" borderId="67" xfId="10" applyFont="1" applyBorder="1"/>
    <xf numFmtId="167" fontId="41" fillId="0" borderId="67" xfId="10" applyFont="1" applyBorder="1"/>
    <xf numFmtId="4" fontId="42" fillId="0" borderId="67" xfId="0" applyNumberFormat="1" applyFont="1" applyBorder="1"/>
    <xf numFmtId="4" fontId="42" fillId="0" borderId="67" xfId="0" applyNumberFormat="1" applyFont="1" applyBorder="1" applyAlignment="1">
      <alignment horizontal="center"/>
    </xf>
    <xf numFmtId="0" fontId="42" fillId="0" borderId="0" xfId="0" applyFont="1" applyAlignment="1">
      <alignment wrapText="1"/>
    </xf>
    <xf numFmtId="167" fontId="43" fillId="0" borderId="67" xfId="10" applyFont="1" applyBorder="1"/>
    <xf numFmtId="4" fontId="41" fillId="0" borderId="67" xfId="0" applyNumberFormat="1" applyFont="1" applyBorder="1"/>
    <xf numFmtId="167" fontId="44" fillId="0" borderId="67" xfId="10" applyFont="1" applyBorder="1"/>
    <xf numFmtId="0" fontId="42" fillId="0" borderId="1" xfId="0" applyFont="1" applyBorder="1" applyAlignment="1">
      <alignment wrapText="1"/>
    </xf>
    <xf numFmtId="0" fontId="42" fillId="0" borderId="68" xfId="0" applyFont="1" applyBorder="1"/>
    <xf numFmtId="0" fontId="42" fillId="0" borderId="0" xfId="0" applyFont="1"/>
    <xf numFmtId="0" fontId="8" fillId="0" borderId="0" xfId="0" applyFont="1" applyAlignment="1">
      <alignment horizontal="left"/>
    </xf>
    <xf numFmtId="0" fontId="8" fillId="0" borderId="0" xfId="0" applyFont="1" applyAlignment="1">
      <alignment horizontal="centerContinuous"/>
    </xf>
    <xf numFmtId="0" fontId="38" fillId="0" borderId="0" xfId="0" applyFont="1" applyAlignment="1">
      <alignment horizontal="centerContinuous"/>
    </xf>
    <xf numFmtId="0" fontId="46" fillId="0" borderId="66" xfId="0" applyFont="1" applyBorder="1"/>
    <xf numFmtId="4" fontId="8" fillId="0" borderId="4" xfId="0" applyNumberFormat="1" applyFont="1" applyBorder="1" applyAlignment="1">
      <alignment horizontal="center"/>
    </xf>
    <xf numFmtId="0" fontId="3" fillId="0" borderId="67" xfId="0" applyFont="1" applyBorder="1"/>
    <xf numFmtId="4" fontId="3" fillId="0" borderId="66" xfId="0" applyNumberFormat="1" applyFont="1" applyBorder="1"/>
    <xf numFmtId="4" fontId="47" fillId="0" borderId="67" xfId="0" applyNumberFormat="1" applyFont="1" applyBorder="1"/>
    <xf numFmtId="0" fontId="8" fillId="0" borderId="67" xfId="0" applyFont="1" applyBorder="1" applyAlignment="1">
      <alignment horizontal="right"/>
    </xf>
    <xf numFmtId="4" fontId="8" fillId="0" borderId="67" xfId="0" applyNumberFormat="1" applyFont="1" applyBorder="1"/>
    <xf numFmtId="0" fontId="3" fillId="0" borderId="68" xfId="0" applyFont="1" applyBorder="1"/>
    <xf numFmtId="4" fontId="3" fillId="0" borderId="68" xfId="0" applyNumberFormat="1" applyFont="1" applyBorder="1"/>
    <xf numFmtId="4" fontId="3" fillId="0" borderId="0" xfId="0" applyNumberFormat="1" applyFont="1"/>
    <xf numFmtId="0" fontId="4" fillId="0" borderId="0" xfId="0" quotePrefix="1" applyFont="1" applyAlignment="1">
      <alignment horizontal="left" vertical="center" wrapText="1"/>
    </xf>
    <xf numFmtId="0" fontId="2" fillId="2" borderId="0" xfId="0" applyFont="1" applyFill="1" applyAlignment="1">
      <alignment horizontal="center"/>
    </xf>
    <xf numFmtId="0" fontId="4" fillId="0" borderId="0" xfId="0" quotePrefix="1" applyFont="1" applyBorder="1" applyAlignment="1">
      <alignment horizontal="left" vertical="center" wrapText="1"/>
    </xf>
    <xf numFmtId="0" fontId="3" fillId="0" borderId="0" xfId="0" quotePrefix="1" applyFont="1" applyBorder="1" applyAlignment="1">
      <alignment horizontal="left" vertical="center" wrapText="1"/>
    </xf>
    <xf numFmtId="0" fontId="6" fillId="0" borderId="0" xfId="0" applyFont="1" applyAlignment="1">
      <alignment horizontal="left"/>
    </xf>
    <xf numFmtId="0" fontId="4" fillId="0" borderId="0" xfId="0" quotePrefix="1" applyFont="1" applyAlignment="1">
      <alignment horizontal="left" vertical="top" wrapText="1"/>
    </xf>
    <xf numFmtId="0" fontId="4" fillId="0" borderId="0" xfId="0" applyFont="1" applyAlignment="1">
      <alignment horizontal="left" vertical="top" wrapText="1"/>
    </xf>
    <xf numFmtId="0" fontId="3" fillId="0" borderId="0" xfId="0" quotePrefix="1" applyFont="1" applyAlignment="1">
      <alignment horizontal="left" vertical="center" wrapText="1"/>
    </xf>
    <xf numFmtId="0" fontId="3" fillId="0" borderId="0" xfId="0" quotePrefix="1" applyFont="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left" vertical="center"/>
    </xf>
    <xf numFmtId="1" fontId="16" fillId="0" borderId="0" xfId="2" applyNumberFormat="1" applyFont="1" applyBorder="1" applyAlignment="1">
      <alignment horizontal="center"/>
    </xf>
    <xf numFmtId="0" fontId="19" fillId="2" borderId="48" xfId="2" applyNumberFormat="1" applyFont="1" applyFill="1" applyBorder="1" applyAlignment="1">
      <alignment horizontal="center"/>
    </xf>
    <xf numFmtId="1" fontId="19" fillId="2" borderId="49" xfId="2" applyNumberFormat="1" applyFont="1" applyFill="1" applyBorder="1" applyAlignment="1">
      <alignment horizontal="center"/>
    </xf>
    <xf numFmtId="0" fontId="21" fillId="0" borderId="0" xfId="0" quotePrefix="1" applyFont="1" applyBorder="1" applyAlignment="1">
      <alignment horizontal="left" wrapText="1"/>
    </xf>
    <xf numFmtId="0" fontId="16" fillId="0" borderId="37" xfId="2" applyNumberFormat="1" applyFont="1" applyBorder="1" applyAlignment="1">
      <alignment vertical="top" wrapText="1"/>
    </xf>
    <xf numFmtId="1" fontId="16" fillId="0" borderId="38" xfId="2" applyNumberFormat="1" applyFont="1" applyBorder="1" applyAlignment="1">
      <alignment vertical="top" wrapText="1"/>
    </xf>
    <xf numFmtId="1" fontId="16" fillId="0" borderId="39" xfId="2" applyNumberFormat="1" applyFont="1" applyBorder="1" applyAlignment="1">
      <alignment vertical="top" wrapText="1"/>
    </xf>
    <xf numFmtId="1" fontId="16" fillId="0" borderId="29" xfId="2" applyNumberFormat="1" applyFont="1" applyBorder="1" applyAlignment="1">
      <alignment horizontal="center"/>
    </xf>
    <xf numFmtId="0" fontId="16" fillId="0" borderId="23" xfId="2" applyNumberFormat="1" applyFont="1" applyBorder="1" applyAlignment="1">
      <alignment vertical="top" wrapText="1"/>
    </xf>
    <xf numFmtId="1" fontId="16" fillId="0" borderId="23" xfId="2" applyNumberFormat="1" applyFont="1" applyBorder="1" applyAlignment="1">
      <alignment vertical="top" wrapText="1"/>
    </xf>
    <xf numFmtId="0" fontId="16" fillId="0" borderId="24" xfId="2" applyNumberFormat="1" applyFont="1" applyBorder="1" applyAlignment="1">
      <alignment vertical="top" wrapText="1"/>
    </xf>
    <xf numFmtId="1" fontId="16" fillId="0" borderId="24" xfId="2" applyNumberFormat="1" applyFont="1" applyBorder="1" applyAlignment="1">
      <alignment vertical="top" wrapText="1"/>
    </xf>
    <xf numFmtId="0" fontId="16" fillId="11" borderId="18" xfId="2" applyNumberFormat="1" applyFont="1" applyFill="1" applyBorder="1" applyAlignment="1">
      <alignment horizontal="left"/>
    </xf>
    <xf numFmtId="1" fontId="16" fillId="11" borderId="17" xfId="2" applyNumberFormat="1" applyFont="1" applyFill="1" applyBorder="1" applyAlignment="1">
      <alignment horizontal="left"/>
    </xf>
    <xf numFmtId="0" fontId="16" fillId="0" borderId="29" xfId="2" applyNumberFormat="1" applyFont="1" applyBorder="1" applyAlignment="1">
      <alignment horizontal="left" vertical="top" wrapText="1"/>
    </xf>
    <xf numFmtId="1" fontId="16" fillId="0" borderId="0" xfId="2" applyNumberFormat="1" applyFont="1" applyBorder="1" applyAlignment="1">
      <alignment horizontal="left" vertical="top" wrapText="1"/>
    </xf>
    <xf numFmtId="0" fontId="24" fillId="0" borderId="29" xfId="2" applyNumberFormat="1" applyFont="1" applyBorder="1" applyAlignment="1">
      <alignment horizontal="left" vertical="top" wrapText="1"/>
    </xf>
    <xf numFmtId="0" fontId="16" fillId="0" borderId="37" xfId="2" applyNumberFormat="1" applyFont="1" applyBorder="1" applyAlignment="1">
      <alignment horizontal="left" vertical="top" wrapText="1"/>
    </xf>
    <xf numFmtId="1" fontId="16" fillId="0" borderId="38" xfId="2" applyNumberFormat="1" applyFont="1" applyBorder="1" applyAlignment="1">
      <alignment horizontal="left" vertical="top" wrapText="1"/>
    </xf>
    <xf numFmtId="0" fontId="24" fillId="0" borderId="22" xfId="2" applyNumberFormat="1" applyFont="1" applyBorder="1" applyAlignment="1">
      <alignment horizontal="left" vertical="top" wrapText="1"/>
    </xf>
    <xf numFmtId="1" fontId="24" fillId="0" borderId="22" xfId="2" applyNumberFormat="1" applyFont="1" applyBorder="1" applyAlignment="1">
      <alignment horizontal="left" vertical="top" wrapText="1"/>
    </xf>
    <xf numFmtId="0" fontId="19" fillId="11" borderId="18" xfId="2" applyNumberFormat="1" applyFont="1" applyFill="1" applyBorder="1" applyAlignment="1">
      <alignment horizontal="center"/>
    </xf>
    <xf numFmtId="1" fontId="19" fillId="11" borderId="17" xfId="2" applyNumberFormat="1" applyFont="1" applyFill="1" applyBorder="1" applyAlignment="1">
      <alignment horizontal="center"/>
    </xf>
    <xf numFmtId="0" fontId="16" fillId="0" borderId="0" xfId="2" applyNumberFormat="1" applyFont="1" applyBorder="1" applyAlignment="1">
      <alignment vertical="top" wrapText="1"/>
    </xf>
    <xf numFmtId="1" fontId="16" fillId="0" borderId="0" xfId="2" applyNumberFormat="1" applyFont="1" applyBorder="1" applyAlignment="1">
      <alignment vertical="top" wrapText="1"/>
    </xf>
    <xf numFmtId="0" fontId="16" fillId="0" borderId="21" xfId="2" applyNumberFormat="1" applyFont="1" applyBorder="1" applyAlignment="1">
      <alignment horizontal="left" vertical="top" wrapText="1"/>
    </xf>
    <xf numFmtId="1" fontId="16" fillId="0" borderId="21" xfId="2" applyNumberFormat="1" applyFont="1" applyBorder="1" applyAlignment="1">
      <alignment horizontal="left" vertical="top" wrapText="1"/>
    </xf>
    <xf numFmtId="0" fontId="3" fillId="12" borderId="9" xfId="0" applyFont="1" applyFill="1" applyBorder="1" applyAlignment="1">
      <alignment horizontal="center"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4" xfId="0" applyFont="1" applyFill="1" applyBorder="1" applyAlignment="1">
      <alignment horizontal="left" vertical="center"/>
    </xf>
    <xf numFmtId="0" fontId="8" fillId="6" borderId="9" xfId="0" applyFont="1" applyFill="1" applyBorder="1" applyAlignment="1">
      <alignment horizontal="left" vertical="center"/>
    </xf>
    <xf numFmtId="166" fontId="3" fillId="10" borderId="9" xfId="0" applyNumberFormat="1" applyFont="1" applyFill="1" applyBorder="1" applyAlignment="1">
      <alignment horizontal="center" vertical="center"/>
    </xf>
    <xf numFmtId="0" fontId="8" fillId="2" borderId="2" xfId="0" applyFont="1" applyFill="1" applyBorder="1" applyAlignment="1">
      <alignment vertical="center"/>
    </xf>
    <xf numFmtId="0" fontId="8" fillId="2" borderId="3" xfId="0" applyFont="1" applyFill="1" applyBorder="1" applyAlignment="1">
      <alignment vertical="center"/>
    </xf>
    <xf numFmtId="0" fontId="8" fillId="2" borderId="4" xfId="0" applyFont="1" applyFill="1" applyBorder="1" applyAlignment="1">
      <alignment vertical="center"/>
    </xf>
    <xf numFmtId="0" fontId="8" fillId="6" borderId="9" xfId="0" applyFont="1" applyFill="1" applyBorder="1" applyAlignment="1">
      <alignment horizontal="center" vertical="center"/>
    </xf>
    <xf numFmtId="0" fontId="8" fillId="6" borderId="9" xfId="0" applyFont="1" applyFill="1" applyBorder="1" applyAlignment="1">
      <alignment horizontal="center" vertical="center" wrapText="1"/>
    </xf>
    <xf numFmtId="0" fontId="31" fillId="12" borderId="9"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3" fillId="12" borderId="8" xfId="0" applyFont="1" applyFill="1" applyBorder="1" applyAlignment="1">
      <alignment horizontal="center" vertical="center"/>
    </xf>
    <xf numFmtId="0" fontId="3" fillId="12" borderId="11" xfId="0" applyFont="1" applyFill="1" applyBorder="1" applyAlignment="1">
      <alignment horizontal="center" vertical="center"/>
    </xf>
    <xf numFmtId="0" fontId="3" fillId="12" borderId="5" xfId="0" applyFont="1" applyFill="1" applyBorder="1" applyAlignment="1">
      <alignment horizontal="center" vertical="center"/>
    </xf>
    <xf numFmtId="3" fontId="3" fillId="5" borderId="9" xfId="0" applyNumberFormat="1" applyFont="1" applyFill="1" applyBorder="1" applyAlignment="1">
      <alignment horizontal="center" vertical="center"/>
    </xf>
    <xf numFmtId="0" fontId="3" fillId="8" borderId="9"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7" fillId="0" borderId="0" xfId="0" applyFont="1" applyAlignment="1">
      <alignment horizontal="center" vertical="center"/>
    </xf>
    <xf numFmtId="0" fontId="7" fillId="0" borderId="1" xfId="0" applyFont="1" applyBorder="1" applyAlignment="1">
      <alignment horizontal="center" vertical="center"/>
    </xf>
    <xf numFmtId="0" fontId="3" fillId="3" borderId="9" xfId="0" applyFont="1" applyFill="1" applyBorder="1" applyAlignment="1">
      <alignment horizontal="left" vertical="center"/>
    </xf>
    <xf numFmtId="0" fontId="8" fillId="3" borderId="9" xfId="0" applyFont="1" applyFill="1" applyBorder="1" applyAlignment="1">
      <alignment horizontal="center" vertical="center" wrapText="1"/>
    </xf>
    <xf numFmtId="0" fontId="3" fillId="10" borderId="9" xfId="0" applyFont="1" applyFill="1" applyBorder="1" applyAlignment="1">
      <alignment horizontal="center" vertical="center"/>
    </xf>
    <xf numFmtId="3" fontId="8" fillId="4" borderId="9" xfId="0" applyNumberFormat="1" applyFont="1" applyFill="1" applyBorder="1" applyAlignment="1">
      <alignment horizontal="center" vertical="center" wrapText="1"/>
    </xf>
    <xf numFmtId="0" fontId="3" fillId="3" borderId="9" xfId="0" applyFont="1" applyFill="1" applyBorder="1" applyAlignment="1">
      <alignment horizontal="center" vertical="center"/>
    </xf>
    <xf numFmtId="3" fontId="3" fillId="4" borderId="9" xfId="0" applyNumberFormat="1" applyFont="1" applyFill="1" applyBorder="1" applyAlignment="1">
      <alignment horizontal="center" vertical="center"/>
    </xf>
    <xf numFmtId="0" fontId="3" fillId="6" borderId="9" xfId="0" applyFont="1" applyFill="1" applyBorder="1" applyAlignment="1">
      <alignment horizontal="center" vertical="center"/>
    </xf>
    <xf numFmtId="0" fontId="34" fillId="12" borderId="9" xfId="0" applyFont="1" applyFill="1" applyBorder="1" applyAlignment="1">
      <alignment horizontal="center" vertical="center" wrapText="1"/>
    </xf>
    <xf numFmtId="0" fontId="10" fillId="0" borderId="0" xfId="0" applyFont="1" applyFill="1" applyBorder="1" applyAlignment="1">
      <alignment horizontal="left" vertical="center" wrapText="1"/>
    </xf>
    <xf numFmtId="3" fontId="3" fillId="8" borderId="9" xfId="0" applyNumberFormat="1" applyFont="1" applyFill="1" applyBorder="1" applyAlignment="1">
      <alignment horizontal="center" vertical="center" wrapText="1"/>
    </xf>
    <xf numFmtId="3" fontId="3" fillId="8" borderId="63" xfId="0" applyNumberFormat="1" applyFont="1" applyFill="1" applyBorder="1" applyAlignment="1">
      <alignment horizontal="center" vertical="center" wrapText="1"/>
    </xf>
    <xf numFmtId="3" fontId="3" fillId="8" borderId="64" xfId="0" applyNumberFormat="1" applyFont="1" applyFill="1" applyBorder="1" applyAlignment="1">
      <alignment horizontal="center" vertical="center" wrapText="1"/>
    </xf>
    <xf numFmtId="0" fontId="3" fillId="5" borderId="9" xfId="0" applyFont="1" applyFill="1" applyBorder="1" applyAlignment="1">
      <alignment horizontal="center" vertical="center" wrapText="1"/>
    </xf>
    <xf numFmtId="4" fontId="3" fillId="5" borderId="9" xfId="0" applyNumberFormat="1" applyFont="1" applyFill="1" applyBorder="1" applyAlignment="1">
      <alignment horizontal="center" vertical="center"/>
    </xf>
    <xf numFmtId="10" fontId="4" fillId="9" borderId="9" xfId="1" applyNumberFormat="1" applyFont="1" applyFill="1" applyBorder="1" applyAlignment="1">
      <alignment horizontal="right" vertical="center"/>
    </xf>
    <xf numFmtId="3" fontId="3" fillId="8" borderId="9" xfId="0" applyNumberFormat="1" applyFont="1" applyFill="1" applyBorder="1" applyAlignment="1">
      <alignment horizontal="center" vertical="center"/>
    </xf>
    <xf numFmtId="0" fontId="8" fillId="6" borderId="9" xfId="0" applyFont="1" applyFill="1" applyBorder="1" applyAlignment="1">
      <alignment horizontal="left" vertical="center" wrapText="1"/>
    </xf>
    <xf numFmtId="0" fontId="8" fillId="6" borderId="2" xfId="0" applyFont="1" applyFill="1" applyBorder="1" applyAlignment="1">
      <alignment horizontal="left" vertical="center"/>
    </xf>
    <xf numFmtId="0" fontId="8" fillId="6" borderId="3" xfId="0" applyFont="1" applyFill="1" applyBorder="1" applyAlignment="1">
      <alignment horizontal="left" vertical="center"/>
    </xf>
    <xf numFmtId="0" fontId="8" fillId="6" borderId="4" xfId="0" applyFont="1" applyFill="1" applyBorder="1" applyAlignment="1">
      <alignment horizontal="left" vertical="center"/>
    </xf>
    <xf numFmtId="0" fontId="37" fillId="12" borderId="9" xfId="2" applyNumberFormat="1" applyFont="1" applyFill="1" applyBorder="1" applyAlignment="1">
      <alignment horizontal="center" vertical="center" wrapText="1"/>
    </xf>
    <xf numFmtId="0" fontId="13" fillId="12" borderId="9" xfId="2" applyNumberFormat="1" applyFont="1" applyFill="1" applyBorder="1" applyAlignment="1">
      <alignment horizontal="center" vertical="center"/>
    </xf>
    <xf numFmtId="37" fontId="3" fillId="7" borderId="9" xfId="0" applyNumberFormat="1" applyFont="1" applyFill="1" applyBorder="1" applyAlignment="1">
      <alignment horizontal="center" vertical="center"/>
    </xf>
    <xf numFmtId="0" fontId="6" fillId="0" borderId="0" xfId="0" applyFont="1" applyFill="1" applyAlignment="1">
      <alignment horizontal="left"/>
    </xf>
    <xf numFmtId="0" fontId="40" fillId="0" borderId="1" xfId="0" applyFont="1" applyBorder="1" applyAlignment="1">
      <alignment horizontal="center"/>
    </xf>
    <xf numFmtId="0" fontId="39" fillId="0" borderId="0" xfId="0" applyFont="1" applyAlignment="1">
      <alignment horizontal="center"/>
    </xf>
    <xf numFmtId="0" fontId="45" fillId="0" borderId="0" xfId="0" applyFont="1" applyAlignment="1">
      <alignment horizontal="center" wrapText="1"/>
    </xf>
    <xf numFmtId="0" fontId="8" fillId="6" borderId="8" xfId="0" applyFont="1" applyFill="1" applyBorder="1" applyAlignment="1">
      <alignment horizontal="left" vertical="center"/>
    </xf>
    <xf numFmtId="0" fontId="8" fillId="6" borderId="11" xfId="0" applyFont="1" applyFill="1" applyBorder="1" applyAlignment="1">
      <alignment horizontal="left" vertical="center"/>
    </xf>
    <xf numFmtId="0" fontId="8" fillId="6" borderId="5" xfId="0" applyFont="1" applyFill="1" applyBorder="1" applyAlignment="1">
      <alignment horizontal="left" vertical="center"/>
    </xf>
    <xf numFmtId="0" fontId="3" fillId="8" borderId="8" xfId="0" applyFont="1" applyFill="1" applyBorder="1" applyAlignment="1">
      <alignment horizontal="center" vertical="center" wrapText="1"/>
    </xf>
    <xf numFmtId="0" fontId="3" fillId="8" borderId="5" xfId="0" applyFont="1" applyFill="1" applyBorder="1" applyAlignment="1">
      <alignment horizontal="center" vertical="center" wrapText="1"/>
    </xf>
    <xf numFmtId="0" fontId="3" fillId="12" borderId="9" xfId="0" applyFont="1" applyFill="1" applyBorder="1" applyAlignment="1">
      <alignment horizontal="left" vertical="center" wrapText="1"/>
    </xf>
    <xf numFmtId="0" fontId="3" fillId="12" borderId="9" xfId="0" applyFont="1" applyFill="1" applyBorder="1" applyAlignment="1">
      <alignment horizontal="center" vertical="center" wrapText="1"/>
    </xf>
    <xf numFmtId="0" fontId="29" fillId="7" borderId="9" xfId="2" applyFont="1" applyFill="1" applyBorder="1" applyAlignment="1">
      <alignment horizontal="center" vertical="center" wrapText="1"/>
    </xf>
    <xf numFmtId="0" fontId="36" fillId="12" borderId="9" xfId="0" applyFont="1" applyFill="1" applyBorder="1" applyAlignment="1">
      <alignment horizontal="center" vertical="center"/>
    </xf>
    <xf numFmtId="0" fontId="3" fillId="8" borderId="11" xfId="0" applyFont="1" applyFill="1" applyBorder="1" applyAlignment="1">
      <alignment horizontal="center" vertical="center" wrapText="1"/>
    </xf>
    <xf numFmtId="0" fontId="8" fillId="12" borderId="8" xfId="0" applyFont="1" applyFill="1" applyBorder="1" applyAlignment="1">
      <alignment horizontal="center" vertical="center"/>
    </xf>
    <xf numFmtId="0" fontId="8" fillId="12" borderId="5" xfId="0" applyFont="1" applyFill="1" applyBorder="1" applyAlignment="1">
      <alignment horizontal="center" vertical="center"/>
    </xf>
    <xf numFmtId="0" fontId="29" fillId="3" borderId="9" xfId="2" applyFont="1" applyFill="1" applyBorder="1" applyAlignment="1">
      <alignment horizontal="center" vertical="center" wrapText="1"/>
    </xf>
    <xf numFmtId="3" fontId="29" fillId="3" borderId="9" xfId="2" applyNumberFormat="1" applyFont="1" applyFill="1" applyBorder="1" applyAlignment="1">
      <alignment horizontal="center" vertical="center"/>
    </xf>
    <xf numFmtId="3" fontId="8" fillId="2" borderId="9" xfId="0" applyNumberFormat="1" applyFont="1" applyFill="1" applyBorder="1" applyAlignment="1">
      <alignment horizontal="center" vertical="center" wrapText="1"/>
    </xf>
    <xf numFmtId="3" fontId="8" fillId="3" borderId="9" xfId="9" applyNumberFormat="1" applyFont="1" applyFill="1" applyBorder="1" applyAlignment="1">
      <alignment horizontal="center" vertical="center" wrapText="1"/>
    </xf>
    <xf numFmtId="0" fontId="8" fillId="12" borderId="9" xfId="0" applyFont="1" applyFill="1" applyBorder="1" applyAlignment="1">
      <alignment horizontal="center" vertical="center"/>
    </xf>
    <xf numFmtId="0" fontId="33" fillId="0" borderId="0" xfId="0" applyFont="1" applyAlignment="1">
      <alignment horizontal="center" vertical="center" wrapText="1"/>
    </xf>
    <xf numFmtId="15" fontId="3" fillId="10" borderId="9" xfId="0" applyNumberFormat="1" applyFont="1" applyFill="1" applyBorder="1" applyAlignment="1">
      <alignment horizontal="center" vertical="center"/>
    </xf>
    <xf numFmtId="0" fontId="8" fillId="2" borderId="9" xfId="0" applyFont="1" applyFill="1" applyBorder="1" applyAlignment="1">
      <alignment horizontal="center" vertical="center" wrapText="1"/>
    </xf>
  </cellXfs>
  <cellStyles count="11">
    <cellStyle name="Comma 2" xfId="7" xr:uid="{00000000-0005-0000-0000-000001000000}"/>
    <cellStyle name="Comma 3" xfId="3" xr:uid="{00000000-0005-0000-0000-000030000000}"/>
    <cellStyle name="Currency 2" xfId="6" xr:uid="{00000000-0005-0000-0000-000003000000}"/>
    <cellStyle name="Currency 3" xfId="9" xr:uid="{00000000-0005-0000-0000-000032000000}"/>
    <cellStyle name="Moneda 2" xfId="10" xr:uid="{C133C3DB-EF5B-48CB-AAD1-42931C6FE016}"/>
    <cellStyle name="Normal" xfId="0" builtinId="0"/>
    <cellStyle name="Normal 2" xfId="2" xr:uid="{BA36E8D1-D7BE-44D1-9BF6-44DFECB19E35}"/>
    <cellStyle name="Normal 3" xfId="4" xr:uid="{00000000-0005-0000-0000-000006000000}"/>
    <cellStyle name="Normal 7" xfId="8" xr:uid="{00000000-0005-0000-0000-000007000000}"/>
    <cellStyle name="Percent 2" xfId="5" xr:uid="{00000000-0005-0000-0000-000009000000}"/>
    <cellStyle name="Porcentaje" xfId="1" builtinId="5"/>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DFD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2</xdr:col>
      <xdr:colOff>0</xdr:colOff>
      <xdr:row>11</xdr:row>
      <xdr:rowOff>0</xdr:rowOff>
    </xdr:from>
    <xdr:ext cx="1749206" cy="514286"/>
    <xdr:pic>
      <xdr:nvPicPr>
        <xdr:cNvPr id="2" name="Picture 1">
          <a:extLst>
            <a:ext uri="{FF2B5EF4-FFF2-40B4-BE49-F238E27FC236}">
              <a16:creationId xmlns:a16="http://schemas.microsoft.com/office/drawing/2014/main" id="{00CDCFB0-5728-4CA9-A28C-F97A787A343C}"/>
            </a:ext>
          </a:extLst>
        </xdr:cNvPr>
        <xdr:cNvPicPr>
          <a:picLocks noChangeAspect="1"/>
        </xdr:cNvPicPr>
      </xdr:nvPicPr>
      <xdr:blipFill>
        <a:blip xmlns:r="http://schemas.openxmlformats.org/officeDocument/2006/relationships" r:embed="rId1"/>
        <a:stretch>
          <a:fillRect/>
        </a:stretch>
      </xdr:blipFill>
      <xdr:spPr>
        <a:xfrm>
          <a:off x="6845300" y="4368800"/>
          <a:ext cx="1749206" cy="514286"/>
        </a:xfrm>
        <a:prstGeom prst="rect">
          <a:avLst/>
        </a:prstGeom>
      </xdr:spPr>
    </xdr:pic>
    <xdr:clientData/>
  </xdr:oneCellAnchor>
  <xdr:oneCellAnchor>
    <xdr:from>
      <xdr:col>2</xdr:col>
      <xdr:colOff>0</xdr:colOff>
      <xdr:row>14</xdr:row>
      <xdr:rowOff>534988</xdr:rowOff>
    </xdr:from>
    <xdr:ext cx="2431745" cy="400000"/>
    <xdr:pic>
      <xdr:nvPicPr>
        <xdr:cNvPr id="3" name="Picture 2">
          <a:extLst>
            <a:ext uri="{FF2B5EF4-FFF2-40B4-BE49-F238E27FC236}">
              <a16:creationId xmlns:a16="http://schemas.microsoft.com/office/drawing/2014/main" id="{3BD8A92A-807A-445C-A1AC-EA51998EAA8E}"/>
            </a:ext>
          </a:extLst>
        </xdr:cNvPr>
        <xdr:cNvPicPr>
          <a:picLocks noChangeAspect="1"/>
        </xdr:cNvPicPr>
      </xdr:nvPicPr>
      <xdr:blipFill>
        <a:blip xmlns:r="http://schemas.openxmlformats.org/officeDocument/2006/relationships" r:embed="rId2"/>
        <a:stretch>
          <a:fillRect/>
        </a:stretch>
      </xdr:blipFill>
      <xdr:spPr>
        <a:xfrm>
          <a:off x="6845300" y="6840538"/>
          <a:ext cx="2431745" cy="400000"/>
        </a:xfrm>
        <a:prstGeom prst="rect">
          <a:avLst/>
        </a:prstGeom>
      </xdr:spPr>
    </xdr:pic>
    <xdr:clientData/>
  </xdr:oneCellAnchor>
  <xdr:oneCellAnchor>
    <xdr:from>
      <xdr:col>2</xdr:col>
      <xdr:colOff>23813</xdr:colOff>
      <xdr:row>14</xdr:row>
      <xdr:rowOff>0</xdr:rowOff>
    </xdr:from>
    <xdr:ext cx="1244444" cy="371429"/>
    <xdr:pic>
      <xdr:nvPicPr>
        <xdr:cNvPr id="4" name="Picture 3">
          <a:extLst>
            <a:ext uri="{FF2B5EF4-FFF2-40B4-BE49-F238E27FC236}">
              <a16:creationId xmlns:a16="http://schemas.microsoft.com/office/drawing/2014/main" id="{6E5926C1-45FA-45B9-A0FB-5ABAE3E00777}"/>
            </a:ext>
          </a:extLst>
        </xdr:cNvPr>
        <xdr:cNvPicPr>
          <a:picLocks noChangeAspect="1"/>
        </xdr:cNvPicPr>
      </xdr:nvPicPr>
      <xdr:blipFill>
        <a:blip xmlns:r="http://schemas.openxmlformats.org/officeDocument/2006/relationships" r:embed="rId3"/>
        <a:stretch>
          <a:fillRect/>
        </a:stretch>
      </xdr:blipFill>
      <xdr:spPr>
        <a:xfrm>
          <a:off x="6869113" y="6305550"/>
          <a:ext cx="1244444" cy="371429"/>
        </a:xfrm>
        <a:prstGeom prst="rect">
          <a:avLst/>
        </a:prstGeom>
      </xdr:spPr>
    </xdr:pic>
    <xdr:clientData/>
  </xdr:oneCellAnchor>
  <xdr:twoCellAnchor editAs="oneCell">
    <xdr:from>
      <xdr:col>0</xdr:col>
      <xdr:colOff>38100</xdr:colOff>
      <xdr:row>0</xdr:row>
      <xdr:rowOff>28575</xdr:rowOff>
    </xdr:from>
    <xdr:to>
      <xdr:col>0</xdr:col>
      <xdr:colOff>3165475</xdr:colOff>
      <xdr:row>2</xdr:row>
      <xdr:rowOff>29243</xdr:rowOff>
    </xdr:to>
    <xdr:pic>
      <xdr:nvPicPr>
        <xdr:cNvPr id="5" name="Picture 4" descr="https://tgf.sharepoint.com/sites/inside/Communications%20%20Templates%20%20Logos%20Library/TheGlobalFundLogo_Color_en.jpg">
          <a:extLst>
            <a:ext uri="{FF2B5EF4-FFF2-40B4-BE49-F238E27FC236}">
              <a16:creationId xmlns:a16="http://schemas.microsoft.com/office/drawing/2014/main" id="{EAAB304C-8754-4A85-9AC8-1C597185571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 y="28575"/>
          <a:ext cx="3127375" cy="36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38101</xdr:colOff>
      <xdr:row>0</xdr:row>
      <xdr:rowOff>28576</xdr:rowOff>
    </xdr:from>
    <xdr:to>
      <xdr:col>0</xdr:col>
      <xdr:colOff>3498850</xdr:colOff>
      <xdr:row>2</xdr:row>
      <xdr:rowOff>34368</xdr:rowOff>
    </xdr:to>
    <xdr:pic>
      <xdr:nvPicPr>
        <xdr:cNvPr id="2" name="Picture 1" descr="https://tgf.sharepoint.com/sites/inside/Communications%20%20Templates%20%20Logos%20Library/TheGlobalFundLogo_Color_fr.jpg">
          <a:extLst>
            <a:ext uri="{FF2B5EF4-FFF2-40B4-BE49-F238E27FC236}">
              <a16:creationId xmlns:a16="http://schemas.microsoft.com/office/drawing/2014/main" id="{A4876850-90A3-41FB-9FEC-694E047B57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1" y="28576"/>
          <a:ext cx="3460749" cy="374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31750</xdr:colOff>
      <xdr:row>15</xdr:row>
      <xdr:rowOff>133350</xdr:rowOff>
    </xdr:from>
    <xdr:ext cx="2431745" cy="400000"/>
    <xdr:pic>
      <xdr:nvPicPr>
        <xdr:cNvPr id="3" name="Picture 2">
          <a:extLst>
            <a:ext uri="{FF2B5EF4-FFF2-40B4-BE49-F238E27FC236}">
              <a16:creationId xmlns:a16="http://schemas.microsoft.com/office/drawing/2014/main" id="{EE184A47-C9BF-4569-999A-80F2A8DA3345}"/>
            </a:ext>
          </a:extLst>
        </xdr:cNvPr>
        <xdr:cNvPicPr>
          <a:picLocks noChangeAspect="1"/>
        </xdr:cNvPicPr>
      </xdr:nvPicPr>
      <xdr:blipFill>
        <a:blip xmlns:r="http://schemas.openxmlformats.org/officeDocument/2006/relationships" r:embed="rId2"/>
        <a:stretch>
          <a:fillRect/>
        </a:stretch>
      </xdr:blipFill>
      <xdr:spPr>
        <a:xfrm>
          <a:off x="6826250" y="7448550"/>
          <a:ext cx="2431745" cy="400000"/>
        </a:xfrm>
        <a:prstGeom prst="rect">
          <a:avLst/>
        </a:prstGeom>
      </xdr:spPr>
    </xdr:pic>
    <xdr:clientData/>
  </xdr:oneCellAnchor>
  <xdr:oneCellAnchor>
    <xdr:from>
      <xdr:col>2</xdr:col>
      <xdr:colOff>55563</xdr:colOff>
      <xdr:row>14</xdr:row>
      <xdr:rowOff>284162</xdr:rowOff>
    </xdr:from>
    <xdr:ext cx="1244444" cy="371429"/>
    <xdr:pic>
      <xdr:nvPicPr>
        <xdr:cNvPr id="4" name="Picture 3">
          <a:extLst>
            <a:ext uri="{FF2B5EF4-FFF2-40B4-BE49-F238E27FC236}">
              <a16:creationId xmlns:a16="http://schemas.microsoft.com/office/drawing/2014/main" id="{0747C45D-5A9F-4257-8875-5B98E5A01A3B}"/>
            </a:ext>
          </a:extLst>
        </xdr:cNvPr>
        <xdr:cNvPicPr>
          <a:picLocks noChangeAspect="1"/>
        </xdr:cNvPicPr>
      </xdr:nvPicPr>
      <xdr:blipFill>
        <a:blip xmlns:r="http://schemas.openxmlformats.org/officeDocument/2006/relationships" r:embed="rId3"/>
        <a:stretch>
          <a:fillRect/>
        </a:stretch>
      </xdr:blipFill>
      <xdr:spPr>
        <a:xfrm>
          <a:off x="6850063" y="6913562"/>
          <a:ext cx="1244444" cy="371429"/>
        </a:xfrm>
        <a:prstGeom prst="rect">
          <a:avLst/>
        </a:prstGeom>
      </xdr:spPr>
    </xdr:pic>
    <xdr:clientData/>
  </xdr:oneCellAnchor>
  <xdr:oneCellAnchor>
    <xdr:from>
      <xdr:col>2</xdr:col>
      <xdr:colOff>26988</xdr:colOff>
      <xdr:row>11</xdr:row>
      <xdr:rowOff>0</xdr:rowOff>
    </xdr:from>
    <xdr:ext cx="1749206" cy="514286"/>
    <xdr:pic>
      <xdr:nvPicPr>
        <xdr:cNvPr id="5" name="Picture 4">
          <a:extLst>
            <a:ext uri="{FF2B5EF4-FFF2-40B4-BE49-F238E27FC236}">
              <a16:creationId xmlns:a16="http://schemas.microsoft.com/office/drawing/2014/main" id="{1C246AAA-0822-4F88-B9D3-CACD70CD7C25}"/>
            </a:ext>
          </a:extLst>
        </xdr:cNvPr>
        <xdr:cNvPicPr>
          <a:picLocks noChangeAspect="1"/>
        </xdr:cNvPicPr>
      </xdr:nvPicPr>
      <xdr:blipFill>
        <a:blip xmlns:r="http://schemas.openxmlformats.org/officeDocument/2006/relationships" r:embed="rId4"/>
        <a:stretch>
          <a:fillRect/>
        </a:stretch>
      </xdr:blipFill>
      <xdr:spPr>
        <a:xfrm>
          <a:off x="6821488" y="4527550"/>
          <a:ext cx="1749206" cy="51428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7937</xdr:colOff>
      <xdr:row>15</xdr:row>
      <xdr:rowOff>0</xdr:rowOff>
    </xdr:from>
    <xdr:ext cx="2431745" cy="400000"/>
    <xdr:pic>
      <xdr:nvPicPr>
        <xdr:cNvPr id="2" name="Picture 1">
          <a:extLst>
            <a:ext uri="{FF2B5EF4-FFF2-40B4-BE49-F238E27FC236}">
              <a16:creationId xmlns:a16="http://schemas.microsoft.com/office/drawing/2014/main" id="{A3A76D62-3E6D-4200-9D0F-4FD7AB26B4D9}"/>
            </a:ext>
          </a:extLst>
        </xdr:cNvPr>
        <xdr:cNvPicPr>
          <a:picLocks noChangeAspect="1"/>
        </xdr:cNvPicPr>
      </xdr:nvPicPr>
      <xdr:blipFill>
        <a:blip xmlns:r="http://schemas.openxmlformats.org/officeDocument/2006/relationships" r:embed="rId1"/>
        <a:stretch>
          <a:fillRect/>
        </a:stretch>
      </xdr:blipFill>
      <xdr:spPr>
        <a:xfrm>
          <a:off x="8497887" y="7886700"/>
          <a:ext cx="2431745" cy="400000"/>
        </a:xfrm>
        <a:prstGeom prst="rect">
          <a:avLst/>
        </a:prstGeom>
      </xdr:spPr>
    </xdr:pic>
    <xdr:clientData/>
  </xdr:oneCellAnchor>
  <xdr:oneCellAnchor>
    <xdr:from>
      <xdr:col>2</xdr:col>
      <xdr:colOff>31750</xdr:colOff>
      <xdr:row>14</xdr:row>
      <xdr:rowOff>23812</xdr:rowOff>
    </xdr:from>
    <xdr:ext cx="1244444" cy="371429"/>
    <xdr:pic>
      <xdr:nvPicPr>
        <xdr:cNvPr id="3" name="Picture 2">
          <a:extLst>
            <a:ext uri="{FF2B5EF4-FFF2-40B4-BE49-F238E27FC236}">
              <a16:creationId xmlns:a16="http://schemas.microsoft.com/office/drawing/2014/main" id="{21C39D72-B25D-44E9-BE5D-8B50A99F8AF4}"/>
            </a:ext>
          </a:extLst>
        </xdr:cNvPr>
        <xdr:cNvPicPr>
          <a:picLocks noChangeAspect="1"/>
        </xdr:cNvPicPr>
      </xdr:nvPicPr>
      <xdr:blipFill>
        <a:blip xmlns:r="http://schemas.openxmlformats.org/officeDocument/2006/relationships" r:embed="rId2"/>
        <a:stretch>
          <a:fillRect/>
        </a:stretch>
      </xdr:blipFill>
      <xdr:spPr>
        <a:xfrm>
          <a:off x="8521700" y="7129462"/>
          <a:ext cx="1244444" cy="371429"/>
        </a:xfrm>
        <a:prstGeom prst="rect">
          <a:avLst/>
        </a:prstGeom>
      </xdr:spPr>
    </xdr:pic>
    <xdr:clientData/>
  </xdr:oneCellAnchor>
  <xdr:oneCellAnchor>
    <xdr:from>
      <xdr:col>2</xdr:col>
      <xdr:colOff>34925</xdr:colOff>
      <xdr:row>11</xdr:row>
      <xdr:rowOff>38100</xdr:rowOff>
    </xdr:from>
    <xdr:ext cx="1749206" cy="514286"/>
    <xdr:pic>
      <xdr:nvPicPr>
        <xdr:cNvPr id="4" name="Picture 3">
          <a:extLst>
            <a:ext uri="{FF2B5EF4-FFF2-40B4-BE49-F238E27FC236}">
              <a16:creationId xmlns:a16="http://schemas.microsoft.com/office/drawing/2014/main" id="{8EB9BFEE-7998-49EF-8F2B-527165233E91}"/>
            </a:ext>
          </a:extLst>
        </xdr:cNvPr>
        <xdr:cNvPicPr>
          <a:picLocks noChangeAspect="1"/>
        </xdr:cNvPicPr>
      </xdr:nvPicPr>
      <xdr:blipFill>
        <a:blip xmlns:r="http://schemas.openxmlformats.org/officeDocument/2006/relationships" r:embed="rId3"/>
        <a:stretch>
          <a:fillRect/>
        </a:stretch>
      </xdr:blipFill>
      <xdr:spPr>
        <a:xfrm>
          <a:off x="8524875" y="5073650"/>
          <a:ext cx="1749206" cy="514286"/>
        </a:xfrm>
        <a:prstGeom prst="rect">
          <a:avLst/>
        </a:prstGeom>
      </xdr:spPr>
    </xdr:pic>
    <xdr:clientData/>
  </xdr:oneCellAnchor>
  <xdr:twoCellAnchor editAs="oneCell">
    <xdr:from>
      <xdr:col>0</xdr:col>
      <xdr:colOff>47626</xdr:colOff>
      <xdr:row>0</xdr:row>
      <xdr:rowOff>28575</xdr:rowOff>
    </xdr:from>
    <xdr:to>
      <xdr:col>0</xdr:col>
      <xdr:colOff>3508375</xdr:colOff>
      <xdr:row>2</xdr:row>
      <xdr:rowOff>42431</xdr:rowOff>
    </xdr:to>
    <xdr:pic>
      <xdr:nvPicPr>
        <xdr:cNvPr id="5" name="Picture 4" descr="https://tgf.sharepoint.com/sites/inside/Communications%20%20Templates%20%20Logos%20Library/TheGlobalFundLogo_Color_es.jpg">
          <a:extLst>
            <a:ext uri="{FF2B5EF4-FFF2-40B4-BE49-F238E27FC236}">
              <a16:creationId xmlns:a16="http://schemas.microsoft.com/office/drawing/2014/main" id="{B870D94D-8A6B-4A55-BA8E-7E9CF9769CD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626" y="28575"/>
          <a:ext cx="3460749" cy="38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40821</xdr:colOff>
      <xdr:row>0</xdr:row>
      <xdr:rowOff>54430</xdr:rowOff>
    </xdr:from>
    <xdr:to>
      <xdr:col>3</xdr:col>
      <xdr:colOff>103368</xdr:colOff>
      <xdr:row>0</xdr:row>
      <xdr:rowOff>482600</xdr:rowOff>
    </xdr:to>
    <xdr:pic>
      <xdr:nvPicPr>
        <xdr:cNvPr id="2" name="Picture 1" descr="https://tgf.sharepoint.com/sites/inside/Communications%20%20Templates%20%20Logos%20Library/TheGlobalFundLogo_Color_en.jpg">
          <a:extLst>
            <a:ext uri="{FF2B5EF4-FFF2-40B4-BE49-F238E27FC236}">
              <a16:creationId xmlns:a16="http://schemas.microsoft.com/office/drawing/2014/main" id="{7E27544E-A77C-4D04-AD2C-E580B8ADC8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821" y="54430"/>
          <a:ext cx="3421697" cy="428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167</xdr:row>
      <xdr:rowOff>1</xdr:rowOff>
    </xdr:from>
    <xdr:to>
      <xdr:col>20</xdr:col>
      <xdr:colOff>414151</xdr:colOff>
      <xdr:row>300</xdr:row>
      <xdr:rowOff>19050</xdr:rowOff>
    </xdr:to>
    <xdr:pic>
      <xdr:nvPicPr>
        <xdr:cNvPr id="3" name="Imagen 2">
          <a:extLst>
            <a:ext uri="{FF2B5EF4-FFF2-40B4-BE49-F238E27FC236}">
              <a16:creationId xmlns:a16="http://schemas.microsoft.com/office/drawing/2014/main" id="{196507C6-8CCB-4692-B931-77F95F5B99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4404301"/>
          <a:ext cx="19788000" cy="2535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40821</xdr:colOff>
      <xdr:row>0</xdr:row>
      <xdr:rowOff>54430</xdr:rowOff>
    </xdr:from>
    <xdr:to>
      <xdr:col>2</xdr:col>
      <xdr:colOff>1346200</xdr:colOff>
      <xdr:row>0</xdr:row>
      <xdr:rowOff>452979</xdr:rowOff>
    </xdr:to>
    <xdr:pic>
      <xdr:nvPicPr>
        <xdr:cNvPr id="2" name="Picture 1" descr="https://tgf.sharepoint.com/sites/inside/Communications%20%20Templates%20%20Logos%20Library/TheGlobalFundLogo_Color_en.jpg">
          <a:extLst>
            <a:ext uri="{FF2B5EF4-FFF2-40B4-BE49-F238E27FC236}">
              <a16:creationId xmlns:a16="http://schemas.microsoft.com/office/drawing/2014/main" id="{E0597CCF-9EFE-472F-B7A4-A5802D08E4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821" y="54430"/>
          <a:ext cx="3184979" cy="398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A7494-A16D-44EC-8017-AA1C0529D0D3}">
  <sheetPr>
    <pageSetUpPr fitToPage="1"/>
  </sheetPr>
  <dimension ref="A1:C21"/>
  <sheetViews>
    <sheetView view="pageBreakPreview" topLeftCell="A4" zoomScale="130" zoomScaleNormal="100" zoomScaleSheetLayoutView="130" workbookViewId="0">
      <selection activeCell="A6" sqref="A6:B6"/>
    </sheetView>
  </sheetViews>
  <sheetFormatPr baseColWidth="10" defaultColWidth="9.140625" defaultRowHeight="15" x14ac:dyDescent="0.25"/>
  <cols>
    <col min="1" max="2" width="50.5703125" customWidth="1"/>
  </cols>
  <sheetData>
    <row r="1" spans="1:2" s="1" customFormat="1" ht="14.25" x14ac:dyDescent="0.2"/>
    <row r="2" spans="1:2" s="1" customFormat="1" ht="14.25" x14ac:dyDescent="0.2"/>
    <row r="3" spans="1:2" s="1" customFormat="1" ht="14.25" x14ac:dyDescent="0.2"/>
    <row r="4" spans="1:2" s="1" customFormat="1" ht="15.75" x14ac:dyDescent="0.25">
      <c r="A4" s="224" t="s">
        <v>0</v>
      </c>
      <c r="B4" s="224"/>
    </row>
    <row r="5" spans="1:2" s="1" customFormat="1" ht="15.75" x14ac:dyDescent="0.25">
      <c r="A5" s="2"/>
    </row>
    <row r="6" spans="1:2" ht="47.45" customHeight="1" x14ac:dyDescent="0.25">
      <c r="A6" s="225" t="s">
        <v>1</v>
      </c>
      <c r="B6" s="225"/>
    </row>
    <row r="7" spans="1:2" ht="32.1" customHeight="1" x14ac:dyDescent="0.25">
      <c r="A7" s="226" t="s">
        <v>2</v>
      </c>
      <c r="B7" s="226"/>
    </row>
    <row r="8" spans="1:2" ht="45" customHeight="1" x14ac:dyDescent="0.25">
      <c r="A8" s="223" t="s">
        <v>3</v>
      </c>
      <c r="B8" s="223"/>
    </row>
    <row r="9" spans="1:2" ht="75.599999999999994" customHeight="1" x14ac:dyDescent="0.25">
      <c r="A9" s="223" t="s">
        <v>30</v>
      </c>
      <c r="B9" s="223"/>
    </row>
    <row r="10" spans="1:2" ht="60" customHeight="1" x14ac:dyDescent="0.25">
      <c r="A10" s="223" t="s">
        <v>4</v>
      </c>
      <c r="B10" s="223"/>
    </row>
    <row r="11" spans="1:2" ht="28.5" customHeight="1" x14ac:dyDescent="0.25">
      <c r="A11" s="223" t="s">
        <v>5</v>
      </c>
      <c r="B11" s="223"/>
    </row>
    <row r="12" spans="1:2" ht="41.1" customHeight="1" x14ac:dyDescent="0.25">
      <c r="A12" s="223" t="s">
        <v>6</v>
      </c>
      <c r="B12" s="223"/>
    </row>
    <row r="13" spans="1:2" ht="60.95" customHeight="1" x14ac:dyDescent="0.25">
      <c r="A13" s="229" t="s">
        <v>7</v>
      </c>
      <c r="B13" s="229"/>
    </row>
    <row r="14" spans="1:2" ht="50.45" customHeight="1" x14ac:dyDescent="0.25">
      <c r="A14" s="223" t="s">
        <v>8</v>
      </c>
      <c r="B14" s="223"/>
    </row>
    <row r="15" spans="1:2" ht="48.6" customHeight="1" x14ac:dyDescent="0.25">
      <c r="A15" s="223" t="s">
        <v>9</v>
      </c>
      <c r="B15" s="223"/>
    </row>
    <row r="16" spans="1:2" ht="25.5" customHeight="1" x14ac:dyDescent="0.25">
      <c r="A16" s="230" t="s">
        <v>10</v>
      </c>
      <c r="B16" s="230"/>
    </row>
    <row r="17" spans="1:3" ht="31.5" customHeight="1" x14ac:dyDescent="0.25">
      <c r="A17" s="223" t="s">
        <v>11</v>
      </c>
      <c r="B17" s="223"/>
    </row>
    <row r="18" spans="1:3" ht="31.5" customHeight="1" x14ac:dyDescent="0.25">
      <c r="A18" s="228" t="s">
        <v>12</v>
      </c>
      <c r="B18" s="229"/>
    </row>
    <row r="19" spans="1:3" ht="33" customHeight="1" x14ac:dyDescent="0.25">
      <c r="A19" s="228" t="s">
        <v>13</v>
      </c>
      <c r="B19" s="229"/>
    </row>
    <row r="21" spans="1:3" x14ac:dyDescent="0.25">
      <c r="A21" s="227" t="s">
        <v>14</v>
      </c>
      <c r="B21" s="227"/>
      <c r="C21" s="227"/>
    </row>
  </sheetData>
  <sheetProtection password="81D7" sheet="1" objects="1" scenarios="1"/>
  <mergeCells count="16">
    <mergeCell ref="A21:C21"/>
    <mergeCell ref="A17:B17"/>
    <mergeCell ref="A18:B18"/>
    <mergeCell ref="A19:B19"/>
    <mergeCell ref="A11:B11"/>
    <mergeCell ref="A12:B12"/>
    <mergeCell ref="A13:B13"/>
    <mergeCell ref="A14:B14"/>
    <mergeCell ref="A15:B15"/>
    <mergeCell ref="A16:B16"/>
    <mergeCell ref="A10:B10"/>
    <mergeCell ref="A4:B4"/>
    <mergeCell ref="A6:B6"/>
    <mergeCell ref="A7:B7"/>
    <mergeCell ref="A8:B8"/>
    <mergeCell ref="A9:B9"/>
  </mergeCells>
  <pageMargins left="0.7" right="0.7" top="0.75" bottom="0.75" header="0.3" footer="0.3"/>
  <pageSetup paperSize="9" scale="64"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B06E4-58C4-485E-945D-111437F4806C}">
  <dimension ref="A1:A116"/>
  <sheetViews>
    <sheetView topLeftCell="A95" workbookViewId="0">
      <selection activeCell="A4" sqref="A4"/>
    </sheetView>
  </sheetViews>
  <sheetFormatPr baseColWidth="10" defaultColWidth="9.140625" defaultRowHeight="15" x14ac:dyDescent="0.25"/>
  <cols>
    <col min="1" max="1" width="90.28515625" style="147" bestFit="1" customWidth="1"/>
  </cols>
  <sheetData>
    <row r="1" spans="1:1" x14ac:dyDescent="0.25">
      <c r="A1" s="147" t="s">
        <v>383</v>
      </c>
    </row>
    <row r="2" spans="1:1" x14ac:dyDescent="0.25">
      <c r="A2" s="147" t="s">
        <v>298</v>
      </c>
    </row>
    <row r="3" spans="1:1" x14ac:dyDescent="0.25">
      <c r="A3" s="147" t="s">
        <v>365</v>
      </c>
    </row>
    <row r="4" spans="1:1" x14ac:dyDescent="0.25">
      <c r="A4" s="147" t="s">
        <v>373</v>
      </c>
    </row>
    <row r="5" spans="1:1" x14ac:dyDescent="0.25">
      <c r="A5" s="147" t="s">
        <v>299</v>
      </c>
    </row>
    <row r="6" spans="1:1" x14ac:dyDescent="0.25">
      <c r="A6" s="147" t="s">
        <v>300</v>
      </c>
    </row>
    <row r="7" spans="1:1" x14ac:dyDescent="0.25">
      <c r="A7" s="147" t="s">
        <v>333</v>
      </c>
    </row>
    <row r="8" spans="1:1" x14ac:dyDescent="0.25">
      <c r="A8" s="147" t="s">
        <v>301</v>
      </c>
    </row>
    <row r="9" spans="1:1" x14ac:dyDescent="0.25">
      <c r="A9" s="147" t="s">
        <v>343</v>
      </c>
    </row>
    <row r="10" spans="1:1" x14ac:dyDescent="0.25">
      <c r="A10" s="147" t="s">
        <v>287</v>
      </c>
    </row>
    <row r="11" spans="1:1" x14ac:dyDescent="0.25">
      <c r="A11" s="147" t="s">
        <v>384</v>
      </c>
    </row>
    <row r="12" spans="1:1" x14ac:dyDescent="0.25">
      <c r="A12" s="147" t="s">
        <v>344</v>
      </c>
    </row>
    <row r="13" spans="1:1" x14ac:dyDescent="0.25">
      <c r="A13" s="147" t="s">
        <v>302</v>
      </c>
    </row>
    <row r="14" spans="1:1" x14ac:dyDescent="0.25">
      <c r="A14" s="147" t="s">
        <v>374</v>
      </c>
    </row>
    <row r="15" spans="1:1" x14ac:dyDescent="0.25">
      <c r="A15" s="147" t="s">
        <v>303</v>
      </c>
    </row>
    <row r="16" spans="1:1" x14ac:dyDescent="0.25">
      <c r="A16" s="147" t="s">
        <v>316</v>
      </c>
    </row>
    <row r="17" spans="1:1" x14ac:dyDescent="0.25">
      <c r="A17" s="147" t="s">
        <v>288</v>
      </c>
    </row>
    <row r="18" spans="1:1" x14ac:dyDescent="0.25">
      <c r="A18" s="147" t="s">
        <v>334</v>
      </c>
    </row>
    <row r="19" spans="1:1" x14ac:dyDescent="0.25">
      <c r="A19" s="147" t="s">
        <v>289</v>
      </c>
    </row>
    <row r="20" spans="1:1" x14ac:dyDescent="0.25">
      <c r="A20" s="147" t="s">
        <v>290</v>
      </c>
    </row>
    <row r="21" spans="1:1" x14ac:dyDescent="0.25">
      <c r="A21" s="147" t="s">
        <v>291</v>
      </c>
    </row>
    <row r="22" spans="1:1" x14ac:dyDescent="0.25">
      <c r="A22" s="147" t="s">
        <v>345</v>
      </c>
    </row>
    <row r="23" spans="1:1" x14ac:dyDescent="0.25">
      <c r="A23" s="147" t="s">
        <v>375</v>
      </c>
    </row>
    <row r="24" spans="1:1" x14ac:dyDescent="0.25">
      <c r="A24" s="147" t="s">
        <v>317</v>
      </c>
    </row>
    <row r="25" spans="1:1" x14ac:dyDescent="0.25">
      <c r="A25" s="147" t="s">
        <v>292</v>
      </c>
    </row>
    <row r="26" spans="1:1" x14ac:dyDescent="0.25">
      <c r="A26" s="147" t="s">
        <v>346</v>
      </c>
    </row>
    <row r="27" spans="1:1" x14ac:dyDescent="0.25">
      <c r="A27" s="147" t="s">
        <v>318</v>
      </c>
    </row>
    <row r="28" spans="1:1" x14ac:dyDescent="0.25">
      <c r="A28" s="147" t="s">
        <v>347</v>
      </c>
    </row>
    <row r="29" spans="1:1" x14ac:dyDescent="0.25">
      <c r="A29" s="147" t="s">
        <v>366</v>
      </c>
    </row>
    <row r="30" spans="1:1" x14ac:dyDescent="0.25">
      <c r="A30" s="147" t="s">
        <v>348</v>
      </c>
    </row>
    <row r="31" spans="1:1" x14ac:dyDescent="0.25">
      <c r="A31" s="147" t="s">
        <v>349</v>
      </c>
    </row>
    <row r="32" spans="1:1" x14ac:dyDescent="0.25">
      <c r="A32" s="147" t="s">
        <v>350</v>
      </c>
    </row>
    <row r="33" spans="1:1" x14ac:dyDescent="0.25">
      <c r="A33" s="147" t="s">
        <v>367</v>
      </c>
    </row>
    <row r="34" spans="1:1" x14ac:dyDescent="0.25">
      <c r="A34" s="147" t="s">
        <v>324</v>
      </c>
    </row>
    <row r="35" spans="1:1" x14ac:dyDescent="0.25">
      <c r="A35" s="147" t="s">
        <v>385</v>
      </c>
    </row>
    <row r="36" spans="1:1" x14ac:dyDescent="0.25">
      <c r="A36" s="147" t="s">
        <v>293</v>
      </c>
    </row>
    <row r="37" spans="1:1" x14ac:dyDescent="0.25">
      <c r="A37" s="147" t="s">
        <v>396</v>
      </c>
    </row>
    <row r="38" spans="1:1" x14ac:dyDescent="0.25">
      <c r="A38" s="147" t="s">
        <v>304</v>
      </c>
    </row>
    <row r="39" spans="1:1" x14ac:dyDescent="0.25">
      <c r="A39" s="147" t="s">
        <v>319</v>
      </c>
    </row>
    <row r="40" spans="1:1" x14ac:dyDescent="0.25">
      <c r="A40" s="147" t="s">
        <v>351</v>
      </c>
    </row>
    <row r="41" spans="1:1" x14ac:dyDescent="0.25">
      <c r="A41" s="147" t="s">
        <v>397</v>
      </c>
    </row>
    <row r="42" spans="1:1" x14ac:dyDescent="0.25">
      <c r="A42" s="147" t="s">
        <v>398</v>
      </c>
    </row>
    <row r="43" spans="1:1" x14ac:dyDescent="0.25">
      <c r="A43" s="147" t="s">
        <v>352</v>
      </c>
    </row>
    <row r="44" spans="1:1" x14ac:dyDescent="0.25">
      <c r="A44" s="147" t="s">
        <v>353</v>
      </c>
    </row>
    <row r="45" spans="1:1" x14ac:dyDescent="0.25">
      <c r="A45" s="147" t="s">
        <v>354</v>
      </c>
    </row>
    <row r="46" spans="1:1" x14ac:dyDescent="0.25">
      <c r="A46" s="147" t="s">
        <v>335</v>
      </c>
    </row>
    <row r="47" spans="1:1" x14ac:dyDescent="0.25">
      <c r="A47" s="147" t="s">
        <v>336</v>
      </c>
    </row>
    <row r="48" spans="1:1" x14ac:dyDescent="0.25">
      <c r="A48" s="147" t="s">
        <v>386</v>
      </c>
    </row>
    <row r="49" spans="1:1" x14ac:dyDescent="0.25">
      <c r="A49" s="147" t="s">
        <v>355</v>
      </c>
    </row>
    <row r="50" spans="1:1" x14ac:dyDescent="0.25">
      <c r="A50" s="147" t="s">
        <v>305</v>
      </c>
    </row>
    <row r="51" spans="1:1" x14ac:dyDescent="0.25">
      <c r="A51" s="147" t="s">
        <v>325</v>
      </c>
    </row>
    <row r="52" spans="1:1" x14ac:dyDescent="0.25">
      <c r="A52" s="147" t="s">
        <v>306</v>
      </c>
    </row>
    <row r="53" spans="1:1" x14ac:dyDescent="0.25">
      <c r="A53" s="147" t="s">
        <v>307</v>
      </c>
    </row>
    <row r="54" spans="1:1" x14ac:dyDescent="0.25">
      <c r="A54" s="147" t="s">
        <v>387</v>
      </c>
    </row>
    <row r="55" spans="1:1" x14ac:dyDescent="0.25">
      <c r="A55" s="147" t="s">
        <v>376</v>
      </c>
    </row>
    <row r="56" spans="1:1" x14ac:dyDescent="0.25">
      <c r="A56" s="147" t="s">
        <v>399</v>
      </c>
    </row>
    <row r="57" spans="1:1" x14ac:dyDescent="0.25">
      <c r="A57" s="147" t="s">
        <v>308</v>
      </c>
    </row>
    <row r="58" spans="1:1" x14ac:dyDescent="0.25">
      <c r="A58" s="147" t="s">
        <v>377</v>
      </c>
    </row>
    <row r="59" spans="1:1" x14ac:dyDescent="0.25">
      <c r="A59" s="147" t="s">
        <v>378</v>
      </c>
    </row>
    <row r="60" spans="1:1" x14ac:dyDescent="0.25">
      <c r="A60" s="147" t="s">
        <v>388</v>
      </c>
    </row>
    <row r="61" spans="1:1" x14ac:dyDescent="0.25">
      <c r="A61" s="147" t="s">
        <v>320</v>
      </c>
    </row>
    <row r="62" spans="1:1" x14ac:dyDescent="0.25">
      <c r="A62" s="147" t="s">
        <v>368</v>
      </c>
    </row>
    <row r="63" spans="1:1" x14ac:dyDescent="0.25">
      <c r="A63" s="147" t="s">
        <v>379</v>
      </c>
    </row>
    <row r="64" spans="1:1" x14ac:dyDescent="0.25">
      <c r="A64" s="147" t="s">
        <v>309</v>
      </c>
    </row>
    <row r="65" spans="1:1" x14ac:dyDescent="0.25">
      <c r="A65" s="147" t="s">
        <v>389</v>
      </c>
    </row>
    <row r="66" spans="1:1" x14ac:dyDescent="0.25">
      <c r="A66" s="147" t="s">
        <v>310</v>
      </c>
    </row>
    <row r="67" spans="1:1" x14ac:dyDescent="0.25">
      <c r="A67" s="147" t="s">
        <v>369</v>
      </c>
    </row>
    <row r="68" spans="1:1" x14ac:dyDescent="0.25">
      <c r="A68" s="147" t="s">
        <v>326</v>
      </c>
    </row>
    <row r="69" spans="1:1" x14ac:dyDescent="0.25">
      <c r="A69" s="147" t="s">
        <v>337</v>
      </c>
    </row>
    <row r="70" spans="1:1" x14ac:dyDescent="0.25">
      <c r="A70" s="147" t="s">
        <v>380</v>
      </c>
    </row>
    <row r="71" spans="1:1" x14ac:dyDescent="0.25">
      <c r="A71" s="147" t="s">
        <v>390</v>
      </c>
    </row>
    <row r="72" spans="1:1" x14ac:dyDescent="0.25">
      <c r="A72" s="147" t="s">
        <v>356</v>
      </c>
    </row>
    <row r="73" spans="1:1" x14ac:dyDescent="0.25">
      <c r="A73" s="147" t="s">
        <v>400</v>
      </c>
    </row>
    <row r="74" spans="1:1" x14ac:dyDescent="0.25">
      <c r="A74" s="147" t="s">
        <v>321</v>
      </c>
    </row>
    <row r="75" spans="1:1" x14ac:dyDescent="0.25">
      <c r="A75" s="147" t="s">
        <v>338</v>
      </c>
    </row>
    <row r="76" spans="1:1" x14ac:dyDescent="0.25">
      <c r="A76" s="147" t="s">
        <v>357</v>
      </c>
    </row>
    <row r="77" spans="1:1" x14ac:dyDescent="0.25">
      <c r="A77" s="147" t="s">
        <v>391</v>
      </c>
    </row>
    <row r="78" spans="1:1" x14ac:dyDescent="0.25">
      <c r="A78" s="147" t="s">
        <v>358</v>
      </c>
    </row>
    <row r="79" spans="1:1" x14ac:dyDescent="0.25">
      <c r="A79" s="147" t="s">
        <v>359</v>
      </c>
    </row>
    <row r="80" spans="1:1" x14ac:dyDescent="0.25">
      <c r="A80" s="147" t="s">
        <v>339</v>
      </c>
    </row>
    <row r="81" spans="1:1" x14ac:dyDescent="0.25">
      <c r="A81" s="147" t="s">
        <v>311</v>
      </c>
    </row>
    <row r="82" spans="1:1" x14ac:dyDescent="0.25">
      <c r="A82" s="147" t="s">
        <v>312</v>
      </c>
    </row>
    <row r="83" spans="1:1" x14ac:dyDescent="0.25">
      <c r="A83" s="147" t="s">
        <v>381</v>
      </c>
    </row>
    <row r="84" spans="1:1" x14ac:dyDescent="0.25">
      <c r="A84" s="147" t="s">
        <v>294</v>
      </c>
    </row>
    <row r="85" spans="1:1" x14ac:dyDescent="0.25">
      <c r="A85" s="147" t="s">
        <v>401</v>
      </c>
    </row>
    <row r="86" spans="1:1" x14ac:dyDescent="0.25">
      <c r="A86" s="147" t="s">
        <v>295</v>
      </c>
    </row>
    <row r="87" spans="1:1" x14ac:dyDescent="0.25">
      <c r="A87" s="147" t="s">
        <v>392</v>
      </c>
    </row>
    <row r="88" spans="1:1" x14ac:dyDescent="0.25">
      <c r="A88" s="147" t="s">
        <v>322</v>
      </c>
    </row>
    <row r="89" spans="1:1" x14ac:dyDescent="0.25">
      <c r="A89" s="147" t="s">
        <v>370</v>
      </c>
    </row>
    <row r="90" spans="1:1" x14ac:dyDescent="0.25">
      <c r="A90" s="147" t="s">
        <v>393</v>
      </c>
    </row>
    <row r="91" spans="1:1" x14ac:dyDescent="0.25">
      <c r="A91" s="147" t="s">
        <v>323</v>
      </c>
    </row>
    <row r="92" spans="1:1" x14ac:dyDescent="0.25">
      <c r="A92" s="147" t="s">
        <v>360</v>
      </c>
    </row>
    <row r="93" spans="1:1" x14ac:dyDescent="0.25">
      <c r="A93" s="147" t="s">
        <v>382</v>
      </c>
    </row>
    <row r="94" spans="1:1" x14ac:dyDescent="0.25">
      <c r="A94" s="147" t="s">
        <v>313</v>
      </c>
    </row>
    <row r="95" spans="1:1" x14ac:dyDescent="0.25">
      <c r="A95" s="147" t="s">
        <v>327</v>
      </c>
    </row>
    <row r="96" spans="1:1" x14ac:dyDescent="0.25">
      <c r="A96" s="147" t="s">
        <v>340</v>
      </c>
    </row>
    <row r="97" spans="1:1" x14ac:dyDescent="0.25">
      <c r="A97" s="147" t="s">
        <v>394</v>
      </c>
    </row>
    <row r="98" spans="1:1" x14ac:dyDescent="0.25">
      <c r="A98" s="147" t="s">
        <v>296</v>
      </c>
    </row>
    <row r="99" spans="1:1" x14ac:dyDescent="0.25">
      <c r="A99" s="147" t="s">
        <v>371</v>
      </c>
    </row>
    <row r="100" spans="1:1" x14ac:dyDescent="0.25">
      <c r="A100" s="147" t="s">
        <v>328</v>
      </c>
    </row>
    <row r="101" spans="1:1" x14ac:dyDescent="0.25">
      <c r="A101" s="147" t="s">
        <v>314</v>
      </c>
    </row>
    <row r="102" spans="1:1" x14ac:dyDescent="0.25">
      <c r="A102" s="147" t="s">
        <v>315</v>
      </c>
    </row>
    <row r="103" spans="1:1" x14ac:dyDescent="0.25">
      <c r="A103" s="147" t="s">
        <v>341</v>
      </c>
    </row>
    <row r="104" spans="1:1" x14ac:dyDescent="0.25">
      <c r="A104" s="147" t="s">
        <v>329</v>
      </c>
    </row>
    <row r="105" spans="1:1" x14ac:dyDescent="0.25">
      <c r="A105" s="147" t="s">
        <v>330</v>
      </c>
    </row>
    <row r="106" spans="1:1" x14ac:dyDescent="0.25">
      <c r="A106" s="147" t="s">
        <v>331</v>
      </c>
    </row>
    <row r="107" spans="1:1" x14ac:dyDescent="0.25">
      <c r="A107" s="147" t="s">
        <v>372</v>
      </c>
    </row>
    <row r="108" spans="1:1" x14ac:dyDescent="0.25">
      <c r="A108" s="147" t="s">
        <v>297</v>
      </c>
    </row>
    <row r="109" spans="1:1" x14ac:dyDescent="0.25">
      <c r="A109" s="147" t="s">
        <v>332</v>
      </c>
    </row>
    <row r="110" spans="1:1" x14ac:dyDescent="0.25">
      <c r="A110" s="147" t="s">
        <v>342</v>
      </c>
    </row>
    <row r="111" spans="1:1" x14ac:dyDescent="0.25">
      <c r="A111" s="147" t="s">
        <v>361</v>
      </c>
    </row>
    <row r="112" spans="1:1" x14ac:dyDescent="0.25">
      <c r="A112" s="147" t="s">
        <v>362</v>
      </c>
    </row>
    <row r="113" spans="1:1" x14ac:dyDescent="0.25">
      <c r="A113" s="147" t="s">
        <v>363</v>
      </c>
    </row>
    <row r="114" spans="1:1" x14ac:dyDescent="0.25">
      <c r="A114" s="148" t="s">
        <v>402</v>
      </c>
    </row>
    <row r="115" spans="1:1" x14ac:dyDescent="0.25">
      <c r="A115" s="147" t="s">
        <v>395</v>
      </c>
    </row>
    <row r="116" spans="1:1" x14ac:dyDescent="0.25">
      <c r="A116" s="147" t="s">
        <v>364</v>
      </c>
    </row>
  </sheetData>
  <sheetProtection password="BE17"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4BD9E-195D-4E7C-94AB-97C352875348}">
  <sheetPr>
    <pageSetUpPr fitToPage="1"/>
  </sheetPr>
  <dimension ref="A1:D22"/>
  <sheetViews>
    <sheetView topLeftCell="A10" workbookViewId="0">
      <selection activeCell="A13" sqref="A13:B13"/>
    </sheetView>
  </sheetViews>
  <sheetFormatPr baseColWidth="10" defaultColWidth="9.140625" defaultRowHeight="15" x14ac:dyDescent="0.25"/>
  <cols>
    <col min="1" max="2" width="50.5703125" customWidth="1"/>
  </cols>
  <sheetData>
    <row r="1" spans="1:2" x14ac:dyDescent="0.25">
      <c r="A1" s="1"/>
      <c r="B1" s="1"/>
    </row>
    <row r="2" spans="1:2" x14ac:dyDescent="0.25">
      <c r="A2" s="1"/>
      <c r="B2" s="1"/>
    </row>
    <row r="3" spans="1:2" x14ac:dyDescent="0.25">
      <c r="A3" s="1"/>
      <c r="B3" s="1"/>
    </row>
    <row r="4" spans="1:2" ht="15.75" x14ac:dyDescent="0.25">
      <c r="A4" s="224" t="s">
        <v>15</v>
      </c>
      <c r="B4" s="224"/>
    </row>
    <row r="5" spans="1:2" ht="15.75" x14ac:dyDescent="0.25">
      <c r="A5" s="2"/>
      <c r="B5" s="1"/>
    </row>
    <row r="6" spans="1:2" ht="45" customHeight="1" x14ac:dyDescent="0.25">
      <c r="A6" s="225" t="s">
        <v>16</v>
      </c>
      <c r="B6" s="225"/>
    </row>
    <row r="7" spans="1:2" ht="39.6" customHeight="1" x14ac:dyDescent="0.25">
      <c r="A7" s="226" t="s">
        <v>17</v>
      </c>
      <c r="B7" s="226"/>
    </row>
    <row r="8" spans="1:2" ht="33.950000000000003" customHeight="1" x14ac:dyDescent="0.25">
      <c r="A8" s="223" t="s">
        <v>18</v>
      </c>
      <c r="B8" s="223"/>
    </row>
    <row r="9" spans="1:2" ht="74.099999999999994" customHeight="1" x14ac:dyDescent="0.25">
      <c r="A9" s="223" t="s">
        <v>31</v>
      </c>
      <c r="B9" s="223"/>
    </row>
    <row r="10" spans="1:2" ht="53.45" customHeight="1" x14ac:dyDescent="0.25">
      <c r="A10" s="223" t="s">
        <v>19</v>
      </c>
      <c r="B10" s="223"/>
    </row>
    <row r="11" spans="1:2" ht="36" customHeight="1" x14ac:dyDescent="0.25">
      <c r="A11" s="223" t="s">
        <v>20</v>
      </c>
      <c r="B11" s="223"/>
    </row>
    <row r="12" spans="1:2" ht="36" customHeight="1" x14ac:dyDescent="0.25">
      <c r="A12" s="223" t="s">
        <v>21</v>
      </c>
      <c r="B12" s="223"/>
    </row>
    <row r="13" spans="1:2" ht="70.5" customHeight="1" x14ac:dyDescent="0.25">
      <c r="A13" s="228" t="s">
        <v>22</v>
      </c>
      <c r="B13" s="229"/>
    </row>
    <row r="14" spans="1:2" ht="51.6" customHeight="1" x14ac:dyDescent="0.25">
      <c r="A14" s="223" t="s">
        <v>23</v>
      </c>
      <c r="B14" s="223"/>
    </row>
    <row r="15" spans="1:2" ht="54" customHeight="1" x14ac:dyDescent="0.25">
      <c r="A15" s="223" t="s">
        <v>24</v>
      </c>
      <c r="B15" s="223"/>
    </row>
    <row r="16" spans="1:2" ht="33.950000000000003" customHeight="1" x14ac:dyDescent="0.25">
      <c r="A16" s="230" t="s">
        <v>25</v>
      </c>
      <c r="B16" s="230"/>
    </row>
    <row r="17" spans="1:4" ht="45" customHeight="1" x14ac:dyDescent="0.25">
      <c r="A17" s="223" t="s">
        <v>26</v>
      </c>
      <c r="B17" s="223"/>
    </row>
    <row r="18" spans="1:4" ht="36" customHeight="1" x14ac:dyDescent="0.25">
      <c r="A18" s="223" t="s">
        <v>27</v>
      </c>
      <c r="B18" s="223"/>
    </row>
    <row r="19" spans="1:4" ht="45" customHeight="1" x14ac:dyDescent="0.25">
      <c r="A19" s="228" t="s">
        <v>28</v>
      </c>
      <c r="B19" s="228"/>
    </row>
    <row r="20" spans="1:4" ht="36.950000000000003" customHeight="1" x14ac:dyDescent="0.25">
      <c r="A20" s="231" t="s">
        <v>29</v>
      </c>
      <c r="B20" s="232"/>
    </row>
    <row r="22" spans="1:4" x14ac:dyDescent="0.25">
      <c r="A22" s="227" t="s">
        <v>32</v>
      </c>
      <c r="B22" s="227"/>
      <c r="C22" s="227"/>
      <c r="D22" s="227"/>
    </row>
  </sheetData>
  <sheetProtection password="81D7" sheet="1" objects="1" scenarios="1"/>
  <mergeCells count="17">
    <mergeCell ref="A17:B17"/>
    <mergeCell ref="A18:B18"/>
    <mergeCell ref="A19:B19"/>
    <mergeCell ref="A20:B20"/>
    <mergeCell ref="A22:D22"/>
    <mergeCell ref="A16:B16"/>
    <mergeCell ref="A4:B4"/>
    <mergeCell ref="A6:B6"/>
    <mergeCell ref="A7:B7"/>
    <mergeCell ref="A8:B8"/>
    <mergeCell ref="A9:B9"/>
    <mergeCell ref="A10:B10"/>
    <mergeCell ref="A11:B11"/>
    <mergeCell ref="A12:B12"/>
    <mergeCell ref="A13:B13"/>
    <mergeCell ref="A14:B14"/>
    <mergeCell ref="A15:B15"/>
  </mergeCells>
  <pageMargins left="0.7" right="0.7" top="0.75" bottom="0.75" header="0.3" footer="0.3"/>
  <pageSetup paperSize="9" scale="6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E9BE0-E341-4271-9920-821E9A0AF6D8}">
  <sheetPr>
    <pageSetUpPr fitToPage="1"/>
  </sheetPr>
  <dimension ref="A1:E21"/>
  <sheetViews>
    <sheetView topLeftCell="A11" workbookViewId="0">
      <selection activeCell="A13" sqref="A13:B13"/>
    </sheetView>
  </sheetViews>
  <sheetFormatPr baseColWidth="10" defaultColWidth="9.140625" defaultRowHeight="15" x14ac:dyDescent="0.25"/>
  <cols>
    <col min="1" max="2" width="50.5703125" customWidth="1"/>
  </cols>
  <sheetData>
    <row r="1" spans="1:5" s="1" customFormat="1" ht="14.25" x14ac:dyDescent="0.2"/>
    <row r="2" spans="1:5" s="1" customFormat="1" ht="14.25" x14ac:dyDescent="0.2"/>
    <row r="3" spans="1:5" s="1" customFormat="1" ht="14.25" x14ac:dyDescent="0.2"/>
    <row r="4" spans="1:5" s="1" customFormat="1" ht="15.75" x14ac:dyDescent="0.25">
      <c r="A4" s="224" t="s">
        <v>33</v>
      </c>
      <c r="B4" s="224"/>
    </row>
    <row r="5" spans="1:5" s="1" customFormat="1" ht="15.75" x14ac:dyDescent="0.25">
      <c r="A5" s="2"/>
    </row>
    <row r="6" spans="1:5" s="1" customFormat="1" ht="45" customHeight="1" x14ac:dyDescent="0.2">
      <c r="A6" s="225" t="s">
        <v>34</v>
      </c>
      <c r="B6" s="225"/>
    </row>
    <row r="7" spans="1:5" s="1" customFormat="1" ht="34.5" customHeight="1" x14ac:dyDescent="0.2">
      <c r="A7" s="226" t="s">
        <v>35</v>
      </c>
      <c r="B7" s="226"/>
    </row>
    <row r="8" spans="1:5" s="1" customFormat="1" ht="33.6" customHeight="1" x14ac:dyDescent="0.2">
      <c r="A8" s="223" t="s">
        <v>36</v>
      </c>
      <c r="B8" s="223"/>
    </row>
    <row r="9" spans="1:5" s="1" customFormat="1" ht="71.45" customHeight="1" x14ac:dyDescent="0.2">
      <c r="A9" s="223" t="s">
        <v>47</v>
      </c>
      <c r="B9" s="223"/>
    </row>
    <row r="10" spans="1:5" s="1" customFormat="1" ht="52.5" customHeight="1" x14ac:dyDescent="0.2">
      <c r="A10" s="223" t="s">
        <v>37</v>
      </c>
      <c r="B10" s="223"/>
    </row>
    <row r="11" spans="1:5" s="3" customFormat="1" ht="33.950000000000003" customHeight="1" x14ac:dyDescent="0.2">
      <c r="A11" s="223" t="s">
        <v>38</v>
      </c>
      <c r="B11" s="223"/>
    </row>
    <row r="12" spans="1:5" s="1" customFormat="1" ht="35.450000000000003" customHeight="1" x14ac:dyDescent="0.2">
      <c r="A12" s="223" t="s">
        <v>39</v>
      </c>
      <c r="B12" s="223"/>
    </row>
    <row r="13" spans="1:5" s="1" customFormat="1" ht="78" customHeight="1" x14ac:dyDescent="0.2">
      <c r="A13" s="228" t="s">
        <v>40</v>
      </c>
      <c r="B13" s="229"/>
      <c r="C13" s="4"/>
      <c r="D13" s="4"/>
      <c r="E13" s="4"/>
    </row>
    <row r="14" spans="1:5" s="1" customFormat="1" ht="60" customHeight="1" x14ac:dyDescent="0.2">
      <c r="A14" s="223" t="s">
        <v>41</v>
      </c>
      <c r="B14" s="223"/>
    </row>
    <row r="15" spans="1:5" s="1" customFormat="1" ht="61.5" customHeight="1" x14ac:dyDescent="0.2">
      <c r="A15" s="223" t="s">
        <v>42</v>
      </c>
      <c r="B15" s="223"/>
    </row>
    <row r="16" spans="1:5" s="1" customFormat="1" ht="37.5" customHeight="1" x14ac:dyDescent="0.2">
      <c r="A16" s="230" t="s">
        <v>43</v>
      </c>
      <c r="B16" s="230"/>
    </row>
    <row r="17" spans="1:2" s="1" customFormat="1" ht="44.25" customHeight="1" x14ac:dyDescent="0.2">
      <c r="A17" s="223" t="s">
        <v>44</v>
      </c>
      <c r="B17" s="223"/>
    </row>
    <row r="18" spans="1:2" s="1" customFormat="1" ht="32.1" customHeight="1" x14ac:dyDescent="0.2">
      <c r="A18" s="228" t="s">
        <v>45</v>
      </c>
      <c r="B18" s="228"/>
    </row>
    <row r="19" spans="1:2" s="1" customFormat="1" ht="32.1" customHeight="1" x14ac:dyDescent="0.2">
      <c r="A19" s="230" t="s">
        <v>46</v>
      </c>
      <c r="B19" s="233"/>
    </row>
    <row r="20" spans="1:2" s="1" customFormat="1" ht="14.25" customHeight="1" x14ac:dyDescent="0.2"/>
    <row r="21" spans="1:2" s="1" customFormat="1" ht="14.25" x14ac:dyDescent="0.2">
      <c r="A21" s="5" t="s">
        <v>48</v>
      </c>
    </row>
  </sheetData>
  <sheetProtection password="81D7" sheet="1" objects="1" scenarios="1"/>
  <mergeCells count="15">
    <mergeCell ref="A17:B17"/>
    <mergeCell ref="A18:B18"/>
    <mergeCell ref="A19:B19"/>
    <mergeCell ref="A11:B11"/>
    <mergeCell ref="A12:B12"/>
    <mergeCell ref="A13:B13"/>
    <mergeCell ref="A14:B14"/>
    <mergeCell ref="A15:B15"/>
    <mergeCell ref="A16:B16"/>
    <mergeCell ref="A10:B10"/>
    <mergeCell ref="A4:B4"/>
    <mergeCell ref="A6:B6"/>
    <mergeCell ref="A7:B7"/>
    <mergeCell ref="A8:B8"/>
    <mergeCell ref="A9:B9"/>
  </mergeCells>
  <pageMargins left="0.7" right="0.7" top="0.75" bottom="0.75" header="0.3" footer="0.3"/>
  <pageSetup paperSize="9" scale="64"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9B729-C1C6-4DC1-B089-E8560A0E1558}">
  <dimension ref="A1:IT93"/>
  <sheetViews>
    <sheetView topLeftCell="A74" workbookViewId="0">
      <selection activeCell="C89" sqref="C89"/>
    </sheetView>
  </sheetViews>
  <sheetFormatPr baseColWidth="10" defaultColWidth="9.42578125" defaultRowHeight="15" x14ac:dyDescent="0.2"/>
  <cols>
    <col min="1" max="1" width="4" style="30" customWidth="1"/>
    <col min="2" max="2" width="29.5703125" style="30" customWidth="1"/>
    <col min="3" max="4" width="80.5703125" style="30" customWidth="1"/>
    <col min="5" max="5" width="6.28515625" style="30" customWidth="1"/>
    <col min="6" max="6" width="41.140625" style="30" customWidth="1"/>
    <col min="7" max="7" width="40" style="30" customWidth="1"/>
    <col min="8" max="254" width="9.42578125" style="30"/>
    <col min="255" max="16384" width="9.42578125" style="29"/>
  </cols>
  <sheetData>
    <row r="1" spans="1:9" s="30" customFormat="1" ht="24" hidden="1" customHeight="1" x14ac:dyDescent="0.35">
      <c r="A1" s="255" t="s">
        <v>152</v>
      </c>
      <c r="B1" s="256"/>
      <c r="C1" s="256"/>
      <c r="D1" s="256"/>
      <c r="E1" s="48"/>
      <c r="F1" s="35"/>
      <c r="G1" s="35"/>
      <c r="H1" s="35"/>
      <c r="I1" s="34"/>
    </row>
    <row r="2" spans="1:9" s="30" customFormat="1" ht="13.5" hidden="1" customHeight="1" x14ac:dyDescent="0.35">
      <c r="A2" s="111"/>
      <c r="B2" s="110"/>
      <c r="C2" s="110"/>
      <c r="D2" s="110"/>
      <c r="E2" s="35"/>
      <c r="F2" s="35"/>
      <c r="G2" s="35"/>
      <c r="H2" s="35"/>
      <c r="I2" s="34"/>
    </row>
    <row r="3" spans="1:9" s="30" customFormat="1" ht="13.5" hidden="1" customHeight="1" x14ac:dyDescent="0.2">
      <c r="A3" s="246" t="s">
        <v>153</v>
      </c>
      <c r="B3" s="247"/>
      <c r="C3" s="247"/>
      <c r="D3" s="247"/>
      <c r="E3" s="48"/>
      <c r="F3" s="35"/>
      <c r="G3" s="35"/>
      <c r="H3" s="35"/>
      <c r="I3" s="70"/>
    </row>
    <row r="4" spans="1:9" s="30" customFormat="1" ht="12.75" hidden="1" customHeight="1" x14ac:dyDescent="0.2">
      <c r="A4" s="76"/>
      <c r="B4" s="36"/>
      <c r="C4" s="36"/>
      <c r="D4" s="36"/>
      <c r="E4" s="35"/>
      <c r="F4" s="35"/>
      <c r="G4" s="35"/>
      <c r="H4" s="35"/>
      <c r="I4" s="34"/>
    </row>
    <row r="5" spans="1:9" s="30" customFormat="1" ht="12" hidden="1" customHeight="1" x14ac:dyDescent="0.2">
      <c r="A5" s="100"/>
      <c r="B5" s="109"/>
      <c r="C5" s="108"/>
      <c r="D5" s="35"/>
      <c r="E5" s="95"/>
      <c r="F5" s="35"/>
      <c r="G5" s="35"/>
      <c r="H5" s="35"/>
      <c r="I5" s="34"/>
    </row>
    <row r="6" spans="1:9" s="30" customFormat="1" ht="93.75" hidden="1" customHeight="1" x14ac:dyDescent="0.2">
      <c r="A6" s="102">
        <v>1</v>
      </c>
      <c r="B6" s="107" t="s">
        <v>154</v>
      </c>
      <c r="C6" s="257" t="s">
        <v>155</v>
      </c>
      <c r="D6" s="258"/>
      <c r="E6" s="35"/>
      <c r="F6" s="35"/>
      <c r="G6" s="35"/>
      <c r="H6" s="35"/>
      <c r="I6" s="34"/>
    </row>
    <row r="7" spans="1:9" s="30" customFormat="1" ht="48" hidden="1" customHeight="1" x14ac:dyDescent="0.2">
      <c r="A7" s="100"/>
      <c r="B7" s="106"/>
      <c r="C7" s="257" t="s">
        <v>156</v>
      </c>
      <c r="D7" s="258"/>
      <c r="E7" s="95"/>
      <c r="F7" s="35"/>
      <c r="G7" s="35"/>
      <c r="H7" s="35"/>
      <c r="I7" s="34"/>
    </row>
    <row r="8" spans="1:9" s="30" customFormat="1" ht="37.5" hidden="1" customHeight="1" x14ac:dyDescent="0.2">
      <c r="A8" s="100"/>
      <c r="B8" s="105"/>
      <c r="C8" s="259" t="s">
        <v>157</v>
      </c>
      <c r="D8" s="260"/>
      <c r="E8" s="35"/>
      <c r="F8" s="35"/>
      <c r="G8" s="35"/>
      <c r="H8" s="35"/>
      <c r="I8" s="34"/>
    </row>
    <row r="9" spans="1:9" s="30" customFormat="1" ht="87.75" hidden="1" customHeight="1" x14ac:dyDescent="0.2">
      <c r="A9" s="102">
        <v>2</v>
      </c>
      <c r="B9" s="104" t="s">
        <v>158</v>
      </c>
      <c r="C9" s="253" t="s">
        <v>159</v>
      </c>
      <c r="D9" s="254"/>
      <c r="E9" s="35"/>
      <c r="F9" s="35"/>
      <c r="G9" s="35"/>
      <c r="H9" s="35"/>
      <c r="I9" s="34"/>
    </row>
    <row r="10" spans="1:9" s="30" customFormat="1" ht="34.5" hidden="1" customHeight="1" x14ac:dyDescent="0.2">
      <c r="A10" s="102">
        <v>3</v>
      </c>
      <c r="B10" s="103" t="s">
        <v>160</v>
      </c>
      <c r="C10" s="242" t="s">
        <v>161</v>
      </c>
      <c r="D10" s="243"/>
      <c r="E10" s="35"/>
      <c r="F10" s="35"/>
      <c r="G10" s="35"/>
      <c r="H10" s="35"/>
      <c r="I10" s="34"/>
    </row>
    <row r="11" spans="1:9" s="30" customFormat="1" ht="37.5" hidden="1" customHeight="1" x14ac:dyDescent="0.2">
      <c r="A11" s="102">
        <v>6</v>
      </c>
      <c r="B11" s="101" t="s">
        <v>162</v>
      </c>
      <c r="C11" s="244" t="s">
        <v>163</v>
      </c>
      <c r="D11" s="245"/>
      <c r="E11" s="35"/>
      <c r="F11" s="35"/>
      <c r="G11" s="35"/>
      <c r="H11" s="35"/>
      <c r="I11" s="34"/>
    </row>
    <row r="12" spans="1:9" s="30" customFormat="1" ht="12.75" hidden="1" customHeight="1" x14ac:dyDescent="0.2">
      <c r="A12" s="100"/>
      <c r="B12" s="99"/>
      <c r="C12" s="99"/>
      <c r="D12" s="99"/>
      <c r="E12" s="35"/>
      <c r="F12" s="35"/>
      <c r="G12" s="35"/>
      <c r="H12" s="35"/>
      <c r="I12" s="34"/>
    </row>
    <row r="13" spans="1:9" s="30" customFormat="1" ht="13.5" hidden="1" customHeight="1" x14ac:dyDescent="0.2">
      <c r="A13" s="98"/>
      <c r="B13" s="97"/>
      <c r="C13" s="97"/>
      <c r="D13" s="97"/>
      <c r="E13" s="35"/>
      <c r="F13" s="35"/>
      <c r="G13" s="35"/>
      <c r="H13" s="35"/>
      <c r="I13" s="34"/>
    </row>
    <row r="14" spans="1:9" s="30" customFormat="1" ht="13.5" hidden="1" customHeight="1" x14ac:dyDescent="0.2">
      <c r="A14" s="246" t="s">
        <v>164</v>
      </c>
      <c r="B14" s="247"/>
      <c r="C14" s="247"/>
      <c r="D14" s="247"/>
      <c r="E14" s="48"/>
      <c r="F14" s="35"/>
      <c r="G14" s="35"/>
      <c r="H14" s="35"/>
      <c r="I14" s="70"/>
    </row>
    <row r="15" spans="1:9" s="30" customFormat="1" ht="12.75" hidden="1" customHeight="1" x14ac:dyDescent="0.2">
      <c r="A15" s="76"/>
      <c r="B15" s="68"/>
      <c r="C15" s="68"/>
      <c r="D15" s="68"/>
      <c r="E15" s="95"/>
      <c r="F15" s="95"/>
      <c r="G15" s="35"/>
      <c r="H15" s="35"/>
      <c r="I15" s="34"/>
    </row>
    <row r="16" spans="1:9" s="30" customFormat="1" ht="38.25" hidden="1" customHeight="1" x14ac:dyDescent="0.2">
      <c r="A16" s="78"/>
      <c r="B16" s="67" t="s">
        <v>165</v>
      </c>
      <c r="C16" s="66" t="s">
        <v>152</v>
      </c>
      <c r="D16" s="66" t="s">
        <v>166</v>
      </c>
      <c r="E16" s="96"/>
      <c r="F16" s="95"/>
      <c r="G16" s="35"/>
      <c r="H16" s="35"/>
      <c r="I16" s="34"/>
    </row>
    <row r="17" spans="1:9" s="30" customFormat="1" ht="45" hidden="1" customHeight="1" x14ac:dyDescent="0.2">
      <c r="A17" s="78"/>
      <c r="B17" s="93" t="s">
        <v>167</v>
      </c>
      <c r="C17" s="62" t="s">
        <v>168</v>
      </c>
      <c r="D17" s="61"/>
      <c r="E17" s="44"/>
      <c r="F17" s="35"/>
      <c r="G17" s="35"/>
      <c r="H17" s="35"/>
      <c r="I17" s="34"/>
    </row>
    <row r="18" spans="1:9" s="30" customFormat="1" ht="13.5" hidden="1" customHeight="1" x14ac:dyDescent="0.2">
      <c r="A18" s="56"/>
      <c r="B18" s="94"/>
      <c r="C18" s="94"/>
      <c r="D18" s="94"/>
      <c r="E18" s="35"/>
      <c r="F18" s="35"/>
      <c r="G18" s="35"/>
      <c r="H18" s="35"/>
      <c r="I18" s="34"/>
    </row>
    <row r="19" spans="1:9" s="30" customFormat="1" ht="13.5" hidden="1" customHeight="1" x14ac:dyDescent="0.2">
      <c r="A19" s="246" t="s">
        <v>169</v>
      </c>
      <c r="B19" s="247"/>
      <c r="C19" s="247"/>
      <c r="D19" s="247"/>
      <c r="E19" s="48"/>
      <c r="F19" s="35"/>
      <c r="G19" s="35"/>
      <c r="H19" s="35"/>
      <c r="I19" s="70"/>
    </row>
    <row r="20" spans="1:9" s="30" customFormat="1" ht="12.75" hidden="1" customHeight="1" x14ac:dyDescent="0.2">
      <c r="A20" s="76"/>
      <c r="B20" s="68"/>
      <c r="C20" s="68"/>
      <c r="D20" s="68"/>
      <c r="E20" s="35"/>
      <c r="F20" s="35"/>
      <c r="G20" s="35"/>
      <c r="H20" s="35"/>
      <c r="I20" s="34"/>
    </row>
    <row r="21" spans="1:9" s="30" customFormat="1" ht="38.25" hidden="1" customHeight="1" x14ac:dyDescent="0.2">
      <c r="A21" s="78"/>
      <c r="B21" s="67" t="s">
        <v>165</v>
      </c>
      <c r="C21" s="66" t="s">
        <v>152</v>
      </c>
      <c r="D21" s="66" t="s">
        <v>166</v>
      </c>
      <c r="E21" s="44"/>
      <c r="F21" s="35"/>
      <c r="G21" s="35"/>
      <c r="H21" s="35"/>
      <c r="I21" s="34"/>
    </row>
    <row r="22" spans="1:9" s="30" customFormat="1" ht="25.5" hidden="1" customHeight="1" x14ac:dyDescent="0.2">
      <c r="A22" s="78"/>
      <c r="B22" s="93" t="s">
        <v>170</v>
      </c>
      <c r="C22" s="64"/>
      <c r="D22" s="61"/>
      <c r="E22" s="44"/>
      <c r="F22" s="35"/>
      <c r="G22" s="35"/>
      <c r="H22" s="35"/>
      <c r="I22" s="34"/>
    </row>
    <row r="23" spans="1:9" s="30" customFormat="1" ht="150" hidden="1" customHeight="1" x14ac:dyDescent="0.2">
      <c r="A23" s="78"/>
      <c r="B23" s="65" t="s">
        <v>171</v>
      </c>
      <c r="C23" s="62" t="s">
        <v>172</v>
      </c>
      <c r="D23" s="61"/>
      <c r="E23" s="44"/>
      <c r="F23" s="35"/>
      <c r="G23" s="35"/>
      <c r="H23" s="35"/>
      <c r="I23" s="34"/>
    </row>
    <row r="24" spans="1:9" s="30" customFormat="1" ht="76.5" hidden="1" customHeight="1" x14ac:dyDescent="0.2">
      <c r="A24" s="78"/>
      <c r="B24" s="65" t="s">
        <v>173</v>
      </c>
      <c r="C24" s="62" t="s">
        <v>174</v>
      </c>
      <c r="D24" s="62" t="s">
        <v>175</v>
      </c>
      <c r="E24" s="44"/>
      <c r="F24" s="35"/>
      <c r="G24" s="35"/>
      <c r="H24" s="35"/>
      <c r="I24" s="34"/>
    </row>
    <row r="25" spans="1:9" s="30" customFormat="1" ht="76.5" hidden="1" customHeight="1" x14ac:dyDescent="0.2">
      <c r="A25" s="78"/>
      <c r="B25" s="93" t="s">
        <v>176</v>
      </c>
      <c r="C25" s="62" t="s">
        <v>177</v>
      </c>
      <c r="D25" s="64"/>
      <c r="E25" s="44"/>
      <c r="F25" s="35"/>
      <c r="G25" s="35"/>
      <c r="H25" s="35"/>
      <c r="I25" s="34"/>
    </row>
    <row r="26" spans="1:9" s="30" customFormat="1" ht="43.5" hidden="1" customHeight="1" x14ac:dyDescent="0.2">
      <c r="A26" s="78"/>
      <c r="B26" s="93" t="s">
        <v>178</v>
      </c>
      <c r="C26" s="62" t="s">
        <v>179</v>
      </c>
      <c r="D26" s="64"/>
      <c r="E26" s="44"/>
      <c r="F26" s="35"/>
      <c r="G26" s="35"/>
      <c r="H26" s="35"/>
      <c r="I26" s="34"/>
    </row>
    <row r="27" spans="1:9" s="30" customFormat="1" ht="203.25" hidden="1" customHeight="1" x14ac:dyDescent="0.2">
      <c r="A27" s="78"/>
      <c r="B27" s="93" t="s">
        <v>178</v>
      </c>
      <c r="C27" s="62" t="s">
        <v>180</v>
      </c>
      <c r="D27" s="62" t="s">
        <v>181</v>
      </c>
      <c r="E27" s="44"/>
      <c r="F27" s="35"/>
      <c r="G27" s="35"/>
      <c r="H27" s="35"/>
      <c r="I27" s="34"/>
    </row>
    <row r="28" spans="1:9" s="30" customFormat="1" ht="243" hidden="1" customHeight="1" x14ac:dyDescent="0.2">
      <c r="A28" s="78"/>
      <c r="B28" s="92" t="s">
        <v>178</v>
      </c>
      <c r="C28" s="75" t="s">
        <v>182</v>
      </c>
      <c r="D28" s="75" t="s">
        <v>183</v>
      </c>
      <c r="E28" s="44"/>
      <c r="F28" s="35"/>
      <c r="G28" s="35"/>
      <c r="H28" s="35"/>
      <c r="I28" s="34"/>
    </row>
    <row r="29" spans="1:9" s="30" customFormat="1" ht="15.75" hidden="1" customHeight="1" x14ac:dyDescent="0.2">
      <c r="A29" s="56"/>
      <c r="B29" s="91"/>
      <c r="C29" s="71"/>
      <c r="D29" s="71"/>
      <c r="E29" s="35"/>
      <c r="F29" s="35"/>
      <c r="G29" s="35"/>
      <c r="H29" s="35"/>
      <c r="I29" s="34"/>
    </row>
    <row r="30" spans="1:9" s="30" customFormat="1" ht="13.5" hidden="1" customHeight="1" x14ac:dyDescent="0.2">
      <c r="A30" s="246" t="s">
        <v>184</v>
      </c>
      <c r="B30" s="247"/>
      <c r="C30" s="247"/>
      <c r="D30" s="247"/>
      <c r="E30" s="48"/>
      <c r="F30" s="35"/>
      <c r="G30" s="35"/>
      <c r="H30" s="35"/>
      <c r="I30" s="70"/>
    </row>
    <row r="31" spans="1:9" s="30" customFormat="1" ht="12.75" hidden="1" customHeight="1" x14ac:dyDescent="0.2">
      <c r="A31" s="90"/>
      <c r="B31" s="89"/>
      <c r="C31" s="89"/>
      <c r="D31" s="89"/>
      <c r="E31" s="35"/>
      <c r="F31" s="35"/>
      <c r="G31" s="35"/>
      <c r="H31" s="35"/>
      <c r="I31" s="34"/>
    </row>
    <row r="32" spans="1:9" s="30" customFormat="1" ht="12.75" hidden="1" customHeight="1" x14ac:dyDescent="0.2">
      <c r="A32" s="88"/>
      <c r="B32" s="87"/>
      <c r="C32" s="86"/>
      <c r="D32" s="86"/>
      <c r="E32" s="44"/>
      <c r="F32" s="35"/>
      <c r="G32" s="35"/>
      <c r="H32" s="35"/>
      <c r="I32" s="34"/>
    </row>
    <row r="33" spans="1:9" s="30" customFormat="1" ht="92.25" hidden="1" customHeight="1" x14ac:dyDescent="0.2">
      <c r="A33" s="85"/>
      <c r="B33" s="248" t="s">
        <v>185</v>
      </c>
      <c r="C33" s="249"/>
      <c r="D33" s="249"/>
      <c r="E33" s="44"/>
      <c r="F33" s="35"/>
      <c r="G33" s="35"/>
      <c r="H33" s="35"/>
      <c r="I33" s="34"/>
    </row>
    <row r="34" spans="1:9" s="30" customFormat="1" ht="18" hidden="1" customHeight="1" x14ac:dyDescent="0.2">
      <c r="A34" s="85"/>
      <c r="B34" s="250" t="s">
        <v>186</v>
      </c>
      <c r="C34" s="249"/>
      <c r="D34" s="249"/>
      <c r="E34" s="44"/>
      <c r="F34" s="35"/>
      <c r="G34" s="35"/>
      <c r="H34" s="35"/>
      <c r="I34" s="34"/>
    </row>
    <row r="35" spans="1:9" s="30" customFormat="1" ht="33.75" hidden="1" customHeight="1" x14ac:dyDescent="0.2">
      <c r="A35" s="85"/>
      <c r="B35" s="248" t="s">
        <v>187</v>
      </c>
      <c r="C35" s="249"/>
      <c r="D35" s="249"/>
      <c r="E35" s="44"/>
      <c r="F35" s="35"/>
      <c r="G35" s="35"/>
      <c r="H35" s="35"/>
      <c r="I35" s="34"/>
    </row>
    <row r="36" spans="1:9" s="30" customFormat="1" ht="15" hidden="1" customHeight="1" x14ac:dyDescent="0.2">
      <c r="A36" s="85"/>
      <c r="B36" s="84"/>
      <c r="C36" s="83"/>
      <c r="D36" s="83"/>
      <c r="E36" s="44"/>
      <c r="F36" s="35"/>
      <c r="G36" s="35"/>
      <c r="H36" s="35"/>
      <c r="I36" s="34"/>
    </row>
    <row r="37" spans="1:9" s="30" customFormat="1" ht="38.25" hidden="1" customHeight="1" x14ac:dyDescent="0.2">
      <c r="A37" s="78"/>
      <c r="B37" s="67" t="s">
        <v>165</v>
      </c>
      <c r="C37" s="66" t="s">
        <v>152</v>
      </c>
      <c r="D37" s="66" t="s">
        <v>166</v>
      </c>
      <c r="E37" s="44"/>
      <c r="F37" s="35"/>
      <c r="G37" s="35"/>
      <c r="H37" s="35"/>
      <c r="I37" s="34"/>
    </row>
    <row r="38" spans="1:9" s="30" customFormat="1" ht="38.25" hidden="1" customHeight="1" x14ac:dyDescent="0.2">
      <c r="A38" s="82"/>
      <c r="B38" s="65" t="s">
        <v>188</v>
      </c>
      <c r="C38" s="62" t="s">
        <v>189</v>
      </c>
      <c r="D38" s="81"/>
      <c r="E38" s="44"/>
      <c r="F38" s="35"/>
      <c r="G38" s="35"/>
      <c r="H38" s="35"/>
      <c r="I38" s="70"/>
    </row>
    <row r="39" spans="1:9" s="30" customFormat="1" ht="25.5" hidden="1" customHeight="1" x14ac:dyDescent="0.2">
      <c r="A39" s="82"/>
      <c r="B39" s="65" t="s">
        <v>93</v>
      </c>
      <c r="C39" s="62" t="s">
        <v>190</v>
      </c>
      <c r="D39" s="81"/>
      <c r="E39" s="44"/>
      <c r="F39" s="35"/>
      <c r="G39" s="35"/>
      <c r="H39" s="35"/>
      <c r="I39" s="70"/>
    </row>
    <row r="40" spans="1:9" s="30" customFormat="1" ht="33.75" hidden="1" customHeight="1" x14ac:dyDescent="0.2">
      <c r="A40" s="78"/>
      <c r="B40" s="65" t="s">
        <v>191</v>
      </c>
      <c r="C40" s="62" t="s">
        <v>192</v>
      </c>
      <c r="D40" s="64"/>
      <c r="E40" s="44"/>
      <c r="F40" s="35"/>
      <c r="G40" s="35"/>
      <c r="H40" s="35"/>
      <c r="I40" s="34"/>
    </row>
    <row r="41" spans="1:9" s="30" customFormat="1" ht="64.5" hidden="1" customHeight="1" x14ac:dyDescent="0.2">
      <c r="A41" s="78"/>
      <c r="B41" s="65" t="s">
        <v>193</v>
      </c>
      <c r="C41" s="62" t="s">
        <v>194</v>
      </c>
      <c r="D41" s="62" t="s">
        <v>195</v>
      </c>
      <c r="E41" s="44"/>
      <c r="F41" s="35"/>
      <c r="G41" s="35"/>
      <c r="H41" s="35"/>
      <c r="I41" s="34"/>
    </row>
    <row r="42" spans="1:9" s="30" customFormat="1" ht="63.75" hidden="1" customHeight="1" x14ac:dyDescent="0.2">
      <c r="A42" s="78"/>
      <c r="B42" s="65" t="s">
        <v>196</v>
      </c>
      <c r="C42" s="80" t="s">
        <v>197</v>
      </c>
      <c r="D42" s="62" t="s">
        <v>198</v>
      </c>
      <c r="E42" s="44"/>
      <c r="F42" s="79"/>
      <c r="G42" s="35"/>
      <c r="H42" s="35"/>
      <c r="I42" s="34"/>
    </row>
    <row r="43" spans="1:9" s="30" customFormat="1" ht="89.25" hidden="1" customHeight="1" x14ac:dyDescent="0.2">
      <c r="A43" s="78"/>
      <c r="B43" s="65" t="s">
        <v>199</v>
      </c>
      <c r="C43" s="62" t="s">
        <v>200</v>
      </c>
      <c r="D43" s="62" t="s">
        <v>201</v>
      </c>
      <c r="E43" s="44"/>
      <c r="F43" s="35"/>
      <c r="G43" s="35"/>
      <c r="H43" s="35"/>
      <c r="I43" s="34"/>
    </row>
    <row r="44" spans="1:9" s="30" customFormat="1" ht="106.5" hidden="1" customHeight="1" x14ac:dyDescent="0.2">
      <c r="A44" s="78"/>
      <c r="B44" s="65" t="s">
        <v>202</v>
      </c>
      <c r="C44" s="62" t="s">
        <v>203</v>
      </c>
      <c r="D44" s="62" t="s">
        <v>204</v>
      </c>
      <c r="E44" s="44"/>
      <c r="F44" s="35"/>
      <c r="G44" s="35"/>
      <c r="H44" s="35"/>
      <c r="I44" s="34"/>
    </row>
    <row r="45" spans="1:9" s="30" customFormat="1" ht="118.5" hidden="1" customHeight="1" x14ac:dyDescent="0.2">
      <c r="A45" s="78"/>
      <c r="B45" s="65" t="s">
        <v>205</v>
      </c>
      <c r="C45" s="62" t="s">
        <v>206</v>
      </c>
      <c r="D45" s="64"/>
      <c r="E45" s="44"/>
      <c r="F45" s="35"/>
      <c r="G45" s="35"/>
      <c r="H45" s="35"/>
      <c r="I45" s="34"/>
    </row>
    <row r="46" spans="1:9" s="30" customFormat="1" ht="56.25" hidden="1" customHeight="1" x14ac:dyDescent="0.2">
      <c r="A46" s="78"/>
      <c r="B46" s="65" t="s">
        <v>207</v>
      </c>
      <c r="C46" s="62" t="s">
        <v>208</v>
      </c>
      <c r="D46" s="62" t="s">
        <v>209</v>
      </c>
      <c r="E46" s="44"/>
      <c r="F46" s="35"/>
      <c r="G46" s="35"/>
      <c r="H46" s="35"/>
      <c r="I46" s="34"/>
    </row>
    <row r="47" spans="1:9" s="30" customFormat="1" ht="30.75" hidden="1" customHeight="1" x14ac:dyDescent="0.2">
      <c r="A47" s="78"/>
      <c r="B47" s="65" t="s">
        <v>210</v>
      </c>
      <c r="C47" s="62" t="s">
        <v>211</v>
      </c>
      <c r="D47" s="62" t="s">
        <v>212</v>
      </c>
      <c r="E47" s="44"/>
      <c r="F47" s="35"/>
      <c r="G47" s="35"/>
      <c r="H47" s="35"/>
      <c r="I47" s="34"/>
    </row>
    <row r="48" spans="1:9" s="30" customFormat="1" ht="89.25" hidden="1" customHeight="1" x14ac:dyDescent="0.2">
      <c r="A48" s="78"/>
      <c r="B48" s="65" t="s">
        <v>213</v>
      </c>
      <c r="C48" s="62" t="s">
        <v>214</v>
      </c>
      <c r="D48" s="62" t="s">
        <v>215</v>
      </c>
      <c r="E48" s="44"/>
      <c r="F48" s="35"/>
      <c r="G48" s="35"/>
      <c r="H48" s="35"/>
      <c r="I48" s="34"/>
    </row>
    <row r="49" spans="1:9" s="30" customFormat="1" ht="31.5" hidden="1" customHeight="1" x14ac:dyDescent="0.2">
      <c r="A49" s="78"/>
      <c r="B49" s="77" t="s">
        <v>216</v>
      </c>
      <c r="C49" s="75" t="s">
        <v>217</v>
      </c>
      <c r="D49" s="75" t="s">
        <v>218</v>
      </c>
      <c r="E49" s="44"/>
      <c r="F49" s="35"/>
      <c r="G49" s="35"/>
      <c r="H49" s="35"/>
      <c r="I49" s="34"/>
    </row>
    <row r="50" spans="1:9" s="30" customFormat="1" ht="14.25" hidden="1" customHeight="1" x14ac:dyDescent="0.2">
      <c r="A50" s="56"/>
      <c r="B50" s="73"/>
      <c r="C50" s="71"/>
      <c r="D50" s="71"/>
      <c r="E50" s="35"/>
      <c r="F50" s="35"/>
      <c r="G50" s="35"/>
      <c r="H50" s="35"/>
      <c r="I50" s="34"/>
    </row>
    <row r="51" spans="1:9" s="30" customFormat="1" ht="13.5" hidden="1" customHeight="1" x14ac:dyDescent="0.2">
      <c r="A51" s="246" t="s">
        <v>219</v>
      </c>
      <c r="B51" s="247"/>
      <c r="C51" s="247"/>
      <c r="D51" s="247"/>
      <c r="E51" s="48"/>
      <c r="F51" s="35"/>
      <c r="G51" s="35"/>
      <c r="H51" s="35"/>
      <c r="I51" s="70"/>
    </row>
    <row r="52" spans="1:9" s="30" customFormat="1" ht="12.75" hidden="1" customHeight="1" x14ac:dyDescent="0.2">
      <c r="A52" s="76"/>
      <c r="B52" s="68"/>
      <c r="C52" s="68"/>
      <c r="D52" s="68"/>
      <c r="E52" s="35"/>
      <c r="F52" s="35"/>
      <c r="G52" s="35"/>
      <c r="H52" s="35"/>
      <c r="I52" s="34"/>
    </row>
    <row r="53" spans="1:9" s="30" customFormat="1" ht="27.75" hidden="1" customHeight="1" x14ac:dyDescent="0.2">
      <c r="A53" s="60"/>
      <c r="B53" s="67" t="s">
        <v>165</v>
      </c>
      <c r="C53" s="66" t="s">
        <v>152</v>
      </c>
      <c r="D53" s="66" t="s">
        <v>166</v>
      </c>
      <c r="E53" s="44"/>
      <c r="F53" s="35"/>
      <c r="G53" s="35"/>
      <c r="H53" s="35"/>
      <c r="I53" s="34"/>
    </row>
    <row r="54" spans="1:9" s="30" customFormat="1" ht="33.75" hidden="1" customHeight="1" x14ac:dyDescent="0.2">
      <c r="A54" s="60"/>
      <c r="B54" s="251" t="s">
        <v>220</v>
      </c>
      <c r="C54" s="252"/>
      <c r="D54" s="252"/>
      <c r="E54" s="44"/>
      <c r="F54" s="35"/>
      <c r="G54" s="35"/>
      <c r="H54" s="35"/>
      <c r="I54" s="34"/>
    </row>
    <row r="55" spans="1:9" s="30" customFormat="1" ht="63.75" hidden="1" customHeight="1" x14ac:dyDescent="0.2">
      <c r="A55" s="60"/>
      <c r="B55" s="65" t="s">
        <v>221</v>
      </c>
      <c r="C55" s="62" t="s">
        <v>222</v>
      </c>
      <c r="D55" s="62" t="s">
        <v>223</v>
      </c>
      <c r="E55" s="44"/>
      <c r="F55" s="35"/>
      <c r="G55" s="35"/>
      <c r="H55" s="35"/>
      <c r="I55" s="34"/>
    </row>
    <row r="56" spans="1:9" s="30" customFormat="1" ht="127.5" hidden="1" customHeight="1" x14ac:dyDescent="0.2">
      <c r="A56" s="60"/>
      <c r="B56" s="59"/>
      <c r="C56" s="75" t="s">
        <v>224</v>
      </c>
      <c r="D56" s="57"/>
      <c r="E56" s="44"/>
      <c r="F56" s="35"/>
      <c r="G56" s="35"/>
      <c r="H56" s="35"/>
      <c r="I56" s="34"/>
    </row>
    <row r="57" spans="1:9" s="30" customFormat="1" ht="13.5" hidden="1" customHeight="1" x14ac:dyDescent="0.2">
      <c r="A57" s="74"/>
      <c r="B57" s="73"/>
      <c r="C57" s="71"/>
      <c r="D57" s="72"/>
      <c r="E57" s="35"/>
      <c r="F57" s="35"/>
      <c r="G57" s="35"/>
      <c r="H57" s="35"/>
      <c r="I57" s="34"/>
    </row>
    <row r="58" spans="1:9" s="30" customFormat="1" ht="13.5" hidden="1" customHeight="1" x14ac:dyDescent="0.2">
      <c r="A58" s="246" t="s">
        <v>225</v>
      </c>
      <c r="B58" s="247"/>
      <c r="C58" s="247"/>
      <c r="D58" s="247"/>
      <c r="E58" s="48"/>
      <c r="F58" s="35"/>
      <c r="G58" s="35"/>
      <c r="H58" s="35"/>
      <c r="I58" s="70"/>
    </row>
    <row r="59" spans="1:9" s="30" customFormat="1" ht="12.75" hidden="1" customHeight="1" x14ac:dyDescent="0.2">
      <c r="A59" s="69"/>
      <c r="B59" s="68"/>
      <c r="C59" s="68"/>
      <c r="D59" s="68"/>
      <c r="E59" s="35"/>
      <c r="F59" s="35"/>
      <c r="G59" s="35"/>
      <c r="H59" s="35"/>
      <c r="I59" s="34"/>
    </row>
    <row r="60" spans="1:9" s="30" customFormat="1" ht="12.75" hidden="1" customHeight="1" x14ac:dyDescent="0.2">
      <c r="A60" s="60"/>
      <c r="B60" s="67" t="s">
        <v>165</v>
      </c>
      <c r="C60" s="66" t="s">
        <v>152</v>
      </c>
      <c r="D60" s="66" t="s">
        <v>166</v>
      </c>
      <c r="E60" s="44"/>
      <c r="F60" s="35"/>
      <c r="G60" s="35"/>
      <c r="H60" s="35"/>
      <c r="I60" s="34"/>
    </row>
    <row r="61" spans="1:9" s="30" customFormat="1" ht="24" hidden="1" customHeight="1" x14ac:dyDescent="0.2">
      <c r="A61" s="60"/>
      <c r="B61" s="238" t="s">
        <v>226</v>
      </c>
      <c r="C61" s="239"/>
      <c r="D61" s="240"/>
      <c r="E61" s="44"/>
      <c r="F61" s="35"/>
      <c r="G61" s="35"/>
      <c r="H61" s="35"/>
      <c r="I61" s="34"/>
    </row>
    <row r="62" spans="1:9" s="30" customFormat="1" ht="55.5" hidden="1" customHeight="1" x14ac:dyDescent="0.2">
      <c r="A62" s="60"/>
      <c r="B62" s="65" t="s">
        <v>227</v>
      </c>
      <c r="C62" s="62" t="s">
        <v>228</v>
      </c>
      <c r="D62" s="62" t="s">
        <v>229</v>
      </c>
      <c r="E62" s="44"/>
      <c r="F62" s="35"/>
      <c r="G62" s="35"/>
      <c r="H62" s="35"/>
      <c r="I62" s="34"/>
    </row>
    <row r="63" spans="1:9" s="30" customFormat="1" ht="12.75" hidden="1" customHeight="1" x14ac:dyDescent="0.2">
      <c r="A63" s="60"/>
      <c r="B63" s="63"/>
      <c r="C63" s="64"/>
      <c r="D63" s="61"/>
      <c r="E63" s="44"/>
      <c r="F63" s="35"/>
      <c r="G63" s="35"/>
      <c r="H63" s="35"/>
      <c r="I63" s="34"/>
    </row>
    <row r="64" spans="1:9" s="30" customFormat="1" ht="25.5" hidden="1" customHeight="1" x14ac:dyDescent="0.2">
      <c r="A64" s="60"/>
      <c r="B64" s="238" t="s">
        <v>230</v>
      </c>
      <c r="C64" s="239"/>
      <c r="D64" s="240"/>
      <c r="E64" s="44"/>
      <c r="F64" s="35"/>
      <c r="G64" s="35"/>
      <c r="H64" s="35"/>
      <c r="I64" s="34"/>
    </row>
    <row r="65" spans="1:9" s="30" customFormat="1" ht="63.75" hidden="1" customHeight="1" x14ac:dyDescent="0.2">
      <c r="A65" s="60"/>
      <c r="B65" s="65" t="s">
        <v>231</v>
      </c>
      <c r="C65" s="62" t="s">
        <v>232</v>
      </c>
      <c r="D65" s="64"/>
      <c r="E65" s="44"/>
      <c r="F65" s="35"/>
      <c r="G65" s="35"/>
      <c r="H65" s="35"/>
      <c r="I65" s="34"/>
    </row>
    <row r="66" spans="1:9" s="30" customFormat="1" ht="76.5" hidden="1" customHeight="1" x14ac:dyDescent="0.2">
      <c r="A66" s="60"/>
      <c r="B66" s="65" t="s">
        <v>233</v>
      </c>
      <c r="C66" s="62" t="s">
        <v>234</v>
      </c>
      <c r="D66" s="62" t="s">
        <v>235</v>
      </c>
      <c r="E66" s="44"/>
      <c r="F66" s="35"/>
      <c r="G66" s="35"/>
      <c r="H66" s="35"/>
      <c r="I66" s="34"/>
    </row>
    <row r="67" spans="1:9" s="30" customFormat="1" ht="26.25" hidden="1" customHeight="1" x14ac:dyDescent="0.2">
      <c r="A67" s="60"/>
      <c r="B67" s="63"/>
      <c r="C67" s="64"/>
      <c r="D67" s="64"/>
      <c r="E67" s="241"/>
      <c r="F67" s="234"/>
      <c r="G67" s="234"/>
      <c r="H67" s="35"/>
      <c r="I67" s="34"/>
    </row>
    <row r="68" spans="1:9" s="30" customFormat="1" ht="21.75" hidden="1" customHeight="1" x14ac:dyDescent="0.2">
      <c r="A68" s="60"/>
      <c r="B68" s="238" t="s">
        <v>236</v>
      </c>
      <c r="C68" s="239"/>
      <c r="D68" s="240"/>
      <c r="E68" s="241"/>
      <c r="F68" s="234"/>
      <c r="G68" s="234"/>
      <c r="H68" s="35"/>
      <c r="I68" s="34"/>
    </row>
    <row r="69" spans="1:9" s="30" customFormat="1" ht="40.5" hidden="1" customHeight="1" x14ac:dyDescent="0.2">
      <c r="A69" s="60"/>
      <c r="B69" s="63"/>
      <c r="C69" s="62" t="s">
        <v>237</v>
      </c>
      <c r="D69" s="62" t="s">
        <v>235</v>
      </c>
      <c r="E69" s="44"/>
      <c r="F69" s="35"/>
      <c r="G69" s="35"/>
      <c r="H69" s="35"/>
      <c r="I69" s="34"/>
    </row>
    <row r="70" spans="1:9" s="30" customFormat="1" ht="16.5" hidden="1" customHeight="1" x14ac:dyDescent="0.2">
      <c r="A70" s="60"/>
      <c r="B70" s="59"/>
      <c r="C70" s="58"/>
      <c r="D70" s="57"/>
      <c r="E70" s="44"/>
      <c r="F70" s="35"/>
      <c r="G70" s="35"/>
      <c r="H70" s="35"/>
      <c r="I70" s="34"/>
    </row>
    <row r="71" spans="1:9" s="30" customFormat="1" ht="29.25" hidden="1" customHeight="1" x14ac:dyDescent="0.2">
      <c r="A71" s="47"/>
      <c r="B71" s="46" t="s">
        <v>238</v>
      </c>
      <c r="C71" s="45" t="s">
        <v>239</v>
      </c>
      <c r="D71" s="129"/>
      <c r="E71" s="44"/>
      <c r="F71" s="35"/>
      <c r="G71" s="35"/>
      <c r="H71" s="35"/>
      <c r="I71" s="34"/>
    </row>
    <row r="72" spans="1:9" s="30" customFormat="1" ht="18.75" hidden="1" customHeight="1" x14ac:dyDescent="0.2">
      <c r="A72" s="37"/>
      <c r="B72" s="43"/>
      <c r="C72" s="43"/>
      <c r="D72" s="127"/>
      <c r="E72" s="35"/>
      <c r="F72" s="35"/>
      <c r="G72" s="35"/>
      <c r="H72" s="35"/>
      <c r="I72" s="34"/>
    </row>
    <row r="73" spans="1:9" s="30" customFormat="1" ht="15.75" hidden="1" customHeight="1" x14ac:dyDescent="0.2">
      <c r="A73" s="56"/>
      <c r="B73" s="42"/>
      <c r="C73" s="42"/>
      <c r="D73" s="131"/>
      <c r="E73" s="35"/>
      <c r="F73" s="35"/>
      <c r="G73" s="35"/>
      <c r="H73" s="35"/>
      <c r="I73" s="34"/>
    </row>
    <row r="74" spans="1:9" s="30" customFormat="1" ht="24" customHeight="1" thickBot="1" x14ac:dyDescent="0.4">
      <c r="A74" s="235" t="s">
        <v>240</v>
      </c>
      <c r="B74" s="236"/>
      <c r="C74" s="236"/>
      <c r="D74" s="236"/>
      <c r="E74" s="48"/>
      <c r="F74" s="35"/>
      <c r="G74" s="35"/>
      <c r="H74" s="35"/>
      <c r="I74" s="34"/>
    </row>
    <row r="75" spans="1:9" s="52" customFormat="1" ht="36.75" customHeight="1" x14ac:dyDescent="0.2">
      <c r="A75" s="54"/>
      <c r="B75" s="237" t="s">
        <v>241</v>
      </c>
      <c r="C75" s="237"/>
      <c r="D75" s="55"/>
    </row>
    <row r="76" spans="1:9" s="52" customFormat="1" ht="18" customHeight="1" x14ac:dyDescent="0.2">
      <c r="A76" s="54"/>
      <c r="B76" s="53"/>
      <c r="C76" s="53"/>
      <c r="D76" s="53"/>
    </row>
    <row r="77" spans="1:9" s="30" customFormat="1" ht="12.75" customHeight="1" thickBot="1" x14ac:dyDescent="0.4">
      <c r="A77" s="51"/>
      <c r="B77" s="50"/>
      <c r="C77" s="50"/>
      <c r="D77" s="50"/>
      <c r="E77" s="35"/>
      <c r="F77" s="35"/>
      <c r="G77" s="35"/>
      <c r="H77" s="35"/>
      <c r="I77" s="34"/>
    </row>
    <row r="78" spans="1:9" s="30" customFormat="1" ht="18.75" customHeight="1" x14ac:dyDescent="0.2">
      <c r="A78" s="49"/>
      <c r="B78" s="115" t="s">
        <v>242</v>
      </c>
      <c r="C78" s="116" t="s">
        <v>243</v>
      </c>
      <c r="D78" s="132" t="s">
        <v>244</v>
      </c>
      <c r="E78" s="48"/>
      <c r="F78" s="35"/>
      <c r="G78" s="35"/>
      <c r="H78" s="35"/>
      <c r="I78" s="34"/>
    </row>
    <row r="79" spans="1:9" s="30" customFormat="1" ht="63.6" customHeight="1" x14ac:dyDescent="0.2">
      <c r="A79" s="112"/>
      <c r="B79" s="114" t="s">
        <v>95</v>
      </c>
      <c r="C79" s="113" t="s">
        <v>245</v>
      </c>
      <c r="D79" s="133" t="s">
        <v>246</v>
      </c>
      <c r="E79" s="35"/>
      <c r="G79" s="35"/>
      <c r="H79" s="35"/>
      <c r="I79" s="34"/>
    </row>
    <row r="80" spans="1:9" s="30" customFormat="1" ht="179.1" customHeight="1" x14ac:dyDescent="0.2">
      <c r="A80" s="112"/>
      <c r="B80" s="114" t="s">
        <v>247</v>
      </c>
      <c r="C80" s="113" t="s">
        <v>248</v>
      </c>
      <c r="D80" s="130" t="s">
        <v>249</v>
      </c>
      <c r="E80" s="35"/>
      <c r="G80" s="35"/>
      <c r="H80" s="35"/>
      <c r="I80" s="34"/>
    </row>
    <row r="81" spans="1:9" s="30" customFormat="1" ht="98.1" customHeight="1" x14ac:dyDescent="0.2">
      <c r="A81" s="112"/>
      <c r="B81" s="114" t="s">
        <v>103</v>
      </c>
      <c r="C81" s="113" t="s">
        <v>250</v>
      </c>
      <c r="D81" s="130" t="s">
        <v>251</v>
      </c>
      <c r="E81" s="35"/>
      <c r="G81" s="35"/>
      <c r="H81" s="35"/>
      <c r="I81" s="34"/>
    </row>
    <row r="82" spans="1:9" s="30" customFormat="1" ht="37.5" customHeight="1" x14ac:dyDescent="0.2">
      <c r="A82" s="112"/>
      <c r="B82" s="114" t="s">
        <v>107</v>
      </c>
      <c r="C82" s="113" t="s">
        <v>252</v>
      </c>
      <c r="D82" s="130" t="s">
        <v>253</v>
      </c>
      <c r="E82" s="35"/>
      <c r="G82" s="35"/>
      <c r="H82" s="35"/>
      <c r="I82" s="34"/>
    </row>
    <row r="83" spans="1:9" s="30" customFormat="1" ht="48.95" customHeight="1" x14ac:dyDescent="0.2">
      <c r="A83" s="112"/>
      <c r="B83" s="114" t="s">
        <v>111</v>
      </c>
      <c r="C83" s="113" t="s">
        <v>254</v>
      </c>
      <c r="D83" s="134"/>
      <c r="E83" s="35"/>
      <c r="G83" s="35"/>
      <c r="H83" s="35"/>
      <c r="I83" s="34"/>
    </row>
    <row r="84" spans="1:9" s="30" customFormat="1" ht="36" customHeight="1" x14ac:dyDescent="0.2">
      <c r="A84" s="112"/>
      <c r="B84" s="114" t="s">
        <v>113</v>
      </c>
      <c r="C84" s="113" t="s">
        <v>255</v>
      </c>
      <c r="D84" s="130" t="s">
        <v>256</v>
      </c>
      <c r="E84" s="35"/>
      <c r="G84" s="35"/>
      <c r="H84" s="35"/>
      <c r="I84" s="34"/>
    </row>
    <row r="85" spans="1:9" s="30" customFormat="1" ht="15.95" customHeight="1" x14ac:dyDescent="0.2">
      <c r="A85" s="37"/>
      <c r="B85" s="35"/>
      <c r="C85" s="35"/>
      <c r="D85" s="128"/>
      <c r="E85" s="35"/>
      <c r="F85" s="35"/>
      <c r="G85" s="35"/>
      <c r="H85" s="35"/>
      <c r="I85" s="34"/>
    </row>
    <row r="86" spans="1:9" s="30" customFormat="1" ht="13.5" customHeight="1" thickBot="1" x14ac:dyDescent="0.25">
      <c r="A86" s="37"/>
      <c r="B86" s="42"/>
      <c r="C86" s="42"/>
      <c r="D86" s="128"/>
      <c r="E86" s="35"/>
      <c r="F86" s="35"/>
      <c r="G86" s="35"/>
      <c r="H86" s="35"/>
      <c r="I86" s="34"/>
    </row>
    <row r="87" spans="1:9" s="30" customFormat="1" ht="13.5" customHeight="1" thickBot="1" x14ac:dyDescent="0.25">
      <c r="A87" s="39"/>
      <c r="B87" s="137" t="s">
        <v>257</v>
      </c>
      <c r="C87" s="138" t="s">
        <v>258</v>
      </c>
      <c r="D87" s="128"/>
      <c r="E87" s="35"/>
      <c r="F87" s="35"/>
      <c r="G87" s="35"/>
      <c r="H87" s="35"/>
      <c r="I87" s="34"/>
    </row>
    <row r="88" spans="1:9" s="30" customFormat="1" ht="30.95" customHeight="1" x14ac:dyDescent="0.2">
      <c r="A88" s="39"/>
      <c r="B88" s="41" t="s">
        <v>119</v>
      </c>
      <c r="C88" s="139" t="s">
        <v>259</v>
      </c>
      <c r="D88" s="128"/>
      <c r="E88" s="234"/>
      <c r="F88" s="234"/>
      <c r="G88" s="234"/>
      <c r="H88" s="35"/>
      <c r="I88" s="34"/>
    </row>
    <row r="89" spans="1:9" s="30" customFormat="1" ht="32.25" customHeight="1" x14ac:dyDescent="0.2">
      <c r="A89" s="39"/>
      <c r="B89" s="40" t="s">
        <v>260</v>
      </c>
      <c r="C89" s="136" t="s">
        <v>261</v>
      </c>
      <c r="D89" s="128"/>
      <c r="E89" s="35"/>
      <c r="F89" s="35"/>
      <c r="G89" s="35"/>
      <c r="H89" s="35"/>
      <c r="I89" s="34"/>
    </row>
    <row r="90" spans="1:9" s="30" customFormat="1" ht="54.95" customHeight="1" x14ac:dyDescent="0.2">
      <c r="A90" s="39"/>
      <c r="B90" s="40" t="s">
        <v>143</v>
      </c>
      <c r="C90" s="136" t="s">
        <v>264</v>
      </c>
      <c r="D90" s="128"/>
      <c r="E90" s="35"/>
      <c r="F90" s="35"/>
      <c r="G90" s="35"/>
      <c r="H90" s="35"/>
      <c r="I90" s="34"/>
    </row>
    <row r="91" spans="1:9" s="30" customFormat="1" ht="39.75" customHeight="1" thickBot="1" x14ac:dyDescent="0.25">
      <c r="A91" s="39"/>
      <c r="B91" s="38" t="s">
        <v>262</v>
      </c>
      <c r="C91" s="136" t="s">
        <v>263</v>
      </c>
      <c r="D91" s="128"/>
      <c r="E91" s="35"/>
      <c r="F91" s="35"/>
      <c r="G91" s="35"/>
      <c r="H91" s="35"/>
      <c r="I91" s="34"/>
    </row>
    <row r="92" spans="1:9" s="30" customFormat="1" ht="16.5" customHeight="1" x14ac:dyDescent="0.2">
      <c r="A92" s="37"/>
      <c r="B92" s="36"/>
      <c r="C92" s="36"/>
      <c r="D92" s="128"/>
      <c r="E92" s="35"/>
      <c r="F92" s="35"/>
      <c r="G92" s="35"/>
      <c r="H92" s="35"/>
      <c r="I92" s="34"/>
    </row>
    <row r="93" spans="1:9" s="30" customFormat="1" ht="15.75" customHeight="1" x14ac:dyDescent="0.2">
      <c r="A93" s="33"/>
      <c r="B93" s="32"/>
      <c r="C93" s="32"/>
      <c r="D93" s="135"/>
      <c r="E93" s="32"/>
      <c r="F93" s="32"/>
      <c r="G93" s="32"/>
      <c r="H93" s="32"/>
      <c r="I93" s="31"/>
    </row>
  </sheetData>
  <sheetProtection password="81D7" sheet="1" objects="1" scenarios="1" formatColumns="0" formatRows="0"/>
  <mergeCells count="25">
    <mergeCell ref="C9:D9"/>
    <mergeCell ref="A1:D1"/>
    <mergeCell ref="A3:D3"/>
    <mergeCell ref="C6:D6"/>
    <mergeCell ref="C7:D7"/>
    <mergeCell ref="C8:D8"/>
    <mergeCell ref="B61:D61"/>
    <mergeCell ref="C10:D10"/>
    <mergeCell ref="C11:D11"/>
    <mergeCell ref="A14:D14"/>
    <mergeCell ref="A19:D19"/>
    <mergeCell ref="A30:D30"/>
    <mergeCell ref="B33:D33"/>
    <mergeCell ref="B34:D34"/>
    <mergeCell ref="B35:D35"/>
    <mergeCell ref="A51:D51"/>
    <mergeCell ref="B54:D54"/>
    <mergeCell ref="A58:D58"/>
    <mergeCell ref="E88:G88"/>
    <mergeCell ref="A74:D74"/>
    <mergeCell ref="B75:C75"/>
    <mergeCell ref="B64:D64"/>
    <mergeCell ref="E67:G67"/>
    <mergeCell ref="B68:D68"/>
    <mergeCell ref="E68:G6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5417E-CD94-4722-800D-613C24C6CAA8}">
  <sheetPr>
    <pageSetUpPr fitToPage="1"/>
  </sheetPr>
  <dimension ref="A1:U48"/>
  <sheetViews>
    <sheetView tabSelected="1" zoomScale="160" zoomScaleNormal="160" workbookViewId="0">
      <selection activeCell="A39" sqref="A39:U39"/>
    </sheetView>
  </sheetViews>
  <sheetFormatPr baseColWidth="10" defaultColWidth="9.140625" defaultRowHeight="15" x14ac:dyDescent="0.25"/>
  <cols>
    <col min="1" max="1" width="5.7109375" style="1" customWidth="1"/>
    <col min="2" max="3" width="21.140625" style="1" customWidth="1"/>
    <col min="4" max="4" width="34.28515625" style="1" customWidth="1"/>
    <col min="5" max="16" width="7.140625" style="1" customWidth="1"/>
    <col min="17" max="17" width="13" style="1" customWidth="1"/>
    <col min="18" max="18" width="16.7109375" style="1" customWidth="1"/>
    <col min="19" max="19" width="16.28515625" style="1" customWidth="1"/>
    <col min="20" max="20" width="37.85546875" style="1" customWidth="1"/>
    <col min="21" max="21" width="24.5703125" style="1" customWidth="1"/>
  </cols>
  <sheetData>
    <row r="1" spans="1:21" ht="50.45" customHeight="1" x14ac:dyDescent="0.25">
      <c r="A1" s="6"/>
      <c r="B1" s="6"/>
      <c r="C1" s="6"/>
      <c r="D1" s="6"/>
      <c r="E1" s="282" t="s">
        <v>49</v>
      </c>
      <c r="F1" s="282"/>
      <c r="G1" s="282"/>
      <c r="H1" s="282"/>
      <c r="I1" s="282"/>
      <c r="J1" s="282"/>
      <c r="K1" s="282"/>
      <c r="L1" s="282"/>
      <c r="M1" s="282"/>
      <c r="N1" s="282"/>
      <c r="O1" s="282"/>
      <c r="P1" s="282"/>
      <c r="Q1" s="282"/>
      <c r="R1" s="6"/>
      <c r="S1" s="6"/>
      <c r="T1" s="6"/>
      <c r="U1" s="6"/>
    </row>
    <row r="2" spans="1:21" ht="15.75" thickBot="1" x14ac:dyDescent="0.3">
      <c r="A2" s="7"/>
      <c r="B2" s="7"/>
      <c r="C2" s="7"/>
      <c r="D2" s="7"/>
      <c r="E2" s="283"/>
      <c r="F2" s="283"/>
      <c r="G2" s="283"/>
      <c r="H2" s="283"/>
      <c r="I2" s="283"/>
      <c r="J2" s="283"/>
      <c r="K2" s="283"/>
      <c r="L2" s="283"/>
      <c r="M2" s="283"/>
      <c r="N2" s="283"/>
      <c r="O2" s="283"/>
      <c r="P2" s="283"/>
      <c r="Q2" s="283"/>
      <c r="R2" s="7"/>
      <c r="S2" s="7"/>
      <c r="T2" s="7"/>
      <c r="U2" s="7"/>
    </row>
    <row r="3" spans="1:21" ht="20.100000000000001" customHeight="1" thickBot="1" x14ac:dyDescent="0.3">
      <c r="A3" s="262" t="s">
        <v>50</v>
      </c>
      <c r="B3" s="263"/>
      <c r="C3" s="263"/>
      <c r="D3" s="263"/>
      <c r="E3" s="263"/>
      <c r="F3" s="263"/>
      <c r="G3" s="263"/>
      <c r="H3" s="263"/>
      <c r="I3" s="263"/>
      <c r="J3" s="263"/>
      <c r="K3" s="263"/>
      <c r="L3" s="263"/>
      <c r="M3" s="263"/>
      <c r="N3" s="263"/>
      <c r="O3" s="263"/>
      <c r="P3" s="263"/>
      <c r="Q3" s="263"/>
      <c r="R3" s="263"/>
      <c r="S3" s="263"/>
      <c r="T3" s="263"/>
      <c r="U3" s="264"/>
    </row>
    <row r="4" spans="1:21" ht="9.6" customHeight="1" x14ac:dyDescent="0.25">
      <c r="A4" s="8"/>
      <c r="B4" s="9"/>
      <c r="C4" s="9"/>
      <c r="D4" s="9"/>
      <c r="E4" s="9"/>
      <c r="F4" s="8"/>
      <c r="G4" s="9"/>
      <c r="H4" s="9"/>
      <c r="I4" s="9"/>
      <c r="J4" s="9"/>
      <c r="K4" s="9"/>
      <c r="L4" s="9"/>
      <c r="M4" s="9"/>
      <c r="N4" s="9"/>
      <c r="O4" s="9"/>
      <c r="P4" s="9"/>
      <c r="Q4" s="9"/>
      <c r="R4" s="9"/>
      <c r="S4" s="9"/>
      <c r="T4" s="9"/>
      <c r="U4" s="9"/>
    </row>
    <row r="5" spans="1:21" ht="20.100000000000001" customHeight="1" x14ac:dyDescent="0.25">
      <c r="A5" s="284" t="s">
        <v>51</v>
      </c>
      <c r="B5" s="284"/>
      <c r="C5" s="286" t="s">
        <v>350</v>
      </c>
      <c r="D5" s="286"/>
      <c r="E5" s="7"/>
      <c r="F5" s="288" t="s">
        <v>54</v>
      </c>
      <c r="G5" s="288"/>
      <c r="H5" s="288"/>
      <c r="I5" s="286" t="s">
        <v>123</v>
      </c>
      <c r="J5" s="286"/>
      <c r="M5" s="285" t="s">
        <v>53</v>
      </c>
      <c r="N5" s="285"/>
      <c r="O5" s="285"/>
      <c r="P5" s="285"/>
      <c r="Q5" s="285"/>
      <c r="R5" s="287">
        <f>E18+Q35</f>
        <v>120076</v>
      </c>
      <c r="S5" s="286"/>
      <c r="T5" s="118"/>
      <c r="U5"/>
    </row>
    <row r="6" spans="1:21" ht="20.100000000000001" customHeight="1" x14ac:dyDescent="0.25">
      <c r="A6" s="284" t="s">
        <v>52</v>
      </c>
      <c r="B6" s="284"/>
      <c r="C6" s="286" t="s">
        <v>415</v>
      </c>
      <c r="D6" s="286"/>
      <c r="E6" s="7"/>
      <c r="F6" s="288" t="s">
        <v>150</v>
      </c>
      <c r="G6" s="288"/>
      <c r="H6" s="288"/>
      <c r="I6" s="266" t="s">
        <v>417</v>
      </c>
      <c r="J6" s="266"/>
      <c r="M6" s="285"/>
      <c r="N6" s="285"/>
      <c r="O6" s="285"/>
      <c r="P6" s="285"/>
      <c r="Q6" s="285"/>
      <c r="R6" s="287"/>
      <c r="S6" s="286"/>
      <c r="T6" s="7"/>
      <c r="U6"/>
    </row>
    <row r="7" spans="1:21" ht="20.100000000000001" customHeight="1" x14ac:dyDescent="0.25">
      <c r="A7" s="284" t="s">
        <v>149</v>
      </c>
      <c r="B7" s="284"/>
      <c r="C7" s="266" t="s">
        <v>416</v>
      </c>
      <c r="D7" s="266"/>
      <c r="E7" s="7"/>
      <c r="F7" s="288" t="s">
        <v>405</v>
      </c>
      <c r="G7" s="288"/>
      <c r="H7" s="288"/>
      <c r="I7" s="286">
        <v>1</v>
      </c>
      <c r="J7" s="286"/>
      <c r="T7" s="7"/>
      <c r="U7" s="7"/>
    </row>
    <row r="8" spans="1:21" ht="14.45" customHeight="1" thickBot="1" x14ac:dyDescent="0.3"/>
    <row r="9" spans="1:21" s="15" customFormat="1" ht="20.100000000000001" customHeight="1" thickBot="1" x14ac:dyDescent="0.3">
      <c r="A9" s="267" t="s">
        <v>55</v>
      </c>
      <c r="B9" s="268"/>
      <c r="C9" s="268"/>
      <c r="D9" s="268"/>
      <c r="E9" s="268"/>
      <c r="F9" s="268"/>
      <c r="G9" s="268"/>
      <c r="H9" s="268"/>
      <c r="I9" s="268"/>
      <c r="J9" s="268"/>
      <c r="K9" s="268"/>
      <c r="L9" s="268"/>
      <c r="M9" s="268"/>
      <c r="N9" s="268"/>
      <c r="O9" s="268"/>
      <c r="P9" s="268"/>
      <c r="Q9" s="268"/>
      <c r="R9" s="268"/>
      <c r="S9" s="268"/>
      <c r="T9" s="268"/>
      <c r="U9" s="269"/>
    </row>
    <row r="10" spans="1:21" s="15" customFormat="1" ht="12" customHeight="1" x14ac:dyDescent="0.25">
      <c r="A10" s="121"/>
      <c r="B10" s="119"/>
      <c r="C10" s="119"/>
      <c r="D10" s="119"/>
      <c r="E10" s="119"/>
      <c r="F10" s="119"/>
      <c r="G10" s="119"/>
      <c r="H10" s="119"/>
      <c r="I10" s="119"/>
      <c r="J10" s="119"/>
      <c r="K10" s="119"/>
      <c r="L10" s="119"/>
      <c r="M10" s="119"/>
      <c r="N10" s="119"/>
      <c r="O10" s="119"/>
      <c r="P10" s="119"/>
      <c r="Q10" s="119"/>
      <c r="R10" s="119"/>
      <c r="S10" s="119"/>
      <c r="T10" s="119"/>
      <c r="U10" s="119"/>
    </row>
    <row r="11" spans="1:21" s="15" customFormat="1" ht="35.450000000000003" customHeight="1" x14ac:dyDescent="0.25">
      <c r="A11" s="270" t="s">
        <v>56</v>
      </c>
      <c r="B11" s="270"/>
      <c r="C11" s="270"/>
      <c r="D11" s="270"/>
      <c r="E11" s="270"/>
      <c r="F11" s="270"/>
      <c r="G11" s="270"/>
      <c r="H11" s="270"/>
      <c r="I11" s="270"/>
      <c r="J11" s="270"/>
      <c r="K11" s="270"/>
      <c r="L11" s="270"/>
      <c r="M11" s="118"/>
      <c r="N11" s="271" t="s">
        <v>404</v>
      </c>
      <c r="O11" s="271"/>
      <c r="P11" s="271"/>
      <c r="Q11" s="271"/>
      <c r="R11" s="271"/>
      <c r="S11" s="271"/>
      <c r="T11" s="271"/>
      <c r="U11" s="271"/>
    </row>
    <row r="12" spans="1:21" s="15" customFormat="1" ht="25.5" customHeight="1" x14ac:dyDescent="0.25">
      <c r="A12" s="155" t="s">
        <v>58</v>
      </c>
      <c r="B12" s="156" t="s">
        <v>59</v>
      </c>
      <c r="C12" s="155" t="s">
        <v>93</v>
      </c>
      <c r="D12" s="157" t="s">
        <v>60</v>
      </c>
      <c r="E12" s="272" t="s">
        <v>61</v>
      </c>
      <c r="F12" s="272"/>
      <c r="G12" s="273" t="s">
        <v>62</v>
      </c>
      <c r="H12" s="273"/>
      <c r="I12" s="273"/>
      <c r="J12" s="273"/>
      <c r="K12" s="273"/>
      <c r="L12" s="273"/>
      <c r="M12" s="118"/>
      <c r="N12" s="155" t="s">
        <v>58</v>
      </c>
      <c r="O12" s="274" t="s">
        <v>60</v>
      </c>
      <c r="P12" s="275"/>
      <c r="Q12" s="276"/>
      <c r="R12" s="158" t="s">
        <v>63</v>
      </c>
      <c r="S12" s="159" t="s">
        <v>64</v>
      </c>
      <c r="T12" s="159" t="s">
        <v>65</v>
      </c>
      <c r="U12" s="160" t="s">
        <v>66</v>
      </c>
    </row>
    <row r="13" spans="1:21" ht="63.75" customHeight="1" x14ac:dyDescent="0.25">
      <c r="A13" s="142">
        <v>1</v>
      </c>
      <c r="B13" s="149" t="s">
        <v>95</v>
      </c>
      <c r="C13" s="149" t="s">
        <v>143</v>
      </c>
      <c r="D13" s="149" t="s">
        <v>98</v>
      </c>
      <c r="E13" s="277">
        <f>56014+4667</f>
        <v>60681</v>
      </c>
      <c r="F13" s="277"/>
      <c r="G13" s="278" t="s">
        <v>475</v>
      </c>
      <c r="H13" s="278"/>
      <c r="I13" s="278"/>
      <c r="J13" s="278"/>
      <c r="K13" s="278"/>
      <c r="L13" s="278"/>
      <c r="M13" s="7"/>
      <c r="N13" s="142">
        <v>1</v>
      </c>
      <c r="O13" s="279" t="s">
        <v>98</v>
      </c>
      <c r="P13" s="280"/>
      <c r="Q13" s="281"/>
      <c r="R13" s="126">
        <v>2</v>
      </c>
      <c r="S13" s="125"/>
      <c r="T13" s="161">
        <f>SUM(R13:S13)</f>
        <v>2</v>
      </c>
      <c r="U13" s="141"/>
    </row>
    <row r="14" spans="1:21" ht="38.25" customHeight="1" x14ac:dyDescent="0.25">
      <c r="A14" s="142">
        <v>2</v>
      </c>
      <c r="B14" s="149" t="s">
        <v>113</v>
      </c>
      <c r="C14" s="149" t="s">
        <v>143</v>
      </c>
      <c r="D14" s="149" t="s">
        <v>102</v>
      </c>
      <c r="E14" s="277">
        <v>500</v>
      </c>
      <c r="F14" s="277"/>
      <c r="G14" s="278" t="s">
        <v>418</v>
      </c>
      <c r="H14" s="278"/>
      <c r="I14" s="278"/>
      <c r="J14" s="278"/>
      <c r="K14" s="278"/>
      <c r="L14" s="278"/>
      <c r="M14" s="7"/>
      <c r="N14" s="142">
        <v>2</v>
      </c>
      <c r="O14" s="279"/>
      <c r="P14" s="280"/>
      <c r="Q14" s="281"/>
      <c r="R14" s="126"/>
      <c r="S14" s="125"/>
      <c r="T14" s="161">
        <f>SUM(R14:S14)</f>
        <v>0</v>
      </c>
      <c r="U14" s="141"/>
    </row>
    <row r="15" spans="1:21" ht="41.25" customHeight="1" x14ac:dyDescent="0.25">
      <c r="A15" s="142">
        <v>3</v>
      </c>
      <c r="B15" s="149" t="s">
        <v>113</v>
      </c>
      <c r="C15" s="149" t="s">
        <v>143</v>
      </c>
      <c r="D15" s="149" t="s">
        <v>102</v>
      </c>
      <c r="E15" s="277">
        <v>15793</v>
      </c>
      <c r="F15" s="277"/>
      <c r="G15" s="278" t="s">
        <v>424</v>
      </c>
      <c r="H15" s="278"/>
      <c r="I15" s="278"/>
      <c r="J15" s="278"/>
      <c r="K15" s="278"/>
      <c r="L15" s="278"/>
      <c r="M15" s="7"/>
      <c r="N15" s="142">
        <v>3</v>
      </c>
      <c r="O15" s="279"/>
      <c r="P15" s="280"/>
      <c r="Q15" s="281"/>
      <c r="R15" s="126"/>
      <c r="S15" s="125"/>
      <c r="T15" s="161">
        <f>SUM(R15:S15)</f>
        <v>0</v>
      </c>
      <c r="U15" s="141"/>
    </row>
    <row r="16" spans="1:21" ht="52.5" customHeight="1" x14ac:dyDescent="0.25">
      <c r="A16" s="142">
        <v>4</v>
      </c>
      <c r="B16" s="149" t="s">
        <v>107</v>
      </c>
      <c r="C16" s="149" t="s">
        <v>143</v>
      </c>
      <c r="D16" s="149" t="s">
        <v>106</v>
      </c>
      <c r="E16" s="277">
        <v>2200</v>
      </c>
      <c r="F16" s="277"/>
      <c r="G16" s="278" t="s">
        <v>422</v>
      </c>
      <c r="H16" s="278"/>
      <c r="I16" s="278"/>
      <c r="J16" s="278"/>
      <c r="K16" s="278"/>
      <c r="L16" s="278"/>
      <c r="M16" s="7"/>
      <c r="N16" s="142">
        <v>4</v>
      </c>
      <c r="O16" s="279"/>
      <c r="P16" s="280"/>
      <c r="Q16" s="281"/>
      <c r="R16" s="126"/>
      <c r="S16" s="125"/>
      <c r="T16" s="161">
        <f>SUM(R16:S16)</f>
        <v>0</v>
      </c>
      <c r="U16" s="141"/>
    </row>
    <row r="17" spans="1:21" ht="32.25" customHeight="1" x14ac:dyDescent="0.25">
      <c r="A17" s="142">
        <v>5</v>
      </c>
      <c r="B17" s="149" t="s">
        <v>113</v>
      </c>
      <c r="C17" s="149" t="s">
        <v>143</v>
      </c>
      <c r="D17" s="149" t="s">
        <v>406</v>
      </c>
      <c r="E17" s="277">
        <v>4500</v>
      </c>
      <c r="F17" s="277"/>
      <c r="G17" s="278" t="s">
        <v>419</v>
      </c>
      <c r="H17" s="278"/>
      <c r="I17" s="278"/>
      <c r="J17" s="278"/>
      <c r="K17" s="278"/>
      <c r="L17" s="278"/>
      <c r="M17" s="7"/>
      <c r="N17" s="142">
        <v>5</v>
      </c>
      <c r="O17" s="279"/>
      <c r="P17" s="280"/>
      <c r="Q17" s="281"/>
      <c r="R17" s="126"/>
      <c r="S17" s="125"/>
      <c r="T17" s="161">
        <f>SUM(R17:S17)</f>
        <v>0</v>
      </c>
      <c r="U17" s="141"/>
    </row>
    <row r="18" spans="1:21" ht="20.100000000000001" customHeight="1" x14ac:dyDescent="0.25">
      <c r="A18" s="7"/>
      <c r="B18" s="7"/>
      <c r="C18" s="7"/>
      <c r="D18" s="140" t="s">
        <v>67</v>
      </c>
      <c r="E18" s="289">
        <f>SUM(E13:E17)</f>
        <v>83674</v>
      </c>
      <c r="F18" s="289"/>
      <c r="G18" s="7"/>
      <c r="H18" s="7"/>
      <c r="I18" s="7"/>
      <c r="J18" s="7"/>
      <c r="K18" s="7"/>
      <c r="L18" s="7"/>
      <c r="M18" s="7"/>
      <c r="N18" s="7"/>
      <c r="O18" s="7"/>
      <c r="P18" s="7"/>
      <c r="Q18" s="7"/>
      <c r="R18" s="140" t="s">
        <v>67</v>
      </c>
      <c r="S18" s="178">
        <f>SUM(S13:S17)</f>
        <v>0</v>
      </c>
      <c r="T18" s="161">
        <f>SUM(T13:T17)</f>
        <v>2</v>
      </c>
      <c r="U18" s="15"/>
    </row>
    <row r="19" spans="1:21" ht="12" customHeight="1" thickBot="1" x14ac:dyDescent="0.3"/>
    <row r="20" spans="1:21" ht="20.100000000000001" customHeight="1" thickBot="1" x14ac:dyDescent="0.3">
      <c r="A20" s="262" t="s">
        <v>408</v>
      </c>
      <c r="B20" s="263"/>
      <c r="C20" s="263"/>
      <c r="D20" s="263"/>
      <c r="E20" s="263"/>
      <c r="F20" s="263"/>
      <c r="G20" s="263"/>
      <c r="H20" s="263"/>
      <c r="I20" s="263"/>
      <c r="J20" s="263"/>
      <c r="K20" s="263"/>
      <c r="L20" s="263"/>
      <c r="M20" s="263"/>
      <c r="N20" s="263"/>
      <c r="O20" s="263"/>
      <c r="P20" s="263"/>
      <c r="Q20" s="263"/>
      <c r="R20" s="263"/>
      <c r="S20" s="263"/>
      <c r="T20" s="263"/>
      <c r="U20" s="264"/>
    </row>
    <row r="21" spans="1:21" ht="12.6" customHeight="1" x14ac:dyDescent="0.25">
      <c r="U21"/>
    </row>
    <row r="22" spans="1:21" ht="20.100000000000001" customHeight="1" x14ac:dyDescent="0.25">
      <c r="A22" s="265" t="s">
        <v>409</v>
      </c>
      <c r="B22" s="265"/>
      <c r="C22" s="265"/>
      <c r="D22" s="265"/>
      <c r="E22" s="290" t="s">
        <v>69</v>
      </c>
      <c r="F22" s="290"/>
      <c r="G22" s="290"/>
      <c r="H22" s="290" t="s">
        <v>70</v>
      </c>
      <c r="I22" s="290"/>
      <c r="J22" s="290"/>
      <c r="K22" s="290" t="s">
        <v>71</v>
      </c>
      <c r="L22" s="290"/>
      <c r="M22" s="290"/>
      <c r="N22" s="290" t="s">
        <v>72</v>
      </c>
      <c r="O22" s="290"/>
      <c r="P22" s="290"/>
      <c r="Q22" s="291" t="s">
        <v>403</v>
      </c>
      <c r="R22" s="261" t="s">
        <v>66</v>
      </c>
      <c r="S22" s="261"/>
      <c r="T22" s="261"/>
      <c r="U22"/>
    </row>
    <row r="23" spans="1:21" ht="15.6" customHeight="1" x14ac:dyDescent="0.25">
      <c r="A23" s="155" t="s">
        <v>58</v>
      </c>
      <c r="B23" s="156" t="s">
        <v>59</v>
      </c>
      <c r="C23" s="155" t="s">
        <v>93</v>
      </c>
      <c r="D23" s="156" t="s">
        <v>73</v>
      </c>
      <c r="E23" s="156" t="s">
        <v>74</v>
      </c>
      <c r="F23" s="156" t="s">
        <v>75</v>
      </c>
      <c r="G23" s="156" t="s">
        <v>76</v>
      </c>
      <c r="H23" s="156" t="s">
        <v>77</v>
      </c>
      <c r="I23" s="156" t="s">
        <v>78</v>
      </c>
      <c r="J23" s="156" t="s">
        <v>79</v>
      </c>
      <c r="K23" s="156" t="s">
        <v>80</v>
      </c>
      <c r="L23" s="156" t="s">
        <v>81</v>
      </c>
      <c r="M23" s="156" t="s">
        <v>82</v>
      </c>
      <c r="N23" s="156" t="s">
        <v>83</v>
      </c>
      <c r="O23" s="156" t="s">
        <v>84</v>
      </c>
      <c r="P23" s="156" t="s">
        <v>85</v>
      </c>
      <c r="Q23" s="291"/>
      <c r="R23" s="261"/>
      <c r="S23" s="261"/>
      <c r="T23" s="261"/>
      <c r="U23"/>
    </row>
    <row r="24" spans="1:21" ht="99" customHeight="1" x14ac:dyDescent="0.25">
      <c r="A24" s="142">
        <v>1</v>
      </c>
      <c r="B24" s="149" t="s">
        <v>99</v>
      </c>
      <c r="C24" s="149" t="s">
        <v>119</v>
      </c>
      <c r="D24" s="149" t="s">
        <v>112</v>
      </c>
      <c r="E24" s="10"/>
      <c r="F24" s="10">
        <v>1</v>
      </c>
      <c r="G24" s="10"/>
      <c r="H24" s="10">
        <v>1</v>
      </c>
      <c r="I24" s="10"/>
      <c r="J24" s="10">
        <v>1</v>
      </c>
      <c r="K24" s="10"/>
      <c r="L24" s="10">
        <v>1</v>
      </c>
      <c r="M24" s="10"/>
      <c r="N24" s="10">
        <v>1</v>
      </c>
      <c r="O24" s="10"/>
      <c r="P24" s="10">
        <v>1</v>
      </c>
      <c r="Q24" s="162">
        <f>19*6*27</f>
        <v>3078</v>
      </c>
      <c r="R24" s="293" t="s">
        <v>420</v>
      </c>
      <c r="S24" s="293"/>
      <c r="T24" s="293"/>
      <c r="U24"/>
    </row>
    <row r="25" spans="1:21" ht="84.75" customHeight="1" x14ac:dyDescent="0.25">
      <c r="A25" s="142">
        <v>2</v>
      </c>
      <c r="B25" s="149" t="s">
        <v>99</v>
      </c>
      <c r="C25" s="149" t="s">
        <v>119</v>
      </c>
      <c r="D25" s="149" t="s">
        <v>117</v>
      </c>
      <c r="E25" s="10">
        <v>1</v>
      </c>
      <c r="F25" s="10"/>
      <c r="G25" s="10">
        <v>1</v>
      </c>
      <c r="H25" s="10"/>
      <c r="I25" s="10">
        <v>1</v>
      </c>
      <c r="J25" s="10"/>
      <c r="K25" s="10">
        <v>1</v>
      </c>
      <c r="L25" s="10"/>
      <c r="M25" s="10">
        <v>1</v>
      </c>
      <c r="N25" s="10"/>
      <c r="O25" s="10">
        <v>1</v>
      </c>
      <c r="P25" s="10"/>
      <c r="Q25" s="162">
        <f>19*6*27</f>
        <v>3078</v>
      </c>
      <c r="R25" s="293" t="s">
        <v>421</v>
      </c>
      <c r="S25" s="293"/>
      <c r="T25" s="293"/>
      <c r="U25"/>
    </row>
    <row r="26" spans="1:21" ht="153" customHeight="1" x14ac:dyDescent="0.25">
      <c r="A26" s="142">
        <v>3</v>
      </c>
      <c r="B26" s="149" t="s">
        <v>99</v>
      </c>
      <c r="C26" s="149" t="s">
        <v>119</v>
      </c>
      <c r="D26" s="149" t="s">
        <v>124</v>
      </c>
      <c r="E26" s="10">
        <v>1</v>
      </c>
      <c r="F26" s="10"/>
      <c r="G26" s="10">
        <v>1</v>
      </c>
      <c r="H26" s="10"/>
      <c r="I26" s="10">
        <v>1</v>
      </c>
      <c r="J26" s="10">
        <v>1</v>
      </c>
      <c r="K26" s="10"/>
      <c r="L26" s="10">
        <v>1</v>
      </c>
      <c r="M26" s="10">
        <v>1</v>
      </c>
      <c r="N26" s="10"/>
      <c r="O26" s="10">
        <v>1</v>
      </c>
      <c r="P26" s="10">
        <v>1</v>
      </c>
      <c r="Q26" s="162">
        <f>19*8*15</f>
        <v>2280</v>
      </c>
      <c r="R26" s="293" t="s">
        <v>466</v>
      </c>
      <c r="S26" s="293"/>
      <c r="T26" s="293"/>
      <c r="U26"/>
    </row>
    <row r="27" spans="1:21" ht="133.5" customHeight="1" x14ac:dyDescent="0.25">
      <c r="A27" s="142">
        <v>4</v>
      </c>
      <c r="B27" s="149" t="s">
        <v>99</v>
      </c>
      <c r="C27" s="149" t="s">
        <v>119</v>
      </c>
      <c r="D27" s="149" t="s">
        <v>124</v>
      </c>
      <c r="E27" s="10"/>
      <c r="F27" s="10">
        <v>1</v>
      </c>
      <c r="G27" s="10"/>
      <c r="H27" s="10">
        <v>1</v>
      </c>
      <c r="I27" s="10"/>
      <c r="J27" s="10"/>
      <c r="K27" s="10">
        <v>1</v>
      </c>
      <c r="L27" s="10"/>
      <c r="M27" s="10"/>
      <c r="N27" s="10">
        <v>1</v>
      </c>
      <c r="O27" s="10"/>
      <c r="P27" s="10"/>
      <c r="Q27" s="162">
        <f>19*4*16</f>
        <v>1216</v>
      </c>
      <c r="R27" s="293" t="s">
        <v>468</v>
      </c>
      <c r="S27" s="293"/>
      <c r="T27" s="293"/>
      <c r="U27"/>
    </row>
    <row r="28" spans="1:21" ht="72" customHeight="1" x14ac:dyDescent="0.25">
      <c r="A28" s="142">
        <v>5</v>
      </c>
      <c r="B28" s="149" t="s">
        <v>99</v>
      </c>
      <c r="C28" s="149" t="s">
        <v>122</v>
      </c>
      <c r="D28" s="149" t="s">
        <v>114</v>
      </c>
      <c r="E28" s="10">
        <v>1</v>
      </c>
      <c r="F28" s="10">
        <v>1</v>
      </c>
      <c r="G28" s="10">
        <v>1</v>
      </c>
      <c r="H28" s="10">
        <v>1</v>
      </c>
      <c r="I28" s="10">
        <v>1</v>
      </c>
      <c r="J28" s="10">
        <v>1</v>
      </c>
      <c r="K28" s="10">
        <v>1</v>
      </c>
      <c r="L28" s="10">
        <v>1</v>
      </c>
      <c r="M28" s="10">
        <v>1</v>
      </c>
      <c r="N28" s="10">
        <v>1</v>
      </c>
      <c r="O28" s="10">
        <v>1</v>
      </c>
      <c r="P28" s="10">
        <v>1</v>
      </c>
      <c r="Q28" s="162">
        <v>3750</v>
      </c>
      <c r="R28" s="293" t="s">
        <v>467</v>
      </c>
      <c r="S28" s="293"/>
      <c r="T28" s="293"/>
      <c r="U28"/>
    </row>
    <row r="29" spans="1:21" ht="119.25" customHeight="1" x14ac:dyDescent="0.25">
      <c r="A29" s="142">
        <v>6</v>
      </c>
      <c r="B29" s="149" t="s">
        <v>99</v>
      </c>
      <c r="C29" s="149" t="s">
        <v>119</v>
      </c>
      <c r="D29" s="149" t="s">
        <v>118</v>
      </c>
      <c r="E29" s="10"/>
      <c r="F29" s="10">
        <v>1</v>
      </c>
      <c r="G29" s="10">
        <v>1</v>
      </c>
      <c r="H29" s="10">
        <v>1</v>
      </c>
      <c r="I29" s="10">
        <v>1</v>
      </c>
      <c r="J29" s="10"/>
      <c r="K29" s="10">
        <v>1</v>
      </c>
      <c r="L29" s="10">
        <v>1</v>
      </c>
      <c r="M29" s="10">
        <v>1</v>
      </c>
      <c r="N29" s="10">
        <v>1</v>
      </c>
      <c r="O29" s="10"/>
      <c r="P29" s="10"/>
      <c r="Q29" s="162">
        <v>2800</v>
      </c>
      <c r="R29" s="293" t="s">
        <v>469</v>
      </c>
      <c r="S29" s="293"/>
      <c r="T29" s="293"/>
      <c r="U29"/>
    </row>
    <row r="30" spans="1:21" ht="86.25" customHeight="1" x14ac:dyDescent="0.25">
      <c r="A30" s="142">
        <v>7</v>
      </c>
      <c r="B30" s="149" t="s">
        <v>99</v>
      </c>
      <c r="C30" s="149" t="s">
        <v>122</v>
      </c>
      <c r="D30" s="149" t="s">
        <v>116</v>
      </c>
      <c r="E30" s="10"/>
      <c r="F30" s="10"/>
      <c r="G30" s="10"/>
      <c r="H30" s="10">
        <v>1</v>
      </c>
      <c r="I30" s="10"/>
      <c r="J30" s="10">
        <v>1</v>
      </c>
      <c r="K30" s="10"/>
      <c r="L30" s="10"/>
      <c r="M30" s="10"/>
      <c r="N30" s="10">
        <v>1</v>
      </c>
      <c r="O30" s="10"/>
      <c r="P30" s="10"/>
      <c r="Q30" s="162">
        <v>5000</v>
      </c>
      <c r="R30" s="293" t="s">
        <v>470</v>
      </c>
      <c r="S30" s="293"/>
      <c r="T30" s="293"/>
      <c r="U30"/>
    </row>
    <row r="31" spans="1:21" ht="57" customHeight="1" x14ac:dyDescent="0.25">
      <c r="A31" s="142">
        <v>8</v>
      </c>
      <c r="B31" s="149" t="s">
        <v>99</v>
      </c>
      <c r="C31" s="149" t="s">
        <v>119</v>
      </c>
      <c r="D31" s="149" t="s">
        <v>127</v>
      </c>
      <c r="E31" s="10"/>
      <c r="F31" s="10"/>
      <c r="G31" s="10"/>
      <c r="H31" s="10"/>
      <c r="I31" s="10">
        <v>1</v>
      </c>
      <c r="J31" s="10"/>
      <c r="K31" s="10"/>
      <c r="L31" s="10"/>
      <c r="M31" s="10"/>
      <c r="N31" s="10"/>
      <c r="O31" s="10"/>
      <c r="P31" s="10"/>
      <c r="Q31" s="162">
        <v>2500</v>
      </c>
      <c r="R31" s="293" t="s">
        <v>476</v>
      </c>
      <c r="S31" s="293"/>
      <c r="T31" s="293"/>
      <c r="U31"/>
    </row>
    <row r="32" spans="1:21" ht="64.5" customHeight="1" x14ac:dyDescent="0.25">
      <c r="A32" s="142">
        <v>9</v>
      </c>
      <c r="B32" s="149" t="s">
        <v>99</v>
      </c>
      <c r="C32" s="149" t="s">
        <v>119</v>
      </c>
      <c r="D32" s="149" t="s">
        <v>97</v>
      </c>
      <c r="E32" s="10"/>
      <c r="F32" s="10"/>
      <c r="G32" s="10"/>
      <c r="H32" s="10"/>
      <c r="I32" s="10"/>
      <c r="J32" s="10"/>
      <c r="K32" s="10"/>
      <c r="L32" s="10"/>
      <c r="M32" s="10"/>
      <c r="N32" s="10"/>
      <c r="O32" s="10">
        <v>1</v>
      </c>
      <c r="P32" s="10"/>
      <c r="Q32" s="162">
        <v>4500</v>
      </c>
      <c r="R32" s="293" t="s">
        <v>423</v>
      </c>
      <c r="S32" s="293"/>
      <c r="T32" s="293"/>
      <c r="U32"/>
    </row>
    <row r="33" spans="1:21" ht="42" customHeight="1" x14ac:dyDescent="0.25">
      <c r="A33" s="142">
        <v>10</v>
      </c>
      <c r="B33" s="149" t="s">
        <v>99</v>
      </c>
      <c r="C33" s="149" t="s">
        <v>119</v>
      </c>
      <c r="D33" s="149" t="s">
        <v>115</v>
      </c>
      <c r="E33" s="10">
        <v>1</v>
      </c>
      <c r="F33" s="10">
        <v>1</v>
      </c>
      <c r="G33" s="10">
        <v>1</v>
      </c>
      <c r="H33" s="10">
        <v>1</v>
      </c>
      <c r="I33" s="10">
        <v>1</v>
      </c>
      <c r="J33" s="10">
        <v>1</v>
      </c>
      <c r="K33" s="10">
        <v>1</v>
      </c>
      <c r="L33" s="10">
        <v>1</v>
      </c>
      <c r="M33" s="10">
        <v>1</v>
      </c>
      <c r="N33" s="10">
        <v>1</v>
      </c>
      <c r="O33" s="10">
        <v>1</v>
      </c>
      <c r="P33" s="10">
        <v>1</v>
      </c>
      <c r="Q33" s="162">
        <v>3200</v>
      </c>
      <c r="R33" s="293" t="s">
        <v>471</v>
      </c>
      <c r="S33" s="293"/>
      <c r="T33" s="293"/>
      <c r="U33"/>
    </row>
    <row r="34" spans="1:21" s="15" customFormat="1" ht="49.5" customHeight="1" x14ac:dyDescent="0.25">
      <c r="A34" s="142">
        <v>11</v>
      </c>
      <c r="B34" s="149" t="s">
        <v>99</v>
      </c>
      <c r="C34" s="149" t="s">
        <v>122</v>
      </c>
      <c r="D34" s="149" t="s">
        <v>124</v>
      </c>
      <c r="E34" s="10">
        <v>1</v>
      </c>
      <c r="F34" s="10">
        <v>1</v>
      </c>
      <c r="G34" s="10">
        <v>1</v>
      </c>
      <c r="H34" s="10">
        <v>1</v>
      </c>
      <c r="I34" s="10">
        <v>1</v>
      </c>
      <c r="J34" s="10">
        <v>1</v>
      </c>
      <c r="K34" s="10">
        <v>1</v>
      </c>
      <c r="L34" s="10">
        <v>1</v>
      </c>
      <c r="M34" s="10">
        <v>1</v>
      </c>
      <c r="N34" s="10">
        <v>1</v>
      </c>
      <c r="O34" s="10">
        <v>1</v>
      </c>
      <c r="P34" s="10">
        <v>1</v>
      </c>
      <c r="Q34" s="162">
        <v>5000</v>
      </c>
      <c r="R34" s="294" t="s">
        <v>465</v>
      </c>
      <c r="S34" s="295"/>
      <c r="T34" s="295"/>
    </row>
    <row r="35" spans="1:21" ht="20.100000000000001" customHeight="1" x14ac:dyDescent="0.25">
      <c r="A35" s="7"/>
      <c r="B35" s="7"/>
      <c r="C35" s="7"/>
      <c r="D35" s="7"/>
      <c r="E35" s="7"/>
      <c r="F35" s="7"/>
      <c r="G35" s="7"/>
      <c r="H35" s="7"/>
      <c r="I35" s="7"/>
      <c r="J35" s="7"/>
      <c r="K35" s="7"/>
      <c r="L35" s="7"/>
      <c r="M35" s="7"/>
      <c r="N35" s="7"/>
      <c r="O35" s="7"/>
      <c r="P35" s="7"/>
      <c r="Q35" s="189">
        <f>SUM(Q24:Q34)</f>
        <v>36402</v>
      </c>
      <c r="R35" s="292"/>
      <c r="S35" s="292"/>
      <c r="T35" s="292"/>
      <c r="U35"/>
    </row>
    <row r="36" spans="1:21" ht="20.100000000000001" customHeight="1" x14ac:dyDescent="0.25">
      <c r="A36" s="300" t="s">
        <v>147</v>
      </c>
      <c r="B36" s="300"/>
      <c r="C36" s="300"/>
      <c r="D36" s="155" t="s">
        <v>148</v>
      </c>
      <c r="E36" s="261" t="s">
        <v>87</v>
      </c>
      <c r="F36" s="261"/>
      <c r="G36" s="261" t="s">
        <v>88</v>
      </c>
      <c r="H36" s="261"/>
      <c r="I36" s="261" t="s">
        <v>89</v>
      </c>
      <c r="J36" s="261"/>
      <c r="K36" s="261"/>
      <c r="L36" s="7"/>
      <c r="M36" s="7"/>
      <c r="N36" s="7"/>
    </row>
    <row r="37" spans="1:21" ht="20.100000000000001" customHeight="1" x14ac:dyDescent="0.25">
      <c r="A37" s="300"/>
      <c r="B37" s="300"/>
      <c r="C37" s="300"/>
      <c r="D37" s="163">
        <f>0.15*R5</f>
        <v>18011.399999999998</v>
      </c>
      <c r="E37" s="277">
        <v>36402</v>
      </c>
      <c r="F37" s="277"/>
      <c r="G37" s="298">
        <f>IFERROR(E37/R5,"-")</f>
        <v>0.30315799993337555</v>
      </c>
      <c r="H37" s="298"/>
      <c r="I37" s="299"/>
      <c r="J37" s="299"/>
      <c r="K37" s="299"/>
      <c r="L37" s="7"/>
      <c r="M37" s="7"/>
      <c r="N37" s="7"/>
    </row>
    <row r="38" spans="1:21" ht="12.6" customHeight="1" thickBot="1" x14ac:dyDescent="0.3"/>
    <row r="39" spans="1:21" ht="20.100000000000001" customHeight="1" thickBot="1" x14ac:dyDescent="0.3">
      <c r="A39" s="301" t="s">
        <v>146</v>
      </c>
      <c r="B39" s="302"/>
      <c r="C39" s="302"/>
      <c r="D39" s="302"/>
      <c r="E39" s="302"/>
      <c r="F39" s="302"/>
      <c r="G39" s="302"/>
      <c r="H39" s="302"/>
      <c r="I39" s="302"/>
      <c r="J39" s="302"/>
      <c r="K39" s="302"/>
      <c r="L39" s="302"/>
      <c r="M39" s="302"/>
      <c r="N39" s="302"/>
      <c r="O39" s="302"/>
      <c r="P39" s="302"/>
      <c r="Q39" s="302"/>
      <c r="R39" s="302"/>
      <c r="S39" s="302"/>
      <c r="T39" s="302"/>
      <c r="U39" s="303"/>
    </row>
    <row r="40" spans="1:21" ht="9.6" customHeight="1" x14ac:dyDescent="0.25"/>
    <row r="41" spans="1:21" ht="23.1" customHeight="1" x14ac:dyDescent="0.25">
      <c r="A41" s="155" t="s">
        <v>58</v>
      </c>
      <c r="B41" s="156" t="s">
        <v>59</v>
      </c>
      <c r="C41" s="155" t="s">
        <v>93</v>
      </c>
      <c r="D41" s="261" t="s">
        <v>90</v>
      </c>
      <c r="E41" s="261"/>
      <c r="F41" s="304" t="s">
        <v>86</v>
      </c>
      <c r="G41" s="304"/>
      <c r="H41" s="305" t="s">
        <v>91</v>
      </c>
      <c r="I41" s="305"/>
      <c r="J41" s="305"/>
      <c r="K41" s="305"/>
      <c r="L41" s="305" t="s">
        <v>92</v>
      </c>
      <c r="M41" s="305"/>
      <c r="N41" s="305"/>
      <c r="O41" s="305"/>
      <c r="P41" s="305"/>
    </row>
    <row r="42" spans="1:21" ht="48.75" customHeight="1" x14ac:dyDescent="0.25">
      <c r="A42" s="164">
        <v>1</v>
      </c>
      <c r="B42" s="142" t="s">
        <v>103</v>
      </c>
      <c r="C42" s="142" t="s">
        <v>141</v>
      </c>
      <c r="D42" s="296" t="s">
        <v>425</v>
      </c>
      <c r="E42" s="296"/>
      <c r="F42" s="297">
        <v>2500</v>
      </c>
      <c r="G42" s="297"/>
      <c r="H42" s="296" t="s">
        <v>426</v>
      </c>
      <c r="I42" s="296"/>
      <c r="J42" s="296"/>
      <c r="K42" s="296"/>
      <c r="L42" s="278" t="s">
        <v>427</v>
      </c>
      <c r="M42" s="278"/>
      <c r="N42" s="278"/>
      <c r="O42" s="278"/>
      <c r="P42" s="278"/>
    </row>
    <row r="43" spans="1:21" ht="20.100000000000001" customHeight="1" x14ac:dyDescent="0.25">
      <c r="A43" s="164">
        <v>2</v>
      </c>
      <c r="B43" s="142"/>
      <c r="C43" s="142"/>
      <c r="D43" s="296"/>
      <c r="E43" s="296"/>
      <c r="F43" s="297"/>
      <c r="G43" s="297"/>
      <c r="H43" s="296"/>
      <c r="I43" s="296"/>
      <c r="J43" s="296"/>
      <c r="K43" s="296"/>
      <c r="L43" s="278"/>
      <c r="M43" s="278"/>
      <c r="N43" s="278"/>
      <c r="O43" s="278"/>
      <c r="P43" s="278"/>
    </row>
    <row r="44" spans="1:21" ht="20.100000000000001" customHeight="1" x14ac:dyDescent="0.25">
      <c r="A44" s="164">
        <v>3</v>
      </c>
      <c r="B44" s="142"/>
      <c r="C44" s="142"/>
      <c r="D44" s="296"/>
      <c r="E44" s="296"/>
      <c r="F44" s="297"/>
      <c r="G44" s="297"/>
      <c r="H44" s="296"/>
      <c r="I44" s="296"/>
      <c r="J44" s="296"/>
      <c r="K44" s="296"/>
      <c r="L44" s="278"/>
      <c r="M44" s="278"/>
      <c r="N44" s="278"/>
      <c r="O44" s="278"/>
      <c r="P44" s="278"/>
    </row>
    <row r="45" spans="1:21" ht="20.100000000000001" customHeight="1" x14ac:dyDescent="0.25">
      <c r="A45" s="164">
        <v>4</v>
      </c>
      <c r="B45" s="142"/>
      <c r="C45" s="142"/>
      <c r="D45" s="296"/>
      <c r="E45" s="296"/>
      <c r="F45" s="297"/>
      <c r="G45" s="297"/>
      <c r="H45" s="296"/>
      <c r="I45" s="296"/>
      <c r="J45" s="296"/>
      <c r="K45" s="296"/>
      <c r="L45" s="278"/>
      <c r="M45" s="278"/>
      <c r="N45" s="278"/>
      <c r="O45" s="278"/>
      <c r="P45" s="278"/>
    </row>
    <row r="46" spans="1:21" ht="20.100000000000001" customHeight="1" x14ac:dyDescent="0.25">
      <c r="A46" s="164">
        <v>5</v>
      </c>
      <c r="B46" s="142"/>
      <c r="C46" s="142"/>
      <c r="D46" s="296"/>
      <c r="E46" s="296"/>
      <c r="F46" s="297"/>
      <c r="G46" s="297"/>
      <c r="H46" s="296"/>
      <c r="I46" s="296"/>
      <c r="J46" s="296"/>
      <c r="K46" s="296"/>
      <c r="L46" s="278"/>
      <c r="M46" s="278"/>
      <c r="N46" s="278"/>
      <c r="O46" s="278"/>
      <c r="P46" s="278"/>
    </row>
    <row r="47" spans="1:21" ht="20.100000000000001" customHeight="1" x14ac:dyDescent="0.25">
      <c r="A47" s="11"/>
      <c r="B47" s="11"/>
      <c r="C47" s="11"/>
      <c r="D47" s="11"/>
      <c r="E47" s="11"/>
      <c r="F47" s="306">
        <f>SUM(F42:G46)</f>
        <v>2500</v>
      </c>
      <c r="G47" s="306"/>
      <c r="H47" s="11"/>
      <c r="I47" s="11"/>
      <c r="J47" s="11"/>
      <c r="K47" s="11"/>
      <c r="L47" s="11"/>
      <c r="M47" s="11"/>
      <c r="N47" s="11"/>
      <c r="O47" s="11"/>
      <c r="P47" s="11"/>
    </row>
    <row r="48" spans="1:21" x14ac:dyDescent="0.25">
      <c r="A48" s="307" t="s">
        <v>14</v>
      </c>
      <c r="B48" s="307"/>
      <c r="C48" s="307"/>
      <c r="D48" s="307"/>
    </row>
  </sheetData>
  <mergeCells count="93">
    <mergeCell ref="A48:D48"/>
    <mergeCell ref="D45:E45"/>
    <mergeCell ref="F45:G45"/>
    <mergeCell ref="H45:K45"/>
    <mergeCell ref="D46:E46"/>
    <mergeCell ref="L45:P45"/>
    <mergeCell ref="F46:G46"/>
    <mergeCell ref="H46:K46"/>
    <mergeCell ref="L46:P46"/>
    <mergeCell ref="F47:G47"/>
    <mergeCell ref="D43:E43"/>
    <mergeCell ref="F43:G43"/>
    <mergeCell ref="H43:K43"/>
    <mergeCell ref="L43:P43"/>
    <mergeCell ref="D44:E44"/>
    <mergeCell ref="F44:G44"/>
    <mergeCell ref="H44:K44"/>
    <mergeCell ref="L44:P44"/>
    <mergeCell ref="A36:C37"/>
    <mergeCell ref="A39:U39"/>
    <mergeCell ref="D41:E41"/>
    <mergeCell ref="F41:G41"/>
    <mergeCell ref="H41:K41"/>
    <mergeCell ref="L41:P41"/>
    <mergeCell ref="D42:E42"/>
    <mergeCell ref="F42:G42"/>
    <mergeCell ref="H42:K42"/>
    <mergeCell ref="L42:P42"/>
    <mergeCell ref="E36:F36"/>
    <mergeCell ref="G36:H36"/>
    <mergeCell ref="I36:K36"/>
    <mergeCell ref="E37:F37"/>
    <mergeCell ref="G37:H37"/>
    <mergeCell ref="I37:K37"/>
    <mergeCell ref="R35:T35"/>
    <mergeCell ref="R24:T24"/>
    <mergeCell ref="R25:T25"/>
    <mergeCell ref="R26:T26"/>
    <mergeCell ref="R27:T27"/>
    <mergeCell ref="R28:T28"/>
    <mergeCell ref="R29:T29"/>
    <mergeCell ref="R30:T30"/>
    <mergeCell ref="R31:T31"/>
    <mergeCell ref="R32:T32"/>
    <mergeCell ref="R33:T33"/>
    <mergeCell ref="R34:T34"/>
    <mergeCell ref="E17:F17"/>
    <mergeCell ref="G17:L17"/>
    <mergeCell ref="O17:Q17"/>
    <mergeCell ref="E18:F18"/>
    <mergeCell ref="E22:G22"/>
    <mergeCell ref="H22:J22"/>
    <mergeCell ref="K22:M22"/>
    <mergeCell ref="N22:P22"/>
    <mergeCell ref="Q22:Q23"/>
    <mergeCell ref="E15:F15"/>
    <mergeCell ref="G15:L15"/>
    <mergeCell ref="O15:Q15"/>
    <mergeCell ref="E16:F16"/>
    <mergeCell ref="G16:L16"/>
    <mergeCell ref="O16:Q16"/>
    <mergeCell ref="E1:Q2"/>
    <mergeCell ref="A3:U3"/>
    <mergeCell ref="A5:B5"/>
    <mergeCell ref="A6:B6"/>
    <mergeCell ref="A7:B7"/>
    <mergeCell ref="M5:Q6"/>
    <mergeCell ref="C5:D5"/>
    <mergeCell ref="C6:D6"/>
    <mergeCell ref="C7:D7"/>
    <mergeCell ref="R5:R6"/>
    <mergeCell ref="S5:S6"/>
    <mergeCell ref="I5:J5"/>
    <mergeCell ref="I7:J7"/>
    <mergeCell ref="F5:H5"/>
    <mergeCell ref="F6:H6"/>
    <mergeCell ref="F7:H7"/>
    <mergeCell ref="R22:T23"/>
    <mergeCell ref="A20:U20"/>
    <mergeCell ref="A22:D22"/>
    <mergeCell ref="I6:J6"/>
    <mergeCell ref="A9:U9"/>
    <mergeCell ref="A11:L11"/>
    <mergeCell ref="N11:U11"/>
    <mergeCell ref="E12:F12"/>
    <mergeCell ref="G12:L12"/>
    <mergeCell ref="O12:Q12"/>
    <mergeCell ref="E13:F13"/>
    <mergeCell ref="G13:L13"/>
    <mergeCell ref="O13:Q13"/>
    <mergeCell ref="E14:F14"/>
    <mergeCell ref="G14:L14"/>
    <mergeCell ref="O14:Q14"/>
  </mergeCells>
  <conditionalFormatting sqref="Q24:Q34">
    <cfRule type="expression" dxfId="4" priority="1">
      <formula>IF(OR(AND(OR(OR(B24&lt;&gt;"",#REF!&lt;&gt;""),D24&lt;&gt;""),OR(Q24="",Q24=0)),AND(OR(OR(B24="",#REF!=""),D24=""),AND(Q24&lt;&gt;"",Q24&lt;&gt;0))),1,0)</formula>
    </cfRule>
  </conditionalFormatting>
  <conditionalFormatting sqref="E24:P34">
    <cfRule type="colorScale" priority="4">
      <colorScale>
        <cfvo type="min"/>
        <cfvo type="max"/>
        <color rgb="FFFFFFCC"/>
        <color rgb="FFFFC000"/>
      </colorScale>
    </cfRule>
  </conditionalFormatting>
  <conditionalFormatting sqref="E13:F17">
    <cfRule type="expression" dxfId="3" priority="5">
      <formula>IF(OR(AND(OR(OR(B13&lt;&gt;"",#REF!&lt;&gt;""),D13&lt;&gt;""),OR(E13="",E13=0)),AND(OR(OR(B13="",#REF!=""),D13=""),AND(E13&lt;&gt;"",E13&lt;&gt;0))),1,0)</formula>
    </cfRule>
  </conditionalFormatting>
  <conditionalFormatting sqref="F42:G46">
    <cfRule type="expression" dxfId="2" priority="6">
      <formula>IF(OR(AND(OR(OR(B42&lt;&gt;"",#REF!&lt;&gt;""),D42&lt;&gt;""),OR(F42="",F42=0)),AND(OR(OR(B42="",#REF!=""),D42=""),AND(F42&lt;&gt;"",F42&lt;&gt;0))),1,0)</formula>
    </cfRule>
  </conditionalFormatting>
  <pageMargins left="0.7" right="0.7" top="0.75" bottom="0.75" header="0.3" footer="0.3"/>
  <pageSetup paperSize="9" scale="52" orientation="landscape" r:id="rId1"/>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49B89EFC-B450-43C1-9C1F-77252BFB5912}">
          <x14:formula1>
            <xm:f>CCMRCM!$A$1:$A$116</xm:f>
          </x14:formula1>
          <xm:sqref>C5:D5</xm:sqref>
        </x14:dataValidation>
        <x14:dataValidation type="list" allowBlank="1" showInputMessage="1" showErrorMessage="1" xr:uid="{83678C06-3336-4B6C-B24D-F6BD27DECF81}">
          <x14:formula1>
            <xm:f>List!$A$12:$A$15</xm:f>
          </x14:formula1>
          <xm:sqref>I5:J5</xm:sqref>
        </x14:dataValidation>
        <x14:dataValidation type="list" allowBlank="1" showInputMessage="1" showErrorMessage="1" xr:uid="{36D16419-E809-4286-AF96-D7BF436D822E}">
          <x14:formula1>
            <xm:f>List!$C$12:$C$13</xm:f>
          </x14:formula1>
          <xm:sqref>S5:S6</xm:sqref>
        </x14:dataValidation>
        <x14:dataValidation type="list" allowBlank="1" showInputMessage="1" showErrorMessage="1" xr:uid="{8142CED0-C6C4-4E02-8F46-8D1B308860E7}">
          <x14:formula1>
            <xm:f>List!$G$10</xm:f>
          </x14:formula1>
          <xm:sqref>C13:C17</xm:sqref>
        </x14:dataValidation>
        <x14:dataValidation type="list" allowBlank="1" showInputMessage="1" showErrorMessage="1" xr:uid="{9EE3C88E-6352-486F-8AA8-0FB5F0DC9B24}">
          <x14:formula1>
            <xm:f>List!$G$2:$G$7</xm:f>
          </x14:formula1>
          <xm:sqref>D13:D17 O13:O17</xm:sqref>
        </x14:dataValidation>
        <x14:dataValidation type="list" allowBlank="1" showInputMessage="1" showErrorMessage="1" xr:uid="{21060CCB-7818-46CC-8DDF-A24531627710}">
          <x14:formula1>
            <xm:f>List!$A$2:$A$6</xm:f>
          </x14:formula1>
          <xm:sqref>B13:B17</xm:sqref>
        </x14:dataValidation>
        <x14:dataValidation type="list" allowBlank="1" showInputMessage="1" showErrorMessage="1" xr:uid="{6C08ABC9-1D5F-465F-973F-16648941A325}">
          <x14:formula1>
            <xm:f>List!$A$5:$A$7</xm:f>
          </x14:formula1>
          <xm:sqref>B24:B34</xm:sqref>
        </x14:dataValidation>
        <x14:dataValidation type="list" allowBlank="1" showInputMessage="1" showErrorMessage="1" xr:uid="{8F1738C0-BDE5-4A73-8F82-36CCB8EFC0EE}">
          <x14:formula1>
            <xm:f>List!$G$10:$G$13</xm:f>
          </x14:formula1>
          <xm:sqref>C24:C34 C42:C46</xm:sqref>
        </x14:dataValidation>
        <x14:dataValidation type="list" allowBlank="1" showInputMessage="1" showErrorMessage="1" xr:uid="{D487E9E6-8902-4E9D-AF9B-83979C8B831B}">
          <x14:formula1>
            <xm:f>List!$E$2:$E$17</xm:f>
          </x14:formula1>
          <xm:sqref>D24:D34</xm:sqref>
        </x14:dataValidation>
        <x14:dataValidation type="list" allowBlank="1" showInputMessage="1" showErrorMessage="1" xr:uid="{3993F546-ADCB-4330-949E-65AB1CC96CA1}">
          <x14:formula1>
            <xm:f>List!$A$2:$A$7</xm:f>
          </x14:formula1>
          <xm:sqref>B42:B46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468B5-CBE3-4E3E-91AF-056F2148FE9C}">
  <dimension ref="A3:F30"/>
  <sheetViews>
    <sheetView topLeftCell="A8" workbookViewId="0">
      <selection activeCell="H14" sqref="H14"/>
    </sheetView>
  </sheetViews>
  <sheetFormatPr baseColWidth="10" defaultRowHeight="15" x14ac:dyDescent="0.25"/>
  <cols>
    <col min="1" max="1" width="41.28515625" style="190" customWidth="1"/>
    <col min="2" max="2" width="12.28515625" style="15" bestFit="1" customWidth="1"/>
    <col min="3" max="4" width="15.85546875" style="15" bestFit="1" customWidth="1"/>
    <col min="5" max="5" width="12.7109375" style="15" bestFit="1" customWidth="1"/>
    <col min="6" max="6" width="32.5703125" style="15" customWidth="1"/>
    <col min="7" max="16384" width="11.42578125" style="15"/>
  </cols>
  <sheetData>
    <row r="3" spans="1:6" ht="18" x14ac:dyDescent="0.25">
      <c r="A3" s="309" t="s">
        <v>428</v>
      </c>
      <c r="B3" s="309"/>
      <c r="C3" s="309"/>
      <c r="D3" s="309"/>
      <c r="E3" s="309"/>
      <c r="F3" s="309"/>
    </row>
    <row r="4" spans="1:6" ht="18.75" thickBot="1" x14ac:dyDescent="0.3">
      <c r="A4" s="308" t="s">
        <v>429</v>
      </c>
      <c r="B4" s="308"/>
      <c r="C4" s="308"/>
      <c r="D4" s="308"/>
      <c r="E4" s="308"/>
      <c r="F4" s="308"/>
    </row>
    <row r="5" spans="1:6" ht="19.5" thickBot="1" x14ac:dyDescent="0.35">
      <c r="A5" s="191"/>
      <c r="B5" s="192" t="s">
        <v>430</v>
      </c>
      <c r="C5" s="193" t="s">
        <v>431</v>
      </c>
      <c r="D5" s="193"/>
      <c r="E5" s="194" t="s">
        <v>67</v>
      </c>
      <c r="F5" s="194" t="s">
        <v>432</v>
      </c>
    </row>
    <row r="6" spans="1:6" ht="18.75" x14ac:dyDescent="0.3">
      <c r="A6" s="195"/>
      <c r="B6" s="196"/>
      <c r="C6" s="196"/>
      <c r="D6" s="196"/>
      <c r="E6" s="196"/>
      <c r="F6" s="197"/>
    </row>
    <row r="7" spans="1:6" ht="18.75" x14ac:dyDescent="0.3">
      <c r="A7" s="198" t="s">
        <v>433</v>
      </c>
      <c r="B7" s="199"/>
      <c r="C7" s="199"/>
      <c r="D7" s="200">
        <f>C8</f>
        <v>1440</v>
      </c>
      <c r="E7" s="201"/>
      <c r="F7" s="202" t="s">
        <v>434</v>
      </c>
    </row>
    <row r="8" spans="1:6" ht="37.5" x14ac:dyDescent="0.3">
      <c r="A8" s="203" t="s">
        <v>473</v>
      </c>
      <c r="B8" s="199">
        <v>120</v>
      </c>
      <c r="C8" s="199">
        <f>B8*12</f>
        <v>1440</v>
      </c>
      <c r="D8" s="199"/>
      <c r="E8" s="201"/>
      <c r="F8" s="202"/>
    </row>
    <row r="9" spans="1:6" ht="18.75" x14ac:dyDescent="0.3">
      <c r="A9" s="203"/>
      <c r="B9" s="199"/>
      <c r="C9" s="204"/>
      <c r="D9" s="199"/>
      <c r="E9" s="201"/>
      <c r="F9" s="202"/>
    </row>
    <row r="10" spans="1:6" ht="18.75" x14ac:dyDescent="0.3">
      <c r="A10" s="203"/>
      <c r="B10" s="199"/>
      <c r="C10" s="204"/>
      <c r="D10" s="199"/>
      <c r="E10" s="201"/>
      <c r="F10" s="202"/>
    </row>
    <row r="11" spans="1:6" ht="18.75" x14ac:dyDescent="0.3">
      <c r="A11" s="198" t="s">
        <v>435</v>
      </c>
      <c r="B11" s="199"/>
      <c r="C11" s="204"/>
      <c r="D11" s="200">
        <f>C12+C13+C14+C16+C17</f>
        <v>1371</v>
      </c>
      <c r="E11" s="201"/>
      <c r="F11" s="202"/>
    </row>
    <row r="12" spans="1:6" ht="37.5" x14ac:dyDescent="0.3">
      <c r="A12" s="203" t="s">
        <v>436</v>
      </c>
      <c r="B12" s="199"/>
      <c r="C12" s="199">
        <v>90</v>
      </c>
      <c r="D12" s="199"/>
      <c r="E12" s="201"/>
      <c r="F12" s="202" t="s">
        <v>474</v>
      </c>
    </row>
    <row r="13" spans="1:6" ht="37.5" x14ac:dyDescent="0.3">
      <c r="A13" s="203" t="s">
        <v>437</v>
      </c>
      <c r="B13" s="199"/>
      <c r="C13" s="199">
        <v>537</v>
      </c>
      <c r="D13" s="199"/>
      <c r="E13" s="201"/>
      <c r="F13" s="202"/>
    </row>
    <row r="14" spans="1:6" ht="18.75" x14ac:dyDescent="0.3">
      <c r="A14" s="203" t="s">
        <v>438</v>
      </c>
      <c r="B14" s="199"/>
      <c r="C14" s="199">
        <v>300</v>
      </c>
      <c r="D14" s="199"/>
      <c r="E14" s="201"/>
      <c r="F14" s="202"/>
    </row>
    <row r="15" spans="1:6" ht="18.75" x14ac:dyDescent="0.3">
      <c r="A15" s="203" t="s">
        <v>439</v>
      </c>
      <c r="B15" s="199"/>
      <c r="C15" s="199"/>
      <c r="D15" s="199"/>
      <c r="E15" s="201"/>
      <c r="F15" s="202"/>
    </row>
    <row r="16" spans="1:6" ht="37.5" x14ac:dyDescent="0.3">
      <c r="A16" s="203" t="s">
        <v>440</v>
      </c>
      <c r="B16" s="199"/>
      <c r="C16" s="199">
        <v>0</v>
      </c>
      <c r="D16" s="199"/>
      <c r="E16" s="201"/>
      <c r="F16" s="202"/>
    </row>
    <row r="17" spans="1:6" ht="18.75" x14ac:dyDescent="0.3">
      <c r="A17" s="203" t="s">
        <v>441</v>
      </c>
      <c r="B17" s="199"/>
      <c r="C17" s="204">
        <v>444</v>
      </c>
      <c r="D17" s="199"/>
      <c r="E17" s="201"/>
      <c r="F17" s="202"/>
    </row>
    <row r="18" spans="1:6" ht="18.75" x14ac:dyDescent="0.3">
      <c r="A18" s="203"/>
      <c r="B18" s="199"/>
      <c r="C18" s="199"/>
      <c r="D18" s="199"/>
      <c r="E18" s="201"/>
      <c r="F18" s="202"/>
    </row>
    <row r="19" spans="1:6" ht="18.75" x14ac:dyDescent="0.3">
      <c r="A19" s="198" t="s">
        <v>442</v>
      </c>
      <c r="B19" s="199"/>
      <c r="C19" s="199"/>
      <c r="D19" s="200">
        <f>C20+C21</f>
        <v>12672</v>
      </c>
      <c r="E19" s="201"/>
      <c r="F19" s="202"/>
    </row>
    <row r="20" spans="1:6" ht="18.75" x14ac:dyDescent="0.3">
      <c r="A20" s="203" t="s">
        <v>443</v>
      </c>
      <c r="B20" s="199">
        <f>295*2</f>
        <v>590</v>
      </c>
      <c r="C20" s="199">
        <f>B20*12</f>
        <v>7080</v>
      </c>
      <c r="D20" s="199"/>
      <c r="E20" s="201"/>
      <c r="F20" s="202"/>
    </row>
    <row r="21" spans="1:6" ht="18.75" x14ac:dyDescent="0.3">
      <c r="A21" s="203" t="s">
        <v>444</v>
      </c>
      <c r="B21" s="199">
        <f>233*2</f>
        <v>466</v>
      </c>
      <c r="C21" s="204">
        <f>B21*12</f>
        <v>5592</v>
      </c>
      <c r="D21" s="199"/>
      <c r="E21" s="201"/>
      <c r="F21" s="202" t="s">
        <v>445</v>
      </c>
    </row>
    <row r="22" spans="1:6" ht="18.75" x14ac:dyDescent="0.3">
      <c r="A22" s="198" t="s">
        <v>446</v>
      </c>
      <c r="B22" s="199"/>
      <c r="C22" s="199"/>
      <c r="D22" s="199"/>
      <c r="E22" s="205">
        <f>D7+D11+D19+D25</f>
        <v>15793</v>
      </c>
      <c r="F22" s="202"/>
    </row>
    <row r="23" spans="1:6" ht="37.5" x14ac:dyDescent="0.3">
      <c r="A23" s="203" t="s">
        <v>472</v>
      </c>
      <c r="B23" s="199"/>
      <c r="C23" s="199">
        <v>10</v>
      </c>
      <c r="D23" s="199"/>
      <c r="E23" s="201"/>
      <c r="F23" s="202"/>
    </row>
    <row r="24" spans="1:6" ht="21" x14ac:dyDescent="0.45">
      <c r="A24" s="203" t="s">
        <v>447</v>
      </c>
      <c r="B24" s="199"/>
      <c r="C24" s="206">
        <v>300</v>
      </c>
      <c r="D24" s="199"/>
      <c r="E24" s="201"/>
      <c r="F24" s="202"/>
    </row>
    <row r="25" spans="1:6" ht="21" x14ac:dyDescent="0.45">
      <c r="A25" s="203"/>
      <c r="B25" s="199"/>
      <c r="C25" s="206"/>
      <c r="D25" s="200">
        <v>310</v>
      </c>
      <c r="E25" s="201"/>
      <c r="F25" s="202"/>
    </row>
    <row r="26" spans="1:6" ht="19.5" thickBot="1" x14ac:dyDescent="0.35">
      <c r="A26" s="207"/>
      <c r="B26" s="208"/>
      <c r="C26" s="208"/>
      <c r="D26" s="208"/>
      <c r="E26" s="208"/>
      <c r="F26" s="208"/>
    </row>
    <row r="27" spans="1:6" ht="18.75" x14ac:dyDescent="0.3">
      <c r="A27" s="203"/>
      <c r="B27" s="209"/>
      <c r="C27" s="209"/>
      <c r="D27" s="209"/>
      <c r="E27" s="209"/>
      <c r="F27" s="209"/>
    </row>
    <row r="28" spans="1:6" ht="37.5" customHeight="1" x14ac:dyDescent="0.3">
      <c r="A28" s="310" t="s">
        <v>448</v>
      </c>
      <c r="B28" s="310"/>
      <c r="C28" s="310"/>
      <c r="D28" s="310"/>
      <c r="E28" s="310"/>
      <c r="F28" s="310"/>
    </row>
    <row r="29" spans="1:6" ht="18.75" x14ac:dyDescent="0.3">
      <c r="A29" s="203"/>
      <c r="B29" s="209"/>
      <c r="C29" s="209"/>
      <c r="D29" s="209"/>
      <c r="E29" s="209"/>
      <c r="F29" s="209"/>
    </row>
    <row r="30" spans="1:6" ht="18.75" x14ac:dyDescent="0.3">
      <c r="A30" s="203"/>
      <c r="B30" s="209"/>
      <c r="C30" s="209"/>
      <c r="D30" s="209"/>
      <c r="E30" s="209"/>
      <c r="F30" s="209"/>
    </row>
  </sheetData>
  <mergeCells count="3">
    <mergeCell ref="A4:F4"/>
    <mergeCell ref="A3:F3"/>
    <mergeCell ref="A28:F28"/>
  </mergeCells>
  <pageMargins left="0.7" right="0.7" top="0.75" bottom="0.75" header="0.3" footer="0.3"/>
  <pageSetup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D68EC-4A70-4D69-840C-C0F13A005733}">
  <dimension ref="B5:E23"/>
  <sheetViews>
    <sheetView workbookViewId="0">
      <selection activeCell="D29" sqref="D29"/>
    </sheetView>
  </sheetViews>
  <sheetFormatPr baseColWidth="10" defaultRowHeight="15" x14ac:dyDescent="0.25"/>
  <cols>
    <col min="1" max="1" width="11.42578125" style="15"/>
    <col min="2" max="2" width="50.28515625" style="15" customWidth="1"/>
    <col min="3" max="5" width="37.85546875" style="15" customWidth="1"/>
    <col min="6" max="16384" width="11.42578125" style="15"/>
  </cols>
  <sheetData>
    <row r="5" spans="2:5" x14ac:dyDescent="0.25">
      <c r="B5" s="210" t="s">
        <v>449</v>
      </c>
      <c r="C5" s="211"/>
      <c r="D5" s="212"/>
      <c r="E5" s="212"/>
    </row>
    <row r="6" spans="2:5" x14ac:dyDescent="0.25">
      <c r="B6" s="210" t="s">
        <v>450</v>
      </c>
      <c r="C6" s="211"/>
      <c r="D6" s="212"/>
      <c r="E6" s="212"/>
    </row>
    <row r="7" spans="2:5" ht="15.75" thickBot="1" x14ac:dyDescent="0.3"/>
    <row r="8" spans="2:5" ht="15.75" thickBot="1" x14ac:dyDescent="0.3">
      <c r="B8" s="213" t="s">
        <v>451</v>
      </c>
      <c r="C8" s="214" t="s">
        <v>430</v>
      </c>
      <c r="D8" s="214" t="s">
        <v>452</v>
      </c>
    </row>
    <row r="9" spans="2:5" x14ac:dyDescent="0.25">
      <c r="B9" s="215" t="s">
        <v>453</v>
      </c>
      <c r="C9" s="216"/>
      <c r="D9" s="216"/>
    </row>
    <row r="10" spans="2:5" x14ac:dyDescent="0.25">
      <c r="B10" s="215" t="s">
        <v>454</v>
      </c>
      <c r="C10" s="217"/>
      <c r="D10" s="217"/>
    </row>
    <row r="11" spans="2:5" x14ac:dyDescent="0.25">
      <c r="B11" s="215" t="s">
        <v>455</v>
      </c>
      <c r="C11" s="217"/>
      <c r="D11" s="217"/>
    </row>
    <row r="12" spans="2:5" x14ac:dyDescent="0.25">
      <c r="B12" s="215" t="s">
        <v>456</v>
      </c>
      <c r="C12" s="217"/>
      <c r="D12" s="217"/>
    </row>
    <row r="13" spans="2:5" x14ac:dyDescent="0.25">
      <c r="B13" s="215" t="s">
        <v>457</v>
      </c>
      <c r="C13" s="217"/>
      <c r="D13" s="217"/>
    </row>
    <row r="14" spans="2:5" x14ac:dyDescent="0.25">
      <c r="B14" s="215" t="s">
        <v>458</v>
      </c>
      <c r="C14" s="217"/>
      <c r="D14" s="217"/>
    </row>
    <row r="15" spans="2:5" x14ac:dyDescent="0.25">
      <c r="B15" s="215" t="s">
        <v>459</v>
      </c>
      <c r="C15" s="217"/>
      <c r="D15" s="217"/>
    </row>
    <row r="16" spans="2:5" x14ac:dyDescent="0.25">
      <c r="B16" s="215" t="s">
        <v>460</v>
      </c>
      <c r="C16" s="217"/>
      <c r="D16" s="217"/>
    </row>
    <row r="17" spans="2:4" x14ac:dyDescent="0.25">
      <c r="B17" s="215" t="s">
        <v>461</v>
      </c>
      <c r="C17" s="217"/>
      <c r="D17" s="217"/>
    </row>
    <row r="18" spans="2:4" x14ac:dyDescent="0.25">
      <c r="B18" s="215" t="s">
        <v>462</v>
      </c>
      <c r="C18" s="217"/>
      <c r="D18" s="217"/>
    </row>
    <row r="19" spans="2:4" x14ac:dyDescent="0.25">
      <c r="B19" s="215" t="s">
        <v>463</v>
      </c>
      <c r="C19" s="217"/>
      <c r="D19" s="217"/>
    </row>
    <row r="20" spans="2:4" x14ac:dyDescent="0.25">
      <c r="B20" s="215" t="s">
        <v>464</v>
      </c>
      <c r="C20" s="217"/>
      <c r="D20" s="217"/>
    </row>
    <row r="21" spans="2:4" x14ac:dyDescent="0.25">
      <c r="B21" s="218" t="s">
        <v>67</v>
      </c>
      <c r="C21" s="219">
        <v>375</v>
      </c>
      <c r="D21" s="219">
        <f>C21*12</f>
        <v>4500</v>
      </c>
    </row>
    <row r="22" spans="2:4" ht="15.75" thickBot="1" x14ac:dyDescent="0.3">
      <c r="B22" s="220"/>
      <c r="C22" s="221"/>
      <c r="D22" s="221"/>
    </row>
    <row r="23" spans="2:4" x14ac:dyDescent="0.25">
      <c r="B23" s="117"/>
      <c r="C23" s="222"/>
      <c r="D23" s="22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53631-5BD5-47BA-9CA4-119CB93EA614}">
  <sheetPr>
    <pageSetUpPr fitToPage="1"/>
  </sheetPr>
  <dimension ref="A1:U77"/>
  <sheetViews>
    <sheetView zoomScaleNormal="100" zoomScaleSheetLayoutView="100" workbookViewId="0">
      <selection activeCell="F5" sqref="F5:G5"/>
    </sheetView>
  </sheetViews>
  <sheetFormatPr baseColWidth="10" defaultColWidth="8.7109375" defaultRowHeight="15" x14ac:dyDescent="0.25"/>
  <cols>
    <col min="1" max="1" width="5.7109375" style="117" customWidth="1"/>
    <col min="2" max="2" width="21.140625" style="117" customWidth="1"/>
    <col min="3" max="3" width="26.7109375" style="117" customWidth="1"/>
    <col min="4" max="4" width="31.42578125" style="117" customWidth="1"/>
    <col min="5" max="5" width="18.140625" style="117" customWidth="1"/>
    <col min="6" max="6" width="16.85546875" style="117" customWidth="1"/>
    <col min="7" max="7" width="14.5703125" style="117" customWidth="1"/>
    <col min="8" max="8" width="17.7109375" style="117" customWidth="1"/>
    <col min="9" max="9" width="17.140625" style="117" customWidth="1"/>
    <col min="10" max="10" width="14.5703125" style="117" customWidth="1"/>
    <col min="11" max="16" width="7.140625" style="117" customWidth="1"/>
    <col min="17" max="17" width="8.7109375" style="117"/>
    <col min="18" max="18" width="16.7109375" style="117" customWidth="1"/>
    <col min="19" max="19" width="16.28515625" style="117" customWidth="1"/>
    <col min="20" max="20" width="14.42578125" style="117" customWidth="1"/>
    <col min="21" max="21" width="24.5703125" style="117" customWidth="1"/>
    <col min="22" max="16384" width="8.7109375" style="144"/>
  </cols>
  <sheetData>
    <row r="1" spans="1:21" ht="50.45" customHeight="1" x14ac:dyDescent="0.25">
      <c r="A1" s="143"/>
      <c r="B1" s="143"/>
      <c r="C1" s="143"/>
      <c r="D1" s="328" t="s">
        <v>412</v>
      </c>
      <c r="E1" s="328"/>
      <c r="F1" s="328"/>
      <c r="G1" s="328"/>
      <c r="H1" s="328"/>
      <c r="I1" s="328"/>
      <c r="J1" s="328"/>
      <c r="K1" s="143"/>
      <c r="L1" s="143"/>
      <c r="M1" s="143"/>
      <c r="N1" s="143"/>
      <c r="O1" s="144"/>
      <c r="P1" s="144"/>
      <c r="Q1" s="144"/>
      <c r="R1" s="144"/>
      <c r="S1" s="144"/>
      <c r="T1" s="144"/>
      <c r="U1" s="144"/>
    </row>
    <row r="2" spans="1:21" ht="9.9499999999999993" customHeight="1" thickBot="1" x14ac:dyDescent="0.3">
      <c r="A2" s="118"/>
      <c r="B2" s="118"/>
      <c r="C2" s="118"/>
      <c r="D2" s="118"/>
      <c r="E2" s="145"/>
      <c r="F2" s="145"/>
      <c r="G2" s="145"/>
      <c r="H2" s="145"/>
      <c r="I2" s="145"/>
      <c r="J2" s="118"/>
      <c r="K2" s="144"/>
      <c r="L2" s="144"/>
      <c r="M2" s="144"/>
      <c r="N2" s="144"/>
      <c r="O2" s="144"/>
      <c r="P2" s="144"/>
      <c r="Q2" s="144"/>
      <c r="R2" s="144"/>
      <c r="S2" s="144"/>
      <c r="T2" s="144"/>
      <c r="U2" s="144"/>
    </row>
    <row r="3" spans="1:21" ht="30" customHeight="1" thickBot="1" x14ac:dyDescent="0.3">
      <c r="A3" s="12" t="s">
        <v>50</v>
      </c>
      <c r="B3" s="13"/>
      <c r="C3" s="13"/>
      <c r="D3" s="13"/>
      <c r="E3" s="13"/>
      <c r="F3" s="13"/>
      <c r="G3" s="13"/>
      <c r="H3" s="13"/>
      <c r="I3" s="13"/>
      <c r="J3" s="14"/>
      <c r="K3" s="144"/>
      <c r="L3" s="144"/>
      <c r="M3" s="144"/>
      <c r="N3" s="144"/>
      <c r="O3" s="144"/>
      <c r="P3" s="144"/>
      <c r="Q3" s="144"/>
      <c r="R3" s="144"/>
      <c r="S3" s="144"/>
      <c r="T3" s="144"/>
      <c r="U3" s="144"/>
    </row>
    <row r="4" spans="1:21" ht="9.9499999999999993" customHeight="1" x14ac:dyDescent="0.25">
      <c r="A4" s="119"/>
      <c r="B4" s="120"/>
      <c r="C4" s="120"/>
      <c r="D4" s="120"/>
      <c r="E4" s="120"/>
      <c r="F4" s="119"/>
      <c r="G4" s="120"/>
      <c r="H4" s="120"/>
      <c r="I4" s="120"/>
      <c r="J4" s="144"/>
      <c r="K4" s="144"/>
      <c r="L4" s="144"/>
      <c r="M4" s="144"/>
      <c r="N4" s="144"/>
      <c r="O4" s="144"/>
      <c r="P4" s="144"/>
      <c r="Q4" s="144"/>
      <c r="R4" s="144"/>
      <c r="S4" s="144"/>
      <c r="T4" s="144"/>
      <c r="U4" s="144"/>
    </row>
    <row r="5" spans="1:21" ht="30" customHeight="1" x14ac:dyDescent="0.25">
      <c r="A5" s="284" t="s">
        <v>51</v>
      </c>
      <c r="B5" s="284"/>
      <c r="C5" s="286"/>
      <c r="D5" s="286"/>
      <c r="F5" s="284" t="s">
        <v>54</v>
      </c>
      <c r="G5" s="284"/>
      <c r="H5" s="286"/>
      <c r="I5" s="286"/>
      <c r="J5" s="286"/>
      <c r="P5" s="144"/>
      <c r="Q5" s="144"/>
      <c r="R5" s="144"/>
      <c r="S5" s="144"/>
      <c r="T5" s="144"/>
      <c r="U5" s="144"/>
    </row>
    <row r="6" spans="1:21" ht="30" customHeight="1" x14ac:dyDescent="0.25">
      <c r="A6" s="284" t="s">
        <v>52</v>
      </c>
      <c r="B6" s="284"/>
      <c r="C6" s="286"/>
      <c r="D6" s="286"/>
      <c r="F6" s="284" t="s">
        <v>150</v>
      </c>
      <c r="G6" s="284"/>
      <c r="H6" s="286"/>
      <c r="I6" s="286"/>
      <c r="J6" s="286"/>
      <c r="P6" s="144"/>
      <c r="Q6" s="144"/>
      <c r="R6" s="144"/>
      <c r="S6" s="144"/>
      <c r="T6" s="144"/>
      <c r="U6" s="144"/>
    </row>
    <row r="7" spans="1:21" ht="30" customHeight="1" x14ac:dyDescent="0.25">
      <c r="A7" s="284" t="s">
        <v>149</v>
      </c>
      <c r="B7" s="284"/>
      <c r="C7" s="329"/>
      <c r="D7" s="286"/>
      <c r="F7" s="284" t="s">
        <v>151</v>
      </c>
      <c r="G7" s="284"/>
      <c r="H7" s="286"/>
      <c r="I7" s="286"/>
      <c r="J7" s="286"/>
      <c r="P7" s="144"/>
      <c r="Q7" s="144"/>
      <c r="R7" s="144"/>
      <c r="S7" s="144"/>
      <c r="T7" s="144"/>
      <c r="U7" s="144"/>
    </row>
    <row r="8" spans="1:21" ht="9.9499999999999993" customHeight="1" x14ac:dyDescent="0.25">
      <c r="I8" s="118"/>
      <c r="J8" s="118"/>
      <c r="R8" s="118"/>
      <c r="S8" s="118"/>
      <c r="T8" s="144"/>
      <c r="U8" s="144"/>
    </row>
    <row r="9" spans="1:21" ht="30" customHeight="1" x14ac:dyDescent="0.25">
      <c r="A9" s="118"/>
      <c r="B9" s="150"/>
      <c r="C9" s="325" t="s">
        <v>265</v>
      </c>
      <c r="D9" s="325"/>
      <c r="E9" s="151" t="s">
        <v>266</v>
      </c>
      <c r="F9" s="151" t="s">
        <v>411</v>
      </c>
      <c r="G9" s="151" t="s">
        <v>267</v>
      </c>
      <c r="N9" s="118"/>
      <c r="O9" s="118"/>
      <c r="P9" s="144"/>
      <c r="Q9" s="144"/>
      <c r="R9" s="144"/>
      <c r="S9" s="144"/>
      <c r="T9" s="144"/>
      <c r="U9" s="144"/>
    </row>
    <row r="10" spans="1:21" ht="30" customHeight="1" x14ac:dyDescent="0.25">
      <c r="A10" s="330" t="s">
        <v>53</v>
      </c>
      <c r="B10" s="330"/>
      <c r="C10" s="326">
        <f>E21+E46</f>
        <v>0</v>
      </c>
      <c r="D10" s="326"/>
      <c r="E10" s="152">
        <f>F21+F46+F68</f>
        <v>0</v>
      </c>
      <c r="F10" s="153"/>
      <c r="G10" s="154" t="str">
        <f>IFERROR(E10/C10,"-")</f>
        <v>-</v>
      </c>
      <c r="H10" s="144"/>
      <c r="I10" s="144"/>
      <c r="J10" s="144"/>
      <c r="K10" s="144"/>
      <c r="L10" s="144"/>
      <c r="M10" s="144"/>
      <c r="N10" s="144"/>
      <c r="O10" s="144"/>
      <c r="P10" s="144"/>
      <c r="Q10" s="144"/>
      <c r="R10" s="144"/>
      <c r="S10" s="144"/>
      <c r="T10" s="144"/>
      <c r="U10" s="144"/>
    </row>
    <row r="11" spans="1:21" ht="9.9499999999999993" customHeight="1" thickBot="1" x14ac:dyDescent="0.3">
      <c r="L11" s="144"/>
      <c r="M11" s="144"/>
      <c r="N11" s="144"/>
      <c r="O11" s="144"/>
      <c r="P11" s="144"/>
      <c r="Q11" s="144"/>
      <c r="R11" s="144"/>
      <c r="S11" s="144"/>
      <c r="T11" s="144"/>
      <c r="U11" s="144"/>
    </row>
    <row r="12" spans="1:21" ht="30" customHeight="1" thickBot="1" x14ac:dyDescent="0.3">
      <c r="A12" s="12" t="s">
        <v>55</v>
      </c>
      <c r="B12" s="13"/>
      <c r="C12" s="13"/>
      <c r="D12" s="13"/>
      <c r="E12" s="13"/>
      <c r="F12" s="13"/>
      <c r="G12" s="13"/>
      <c r="H12" s="13"/>
      <c r="I12" s="13"/>
      <c r="J12" s="14"/>
      <c r="K12" s="144"/>
      <c r="L12" s="144"/>
      <c r="M12" s="144"/>
      <c r="N12" s="144"/>
      <c r="O12" s="144"/>
      <c r="P12" s="144"/>
      <c r="Q12" s="144"/>
      <c r="R12" s="144"/>
      <c r="S12" s="144"/>
      <c r="T12" s="144"/>
      <c r="U12" s="144"/>
    </row>
    <row r="13" spans="1:21" ht="9.9499999999999993" customHeight="1" x14ac:dyDescent="0.25">
      <c r="A13" s="121"/>
      <c r="B13" s="119"/>
      <c r="C13" s="119"/>
      <c r="D13" s="119"/>
      <c r="E13" s="119"/>
      <c r="F13" s="119"/>
      <c r="G13" s="119"/>
      <c r="H13" s="119"/>
      <c r="I13" s="119"/>
      <c r="J13" s="119"/>
      <c r="K13" s="119"/>
      <c r="L13" s="119"/>
      <c r="M13" s="119"/>
      <c r="N13" s="119"/>
      <c r="O13" s="119"/>
      <c r="P13" s="144"/>
      <c r="Q13" s="144"/>
      <c r="R13" s="144"/>
      <c r="S13" s="144"/>
      <c r="T13" s="144"/>
      <c r="U13" s="144"/>
    </row>
    <row r="14" spans="1:21" ht="20.100000000000001" customHeight="1" x14ac:dyDescent="0.25">
      <c r="A14" s="311" t="s">
        <v>56</v>
      </c>
      <c r="B14" s="312"/>
      <c r="C14" s="312"/>
      <c r="D14" s="312"/>
      <c r="E14" s="312"/>
      <c r="F14" s="312"/>
      <c r="G14" s="312"/>
      <c r="H14" s="312"/>
      <c r="I14" s="313"/>
      <c r="J14" s="118"/>
      <c r="K14" s="118"/>
      <c r="L14" s="144"/>
      <c r="M14" s="144"/>
      <c r="N14" s="144"/>
      <c r="O14" s="144"/>
      <c r="P14" s="144"/>
      <c r="Q14" s="144"/>
      <c r="R14" s="144"/>
      <c r="S14" s="144"/>
      <c r="T14" s="144"/>
      <c r="U14" s="144"/>
    </row>
    <row r="15" spans="1:21" ht="29.45" customHeight="1" x14ac:dyDescent="0.25">
      <c r="A15" s="155" t="s">
        <v>58</v>
      </c>
      <c r="B15" s="156" t="s">
        <v>59</v>
      </c>
      <c r="C15" s="155" t="s">
        <v>93</v>
      </c>
      <c r="D15" s="157" t="s">
        <v>60</v>
      </c>
      <c r="E15" s="165" t="s">
        <v>272</v>
      </c>
      <c r="F15" s="166" t="s">
        <v>268</v>
      </c>
      <c r="G15" s="166" t="s">
        <v>269</v>
      </c>
      <c r="H15" s="273" t="s">
        <v>270</v>
      </c>
      <c r="I15" s="273"/>
      <c r="J15" s="118"/>
      <c r="K15" s="144"/>
      <c r="L15" s="144"/>
      <c r="M15" s="144"/>
      <c r="N15" s="144"/>
      <c r="O15" s="144"/>
      <c r="P15" s="144"/>
      <c r="Q15" s="144"/>
      <c r="R15" s="144"/>
      <c r="S15" s="144"/>
      <c r="T15" s="144"/>
      <c r="U15" s="144"/>
    </row>
    <row r="16" spans="1:21" ht="30" customHeight="1" x14ac:dyDescent="0.25">
      <c r="A16" s="173">
        <v>1</v>
      </c>
      <c r="B16" s="174"/>
      <c r="C16" s="174"/>
      <c r="D16" s="174"/>
      <c r="E16" s="174"/>
      <c r="F16" s="162"/>
      <c r="G16" s="183" t="str">
        <f>IFERROR(F16/E16,"-")</f>
        <v>-</v>
      </c>
      <c r="H16" s="278"/>
      <c r="I16" s="278"/>
      <c r="J16" s="118"/>
      <c r="K16" s="144"/>
      <c r="L16" s="144"/>
      <c r="M16" s="144"/>
      <c r="N16" s="144"/>
      <c r="O16" s="144"/>
      <c r="P16" s="144"/>
      <c r="Q16" s="144"/>
      <c r="R16" s="144"/>
      <c r="S16" s="144"/>
      <c r="T16" s="144"/>
      <c r="U16" s="144"/>
    </row>
    <row r="17" spans="1:21" ht="30" customHeight="1" x14ac:dyDescent="0.25">
      <c r="A17" s="173">
        <v>2</v>
      </c>
      <c r="B17" s="174"/>
      <c r="C17" s="174"/>
      <c r="D17" s="174"/>
      <c r="E17" s="174"/>
      <c r="F17" s="162"/>
      <c r="G17" s="183" t="str">
        <f t="shared" ref="G17:G21" si="0">IFERROR(F17/E17,"-")</f>
        <v>-</v>
      </c>
      <c r="H17" s="278"/>
      <c r="I17" s="278"/>
      <c r="J17" s="118"/>
      <c r="K17" s="144"/>
      <c r="L17" s="144"/>
      <c r="M17" s="144"/>
      <c r="N17" s="144"/>
      <c r="O17" s="144"/>
      <c r="P17" s="144"/>
      <c r="Q17" s="144"/>
      <c r="R17" s="144"/>
      <c r="S17" s="144"/>
      <c r="T17" s="144"/>
      <c r="U17" s="144"/>
    </row>
    <row r="18" spans="1:21" ht="30" customHeight="1" x14ac:dyDescent="0.25">
      <c r="A18" s="173">
        <v>3</v>
      </c>
      <c r="B18" s="174"/>
      <c r="C18" s="174"/>
      <c r="D18" s="174"/>
      <c r="E18" s="174"/>
      <c r="F18" s="162"/>
      <c r="G18" s="183" t="str">
        <f t="shared" si="0"/>
        <v>-</v>
      </c>
      <c r="H18" s="278"/>
      <c r="I18" s="278"/>
      <c r="J18" s="118"/>
      <c r="K18" s="144"/>
      <c r="L18" s="144"/>
      <c r="M18" s="144"/>
      <c r="N18" s="144"/>
      <c r="O18" s="144"/>
      <c r="P18" s="144"/>
      <c r="Q18" s="144"/>
      <c r="R18" s="144"/>
      <c r="S18" s="144"/>
      <c r="T18" s="144"/>
      <c r="U18" s="144"/>
    </row>
    <row r="19" spans="1:21" ht="30" customHeight="1" x14ac:dyDescent="0.25">
      <c r="A19" s="173">
        <v>4</v>
      </c>
      <c r="B19" s="174"/>
      <c r="C19" s="174"/>
      <c r="D19" s="174"/>
      <c r="E19" s="174"/>
      <c r="F19" s="162"/>
      <c r="G19" s="183" t="str">
        <f t="shared" si="0"/>
        <v>-</v>
      </c>
      <c r="H19" s="278"/>
      <c r="I19" s="278"/>
      <c r="J19" s="118"/>
      <c r="K19" s="144"/>
      <c r="L19" s="144"/>
      <c r="M19" s="144"/>
      <c r="N19" s="144"/>
      <c r="O19" s="144"/>
      <c r="P19" s="144"/>
      <c r="Q19" s="144"/>
      <c r="R19" s="144"/>
      <c r="S19" s="144"/>
      <c r="T19" s="144"/>
      <c r="U19" s="144"/>
    </row>
    <row r="20" spans="1:21" ht="30" customHeight="1" x14ac:dyDescent="0.25">
      <c r="A20" s="173">
        <v>5</v>
      </c>
      <c r="B20" s="174"/>
      <c r="C20" s="175"/>
      <c r="D20" s="174"/>
      <c r="E20" s="174"/>
      <c r="F20" s="162"/>
      <c r="G20" s="183" t="str">
        <f t="shared" si="0"/>
        <v>-</v>
      </c>
      <c r="H20" s="278"/>
      <c r="I20" s="278"/>
      <c r="J20" s="118"/>
      <c r="K20" s="144"/>
      <c r="L20" s="144"/>
      <c r="M20" s="144"/>
      <c r="N20" s="144"/>
      <c r="O20" s="144"/>
      <c r="P20" s="144"/>
      <c r="Q20" s="144"/>
      <c r="R20" s="144"/>
      <c r="S20" s="144"/>
      <c r="T20" s="144"/>
      <c r="U20" s="144"/>
    </row>
    <row r="21" spans="1:21" ht="24.95" customHeight="1" x14ac:dyDescent="0.25">
      <c r="A21" s="118"/>
      <c r="B21" s="118"/>
      <c r="C21" s="118"/>
      <c r="D21" s="167" t="s">
        <v>67</v>
      </c>
      <c r="E21" s="167">
        <f>SUM(E16:E20)</f>
        <v>0</v>
      </c>
      <c r="F21" s="184">
        <f>SUM(F16:F20)</f>
        <v>0</v>
      </c>
      <c r="G21" s="185" t="str">
        <f t="shared" si="0"/>
        <v>-</v>
      </c>
      <c r="H21" s="118"/>
      <c r="I21" s="118"/>
      <c r="J21" s="118"/>
      <c r="K21" s="118"/>
      <c r="L21" s="144"/>
      <c r="M21" s="144"/>
      <c r="N21" s="144"/>
      <c r="O21" s="144"/>
      <c r="P21" s="144"/>
      <c r="Q21" s="144"/>
      <c r="R21" s="144"/>
      <c r="S21" s="144"/>
      <c r="T21" s="144"/>
      <c r="U21" s="144"/>
    </row>
    <row r="22" spans="1:21" ht="9.9499999999999993" customHeight="1" x14ac:dyDescent="0.25">
      <c r="A22" s="118"/>
      <c r="B22" s="118"/>
      <c r="C22" s="118"/>
      <c r="D22" s="118"/>
      <c r="E22" s="118"/>
      <c r="F22" s="118"/>
      <c r="G22" s="118"/>
      <c r="H22" s="118"/>
      <c r="I22" s="118"/>
      <c r="J22" s="118"/>
      <c r="K22" s="118"/>
      <c r="L22" s="118"/>
      <c r="M22" s="118"/>
      <c r="N22" s="118"/>
      <c r="O22" s="118"/>
      <c r="P22" s="118"/>
      <c r="Q22" s="118"/>
      <c r="R22" s="118"/>
      <c r="S22" s="118"/>
      <c r="T22" s="118"/>
      <c r="U22" s="144"/>
    </row>
    <row r="23" spans="1:21" ht="20.100000000000001" customHeight="1" x14ac:dyDescent="0.25">
      <c r="A23" s="265" t="s">
        <v>57</v>
      </c>
      <c r="B23" s="265"/>
      <c r="C23" s="265"/>
      <c r="D23" s="265"/>
      <c r="E23" s="265"/>
      <c r="F23" s="265"/>
      <c r="G23" s="118"/>
      <c r="H23" s="118"/>
      <c r="I23" s="118"/>
      <c r="J23" s="118"/>
      <c r="K23" s="118"/>
      <c r="L23" s="118"/>
      <c r="M23" s="118"/>
      <c r="N23" s="118"/>
      <c r="O23" s="118"/>
      <c r="P23" s="118"/>
      <c r="Q23" s="118"/>
      <c r="R23" s="118"/>
      <c r="S23" s="118"/>
      <c r="T23" s="118"/>
      <c r="U23" s="144"/>
    </row>
    <row r="24" spans="1:21" ht="20.100000000000001" customHeight="1" x14ac:dyDescent="0.25">
      <c r="A24" s="155" t="s">
        <v>58</v>
      </c>
      <c r="B24" s="156" t="s">
        <v>60</v>
      </c>
      <c r="C24" s="155" t="s">
        <v>87</v>
      </c>
      <c r="D24" s="155" t="s">
        <v>271</v>
      </c>
      <c r="E24" s="273" t="s">
        <v>270</v>
      </c>
      <c r="F24" s="273"/>
      <c r="G24" s="118"/>
      <c r="H24" s="118"/>
      <c r="I24" s="118"/>
      <c r="J24" s="118"/>
      <c r="K24" s="118"/>
      <c r="L24" s="118"/>
      <c r="M24" s="118"/>
      <c r="N24" s="118"/>
      <c r="O24" s="118"/>
      <c r="P24" s="118"/>
      <c r="Q24" s="118"/>
      <c r="R24" s="118"/>
      <c r="S24" s="144"/>
      <c r="T24" s="144"/>
      <c r="U24" s="144"/>
    </row>
    <row r="25" spans="1:21" ht="30" customHeight="1" x14ac:dyDescent="0.25">
      <c r="A25" s="173">
        <v>1</v>
      </c>
      <c r="B25" s="174" t="s">
        <v>100</v>
      </c>
      <c r="C25" s="126"/>
      <c r="D25" s="125"/>
      <c r="E25" s="278"/>
      <c r="F25" s="278"/>
      <c r="G25" s="118"/>
      <c r="H25" s="118"/>
      <c r="I25" s="118"/>
      <c r="J25" s="118"/>
      <c r="K25" s="118"/>
      <c r="L25" s="118"/>
      <c r="M25" s="118"/>
      <c r="N25" s="118"/>
      <c r="O25" s="118"/>
      <c r="P25" s="118"/>
      <c r="Q25" s="118"/>
      <c r="R25" s="118"/>
      <c r="S25" s="144"/>
      <c r="T25" s="144"/>
      <c r="U25" s="144"/>
    </row>
    <row r="26" spans="1:21" ht="30" customHeight="1" x14ac:dyDescent="0.25">
      <c r="A26" s="173">
        <v>2</v>
      </c>
      <c r="B26" s="174"/>
      <c r="C26" s="126"/>
      <c r="D26" s="125"/>
      <c r="E26" s="278"/>
      <c r="F26" s="278"/>
      <c r="G26" s="118"/>
      <c r="H26" s="118"/>
      <c r="I26" s="118"/>
      <c r="J26" s="118"/>
      <c r="K26" s="118"/>
      <c r="L26" s="118"/>
      <c r="M26" s="118"/>
      <c r="N26" s="118"/>
      <c r="O26" s="118"/>
      <c r="P26" s="118"/>
      <c r="Q26" s="118"/>
      <c r="R26" s="118"/>
      <c r="S26" s="144"/>
      <c r="T26" s="144"/>
      <c r="U26" s="144"/>
    </row>
    <row r="27" spans="1:21" ht="30" customHeight="1" x14ac:dyDescent="0.25">
      <c r="A27" s="173">
        <v>3</v>
      </c>
      <c r="B27" s="174"/>
      <c r="C27" s="126"/>
      <c r="D27" s="125"/>
      <c r="E27" s="278"/>
      <c r="F27" s="278"/>
      <c r="G27" s="118"/>
      <c r="H27" s="118"/>
      <c r="I27" s="118"/>
      <c r="J27" s="118"/>
      <c r="K27" s="118"/>
      <c r="L27" s="118"/>
      <c r="M27" s="118"/>
      <c r="N27" s="118"/>
      <c r="O27" s="118"/>
      <c r="P27" s="118"/>
      <c r="Q27" s="118"/>
      <c r="R27" s="118"/>
      <c r="S27" s="144"/>
      <c r="T27" s="144"/>
      <c r="U27" s="144"/>
    </row>
    <row r="28" spans="1:21" ht="30" customHeight="1" x14ac:dyDescent="0.25">
      <c r="A28" s="173">
        <v>4</v>
      </c>
      <c r="B28" s="174"/>
      <c r="C28" s="126"/>
      <c r="D28" s="125"/>
      <c r="E28" s="278"/>
      <c r="F28" s="278"/>
      <c r="G28" s="118"/>
      <c r="H28" s="118"/>
      <c r="I28" s="118"/>
      <c r="J28" s="118"/>
      <c r="K28" s="118"/>
      <c r="L28" s="118"/>
      <c r="M28" s="118"/>
      <c r="N28" s="118"/>
      <c r="O28" s="118"/>
      <c r="P28" s="118"/>
      <c r="Q28" s="118"/>
      <c r="R28" s="118"/>
      <c r="S28" s="144"/>
      <c r="T28" s="144"/>
      <c r="U28" s="144"/>
    </row>
    <row r="29" spans="1:21" ht="30" customHeight="1" x14ac:dyDescent="0.25">
      <c r="A29" s="173">
        <v>5</v>
      </c>
      <c r="B29" s="174"/>
      <c r="C29" s="126"/>
      <c r="D29" s="125"/>
      <c r="E29" s="278"/>
      <c r="F29" s="278"/>
      <c r="G29" s="118"/>
      <c r="H29" s="118"/>
      <c r="I29" s="118"/>
      <c r="J29" s="118"/>
      <c r="K29" s="118"/>
      <c r="L29" s="118"/>
      <c r="M29" s="118"/>
      <c r="N29" s="118"/>
      <c r="O29" s="118"/>
      <c r="P29" s="118"/>
      <c r="Q29" s="118"/>
      <c r="R29" s="118"/>
      <c r="S29" s="144"/>
      <c r="T29" s="144"/>
      <c r="U29" s="144"/>
    </row>
    <row r="30" spans="1:21" ht="24.95" customHeight="1" x14ac:dyDescent="0.25">
      <c r="A30" s="118"/>
      <c r="B30" s="167" t="s">
        <v>67</v>
      </c>
      <c r="C30" s="178">
        <f>SUM(C25:C29)</f>
        <v>0</v>
      </c>
      <c r="D30" s="178">
        <f>SUM(D25:D29)</f>
        <v>0</v>
      </c>
      <c r="E30" s="144"/>
      <c r="F30" s="118"/>
      <c r="G30" s="118"/>
      <c r="H30" s="118"/>
      <c r="I30" s="118"/>
      <c r="J30" s="118"/>
      <c r="K30" s="144"/>
      <c r="L30" s="144"/>
      <c r="M30" s="144"/>
      <c r="N30" s="144"/>
      <c r="O30" s="144"/>
      <c r="P30" s="144"/>
      <c r="Q30" s="144"/>
      <c r="R30" s="144"/>
      <c r="S30" s="144"/>
      <c r="T30" s="144"/>
      <c r="U30" s="144"/>
    </row>
    <row r="31" spans="1:21" ht="9.9499999999999993" customHeight="1" thickBot="1" x14ac:dyDescent="0.3">
      <c r="A31" s="118"/>
      <c r="B31" s="118"/>
      <c r="C31" s="118"/>
      <c r="D31" s="118"/>
      <c r="E31" s="118"/>
      <c r="F31" s="118"/>
      <c r="G31" s="118"/>
      <c r="H31" s="118"/>
      <c r="I31" s="118"/>
      <c r="J31" s="118"/>
      <c r="K31" s="118"/>
      <c r="L31" s="118"/>
      <c r="M31" s="144"/>
      <c r="N31" s="144"/>
      <c r="O31" s="144"/>
      <c r="P31" s="144"/>
      <c r="Q31" s="144"/>
      <c r="R31" s="144"/>
      <c r="S31" s="144"/>
      <c r="T31" s="144"/>
      <c r="U31" s="144"/>
    </row>
    <row r="32" spans="1:21" ht="30" customHeight="1" thickBot="1" x14ac:dyDescent="0.3">
      <c r="A32" s="262" t="s">
        <v>68</v>
      </c>
      <c r="B32" s="263"/>
      <c r="C32" s="263"/>
      <c r="D32" s="263"/>
      <c r="E32" s="263"/>
      <c r="F32" s="263"/>
      <c r="G32" s="263"/>
      <c r="H32" s="263"/>
      <c r="I32" s="263"/>
      <c r="J32" s="264"/>
      <c r="K32" s="144"/>
      <c r="L32" s="144"/>
      <c r="M32" s="144"/>
      <c r="N32" s="144"/>
      <c r="O32" s="144"/>
      <c r="P32" s="144"/>
      <c r="Q32" s="144"/>
      <c r="R32" s="144"/>
      <c r="S32" s="144"/>
      <c r="T32" s="144"/>
      <c r="U32" s="144"/>
    </row>
    <row r="33" spans="1:21" ht="9.9499999999999993" customHeight="1" x14ac:dyDescent="0.25">
      <c r="T33" s="144"/>
      <c r="U33" s="144"/>
    </row>
    <row r="34" spans="1:21" ht="20.100000000000001" customHeight="1" x14ac:dyDescent="0.25">
      <c r="A34" s="311" t="s">
        <v>407</v>
      </c>
      <c r="B34" s="312"/>
      <c r="C34" s="312"/>
      <c r="D34" s="312"/>
      <c r="E34" s="312"/>
      <c r="F34" s="312"/>
      <c r="G34" s="312"/>
      <c r="H34" s="312"/>
      <c r="I34" s="313"/>
      <c r="J34" s="122"/>
      <c r="K34" s="122"/>
      <c r="L34" s="144"/>
      <c r="M34" s="144"/>
      <c r="N34" s="144"/>
      <c r="O34" s="144"/>
      <c r="P34" s="144"/>
      <c r="Q34" s="144"/>
      <c r="R34" s="144"/>
      <c r="S34" s="144"/>
      <c r="T34" s="144"/>
      <c r="U34" s="144"/>
    </row>
    <row r="35" spans="1:21" s="146" customFormat="1" ht="20.100000000000001" customHeight="1" x14ac:dyDescent="0.25">
      <c r="A35" s="155" t="s">
        <v>58</v>
      </c>
      <c r="B35" s="156" t="s">
        <v>59</v>
      </c>
      <c r="C35" s="155" t="s">
        <v>93</v>
      </c>
      <c r="D35" s="156" t="s">
        <v>73</v>
      </c>
      <c r="E35" s="169" t="s">
        <v>273</v>
      </c>
      <c r="F35" s="156" t="s">
        <v>268</v>
      </c>
      <c r="G35" s="169" t="s">
        <v>269</v>
      </c>
      <c r="H35" s="261" t="s">
        <v>270</v>
      </c>
      <c r="I35" s="261"/>
    </row>
    <row r="36" spans="1:21" ht="30" customHeight="1" x14ac:dyDescent="0.25">
      <c r="A36" s="173">
        <v>1</v>
      </c>
      <c r="B36" s="174"/>
      <c r="C36" s="174"/>
      <c r="D36" s="174"/>
      <c r="E36" s="176"/>
      <c r="F36" s="10"/>
      <c r="G36" s="179" t="str">
        <f>IFERROR(F36/E36,"-")</f>
        <v>-</v>
      </c>
      <c r="H36" s="314"/>
      <c r="I36" s="315"/>
      <c r="J36" s="144"/>
      <c r="K36" s="144"/>
      <c r="L36" s="144"/>
      <c r="M36" s="144"/>
      <c r="N36" s="144"/>
      <c r="O36" s="144"/>
      <c r="P36" s="144"/>
      <c r="Q36" s="144"/>
      <c r="R36" s="144"/>
      <c r="S36" s="144"/>
      <c r="T36" s="144"/>
      <c r="U36" s="144"/>
    </row>
    <row r="37" spans="1:21" ht="30" customHeight="1" x14ac:dyDescent="0.25">
      <c r="A37" s="173">
        <v>2</v>
      </c>
      <c r="B37" s="174"/>
      <c r="C37" s="174"/>
      <c r="D37" s="174"/>
      <c r="E37" s="176"/>
      <c r="F37" s="10"/>
      <c r="G37" s="179" t="str">
        <f t="shared" ref="G37:G46" si="1">IFERROR(F37/E37,"-")</f>
        <v>-</v>
      </c>
      <c r="H37" s="314"/>
      <c r="I37" s="315"/>
      <c r="J37" s="144"/>
      <c r="K37" s="144"/>
      <c r="L37" s="144"/>
      <c r="M37" s="144"/>
      <c r="N37" s="144"/>
      <c r="O37" s="144"/>
      <c r="P37" s="144"/>
      <c r="Q37" s="144"/>
      <c r="R37" s="144"/>
      <c r="S37" s="144"/>
      <c r="T37" s="144"/>
      <c r="U37" s="144"/>
    </row>
    <row r="38" spans="1:21" ht="30" customHeight="1" x14ac:dyDescent="0.25">
      <c r="A38" s="173">
        <v>3</v>
      </c>
      <c r="B38" s="174"/>
      <c r="C38" s="174"/>
      <c r="D38" s="174"/>
      <c r="E38" s="176"/>
      <c r="F38" s="10"/>
      <c r="G38" s="179" t="str">
        <f t="shared" si="1"/>
        <v>-</v>
      </c>
      <c r="H38" s="314"/>
      <c r="I38" s="315"/>
      <c r="J38" s="144"/>
      <c r="K38" s="144"/>
      <c r="L38" s="144"/>
      <c r="M38" s="144"/>
      <c r="N38" s="144"/>
      <c r="O38" s="144"/>
      <c r="P38" s="144"/>
      <c r="Q38" s="144"/>
      <c r="R38" s="144"/>
      <c r="S38" s="144"/>
      <c r="T38" s="144"/>
      <c r="U38" s="144"/>
    </row>
    <row r="39" spans="1:21" ht="30" customHeight="1" x14ac:dyDescent="0.25">
      <c r="A39" s="173">
        <v>4</v>
      </c>
      <c r="B39" s="174"/>
      <c r="C39" s="174"/>
      <c r="D39" s="174"/>
      <c r="E39" s="176"/>
      <c r="F39" s="10"/>
      <c r="G39" s="179" t="str">
        <f t="shared" si="1"/>
        <v>-</v>
      </c>
      <c r="H39" s="314"/>
      <c r="I39" s="315"/>
      <c r="J39" s="144"/>
      <c r="K39" s="144"/>
      <c r="L39" s="144"/>
      <c r="M39" s="144"/>
      <c r="N39" s="144"/>
      <c r="O39" s="144"/>
      <c r="P39" s="144"/>
      <c r="Q39" s="144"/>
      <c r="R39" s="144"/>
      <c r="S39" s="144"/>
      <c r="T39" s="144"/>
      <c r="U39" s="144"/>
    </row>
    <row r="40" spans="1:21" ht="30" customHeight="1" x14ac:dyDescent="0.25">
      <c r="A40" s="173">
        <v>5</v>
      </c>
      <c r="B40" s="174"/>
      <c r="C40" s="174"/>
      <c r="D40" s="174"/>
      <c r="E40" s="176"/>
      <c r="F40" s="10"/>
      <c r="G40" s="179" t="str">
        <f t="shared" si="1"/>
        <v>-</v>
      </c>
      <c r="H40" s="314"/>
      <c r="I40" s="315"/>
      <c r="J40" s="144"/>
      <c r="K40" s="144"/>
      <c r="L40" s="144"/>
      <c r="M40" s="144"/>
      <c r="N40" s="144"/>
      <c r="O40" s="144"/>
      <c r="P40" s="144"/>
      <c r="Q40" s="144"/>
      <c r="R40" s="144"/>
      <c r="S40" s="144"/>
      <c r="T40" s="144"/>
      <c r="U40" s="144"/>
    </row>
    <row r="41" spans="1:21" ht="30" customHeight="1" x14ac:dyDescent="0.25">
      <c r="A41" s="173">
        <v>6</v>
      </c>
      <c r="B41" s="174"/>
      <c r="C41" s="174"/>
      <c r="D41" s="174"/>
      <c r="E41" s="176"/>
      <c r="F41" s="10"/>
      <c r="G41" s="179" t="str">
        <f t="shared" si="1"/>
        <v>-</v>
      </c>
      <c r="H41" s="314"/>
      <c r="I41" s="315"/>
      <c r="J41" s="144"/>
      <c r="K41" s="144"/>
      <c r="L41" s="144"/>
      <c r="M41" s="144"/>
      <c r="N41" s="144"/>
      <c r="O41" s="144"/>
      <c r="P41" s="144"/>
      <c r="Q41" s="144"/>
      <c r="R41" s="144"/>
      <c r="S41" s="144"/>
      <c r="T41" s="144"/>
      <c r="U41" s="144"/>
    </row>
    <row r="42" spans="1:21" ht="30" customHeight="1" x14ac:dyDescent="0.25">
      <c r="A42" s="173">
        <v>7</v>
      </c>
      <c r="B42" s="174"/>
      <c r="C42" s="174"/>
      <c r="D42" s="174"/>
      <c r="E42" s="176"/>
      <c r="F42" s="10"/>
      <c r="G42" s="179" t="str">
        <f t="shared" si="1"/>
        <v>-</v>
      </c>
      <c r="H42" s="314"/>
      <c r="I42" s="315"/>
      <c r="J42" s="144"/>
      <c r="K42" s="144"/>
      <c r="L42" s="144"/>
      <c r="M42" s="144"/>
      <c r="N42" s="144"/>
      <c r="O42" s="144"/>
      <c r="P42" s="144"/>
      <c r="Q42" s="144"/>
      <c r="R42" s="144"/>
      <c r="S42" s="144"/>
      <c r="T42" s="144"/>
      <c r="U42" s="144"/>
    </row>
    <row r="43" spans="1:21" ht="30" customHeight="1" x14ac:dyDescent="0.25">
      <c r="A43" s="173">
        <v>8</v>
      </c>
      <c r="B43" s="174"/>
      <c r="C43" s="174"/>
      <c r="D43" s="174"/>
      <c r="E43" s="176"/>
      <c r="F43" s="10"/>
      <c r="G43" s="179" t="str">
        <f t="shared" si="1"/>
        <v>-</v>
      </c>
      <c r="H43" s="314"/>
      <c r="I43" s="315"/>
      <c r="J43" s="144"/>
      <c r="K43" s="144"/>
      <c r="L43" s="144"/>
      <c r="M43" s="144"/>
      <c r="N43" s="144"/>
      <c r="O43" s="144"/>
      <c r="P43" s="144"/>
      <c r="Q43" s="144"/>
      <c r="R43" s="144"/>
      <c r="S43" s="144"/>
      <c r="T43" s="144"/>
      <c r="U43" s="144"/>
    </row>
    <row r="44" spans="1:21" ht="30" customHeight="1" x14ac:dyDescent="0.25">
      <c r="A44" s="173">
        <v>9</v>
      </c>
      <c r="B44" s="174"/>
      <c r="C44" s="174"/>
      <c r="D44" s="174"/>
      <c r="E44" s="176"/>
      <c r="F44" s="10"/>
      <c r="G44" s="179" t="str">
        <f t="shared" si="1"/>
        <v>-</v>
      </c>
      <c r="H44" s="314"/>
      <c r="I44" s="315"/>
      <c r="J44" s="144"/>
      <c r="K44" s="144"/>
      <c r="L44" s="144"/>
      <c r="M44" s="144"/>
      <c r="N44" s="144"/>
      <c r="O44" s="144"/>
      <c r="P44" s="144"/>
      <c r="Q44" s="144"/>
      <c r="R44" s="144"/>
      <c r="S44" s="144"/>
      <c r="T44" s="144"/>
      <c r="U44" s="144"/>
    </row>
    <row r="45" spans="1:21" ht="30" customHeight="1" x14ac:dyDescent="0.25">
      <c r="A45" s="173">
        <v>10</v>
      </c>
      <c r="B45" s="174"/>
      <c r="C45" s="174"/>
      <c r="D45" s="174"/>
      <c r="E45" s="176"/>
      <c r="F45" s="10"/>
      <c r="G45" s="179" t="str">
        <f t="shared" si="1"/>
        <v>-</v>
      </c>
      <c r="H45" s="314"/>
      <c r="I45" s="315"/>
      <c r="J45" s="144"/>
      <c r="K45" s="144"/>
      <c r="L45" s="144"/>
      <c r="M45" s="144"/>
      <c r="N45" s="144"/>
      <c r="O45" s="144"/>
      <c r="P45" s="144"/>
      <c r="Q45" s="144"/>
      <c r="R45" s="144"/>
      <c r="S45" s="144"/>
      <c r="T45" s="144"/>
      <c r="U45" s="144"/>
    </row>
    <row r="46" spans="1:21" ht="24.95" customHeight="1" x14ac:dyDescent="0.25">
      <c r="A46" s="118"/>
      <c r="B46" s="118"/>
      <c r="C46" s="118"/>
      <c r="D46" s="168" t="s">
        <v>67</v>
      </c>
      <c r="E46" s="186">
        <f>SUM(E36:E45)</f>
        <v>0</v>
      </c>
      <c r="F46" s="187">
        <f>SUM(F36:F45)</f>
        <v>0</v>
      </c>
      <c r="G46" s="154" t="str">
        <f t="shared" si="1"/>
        <v>-</v>
      </c>
      <c r="H46" s="144"/>
      <c r="I46" s="144"/>
      <c r="J46" s="144"/>
      <c r="K46" s="144"/>
      <c r="L46" s="144"/>
      <c r="M46" s="144"/>
      <c r="N46" s="144"/>
      <c r="O46" s="144"/>
      <c r="P46" s="144"/>
      <c r="Q46" s="144"/>
      <c r="R46" s="144"/>
      <c r="S46" s="144"/>
      <c r="T46" s="144"/>
      <c r="U46" s="144"/>
    </row>
    <row r="47" spans="1:21" ht="9.9499999999999993" customHeight="1" x14ac:dyDescent="0.25">
      <c r="A47" s="118"/>
      <c r="B47" s="118"/>
      <c r="C47" s="118"/>
      <c r="D47" s="118"/>
      <c r="E47" s="118"/>
      <c r="F47" s="118"/>
      <c r="G47" s="118"/>
      <c r="H47" s="118"/>
      <c r="I47" s="118"/>
      <c r="J47" s="118"/>
      <c r="K47" s="144"/>
      <c r="L47" s="144"/>
      <c r="M47" s="144"/>
      <c r="N47" s="144"/>
      <c r="O47" s="144"/>
      <c r="P47" s="144"/>
      <c r="Q47" s="144"/>
      <c r="R47" s="144"/>
      <c r="S47" s="144"/>
      <c r="T47" s="144"/>
      <c r="U47" s="144"/>
    </row>
    <row r="48" spans="1:21" ht="20.100000000000001" customHeight="1" x14ac:dyDescent="0.25">
      <c r="A48" s="300" t="s">
        <v>147</v>
      </c>
      <c r="B48" s="300"/>
      <c r="C48" s="300"/>
      <c r="D48" s="155" t="s">
        <v>148</v>
      </c>
      <c r="E48" s="156" t="s">
        <v>87</v>
      </c>
      <c r="F48" s="156" t="s">
        <v>271</v>
      </c>
      <c r="G48" s="156" t="s">
        <v>88</v>
      </c>
      <c r="H48" s="261" t="s">
        <v>270</v>
      </c>
      <c r="I48" s="261"/>
      <c r="J48" s="261"/>
      <c r="K48" s="118"/>
      <c r="L48" s="118"/>
      <c r="M48" s="118"/>
      <c r="U48" s="144"/>
    </row>
    <row r="49" spans="1:21" ht="30" customHeight="1" x14ac:dyDescent="0.25">
      <c r="A49" s="300"/>
      <c r="B49" s="300"/>
      <c r="C49" s="300"/>
      <c r="D49" s="163">
        <f>0.15*D9</f>
        <v>0</v>
      </c>
      <c r="E49" s="162"/>
      <c r="F49" s="170"/>
      <c r="G49" s="182" t="str">
        <f>IFERROR(F49/E49,"-")</f>
        <v>-</v>
      </c>
      <c r="H49" s="299"/>
      <c r="I49" s="299"/>
      <c r="J49" s="299"/>
      <c r="K49" s="118"/>
      <c r="L49" s="118"/>
      <c r="M49" s="118"/>
      <c r="U49" s="144"/>
    </row>
    <row r="50" spans="1:21" ht="9.9499999999999993" customHeight="1" thickBot="1" x14ac:dyDescent="0.3">
      <c r="A50" s="188"/>
      <c r="B50" s="188"/>
      <c r="C50" s="188"/>
      <c r="D50" s="188"/>
      <c r="E50" s="188"/>
      <c r="F50" s="188"/>
      <c r="G50" s="188"/>
      <c r="H50" s="188"/>
      <c r="I50" s="188"/>
      <c r="J50" s="188"/>
      <c r="N50" s="144"/>
      <c r="O50" s="144"/>
      <c r="P50" s="144"/>
      <c r="Q50" s="144"/>
      <c r="R50" s="144"/>
      <c r="S50" s="144"/>
      <c r="T50" s="144"/>
      <c r="U50" s="144"/>
    </row>
    <row r="51" spans="1:21" ht="30" customHeight="1" thickBot="1" x14ac:dyDescent="0.3">
      <c r="A51" s="301" t="s">
        <v>410</v>
      </c>
      <c r="B51" s="302"/>
      <c r="C51" s="302"/>
      <c r="D51" s="302"/>
      <c r="E51" s="302"/>
      <c r="F51" s="302"/>
      <c r="G51" s="302"/>
      <c r="H51" s="302"/>
      <c r="I51" s="302"/>
      <c r="J51" s="303"/>
      <c r="K51" s="144"/>
      <c r="L51" s="144"/>
      <c r="M51" s="144"/>
      <c r="N51" s="144"/>
      <c r="O51" s="144"/>
      <c r="P51" s="144"/>
      <c r="Q51" s="144"/>
      <c r="R51" s="144"/>
      <c r="S51" s="144"/>
      <c r="T51" s="144"/>
      <c r="U51" s="144"/>
    </row>
    <row r="52" spans="1:21" ht="9.9499999999999993" customHeight="1" x14ac:dyDescent="0.25">
      <c r="T52" s="144"/>
      <c r="U52" s="144"/>
    </row>
    <row r="53" spans="1:21" ht="23.1" customHeight="1" x14ac:dyDescent="0.25">
      <c r="A53" s="155" t="s">
        <v>58</v>
      </c>
      <c r="B53" s="156" t="s">
        <v>59</v>
      </c>
      <c r="C53" s="155" t="s">
        <v>93</v>
      </c>
      <c r="D53" s="261" t="s">
        <v>413</v>
      </c>
      <c r="E53" s="261"/>
      <c r="F53" s="171" t="s">
        <v>414</v>
      </c>
      <c r="G53" s="305" t="s">
        <v>92</v>
      </c>
      <c r="H53" s="305"/>
      <c r="I53" s="305"/>
      <c r="O53" s="144"/>
      <c r="P53" s="144"/>
      <c r="Q53" s="144"/>
      <c r="R53" s="144"/>
      <c r="S53" s="144"/>
      <c r="T53" s="144"/>
      <c r="U53" s="144"/>
    </row>
    <row r="54" spans="1:21" ht="30" customHeight="1" x14ac:dyDescent="0.25">
      <c r="A54" s="140">
        <v>1</v>
      </c>
      <c r="B54" s="173"/>
      <c r="C54" s="173"/>
      <c r="D54" s="296"/>
      <c r="E54" s="296"/>
      <c r="F54" s="172"/>
      <c r="G54" s="314"/>
      <c r="H54" s="320"/>
      <c r="I54" s="315"/>
      <c r="O54" s="144"/>
      <c r="P54" s="144"/>
      <c r="Q54" s="144"/>
      <c r="R54" s="144"/>
      <c r="S54" s="144"/>
      <c r="T54" s="144"/>
      <c r="U54" s="144"/>
    </row>
    <row r="55" spans="1:21" ht="30" customHeight="1" x14ac:dyDescent="0.25">
      <c r="A55" s="140">
        <v>2</v>
      </c>
      <c r="B55" s="173"/>
      <c r="C55" s="173"/>
      <c r="D55" s="296"/>
      <c r="E55" s="296"/>
      <c r="F55" s="172"/>
      <c r="G55" s="314"/>
      <c r="H55" s="320"/>
      <c r="I55" s="315"/>
      <c r="O55" s="144"/>
      <c r="P55" s="144"/>
      <c r="Q55" s="144"/>
      <c r="R55" s="144"/>
      <c r="S55" s="144"/>
      <c r="T55" s="144"/>
      <c r="U55" s="144"/>
    </row>
    <row r="56" spans="1:21" ht="30" customHeight="1" x14ac:dyDescent="0.25">
      <c r="A56" s="140">
        <v>3</v>
      </c>
      <c r="B56" s="173"/>
      <c r="C56" s="173"/>
      <c r="D56" s="296"/>
      <c r="E56" s="296"/>
      <c r="F56" s="172"/>
      <c r="G56" s="314"/>
      <c r="H56" s="320"/>
      <c r="I56" s="315"/>
      <c r="O56" s="144"/>
      <c r="P56" s="144"/>
      <c r="Q56" s="144"/>
      <c r="R56" s="144"/>
      <c r="S56" s="144"/>
      <c r="T56" s="144"/>
      <c r="U56" s="144"/>
    </row>
    <row r="57" spans="1:21" ht="30" customHeight="1" x14ac:dyDescent="0.25">
      <c r="A57" s="140">
        <v>4</v>
      </c>
      <c r="B57" s="173"/>
      <c r="C57" s="173"/>
      <c r="D57" s="296"/>
      <c r="E57" s="296"/>
      <c r="F57" s="172"/>
      <c r="G57" s="314"/>
      <c r="H57" s="320"/>
      <c r="I57" s="315"/>
      <c r="O57" s="144"/>
      <c r="P57" s="144"/>
      <c r="Q57" s="144"/>
      <c r="R57" s="144"/>
      <c r="S57" s="144"/>
      <c r="T57" s="144"/>
      <c r="U57" s="144"/>
    </row>
    <row r="58" spans="1:21" ht="30" customHeight="1" x14ac:dyDescent="0.25">
      <c r="A58" s="140">
        <v>5</v>
      </c>
      <c r="B58" s="173"/>
      <c r="C58" s="173"/>
      <c r="D58" s="296"/>
      <c r="E58" s="296"/>
      <c r="F58" s="172"/>
      <c r="G58" s="314"/>
      <c r="H58" s="320"/>
      <c r="I58" s="315"/>
      <c r="O58" s="144"/>
      <c r="P58" s="144"/>
      <c r="Q58" s="144"/>
      <c r="R58" s="144"/>
      <c r="S58" s="144"/>
      <c r="T58" s="144"/>
      <c r="U58" s="144"/>
    </row>
    <row r="59" spans="1:21" ht="24.95" customHeight="1" x14ac:dyDescent="0.25">
      <c r="A59" s="123"/>
      <c r="B59" s="123"/>
      <c r="C59" s="123"/>
      <c r="D59" s="123"/>
      <c r="E59" s="168" t="s">
        <v>67</v>
      </c>
      <c r="F59" s="177">
        <f>SUM(F54:F58)</f>
        <v>0</v>
      </c>
      <c r="G59" s="123"/>
      <c r="H59" s="123"/>
      <c r="I59" s="123"/>
      <c r="J59" s="123"/>
      <c r="K59" s="123"/>
      <c r="L59" s="123"/>
      <c r="M59" s="123"/>
      <c r="N59" s="123"/>
      <c r="T59" s="144"/>
      <c r="U59" s="144"/>
    </row>
    <row r="60" spans="1:21" ht="9.9499999999999993" customHeight="1" thickBot="1" x14ac:dyDescent="0.3">
      <c r="A60" s="123"/>
      <c r="B60" s="123"/>
      <c r="C60" s="123"/>
      <c r="D60" s="123"/>
      <c r="E60" s="123"/>
      <c r="F60" s="123"/>
      <c r="G60" s="123"/>
      <c r="H60" s="123"/>
      <c r="I60" s="123"/>
      <c r="J60" s="123"/>
      <c r="N60" s="144"/>
      <c r="O60" s="144"/>
      <c r="P60" s="144"/>
      <c r="Q60" s="144"/>
      <c r="R60" s="144"/>
      <c r="S60" s="144"/>
      <c r="T60" s="144"/>
      <c r="U60" s="144"/>
    </row>
    <row r="61" spans="1:21" ht="30" customHeight="1" thickBot="1" x14ac:dyDescent="0.3">
      <c r="A61" s="12" t="s">
        <v>274</v>
      </c>
      <c r="B61" s="13"/>
      <c r="C61" s="13"/>
      <c r="D61" s="13"/>
      <c r="E61" s="13"/>
      <c r="F61" s="13"/>
      <c r="G61" s="13"/>
      <c r="H61" s="13"/>
      <c r="I61" s="13"/>
      <c r="J61" s="14"/>
      <c r="M61" s="144"/>
      <c r="N61" s="144"/>
      <c r="O61" s="144"/>
      <c r="P61" s="144"/>
      <c r="Q61" s="144"/>
      <c r="R61" s="144"/>
      <c r="S61" s="144"/>
      <c r="T61" s="144"/>
      <c r="U61" s="144"/>
    </row>
    <row r="62" spans="1:21" ht="9.9499999999999993" customHeight="1" x14ac:dyDescent="0.25">
      <c r="A62" s="118"/>
      <c r="B62" s="118"/>
      <c r="C62" s="118"/>
      <c r="D62" s="118"/>
      <c r="E62" s="118"/>
      <c r="F62" s="118"/>
      <c r="G62" s="118"/>
      <c r="H62" s="118"/>
      <c r="I62" s="118"/>
      <c r="J62" s="118"/>
      <c r="K62" s="118"/>
      <c r="L62" s="118"/>
      <c r="M62" s="118"/>
      <c r="N62" s="118"/>
      <c r="O62" s="118"/>
      <c r="P62" s="118"/>
      <c r="Q62" s="118"/>
      <c r="R62" s="118"/>
      <c r="S62" s="118"/>
    </row>
    <row r="63" spans="1:21" ht="20.100000000000001" customHeight="1" x14ac:dyDescent="0.25">
      <c r="A63" s="319" t="s">
        <v>275</v>
      </c>
      <c r="B63" s="319"/>
      <c r="C63" s="319"/>
      <c r="D63" s="319"/>
      <c r="E63" s="319"/>
      <c r="F63" s="327" t="s">
        <v>271</v>
      </c>
      <c r="G63" s="327"/>
      <c r="H63" s="321" t="s">
        <v>89</v>
      </c>
      <c r="I63" s="322"/>
      <c r="J63" s="118"/>
      <c r="K63" s="118"/>
      <c r="L63" s="118"/>
      <c r="M63" s="118"/>
      <c r="N63" s="118"/>
      <c r="O63" s="118"/>
      <c r="R63" s="144"/>
      <c r="S63" s="144"/>
      <c r="T63" s="144"/>
      <c r="U63" s="144"/>
    </row>
    <row r="64" spans="1:21" ht="30" customHeight="1" x14ac:dyDescent="0.25">
      <c r="A64" s="261" t="s">
        <v>276</v>
      </c>
      <c r="B64" s="261"/>
      <c r="C64" s="156">
        <v>1.1000000000000001</v>
      </c>
      <c r="D64" s="317" t="s">
        <v>277</v>
      </c>
      <c r="E64" s="317"/>
      <c r="F64" s="277">
        <v>0</v>
      </c>
      <c r="G64" s="277"/>
      <c r="H64" s="314"/>
      <c r="I64" s="315"/>
      <c r="J64" s="118"/>
      <c r="K64" s="118"/>
      <c r="L64" s="118"/>
      <c r="M64" s="118"/>
      <c r="N64" s="118"/>
      <c r="O64" s="118"/>
      <c r="R64" s="144"/>
      <c r="S64" s="144"/>
      <c r="T64" s="144"/>
      <c r="U64" s="144"/>
    </row>
    <row r="65" spans="1:21" ht="30" customHeight="1" x14ac:dyDescent="0.25">
      <c r="A65" s="261"/>
      <c r="B65" s="261"/>
      <c r="C65" s="156">
        <v>1.2</v>
      </c>
      <c r="D65" s="317" t="s">
        <v>278</v>
      </c>
      <c r="E65" s="317"/>
      <c r="F65" s="277"/>
      <c r="G65" s="277"/>
      <c r="H65" s="314"/>
      <c r="I65" s="315"/>
      <c r="J65" s="118"/>
      <c r="K65" s="118"/>
      <c r="L65" s="118"/>
      <c r="M65" s="118"/>
      <c r="N65" s="118"/>
      <c r="O65" s="118"/>
      <c r="R65" s="144"/>
      <c r="S65" s="144"/>
      <c r="T65" s="144"/>
      <c r="U65" s="144"/>
    </row>
    <row r="66" spans="1:21" ht="30" customHeight="1" x14ac:dyDescent="0.25">
      <c r="A66" s="317" t="s">
        <v>279</v>
      </c>
      <c r="B66" s="317"/>
      <c r="C66" s="156">
        <v>2.1</v>
      </c>
      <c r="D66" s="273" t="s">
        <v>73</v>
      </c>
      <c r="E66" s="273"/>
      <c r="F66" s="277">
        <f>-F46</f>
        <v>0</v>
      </c>
      <c r="G66" s="277"/>
      <c r="H66" s="314"/>
      <c r="I66" s="315"/>
      <c r="J66" s="118"/>
      <c r="K66" s="118"/>
      <c r="L66" s="118"/>
      <c r="M66" s="118"/>
      <c r="N66" s="118"/>
      <c r="O66" s="118"/>
      <c r="R66" s="144"/>
      <c r="S66" s="144"/>
      <c r="T66" s="144"/>
      <c r="U66" s="144"/>
    </row>
    <row r="67" spans="1:21" ht="30" customHeight="1" x14ac:dyDescent="0.25">
      <c r="A67" s="317"/>
      <c r="B67" s="317"/>
      <c r="C67" s="156">
        <v>2.2000000000000002</v>
      </c>
      <c r="D67" s="273" t="s">
        <v>280</v>
      </c>
      <c r="E67" s="273"/>
      <c r="F67" s="277">
        <f>-F21</f>
        <v>0</v>
      </c>
      <c r="G67" s="277"/>
      <c r="H67" s="314"/>
      <c r="I67" s="315"/>
      <c r="J67" s="118"/>
      <c r="K67" s="118"/>
      <c r="L67" s="118"/>
      <c r="M67" s="118"/>
      <c r="N67" s="118"/>
      <c r="O67" s="118"/>
      <c r="R67" s="144"/>
      <c r="S67" s="144"/>
      <c r="T67" s="144"/>
      <c r="U67" s="144"/>
    </row>
    <row r="68" spans="1:21" ht="30" customHeight="1" x14ac:dyDescent="0.25">
      <c r="A68" s="261" t="s">
        <v>281</v>
      </c>
      <c r="B68" s="261"/>
      <c r="C68" s="156">
        <v>3.1</v>
      </c>
      <c r="D68" s="273" t="s">
        <v>282</v>
      </c>
      <c r="E68" s="273"/>
      <c r="F68" s="289">
        <f>0</f>
        <v>0</v>
      </c>
      <c r="G68" s="289"/>
      <c r="H68" s="314"/>
      <c r="I68" s="315"/>
      <c r="J68" s="118"/>
      <c r="K68" s="118"/>
      <c r="L68" s="118"/>
      <c r="M68" s="118"/>
      <c r="N68" s="118"/>
      <c r="O68" s="118"/>
      <c r="R68" s="144"/>
      <c r="S68" s="144"/>
      <c r="T68" s="144"/>
      <c r="U68" s="144"/>
    </row>
    <row r="69" spans="1:21" ht="24.95" customHeight="1" x14ac:dyDescent="0.25">
      <c r="A69" s="118"/>
      <c r="B69" s="118"/>
      <c r="C69" s="118"/>
      <c r="D69" s="323" t="s">
        <v>67</v>
      </c>
      <c r="E69" s="323"/>
      <c r="F69" s="324">
        <f>SUM(F64:G67)-F68</f>
        <v>0</v>
      </c>
      <c r="G69" s="324"/>
      <c r="H69" s="118"/>
      <c r="I69" s="118"/>
      <c r="J69" s="124"/>
      <c r="K69" s="118"/>
      <c r="L69" s="118"/>
      <c r="M69" s="118"/>
      <c r="N69" s="118"/>
      <c r="O69" s="118"/>
      <c r="P69" s="118"/>
      <c r="Q69" s="118"/>
      <c r="R69" s="118"/>
      <c r="S69" s="118"/>
    </row>
    <row r="70" spans="1:21" ht="10.5" customHeight="1" x14ac:dyDescent="0.25">
      <c r="A70" s="118"/>
      <c r="B70" s="118"/>
      <c r="C70" s="118"/>
      <c r="D70" s="118"/>
      <c r="E70" s="118"/>
      <c r="F70" s="118"/>
      <c r="G70" s="118"/>
      <c r="H70" s="118"/>
      <c r="I70" s="118"/>
      <c r="J70" s="118"/>
      <c r="K70" s="118"/>
      <c r="L70" s="118"/>
      <c r="M70" s="118"/>
      <c r="N70" s="118"/>
      <c r="O70" s="118"/>
      <c r="P70" s="118"/>
      <c r="Q70" s="118"/>
      <c r="T70" s="144"/>
      <c r="U70" s="144"/>
    </row>
    <row r="71" spans="1:21" ht="20.100000000000001" customHeight="1" x14ac:dyDescent="0.25">
      <c r="A71" s="319" t="s">
        <v>283</v>
      </c>
      <c r="B71" s="319"/>
      <c r="C71" s="181" t="s">
        <v>271</v>
      </c>
      <c r="D71" s="321" t="s">
        <v>89</v>
      </c>
      <c r="E71" s="322"/>
      <c r="F71" s="118"/>
      <c r="G71" s="118"/>
      <c r="H71" s="118"/>
      <c r="I71" s="118"/>
      <c r="J71" s="118"/>
      <c r="K71" s="118"/>
      <c r="L71" s="118"/>
      <c r="M71" s="118"/>
      <c r="N71" s="118"/>
      <c r="Q71" s="144"/>
      <c r="R71" s="144"/>
      <c r="S71" s="144"/>
      <c r="T71" s="144"/>
      <c r="U71" s="144"/>
    </row>
    <row r="72" spans="1:21" ht="30" customHeight="1" x14ac:dyDescent="0.25">
      <c r="A72" s="316" t="s">
        <v>284</v>
      </c>
      <c r="B72" s="316"/>
      <c r="C72" s="162"/>
      <c r="D72" s="314"/>
      <c r="E72" s="315"/>
      <c r="F72" s="118"/>
      <c r="G72" s="118"/>
      <c r="H72" s="118"/>
      <c r="I72" s="118"/>
      <c r="J72" s="118"/>
      <c r="K72" s="118"/>
      <c r="L72" s="118"/>
      <c r="M72" s="118"/>
      <c r="N72" s="118"/>
      <c r="Q72" s="144"/>
      <c r="R72" s="144"/>
      <c r="S72" s="144"/>
      <c r="T72" s="144"/>
      <c r="U72" s="144"/>
    </row>
    <row r="73" spans="1:21" ht="30" customHeight="1" x14ac:dyDescent="0.25">
      <c r="A73" s="316" t="s">
        <v>285</v>
      </c>
      <c r="B73" s="316"/>
      <c r="C73" s="162"/>
      <c r="D73" s="314"/>
      <c r="E73" s="315"/>
      <c r="F73" s="118"/>
      <c r="G73" s="118"/>
      <c r="H73" s="118"/>
      <c r="I73" s="118"/>
      <c r="J73" s="118"/>
      <c r="K73" s="118"/>
      <c r="L73" s="118"/>
      <c r="M73" s="118"/>
      <c r="N73" s="118"/>
      <c r="Q73" s="144"/>
      <c r="R73" s="144"/>
      <c r="S73" s="144"/>
      <c r="T73" s="144"/>
      <c r="U73" s="144"/>
    </row>
    <row r="74" spans="1:21" ht="30" customHeight="1" x14ac:dyDescent="0.25">
      <c r="A74" s="316" t="s">
        <v>286</v>
      </c>
      <c r="B74" s="316"/>
      <c r="C74" s="162"/>
      <c r="D74" s="314"/>
      <c r="E74" s="315"/>
      <c r="F74" s="118"/>
      <c r="G74" s="118"/>
      <c r="H74" s="118"/>
      <c r="I74" s="118"/>
      <c r="J74" s="118"/>
      <c r="K74" s="118"/>
      <c r="L74" s="118"/>
      <c r="M74" s="118"/>
      <c r="N74" s="118"/>
      <c r="Q74" s="144"/>
      <c r="R74" s="144"/>
      <c r="S74" s="144"/>
      <c r="T74" s="144"/>
      <c r="U74" s="144"/>
    </row>
    <row r="75" spans="1:21" ht="24.95" customHeight="1" x14ac:dyDescent="0.25">
      <c r="A75" s="318" t="s">
        <v>67</v>
      </c>
      <c r="B75" s="318"/>
      <c r="C75" s="180">
        <f>SUM(C72:C74)</f>
        <v>0</v>
      </c>
      <c r="D75" s="118"/>
      <c r="E75" s="118"/>
      <c r="F75" s="118"/>
      <c r="G75" s="118"/>
      <c r="H75" s="118"/>
      <c r="I75" s="118"/>
      <c r="J75" s="118"/>
      <c r="K75" s="118"/>
      <c r="L75" s="118"/>
      <c r="M75" s="118"/>
      <c r="N75" s="118"/>
      <c r="O75" s="118"/>
      <c r="P75" s="118"/>
      <c r="Q75" s="118"/>
      <c r="T75" s="144"/>
      <c r="U75" s="144"/>
    </row>
    <row r="76" spans="1:21" ht="20.100000000000001" customHeight="1" x14ac:dyDescent="0.25">
      <c r="A76" s="123"/>
      <c r="B76" s="123"/>
      <c r="C76" s="123"/>
      <c r="D76" s="123"/>
      <c r="E76" s="123"/>
      <c r="F76" s="118"/>
      <c r="G76" s="118"/>
      <c r="H76" s="123"/>
      <c r="I76" s="123"/>
      <c r="J76" s="123"/>
      <c r="K76" s="123"/>
      <c r="L76" s="123"/>
      <c r="M76" s="123"/>
      <c r="N76" s="123"/>
      <c r="O76" s="123"/>
      <c r="P76" s="123"/>
    </row>
    <row r="77" spans="1:21" x14ac:dyDescent="0.25">
      <c r="A77" s="307" t="s">
        <v>14</v>
      </c>
      <c r="B77" s="307"/>
      <c r="C77" s="307"/>
      <c r="D77" s="307"/>
      <c r="F77" s="118"/>
    </row>
  </sheetData>
  <dataConsolidate/>
  <mergeCells count="92">
    <mergeCell ref="D1:J1"/>
    <mergeCell ref="H15:I15"/>
    <mergeCell ref="C6:D6"/>
    <mergeCell ref="A7:B7"/>
    <mergeCell ref="C7:D7"/>
    <mergeCell ref="A5:B5"/>
    <mergeCell ref="C5:D5"/>
    <mergeCell ref="A6:B6"/>
    <mergeCell ref="A10:B10"/>
    <mergeCell ref="F6:G6"/>
    <mergeCell ref="F5:G5"/>
    <mergeCell ref="H5:J5"/>
    <mergeCell ref="H6:J6"/>
    <mergeCell ref="H7:J7"/>
    <mergeCell ref="A77:D77"/>
    <mergeCell ref="C9:D9"/>
    <mergeCell ref="C10:D10"/>
    <mergeCell ref="A63:E63"/>
    <mergeCell ref="F63:G63"/>
    <mergeCell ref="D57:E57"/>
    <mergeCell ref="D55:E55"/>
    <mergeCell ref="A68:B68"/>
    <mergeCell ref="D68:E68"/>
    <mergeCell ref="F68:G68"/>
    <mergeCell ref="A48:C49"/>
    <mergeCell ref="D53:E53"/>
    <mergeCell ref="D54:E54"/>
    <mergeCell ref="A64:B65"/>
    <mergeCell ref="D64:E64"/>
    <mergeCell ref="F64:G64"/>
    <mergeCell ref="H39:I39"/>
    <mergeCell ref="H40:I40"/>
    <mergeCell ref="H63:I63"/>
    <mergeCell ref="A72:B72"/>
    <mergeCell ref="D69:E69"/>
    <mergeCell ref="F69:G69"/>
    <mergeCell ref="A66:B67"/>
    <mergeCell ref="D66:E66"/>
    <mergeCell ref="F66:G66"/>
    <mergeCell ref="D67:E67"/>
    <mergeCell ref="F67:G67"/>
    <mergeCell ref="H66:I66"/>
    <mergeCell ref="H67:I67"/>
    <mergeCell ref="H68:I68"/>
    <mergeCell ref="H64:I64"/>
    <mergeCell ref="H65:I65"/>
    <mergeCell ref="A75:B75"/>
    <mergeCell ref="A71:B71"/>
    <mergeCell ref="F7:G7"/>
    <mergeCell ref="A23:F23"/>
    <mergeCell ref="G54:I54"/>
    <mergeCell ref="G55:I55"/>
    <mergeCell ref="G56:I56"/>
    <mergeCell ref="G57:I57"/>
    <mergeCell ref="G58:I58"/>
    <mergeCell ref="D71:E71"/>
    <mergeCell ref="D72:E72"/>
    <mergeCell ref="D73:E73"/>
    <mergeCell ref="E24:F24"/>
    <mergeCell ref="E25:F25"/>
    <mergeCell ref="E26:F26"/>
    <mergeCell ref="E27:F27"/>
    <mergeCell ref="H43:I43"/>
    <mergeCell ref="H44:I44"/>
    <mergeCell ref="H45:I45"/>
    <mergeCell ref="A73:B73"/>
    <mergeCell ref="A74:B74"/>
    <mergeCell ref="G53:I53"/>
    <mergeCell ref="H48:J48"/>
    <mergeCell ref="H49:J49"/>
    <mergeCell ref="A51:J51"/>
    <mergeCell ref="D65:E65"/>
    <mergeCell ref="F65:G65"/>
    <mergeCell ref="D56:E56"/>
    <mergeCell ref="D58:E58"/>
    <mergeCell ref="D74:E74"/>
    <mergeCell ref="H16:I16"/>
    <mergeCell ref="A14:I14"/>
    <mergeCell ref="A34:I34"/>
    <mergeCell ref="H41:I41"/>
    <mergeCell ref="H42:I42"/>
    <mergeCell ref="E28:F28"/>
    <mergeCell ref="E29:F29"/>
    <mergeCell ref="H17:I17"/>
    <mergeCell ref="H18:I18"/>
    <mergeCell ref="H19:I19"/>
    <mergeCell ref="H20:I20"/>
    <mergeCell ref="H35:I35"/>
    <mergeCell ref="A32:J32"/>
    <mergeCell ref="H36:I36"/>
    <mergeCell ref="H37:I37"/>
    <mergeCell ref="H38:I38"/>
  </mergeCells>
  <conditionalFormatting sqref="F54:F58">
    <cfRule type="expression" dxfId="1" priority="4">
      <formula>IF(OR(AND(OR(OR(B54&lt;&gt;"",#REF!&lt;&gt;""),D54&lt;&gt;""),OR(F54="",F54=0)),AND(OR(OR(B54="",#REF!=""),D54=""),AND(F54&lt;&gt;"",F54&lt;&gt;0))),1,0)</formula>
    </cfRule>
  </conditionalFormatting>
  <conditionalFormatting sqref="F16:F20">
    <cfRule type="expression" dxfId="0" priority="7">
      <formula>IF(OR(AND(OR(OR(B16&lt;&gt;"",#REF!&lt;&gt;""),D16&lt;&gt;""),OR(F16="",F16=0)),AND(OR(OR(B16="",#REF!=""),D16=""),AND(F16&lt;&gt;"",F16&lt;&gt;0))),1,0)</formula>
    </cfRule>
  </conditionalFormatting>
  <dataValidations count="6">
    <dataValidation type="whole" allowBlank="1" showInputMessage="1" showErrorMessage="1" sqref="C10:E10 C75" xr:uid="{EC054C35-62AC-42EA-8C98-EF4C53D75C54}">
      <formula1>0</formula1>
      <formula2>50000</formula2>
    </dataValidation>
    <dataValidation type="decimal" allowBlank="1" showInputMessage="1" showErrorMessage="1" sqref="C73:C74" xr:uid="{81385ABE-A563-4FEE-A724-31D3BFCC4F06}">
      <formula1>-9999999</formula1>
      <formula2>99999999</formula2>
    </dataValidation>
    <dataValidation type="decimal" allowBlank="1" showInputMessage="1" showErrorMessage="1" sqref="F64:G67" xr:uid="{9BF30F92-5AEA-4577-9FD0-7C617CA7DDA4}">
      <formula1>0</formula1>
      <formula2>9999999999</formula2>
    </dataValidation>
    <dataValidation type="decimal" allowBlank="1" showInputMessage="1" showErrorMessage="1" sqref="C72" xr:uid="{8588B707-6183-4948-B388-2507187C80E2}">
      <formula1>0</formula1>
      <formula2>99999</formula2>
    </dataValidation>
    <dataValidation type="decimal" allowBlank="1" showInputMessage="1" showErrorMessage="1" sqref="F69:G69" xr:uid="{D996EFD9-5D66-4856-813D-C8D1491F8466}">
      <formula1>-9999999</formula1>
      <formula2>50000000</formula2>
    </dataValidation>
    <dataValidation type="whole" allowBlank="1" showInputMessage="1" showErrorMessage="1" sqref="F68:G68" xr:uid="{BF7909D6-9D5F-4D9E-8EA4-294ED1BF0E86}">
      <formula1>0</formula1>
      <formula2>99999</formula2>
    </dataValidation>
  </dataValidations>
  <pageMargins left="0.7" right="0.7" top="0.75" bottom="0.75" header="0.3" footer="0.3"/>
  <pageSetup paperSize="9" scale="47" fitToHeight="0" orientation="portrait" r:id="rId1"/>
  <rowBreaks count="1" manualBreakCount="1">
    <brk id="50" max="16383" man="1"/>
  </rowBreaks>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67531F7C-B747-48F8-9064-E992D43A970E}">
          <x14:formula1>
            <xm:f>CCMRCM!$A$1:$A$116</xm:f>
          </x14:formula1>
          <xm:sqref>C5:D5</xm:sqref>
        </x14:dataValidation>
        <x14:dataValidation type="list" allowBlank="1" showInputMessage="1" showErrorMessage="1" xr:uid="{EBA97AE4-DD13-4545-8074-E69495A4488F}">
          <x14:formula1>
            <xm:f>List!$A$12:$A$15</xm:f>
          </x14:formula1>
          <xm:sqref>H5:J5</xm:sqref>
        </x14:dataValidation>
        <x14:dataValidation type="list" allowBlank="1" showInputMessage="1" showErrorMessage="1" xr:uid="{C24EF0CC-4565-4372-BEE9-884887179F36}">
          <x14:formula1>
            <xm:f>List!$A$2:$A$6</xm:f>
          </x14:formula1>
          <xm:sqref>B16:B20</xm:sqref>
        </x14:dataValidation>
        <x14:dataValidation type="list" allowBlank="1" showInputMessage="1" showErrorMessage="1" xr:uid="{28895D93-7FE8-4D9D-AA53-63A53B13F4D3}">
          <x14:formula1>
            <xm:f>List!$G$10</xm:f>
          </x14:formula1>
          <xm:sqref>C16:C20</xm:sqref>
        </x14:dataValidation>
        <x14:dataValidation type="list" allowBlank="1" showInputMessage="1" showErrorMessage="1" xr:uid="{E0DD52AC-ED22-43A1-830F-63C6742D7BF3}">
          <x14:formula1>
            <xm:f>List!$G$2:$G$7</xm:f>
          </x14:formula1>
          <xm:sqref>D16:D20</xm:sqref>
        </x14:dataValidation>
        <x14:dataValidation type="list" allowBlank="1" showInputMessage="1" showErrorMessage="1" xr:uid="{B7787162-AE64-4AEB-A470-97A88EB8FF8F}">
          <x14:formula1>
            <xm:f>List!$C$12:$C$13</xm:f>
          </x14:formula1>
          <xm:sqref>F10</xm:sqref>
        </x14:dataValidation>
        <x14:dataValidation type="list" allowBlank="1" showInputMessage="1" showErrorMessage="1" xr:uid="{463D8106-631A-4C07-AB20-D475FF8AEB2A}">
          <x14:formula1>
            <xm:f>List!$C$2:$C$5</xm:f>
          </x14:formula1>
          <xm:sqref>B25:B29</xm:sqref>
        </x14:dataValidation>
        <x14:dataValidation type="list" allowBlank="1" showInputMessage="1" showErrorMessage="1" xr:uid="{F2199767-65BD-4CBA-98C5-D42CBC2FDCAD}">
          <x14:formula1>
            <xm:f>List!$A$5:$A$7</xm:f>
          </x14:formula1>
          <xm:sqref>B36:B45</xm:sqref>
        </x14:dataValidation>
        <x14:dataValidation type="list" allowBlank="1" showInputMessage="1" showErrorMessage="1" xr:uid="{96FDFAAA-A4E0-4D7B-9DF0-A332D4460FAA}">
          <x14:formula1>
            <xm:f>List!$G$11:$G$13</xm:f>
          </x14:formula1>
          <xm:sqref>C36:C45</xm:sqref>
        </x14:dataValidation>
        <x14:dataValidation type="list" allowBlank="1" showInputMessage="1" showErrorMessage="1" xr:uid="{76B0E820-CAE7-4E9F-99E5-346521227037}">
          <x14:formula1>
            <xm:f>List!$E$2:$E$17</xm:f>
          </x14:formula1>
          <xm:sqref>D36:D45</xm:sqref>
        </x14:dataValidation>
        <x14:dataValidation type="list" allowBlank="1" showInputMessage="1" showErrorMessage="1" xr:uid="{8574728F-6E42-4E52-849E-35A253D6287A}">
          <x14:formula1>
            <xm:f>List!$A$2:$A$7</xm:f>
          </x14:formula1>
          <xm:sqref>B54:B58</xm:sqref>
        </x14:dataValidation>
        <x14:dataValidation type="list" allowBlank="1" showInputMessage="1" showErrorMessage="1" xr:uid="{D0972CBC-8BE7-4849-A7C5-F26489B1FFA4}">
          <x14:formula1>
            <xm:f>List!$G$10:$G$13</xm:f>
          </x14:formula1>
          <xm:sqref>C54:C58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81F5-51BD-4850-8180-CD87C1573CBA}">
  <dimension ref="A1:G22"/>
  <sheetViews>
    <sheetView workbookViewId="0">
      <selection activeCell="G17" sqref="G17"/>
    </sheetView>
  </sheetViews>
  <sheetFormatPr baseColWidth="10" defaultColWidth="9.140625" defaultRowHeight="15" x14ac:dyDescent="0.25"/>
  <cols>
    <col min="1" max="1" width="36.140625" bestFit="1" customWidth="1"/>
    <col min="3" max="3" width="22.42578125" bestFit="1" customWidth="1"/>
    <col min="5" max="5" width="65" customWidth="1"/>
    <col min="7" max="7" width="42.85546875" customWidth="1"/>
  </cols>
  <sheetData>
    <row r="1" spans="1:7" ht="20.100000000000001" customHeight="1" x14ac:dyDescent="0.25">
      <c r="A1" s="21" t="s">
        <v>59</v>
      </c>
      <c r="B1" s="16"/>
      <c r="C1" s="21" t="s">
        <v>94</v>
      </c>
      <c r="D1" s="15"/>
      <c r="E1" s="22" t="s">
        <v>73</v>
      </c>
      <c r="F1" s="15"/>
      <c r="G1" s="22" t="s">
        <v>145</v>
      </c>
    </row>
    <row r="2" spans="1:7" ht="24.95" customHeight="1" x14ac:dyDescent="0.25">
      <c r="A2" s="17" t="s">
        <v>95</v>
      </c>
      <c r="B2" s="15"/>
      <c r="C2" s="17" t="s">
        <v>96</v>
      </c>
      <c r="D2" s="15"/>
      <c r="E2" s="18" t="s">
        <v>97</v>
      </c>
      <c r="F2" s="15"/>
      <c r="G2" s="17" t="s">
        <v>98</v>
      </c>
    </row>
    <row r="3" spans="1:7" ht="24.95" customHeight="1" x14ac:dyDescent="0.25">
      <c r="A3" s="17" t="s">
        <v>113</v>
      </c>
      <c r="B3" s="15"/>
      <c r="C3" s="17" t="s">
        <v>100</v>
      </c>
      <c r="D3" s="15"/>
      <c r="E3" s="25" t="s">
        <v>101</v>
      </c>
      <c r="F3" s="15"/>
      <c r="G3" s="17" t="s">
        <v>102</v>
      </c>
    </row>
    <row r="4" spans="1:7" ht="24.95" customHeight="1" x14ac:dyDescent="0.25">
      <c r="A4" s="17" t="s">
        <v>107</v>
      </c>
      <c r="B4" s="15"/>
      <c r="C4" s="17" t="s">
        <v>104</v>
      </c>
      <c r="D4" s="15"/>
      <c r="E4" s="18" t="s">
        <v>105</v>
      </c>
      <c r="F4" s="15"/>
      <c r="G4" s="18" t="s">
        <v>106</v>
      </c>
    </row>
    <row r="5" spans="1:7" ht="24.95" customHeight="1" x14ac:dyDescent="0.25">
      <c r="A5" s="17" t="s">
        <v>103</v>
      </c>
      <c r="B5" s="15"/>
      <c r="C5" s="17" t="s">
        <v>108</v>
      </c>
      <c r="D5" s="15"/>
      <c r="E5" s="18" t="s">
        <v>109</v>
      </c>
      <c r="F5" s="15"/>
      <c r="G5" s="19" t="s">
        <v>110</v>
      </c>
    </row>
    <row r="6" spans="1:7" ht="27.6" customHeight="1" x14ac:dyDescent="0.25">
      <c r="A6" s="18" t="s">
        <v>111</v>
      </c>
      <c r="B6" s="15"/>
      <c r="C6" s="17"/>
      <c r="D6" s="15"/>
      <c r="E6" s="18" t="s">
        <v>112</v>
      </c>
      <c r="F6" s="15"/>
      <c r="G6" s="20" t="s">
        <v>406</v>
      </c>
    </row>
    <row r="7" spans="1:7" ht="30.95" customHeight="1" x14ac:dyDescent="0.25">
      <c r="A7" s="17" t="s">
        <v>99</v>
      </c>
      <c r="B7" s="15"/>
      <c r="C7" s="17"/>
      <c r="D7" s="15"/>
      <c r="E7" s="25" t="s">
        <v>114</v>
      </c>
      <c r="F7" s="15"/>
      <c r="G7" s="19" t="s">
        <v>115</v>
      </c>
    </row>
    <row r="8" spans="1:7" ht="24.95" customHeight="1" x14ac:dyDescent="0.25">
      <c r="B8" s="15"/>
      <c r="C8" s="23"/>
      <c r="D8" s="15"/>
      <c r="E8" s="18" t="s">
        <v>116</v>
      </c>
      <c r="F8" s="15"/>
      <c r="G8" s="15"/>
    </row>
    <row r="9" spans="1:7" ht="24.95" customHeight="1" x14ac:dyDescent="0.25">
      <c r="A9" s="15"/>
      <c r="B9" s="15"/>
      <c r="C9" s="24"/>
      <c r="D9" s="15"/>
      <c r="E9" s="19" t="s">
        <v>115</v>
      </c>
      <c r="F9" s="15"/>
      <c r="G9" s="22" t="s">
        <v>93</v>
      </c>
    </row>
    <row r="10" spans="1:7" ht="24.95" customHeight="1" x14ac:dyDescent="0.25">
      <c r="A10" s="15"/>
      <c r="B10" s="15"/>
      <c r="C10" s="23"/>
      <c r="D10" s="15"/>
      <c r="E10" s="18" t="s">
        <v>117</v>
      </c>
      <c r="F10" s="15"/>
      <c r="G10" s="17" t="s">
        <v>143</v>
      </c>
    </row>
    <row r="11" spans="1:7" ht="24.95" customHeight="1" x14ac:dyDescent="0.25">
      <c r="A11" s="21" t="s">
        <v>120</v>
      </c>
      <c r="B11" s="15"/>
      <c r="C11" s="21" t="s">
        <v>126</v>
      </c>
      <c r="D11" s="15"/>
      <c r="E11" s="18" t="s">
        <v>118</v>
      </c>
      <c r="F11" s="15"/>
      <c r="G11" s="18" t="s">
        <v>119</v>
      </c>
    </row>
    <row r="12" spans="1:7" ht="24.95" customHeight="1" x14ac:dyDescent="0.25">
      <c r="A12" s="17" t="s">
        <v>123</v>
      </c>
      <c r="B12" s="15"/>
      <c r="C12" s="17" t="s">
        <v>129</v>
      </c>
      <c r="D12" s="15"/>
      <c r="E12" s="26" t="s">
        <v>121</v>
      </c>
      <c r="F12" s="15"/>
      <c r="G12" s="19" t="s">
        <v>122</v>
      </c>
    </row>
    <row r="13" spans="1:7" ht="24.95" customHeight="1" x14ac:dyDescent="0.25">
      <c r="A13" s="17" t="s">
        <v>125</v>
      </c>
      <c r="B13" s="15"/>
      <c r="C13" s="17" t="s">
        <v>131</v>
      </c>
      <c r="D13" s="15"/>
      <c r="E13" s="18" t="s">
        <v>124</v>
      </c>
      <c r="F13" s="15"/>
      <c r="G13" s="19" t="s">
        <v>141</v>
      </c>
    </row>
    <row r="14" spans="1:7" ht="24.95" customHeight="1" x14ac:dyDescent="0.25">
      <c r="A14" s="17" t="s">
        <v>128</v>
      </c>
      <c r="B14" s="15"/>
      <c r="D14" s="15"/>
      <c r="E14" s="20" t="s">
        <v>127</v>
      </c>
      <c r="F14" s="15"/>
      <c r="G14" s="15"/>
    </row>
    <row r="15" spans="1:7" ht="24.95" customHeight="1" x14ac:dyDescent="0.25">
      <c r="A15" s="27" t="s">
        <v>144</v>
      </c>
      <c r="B15" s="15"/>
      <c r="D15" s="15"/>
      <c r="E15" s="18" t="s">
        <v>130</v>
      </c>
      <c r="F15" s="15"/>
      <c r="G15" s="15"/>
    </row>
    <row r="16" spans="1:7" ht="24.95" customHeight="1" x14ac:dyDescent="0.25">
      <c r="B16" s="15"/>
      <c r="D16" s="15"/>
      <c r="E16" s="18" t="s">
        <v>132</v>
      </c>
      <c r="F16" s="15"/>
    </row>
    <row r="17" spans="1:5" ht="24.95" customHeight="1" x14ac:dyDescent="0.25">
      <c r="A17" s="21" t="s">
        <v>133</v>
      </c>
      <c r="C17" s="21" t="s">
        <v>135</v>
      </c>
      <c r="E17" s="28" t="s">
        <v>142</v>
      </c>
    </row>
    <row r="18" spans="1:5" ht="24.95" customHeight="1" x14ac:dyDescent="0.25">
      <c r="A18" s="17" t="s">
        <v>134</v>
      </c>
      <c r="B18" s="15"/>
      <c r="C18" s="17" t="s">
        <v>137</v>
      </c>
    </row>
    <row r="19" spans="1:5" ht="24.95" customHeight="1" x14ac:dyDescent="0.25">
      <c r="A19" s="17" t="s">
        <v>136</v>
      </c>
      <c r="B19" s="15"/>
      <c r="C19" s="17" t="s">
        <v>139</v>
      </c>
    </row>
    <row r="20" spans="1:5" ht="24.95" customHeight="1" x14ac:dyDescent="0.25">
      <c r="A20" s="17" t="s">
        <v>138</v>
      </c>
      <c r="B20" s="15"/>
    </row>
    <row r="21" spans="1:5" ht="24.95" customHeight="1" x14ac:dyDescent="0.25">
      <c r="A21" s="17" t="s">
        <v>140</v>
      </c>
      <c r="B21" s="15"/>
      <c r="C21" s="15"/>
    </row>
    <row r="22" spans="1:5" ht="24.95" customHeight="1" x14ac:dyDescent="0.25">
      <c r="B22" s="15"/>
    </row>
  </sheetData>
  <sheetProtection password="81D7"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678cb6b0-ae3a-4210-a1b1-d0020c0aba52">FYACPHA5NQ3C-1062990798-28078</_dlc_DocId>
    <_dlc_DocIdUrl xmlns="678cb6b0-ae3a-4210-a1b1-d0020c0aba52">
      <Url>https://tgf.sharepoint.com/sites/TSGMT4/CCMB/_layouts/15/DocIdRedir.aspx?ID=FYACPHA5NQ3C-1062990798-28078</Url>
      <Description>FYACPHA5NQ3C-1062990798-28078</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D4CC445ED9F804589DF3A42A67B22D2" ma:contentTypeVersion="14" ma:contentTypeDescription="Create a new document." ma:contentTypeScope="" ma:versionID="4c8691194000432aa11658b1195101d4">
  <xsd:schema xmlns:xsd="http://www.w3.org/2001/XMLSchema" xmlns:xs="http://www.w3.org/2001/XMLSchema" xmlns:p="http://schemas.microsoft.com/office/2006/metadata/properties" xmlns:ns2="678cb6b0-ae3a-4210-a1b1-d0020c0aba52" xmlns:ns3="7c7316b6-1708-4edf-a806-15e46c7e58d7" xmlns:ns4="6f438923-feb7-45b3-a657-092cfdb2b257" targetNamespace="http://schemas.microsoft.com/office/2006/metadata/properties" ma:root="true" ma:fieldsID="f9dd454be18d0d4065dbdcf70b4c5f3c" ns2:_="" ns3:_="" ns4:_="">
    <xsd:import namespace="678cb6b0-ae3a-4210-a1b1-d0020c0aba52"/>
    <xsd:import namespace="7c7316b6-1708-4edf-a806-15e46c7e58d7"/>
    <xsd:import namespace="6f438923-feb7-45b3-a657-092cfdb2b257"/>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Tags" minOccurs="0"/>
                <xsd:element ref="ns4:MediaServiceDateTaken" minOccurs="0"/>
                <xsd:element ref="ns4:MediaServiceLocation" minOccurs="0"/>
                <xsd:element ref="ns4:MediaServiceOCR"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8cb6b0-ae3a-4210-a1b1-d0020c0aba5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c7316b6-1708-4edf-a806-15e46c7e58d7" elementFormDefault="qualified">
    <xsd:import namespace="http://schemas.microsoft.com/office/2006/documentManagement/types"/>
    <xsd:import namespace="http://schemas.microsoft.com/office/infopath/2007/PartnerControls"/>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f438923-feb7-45b3-a657-092cfdb2b257" elementFormDefault="qualified">
    <xsd:import namespace="http://schemas.microsoft.com/office/2006/documentManagement/types"/>
    <xsd:import namespace="http://schemas.microsoft.com/office/infopath/2007/PartnerControls"/>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AutoTags" ma:index="17" nillable="true" ma:displayName="MediaServiceAutoTags" ma:description="" ma:internalName="MediaServiceAutoTags" ma:readOnly="true">
      <xsd:simpleType>
        <xsd:restriction base="dms:Text"/>
      </xsd:simpleType>
    </xsd:element>
    <xsd:element name="MediaServiceDateTaken" ma:index="18" nillable="true" ma:displayName="MediaServiceDateTaken" ma:description="" ma:hidden="true" ma:internalName="MediaServiceDateTaken" ma:readOnly="true">
      <xsd:simpleType>
        <xsd:restriction base="dms:Text"/>
      </xsd:simpleType>
    </xsd:element>
    <xsd:element name="MediaServiceLocation" ma:index="19" nillable="true" ma:displayName="MediaServiceLocation" ma:description="" ma:internalName="MediaServiceLocation" ma:readOnly="true">
      <xsd:simpleType>
        <xsd:restriction base="dms:Text"/>
      </xsd:simpleType>
    </xsd:element>
    <xsd:element name="MediaServiceOCR" ma:index="20" nillable="true" ma:displayName="MediaServiceOCR" ma:internalName="MediaServiceOCR" ma:readOnly="true">
      <xsd:simpleType>
        <xsd:restriction base="dms:Note">
          <xsd:maxLength value="255"/>
        </xsd:restriction>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0032FF6-4421-4D13-BB78-80BF6D1FA5C1}">
  <ds:schemaRefs>
    <ds:schemaRef ds:uri="http://schemas.microsoft.com/sharepoint/v3/contenttype/forms"/>
  </ds:schemaRefs>
</ds:datastoreItem>
</file>

<file path=customXml/itemProps2.xml><?xml version="1.0" encoding="utf-8"?>
<ds:datastoreItem xmlns:ds="http://schemas.openxmlformats.org/officeDocument/2006/customXml" ds:itemID="{A267265D-F4B1-4CAF-AF7D-C2EDDC15476C}">
  <ds:schemaRefs>
    <ds:schemaRef ds:uri="678cb6b0-ae3a-4210-a1b1-d0020c0aba52"/>
    <ds:schemaRef ds:uri="http://purl.org/dc/terms/"/>
    <ds:schemaRef ds:uri="6f438923-feb7-45b3-a657-092cfdb2b257"/>
    <ds:schemaRef ds:uri="http://purl.org/dc/dcmityp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7c7316b6-1708-4edf-a806-15e46c7e58d7"/>
    <ds:schemaRef ds:uri="http://www.w3.org/XML/1998/namespace"/>
    <ds:schemaRef ds:uri="http://purl.org/dc/elements/1.1/"/>
  </ds:schemaRefs>
</ds:datastoreItem>
</file>

<file path=customXml/itemProps3.xml><?xml version="1.0" encoding="utf-8"?>
<ds:datastoreItem xmlns:ds="http://schemas.openxmlformats.org/officeDocument/2006/customXml" ds:itemID="{46952F4F-9851-4305-865A-DBC44534DA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8cb6b0-ae3a-4210-a1b1-d0020c0aba52"/>
    <ds:schemaRef ds:uri="7c7316b6-1708-4edf-a806-15e46c7e58d7"/>
    <ds:schemaRef ds:uri="6f438923-feb7-45b3-a657-092cfdb2b2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E4542D2-BC01-414B-92B3-5FF55CCA1AF7}">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Instructions_WorkPlan_En</vt:lpstr>
      <vt:lpstr>Instructions_WorkPlan_Fr</vt:lpstr>
      <vt:lpstr>Instrucciones_WorkPlan_Es</vt:lpstr>
      <vt:lpstr>Definitions</vt:lpstr>
      <vt:lpstr>WorkPlan_Year1</vt:lpstr>
      <vt:lpstr>detalle de costos sisca</vt:lpstr>
      <vt:lpstr>overhead</vt:lpstr>
      <vt:lpstr>ExpenditureCashBce_Year_N</vt:lpstr>
      <vt:lpstr>List</vt:lpstr>
      <vt:lpstr>CCMRCM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Mercedes Garcia</dc:creator>
  <cp:lastModifiedBy>Karla Eugenia Rivera Arévalo</cp:lastModifiedBy>
  <cp:lastPrinted>2019-11-18T15:12:41Z</cp:lastPrinted>
  <dcterms:created xsi:type="dcterms:W3CDTF">2019-11-18T10:57:53Z</dcterms:created>
  <dcterms:modified xsi:type="dcterms:W3CDTF">2019-12-05T17:19:00Z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0x010100CD4CC445ED9F804589DF3A42A67B22D2</vt:lpwstr>
  </property>
  <property fmtid="{D5CDD505-2E9C-101B-9397-08002B2CF9AE}" pid="3" name="_dlc_DocIdItemGuid">
    <vt:lpwstr>648bba24-5806-4a70-87b6-099242277a0d</vt:lpwstr>
  </property>
</Properties>
</file>