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2020\1 Supervisión\1.2 Monitoreo\Plenaria ME01-2020 30 ene\Anexos Plenaria ME01-2020\"/>
    </mc:Choice>
  </mc:AlternateContent>
  <xr:revisionPtr revIDLastSave="0" documentId="13_ncr:1_{5E56939C-2B11-4E1D-A317-6F780431E43A}" xr6:coauthVersionLast="45" xr6:coauthVersionMax="45" xr10:uidLastSave="{00000000-0000-0000-0000-000000000000}"/>
  <bookViews>
    <workbookView xWindow="-120" yWindow="-120" windowWidth="29040" windowHeight="15840" firstSheet="3" activeTab="5" xr2:uid="{58516D96-D020-486B-B8E5-F3155E1A9C65}"/>
  </bookViews>
  <sheets>
    <sheet name="Instructions_WorkPlan_En" sheetId="1" state="hidden" r:id="rId1"/>
    <sheet name="Instructions_WorkPlan_Fr" sheetId="2" state="hidden" r:id="rId2"/>
    <sheet name="Instrucciones_WorkPlan_Es" sheetId="3" r:id="rId3"/>
    <sheet name="Definitions" sheetId="6" r:id="rId4"/>
    <sheet name="WorkPlan_Year_N" sheetId="4" state="hidden" r:id="rId5"/>
    <sheet name="ExpenditureCashBce_Year3" sheetId="7" r:id="rId6"/>
    <sheet name="Libro de bancos" sheetId="11" r:id="rId7"/>
    <sheet name="List" sheetId="5" state="hidden" r:id="rId8"/>
    <sheet name="CCMRCM" sheetId="8" state="hidden" r:id="rId9"/>
  </sheets>
  <definedNames>
    <definedName name="_xlnm._FilterDatabase" localSheetId="8" hidden="1">CCMRCM!#REF!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7" l="1"/>
  <c r="D17" i="11"/>
  <c r="D32" i="11" s="1"/>
  <c r="J32" i="11" s="1"/>
  <c r="H15" i="11"/>
  <c r="H32" i="11" s="1"/>
  <c r="C73" i="7" l="1"/>
  <c r="F58" i="7" l="1"/>
  <c r="G44" i="7"/>
  <c r="G43" i="7"/>
  <c r="G42" i="7"/>
  <c r="G41" i="7"/>
  <c r="F45" i="7"/>
  <c r="F64" i="7" s="1"/>
  <c r="E45" i="7"/>
  <c r="F48" i="7" l="1"/>
  <c r="G48" i="7" s="1"/>
  <c r="G45" i="7"/>
  <c r="G32" i="7"/>
  <c r="G33" i="7"/>
  <c r="G34" i="7"/>
  <c r="G35" i="7"/>
  <c r="G36" i="7"/>
  <c r="G37" i="7"/>
  <c r="G38" i="7"/>
  <c r="G39" i="7"/>
  <c r="G40" i="7"/>
  <c r="G31" i="7"/>
  <c r="G15" i="7"/>
  <c r="E20" i="7"/>
  <c r="C10" i="7" s="1"/>
  <c r="G16" i="7" l="1"/>
  <c r="G17" i="7"/>
  <c r="G18" i="7"/>
  <c r="G19" i="7"/>
  <c r="T13" i="4"/>
  <c r="T17" i="4"/>
  <c r="C26" i="7" l="1"/>
  <c r="D26" i="7" l="1"/>
  <c r="F20" i="7"/>
  <c r="G10" i="7" l="1"/>
  <c r="G20" i="7"/>
  <c r="F65" i="7"/>
  <c r="F67" i="7" s="1"/>
  <c r="F46" i="4"/>
  <c r="Q34" i="4"/>
  <c r="S18" i="4"/>
  <c r="E18" i="4"/>
  <c r="T16" i="4"/>
  <c r="T15" i="4"/>
  <c r="T14" i="4"/>
  <c r="T18" i="4" l="1"/>
  <c r="R5" i="4"/>
  <c r="D36" i="4" l="1"/>
  <c r="G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Mercedes Garcia</author>
  </authors>
  <commentList>
    <comment ref="G35" authorId="0" shapeId="0" xr:uid="{8D5C45E7-5771-40E7-A71E-1E58E3E7BFC5}">
      <text>
        <r>
          <rPr>
            <sz val="9"/>
            <color indexed="81"/>
            <rFont val="Tahoma"/>
            <family val="2"/>
          </rPr>
          <t>Variance against the total budget.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62" authorId="0" shapeId="0" xr:uid="{F6757233-131E-4399-ABC7-9E9796DCC61B}">
      <text>
        <r>
          <rPr>
            <sz val="9"/>
            <color indexed="81"/>
            <rFont val="Tahoma"/>
            <family val="2"/>
          </rPr>
          <t>Cash balance including commitments. Please specify the amount of commitments in the "Comments" section</t>
        </r>
      </text>
    </comment>
  </commentList>
</comments>
</file>

<file path=xl/sharedStrings.xml><?xml version="1.0" encoding="utf-8"?>
<sst xmlns="http://schemas.openxmlformats.org/spreadsheetml/2006/main" count="646" uniqueCount="485">
  <si>
    <t>Costed Work Plan for CCM Funding Agreements</t>
  </si>
  <si>
    <t>- As part of the CCM Funding Agreement, the Costed Work Plan is a legal document that supports the disbursements to cover the CCM Activities and CCM Secretariat costs financed by the Global Fund, as per the CCM Guidelines.</t>
  </si>
  <si>
    <t>- The CCM Secretariat should always keep the track and documentation on the estimation of costs presented in this Costed Work Plan.</t>
  </si>
  <si>
    <t>- The information reflected in this document will serve to track the execution of activities and the detailed budget that will be kept by the CCM for accountability purpose, LFA verification and Audits.</t>
  </si>
  <si>
    <t>- In general, only the yellow cells can be filled in free format. Some drop-downs (cells in grey) and formulas are part of the document, we request to please not modify them, in order to obtain a standardized document across all the CCMs financed by the Global Fund.</t>
  </si>
  <si>
    <t>-The Section 1 "General information" reflects the basic information about the CCM Funding Agreement</t>
  </si>
  <si>
    <t>- At the top of the document the table "Grand Total" shows the final amount to be covered by the CCM Funding Agreement. It coincides with the corresponding year amount highlighted in the Facesheet.</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</si>
  <si>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</si>
  <si>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</si>
  <si>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</si>
  <si>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r>
      <t xml:space="preserve">- The Columns "Costs Grouping" and "Performance Area" respond to the approved terms by the Global Fund. </t>
    </r>
    <r>
      <rPr>
        <strike/>
        <sz val="11"/>
        <color rgb="FFFF0000"/>
        <rFont val="Georgia"/>
        <family val="1"/>
      </rPr>
      <t/>
    </r>
  </si>
  <si>
    <t>- The table of the section 4 "Co-funding" is mandatory only if the 3-year budget is above USD 300,000. However, all the CCMs invited to include the total financial needs for an ideal functionning of the CCM.</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</si>
  <si>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</si>
  <si>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</si>
  <si>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Version November 2019</t>
  </si>
  <si>
    <t>Plan de travail chiffré pour les Accords de financement des CCM</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</si>
  <si>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</si>
  <si>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</si>
  <si>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</si>
  <si>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</si>
  <si>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-La section 1 "General Information" ("Information générale") reflète les informations de base de l'Accord de financement du CCM</t>
  </si>
  <si>
    <t>- En haut du document, le tableau "Grand Total" indique le montant final couvert par l'Accord de financement du CCM. Il coïncide avec le montant de l'année correspondante surligné dans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</si>
  <si>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</si>
  <si>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</si>
  <si>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</si>
  <si>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Les Colonnes "Cost Grouping" ("Groupement de coûts") et "Performance Area" ("Zone de performance") répondent aux termes approuvés par le Fonds mondial.</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</si>
  <si>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</si>
  <si>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</si>
  <si>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 Veuillez vous référer à la feuille de calcul "Definitions" (disponible uniquement en anglais) pour une description détaillée de tous les groupements de coûts et des zones de performance utilisées dans ce plan de travail chiffré.</t>
  </si>
  <si>
    <t>- Veuillez consulter la feuille de calcul "Lists" (liste disponible uniquement en anglais) pour un aperçu complet de toutes les options de catégorie que vous pouvez utiliser pour remplir ce plan de travail chiffré.</t>
  </si>
  <si>
    <t>- The Costed Work Plan contains 4 sections
   1. General Information
   2. Fixed costs and HR positions covered by the CCM Funding Agreement
   3. CCM Activities
   4. Co-funding</t>
  </si>
  <si>
    <t>- Le plan de travail chiffré est composé de 4 sections:
   1. Information générale
   2. Coûts fixes et les postes de RH couverts par l'accord de financement du  CCM
   3. Activités du CCM
   4. Co-financement</t>
  </si>
  <si>
    <t>Version Novembre 2019</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</si>
  <si>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</si>
  <si>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</si>
  <si>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Secretaría del MCP debe guardar siempre un registro y la documentación sobre la estimación de costos presentada en este Plan de trabajo costeado.</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</si>
  <si>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</si>
  <si>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</si>
  <si>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</si>
  <si>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</si>
  <si>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</si>
  <si>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</si>
  <si>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</si>
  <si>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</si>
  <si>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</si>
  <si>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Consulte la pestaña "Definitions" (únicamente disponible en inglés) para obtener una descripción detallada de todas las agrupaciones de costos y las áreas de desempeño utilizadas en este Plan de trabajo costeado.</t>
  </si>
  <si>
    <t>- Consulte la pestaña "Lists" (únicamente disponible en inglés) para obtener una descripción completa de todas las opciones de categoría que puede utilizar para llenar este Plan de trabajo costeado.</t>
  </si>
  <si>
    <t>- El Plan de trabajo costeado tiene 4 secciones:
1. Información general
2. Costos fijos y posiciones de recursos humanos cubiertos por el Acuerdo de financiamiento del MCP
3. Actividades del MCP
4. Contrapartida</t>
  </si>
  <si>
    <t>Versión Noviembre 2019</t>
  </si>
  <si>
    <t xml:space="preserve">CCM FUNDING AGREEMENT - COSTED WORK PLAN </t>
  </si>
  <si>
    <t>Section 1. General Information</t>
  </si>
  <si>
    <t xml:space="preserve">CCM Name: </t>
  </si>
  <si>
    <t>CCM Agreement No:</t>
  </si>
  <si>
    <t xml:space="preserve">GRAND TOTAL (Fixed Costs + Activities) =  </t>
  </si>
  <si>
    <t>Year of Agreement:</t>
  </si>
  <si>
    <t>Section 2. Fixed costs and HR positions covered by CCM Funding Agreement</t>
  </si>
  <si>
    <t>2A. Fixed Costs</t>
  </si>
  <si>
    <t>2B. HR positions covered by this agreement. Maximum 2 Full time equivalent positions.</t>
  </si>
  <si>
    <t>No.</t>
  </si>
  <si>
    <t>Cost Grouping</t>
  </si>
  <si>
    <t>Description</t>
  </si>
  <si>
    <t>Total Year (in USD/EUR)</t>
  </si>
  <si>
    <t>Assumptions / comments</t>
  </si>
  <si>
    <t>No. of positions financed by other sources</t>
  </si>
  <si>
    <t>No. of positions financed by GF</t>
  </si>
  <si>
    <t>Total No. of positions</t>
  </si>
  <si>
    <t>Assumptions / Comments</t>
  </si>
  <si>
    <t>Total</t>
  </si>
  <si>
    <t>Section 3. CCM Activities</t>
  </si>
  <si>
    <t>Q1</t>
  </si>
  <si>
    <t>Q2</t>
  </si>
  <si>
    <t>Q3</t>
  </si>
  <si>
    <t>Q4</t>
  </si>
  <si>
    <t>Activities</t>
  </si>
  <si>
    <t>M1</t>
  </si>
  <si>
    <t>M2</t>
  </si>
  <si>
    <t>M3</t>
  </si>
  <si>
    <t>M4</t>
  </si>
  <si>
    <t>M5</t>
  </si>
  <si>
    <t>M6</t>
  </si>
  <si>
    <t>M7</t>
  </si>
  <si>
    <t>M8</t>
  </si>
  <si>
    <t>M9</t>
  </si>
  <si>
    <t>M10</t>
  </si>
  <si>
    <t>M11</t>
  </si>
  <si>
    <t>M12</t>
  </si>
  <si>
    <t>Budget  (in USD/EUR)</t>
  </si>
  <si>
    <t>Approved</t>
  </si>
  <si>
    <t>Variance</t>
  </si>
  <si>
    <t>Comments</t>
  </si>
  <si>
    <t>Description of funding support</t>
  </si>
  <si>
    <t>Source of financing</t>
  </si>
  <si>
    <t>Comment</t>
  </si>
  <si>
    <t>Performance Area</t>
  </si>
  <si>
    <t>CCM Secretariat positions</t>
  </si>
  <si>
    <t>Human Resources</t>
  </si>
  <si>
    <t>Executive Secretary</t>
  </si>
  <si>
    <t>Annual CCM retreat</t>
  </si>
  <si>
    <t>Human Resources (Secretariat staffs)</t>
  </si>
  <si>
    <t>Travel-related Costs</t>
  </si>
  <si>
    <t>Administrative Assistant</t>
  </si>
  <si>
    <t>CCM Board meeting</t>
  </si>
  <si>
    <t>Office rental and supplies</t>
  </si>
  <si>
    <t>External Professional Services</t>
  </si>
  <si>
    <t>Oversight Officer</t>
  </si>
  <si>
    <t xml:space="preserve">CCM Elections </t>
  </si>
  <si>
    <t>Office Equipement</t>
  </si>
  <si>
    <t xml:space="preserve">Non-health Equipment </t>
  </si>
  <si>
    <t>Finance Officer</t>
  </si>
  <si>
    <t>CCM Induction / Orientation</t>
  </si>
  <si>
    <t>Vehicule maintenance</t>
  </si>
  <si>
    <t xml:space="preserve">Communication Material and Publications </t>
  </si>
  <si>
    <t>CCM Plenary / General Assembly meeting</t>
  </si>
  <si>
    <t>Indirect and Overhead Costs</t>
  </si>
  <si>
    <t>Constituency consultations for non-governmental constituencies only and processes to promote and improve the quality of stakeholder participation.</t>
  </si>
  <si>
    <t>Others (Please specify in comments)</t>
  </si>
  <si>
    <t>Constituency engagement meetings (specify in comments)</t>
  </si>
  <si>
    <t>Oversight Committee meetings</t>
  </si>
  <si>
    <t>Site Visits / Monitoring Visits</t>
  </si>
  <si>
    <t>Oversight</t>
  </si>
  <si>
    <t>Year</t>
  </si>
  <si>
    <t xml:space="preserve">Technical Support </t>
  </si>
  <si>
    <t>Constituency Engagement</t>
  </si>
  <si>
    <t>Year 1</t>
  </si>
  <si>
    <t>Technical Working groups meetings</t>
  </si>
  <si>
    <t>Year 2</t>
  </si>
  <si>
    <t>Currency</t>
  </si>
  <si>
    <t>Workhops, Meetings and Training</t>
  </si>
  <si>
    <t>Year 3</t>
  </si>
  <si>
    <t>USD</t>
  </si>
  <si>
    <t>Workshops, Meetings for Funding Request development</t>
  </si>
  <si>
    <t>EUR</t>
  </si>
  <si>
    <t xml:space="preserve">Workshops, Meetings for Grant Making </t>
  </si>
  <si>
    <t>Assessment outcome</t>
  </si>
  <si>
    <t>Exceptional</t>
  </si>
  <si>
    <t>Yes/No</t>
  </si>
  <si>
    <t>Performing well</t>
  </si>
  <si>
    <t>Yes</t>
  </si>
  <si>
    <t>A few minor issues</t>
  </si>
  <si>
    <t>No</t>
  </si>
  <si>
    <t>Serious Issues</t>
  </si>
  <si>
    <t>Sustainability, Transition and Linkages</t>
  </si>
  <si>
    <t>Workshops, Meetings for Reprogramming</t>
  </si>
  <si>
    <t>Operations</t>
  </si>
  <si>
    <t>Year 4 (Exceptionnal)</t>
  </si>
  <si>
    <t>Fixed Costs Activities</t>
  </si>
  <si>
    <r>
      <t xml:space="preserve">Section 4. Co-funding. </t>
    </r>
    <r>
      <rPr>
        <b/>
        <sz val="10"/>
        <color theme="1"/>
        <rFont val="Arial"/>
        <family val="2"/>
      </rPr>
      <t>Mandatory for agreements above USD 300,000</t>
    </r>
  </si>
  <si>
    <t>3B. Investment on Civil society engagement (15% of the budget)</t>
  </si>
  <si>
    <t>Minimum expected</t>
  </si>
  <si>
    <t>Agreement Starting Date:</t>
  </si>
  <si>
    <t>Year Starting Date:</t>
  </si>
  <si>
    <t xml:space="preserve">Year Envelope </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</si>
  <si>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</si>
  <si>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</si>
  <si>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</si>
  <si>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</si>
  <si>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The following forms will be automatically generated:
- Work plan 
- Summary budget per performance area, per Cost Grouping and per source of fund (SOF)</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</si>
  <si>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</si>
  <si>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</si>
  <si>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</si>
  <si>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</si>
  <si>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</si>
  <si>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</si>
  <si>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</si>
  <si>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</si>
  <si>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</si>
  <si>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</si>
  <si>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</si>
  <si>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</si>
  <si>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</si>
  <si>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</si>
  <si>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</si>
  <si>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</si>
  <si>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</si>
  <si>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</si>
  <si>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</si>
  <si>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</si>
  <si>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</si>
  <si>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 xml:space="preserve">Section C. Performance Framework </t>
  </si>
  <si>
    <t>Performance Area
►Select a key Performance Area as defined under Section B above. A drop-down list shows the areas applicable to CCM funding. This field cannot be overwritten.</t>
  </si>
  <si>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</si>
  <si>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</si>
  <si>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</si>
  <si>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</si>
  <si>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</si>
  <si>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</si>
  <si>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!Caution: Applicants should not add any totals or sub-totals in any worksheet within the template as this will interfere with the logic of the budget summaries.</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</si>
  <si>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</si>
  <si>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</si>
  <si>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</si>
  <si>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</si>
  <si>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</si>
  <si>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</si>
  <si>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</si>
  <si>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</si>
  <si>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</si>
  <si>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</si>
  <si>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</si>
  <si>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</si>
  <si>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</si>
  <si>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</si>
  <si>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</si>
  <si>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</si>
  <si>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</si>
  <si>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</si>
  <si>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</si>
  <si>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</si>
  <si>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</si>
  <si>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</si>
  <si>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</si>
  <si>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</si>
  <si>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</si>
  <si>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</si>
  <si>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</si>
  <si>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</si>
  <si>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</si>
  <si>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</si>
  <si>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</si>
  <si>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</si>
  <si>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</si>
  <si>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</si>
  <si>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</si>
  <si>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 xml:space="preserve">Global Fund Amount
The cells corresponding to 'GF Funding amount' will be populated automatically based on the information provided in sheets 'detailed budget Year 1' and 'detailed budget Year 2' .
</t>
  </si>
  <si>
    <t>Amounts specified under this section of the report are accurate and supported by clear documentation for future verification.</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</si>
  <si>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</si>
  <si>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</si>
  <si>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</si>
  <si>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</si>
  <si>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</si>
  <si>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</si>
  <si>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</si>
  <si>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</si>
  <si>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</si>
  <si>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</si>
  <si>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</si>
  <si>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</si>
  <si>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</si>
  <si>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</si>
  <si>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Others</t>
  </si>
  <si>
    <t>Others significant costs which do not fall under the above-defined cost group. Costs under this cost group are to be clearly specified.</t>
  </si>
  <si>
    <t>Definitions</t>
  </si>
  <si>
    <t>NOTE: The CCM Secretariat should always keep the track and documentation on the estimation of costs and the variation agains the budget.</t>
  </si>
  <si>
    <t>Cost grouping</t>
  </si>
  <si>
    <t>General Description</t>
  </si>
  <si>
    <t>Limitations</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</si>
  <si>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</si>
  <si>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(i) Secretariat staff should not exceed 2 persons.
(ii) Scope of work for key personnel is to be submitted to the GF CCM Team for approval.  
(iii) CCM funding shall not be used to remunerate CCM members.
(iv) Salaries must be commensurate with national salary scales.</t>
  </si>
  <si>
    <t>Travel-related Costs (includes meetings' expenses)</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</si>
  <si>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</si>
  <si>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</si>
  <si>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</si>
  <si>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</si>
  <si>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This category covers office furniture and equipment  (laptop, beamer, digital camera, photocopier, etc). </t>
  </si>
  <si>
    <t xml:space="preserve">(i) Vehicle purchase or vehicle long term lease are not eligible costs. </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</si>
  <si>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</si>
  <si>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Overhead costs such as office rent, utilities, internal communication costs (mail, telephone, internet), insurance, fuel, security, cleaning. Management or overhead fees.</t>
  </si>
  <si>
    <t>(i) Overhead costs are to be itemized and should not exceed 20% of the overall budget.</t>
  </si>
  <si>
    <t>Performance Areas</t>
  </si>
  <si>
    <t>Definition</t>
  </si>
  <si>
    <t>Oversight activities as Oversight commitees' meeting, visits and document sharing with CCM members</t>
  </si>
  <si>
    <t>Constituency engagement</t>
  </si>
  <si>
    <t>Communication activities completed by he CCM to engage constituencies government and non -government.</t>
  </si>
  <si>
    <t>Sustainability and Transition</t>
  </si>
  <si>
    <t>Activities to engage the CCM is prepared for and is taking into account sustainability and transition problematic in the response to the fight against the diseases as country.</t>
  </si>
  <si>
    <t>Activities to ensure Global Fund grants that are consistent with impact/outcome indicators in national strategy documents, relevant national bodies and other donors support.
Activities to ensure CCM members are trained on them role and training to strenghten CCM representatives role.</t>
  </si>
  <si>
    <t>BUDGET</t>
  </si>
  <si>
    <t>EXPENDITURE</t>
  </si>
  <si>
    <t>ABSORPTION</t>
  </si>
  <si>
    <t>Expenditure</t>
  </si>
  <si>
    <t>Expenditure rate</t>
  </si>
  <si>
    <t>Reasons for Variance</t>
  </si>
  <si>
    <t>Reported</t>
  </si>
  <si>
    <t>Budget Approved</t>
  </si>
  <si>
    <t xml:space="preserve">Budget approved </t>
  </si>
  <si>
    <t>Section 6. Cash Reconciliation</t>
  </si>
  <si>
    <t>Cash Outflow</t>
  </si>
  <si>
    <t>Income</t>
  </si>
  <si>
    <t>Cash Balance at the beginning of the period</t>
  </si>
  <si>
    <t>Disbursement from the Global Fund</t>
  </si>
  <si>
    <t>Cash  Outflow</t>
  </si>
  <si>
    <t>Fixed costs</t>
  </si>
  <si>
    <t>Commitments</t>
  </si>
  <si>
    <t>Unpaid invoices, legal obligations, other obligations.</t>
  </si>
  <si>
    <t>Bank information</t>
  </si>
  <si>
    <t>Cash Balance as per bank statements</t>
  </si>
  <si>
    <t>Cash in transit for the reporting period</t>
  </si>
  <si>
    <t>Cash in transit after the current reporting period</t>
  </si>
  <si>
    <t>CCM Benin</t>
  </si>
  <si>
    <t>CCM Burundi</t>
  </si>
  <si>
    <t>CCM Cameroon</t>
  </si>
  <si>
    <t>CCM Central African Republic</t>
  </si>
  <si>
    <t>CCM Chad</t>
  </si>
  <si>
    <t>CCM Congo (Republic of)</t>
  </si>
  <si>
    <t>CCM Gabon</t>
  </si>
  <si>
    <t>CCM São Tomé and Príncipe</t>
  </si>
  <si>
    <t>CCM Sierra Leone</t>
  </si>
  <si>
    <t>CCM Togo</t>
  </si>
  <si>
    <t>RCM Abidjan-Lagos Corridor Organisation</t>
  </si>
  <si>
    <t>CCM Albania</t>
  </si>
  <si>
    <t>CCM Armenia</t>
  </si>
  <si>
    <t>CCM Azerbaijan</t>
  </si>
  <si>
    <t>CCM Belarus</t>
  </si>
  <si>
    <t>CCM Bosnia and Herzegovina</t>
  </si>
  <si>
    <t>CCM Bulgaria</t>
  </si>
  <si>
    <t>CCM Georgia</t>
  </si>
  <si>
    <t>CCM Kazakhstan</t>
  </si>
  <si>
    <t>CCM Kosovo</t>
  </si>
  <si>
    <t>CCM Kyrgyzstan</t>
  </si>
  <si>
    <t>CCM Macedonia</t>
  </si>
  <si>
    <t>CCM Moldova</t>
  </si>
  <si>
    <t>CCM Montenegro</t>
  </si>
  <si>
    <t>CCM Romania</t>
  </si>
  <si>
    <t>CCM Russian Federation</t>
  </si>
  <si>
    <t>CCM Tajikistan</t>
  </si>
  <si>
    <t>CCM Ukraine</t>
  </si>
  <si>
    <t>CCM Uzbekistan</t>
  </si>
  <si>
    <t>CCM Burkina Faso</t>
  </si>
  <si>
    <t>CCM Congo (Democratic Republic)</t>
  </si>
  <si>
    <t>CCM Cote d'Ivoire</t>
  </si>
  <si>
    <t>CCM Ghana</t>
  </si>
  <si>
    <t>CCM Mali</t>
  </si>
  <si>
    <t>CCM Nigeria</t>
  </si>
  <si>
    <t>CCM South Africa</t>
  </si>
  <si>
    <t>CCM Sudan</t>
  </si>
  <si>
    <t>CCM Ethiopia</t>
  </si>
  <si>
    <t>CCM Kenya</t>
  </si>
  <si>
    <t>CCM Mozambique</t>
  </si>
  <si>
    <t>CCM Tanzania</t>
  </si>
  <si>
    <t>CCM Uganda</t>
  </si>
  <si>
    <t>CCM Zambia</t>
  </si>
  <si>
    <t>CCM Zanzibar</t>
  </si>
  <si>
    <t>CCM Zimbabwe</t>
  </si>
  <si>
    <t>RCM African Regional Coordinating Mechanism</t>
  </si>
  <si>
    <t>CCM Bangladesh</t>
  </si>
  <si>
    <t>CCM Cambodia</t>
  </si>
  <si>
    <t>CCM India</t>
  </si>
  <si>
    <t>CCM Indonesia</t>
  </si>
  <si>
    <t>CCM Myanmar</t>
  </si>
  <si>
    <t>CCM Pakistan</t>
  </si>
  <si>
    <t>CCM Philippines</t>
  </si>
  <si>
    <t>CCM Thailand</t>
  </si>
  <si>
    <t>CCM Viet Nam</t>
  </si>
  <si>
    <t>RCM Asia (Regional Steering Committee)</t>
  </si>
  <si>
    <t>CCM Belize</t>
  </si>
  <si>
    <t>CCM Bolivia</t>
  </si>
  <si>
    <t>CCM Colombia</t>
  </si>
  <si>
    <t>CCM Costa Rica</t>
  </si>
  <si>
    <t>CCM Cuba</t>
  </si>
  <si>
    <t>CCM Dominican Republic</t>
  </si>
  <si>
    <t>CCM Ecuador</t>
  </si>
  <si>
    <t>CCM El Salvador</t>
  </si>
  <si>
    <t>CCM Guatemala</t>
  </si>
  <si>
    <t>CCM Guyana</t>
  </si>
  <si>
    <t>CCM Haiti</t>
  </si>
  <si>
    <t>CCM Honduras</t>
  </si>
  <si>
    <t>CCM Jamaica</t>
  </si>
  <si>
    <t>CCM Nicaragua</t>
  </si>
  <si>
    <t>CCM Panama</t>
  </si>
  <si>
    <t>CCM Paraguay</t>
  </si>
  <si>
    <t>CCM Peru</t>
  </si>
  <si>
    <t>CCM Suriname</t>
  </si>
  <si>
    <t>RCM EMMIE (Mesoamerica)</t>
  </si>
  <si>
    <t>RCM Organisation of Eastern Caribbean States</t>
  </si>
  <si>
    <t>RCM Pan Caribbean Partnership against HIV/AIDS</t>
  </si>
  <si>
    <t>RO Comite Asesor Regional para subvenciones del Fondo Mundial en America Latina y el Caribe – CAR LAC</t>
  </si>
  <si>
    <t>CCM Algeria</t>
  </si>
  <si>
    <t>CCM Djibouti</t>
  </si>
  <si>
    <t>CCM Eritrea</t>
  </si>
  <si>
    <t>CCM Mauritania</t>
  </si>
  <si>
    <t>CCM Morocco</t>
  </si>
  <si>
    <t>CCM South Sudan</t>
  </si>
  <si>
    <t>CCM Tunisia</t>
  </si>
  <si>
    <t>Non-CCM Somalia</t>
  </si>
  <si>
    <t>CCM Angola</t>
  </si>
  <si>
    <t>CCM Botswana</t>
  </si>
  <si>
    <t>CCM Comoros</t>
  </si>
  <si>
    <t>CCM Lesotho</t>
  </si>
  <si>
    <t>CCM Madagascar</t>
  </si>
  <si>
    <t>CCM Malawi</t>
  </si>
  <si>
    <t>CCM Mauritius</t>
  </si>
  <si>
    <t>CCM Namibia</t>
  </si>
  <si>
    <t>CCM Rwanda</t>
  </si>
  <si>
    <t>CCM Swaziland</t>
  </si>
  <si>
    <t>CCM Afghanistan</t>
  </si>
  <si>
    <t>CCM Bhutan</t>
  </si>
  <si>
    <t>CCM Fiji</t>
  </si>
  <si>
    <t>CCM Iran (Islamic Republic of)</t>
  </si>
  <si>
    <t>CCM Lao PDR</t>
  </si>
  <si>
    <t>CCM Malaysia</t>
  </si>
  <si>
    <t>CCM Mongolia</t>
  </si>
  <si>
    <t>CCM Nepal</t>
  </si>
  <si>
    <t>CCM Papua New Guinea</t>
  </si>
  <si>
    <t>CCM Solomon Islands</t>
  </si>
  <si>
    <t>CCM Sri Lanka</t>
  </si>
  <si>
    <t>CCM Timor Leste</t>
  </si>
  <si>
    <t>RCM Western Pacific</t>
  </si>
  <si>
    <t>CCM Gambia</t>
  </si>
  <si>
    <t>CCM Guinea</t>
  </si>
  <si>
    <t>CCM Guinea-Bissau</t>
  </si>
  <si>
    <t>CCM Liberia</t>
  </si>
  <si>
    <t>CCM Niger</t>
  </si>
  <si>
    <t>CCM Senegal</t>
  </si>
  <si>
    <t>RCM Regional Coordinating Mechanism for the Regional Response to TB in the mining sector in Southern Africa</t>
  </si>
  <si>
    <t>Budget</t>
  </si>
  <si>
    <r>
      <t xml:space="preserve">2B. HR positions covered by this agreement. </t>
    </r>
    <r>
      <rPr>
        <i/>
        <sz val="10"/>
        <color theme="1"/>
        <rFont val="Arial"/>
        <family val="2"/>
      </rPr>
      <t>Please report all CCM Secretariat staff even if only a maximum 2 Full time equivalent positions can be covered by CCM Funding Agreement.</t>
    </r>
  </si>
  <si>
    <t xml:space="preserve">Annual Envelope </t>
  </si>
  <si>
    <t>Overhead cost - itemized fees to manage CCM funding (including audit)</t>
  </si>
  <si>
    <t>3A. Costed Work Plan</t>
  </si>
  <si>
    <t xml:space="preserve">Section 3. Work Plan Activities </t>
  </si>
  <si>
    <t>3A. CCM Activities</t>
  </si>
  <si>
    <t>Section 4. Co-funding. Please include all additional support for CCM including staff.</t>
  </si>
  <si>
    <t xml:space="preserve">CURRENCY </t>
  </si>
  <si>
    <t>CCM FUNDING AGREEMENT
EXPENDITURE AND CASH BALANCE REPORT</t>
  </si>
  <si>
    <t>Description of funding support and source of financing</t>
  </si>
  <si>
    <t>Expenses</t>
  </si>
  <si>
    <t>SLV-CFUND-1707</t>
  </si>
  <si>
    <t>01 January 2017</t>
  </si>
  <si>
    <t>01 january 2019</t>
  </si>
  <si>
    <t>Desembolso FM año 3</t>
  </si>
  <si>
    <t>Gasto en actividades 2019</t>
  </si>
  <si>
    <t>Gasto en costos directos 2019</t>
  </si>
  <si>
    <t>Apoyo movilización/ SISCA</t>
  </si>
  <si>
    <t xml:space="preserve">Apoyo con movilización / MINSAL </t>
  </si>
  <si>
    <t>Apoyo local y alimentación/ URC</t>
  </si>
  <si>
    <t>Apoyo movilización/ PLAN</t>
  </si>
  <si>
    <t>Apoyo técnico/ USAID/PLAN</t>
  </si>
  <si>
    <t>Apoyo local y alimentación/ ONUSIDA</t>
  </si>
  <si>
    <t xml:space="preserve">Movilización de miembros en visitas de campo </t>
  </si>
  <si>
    <t>Asistencia técnica con Estrategia de Sostenibilidad</t>
  </si>
  <si>
    <t>Se realizaron actividades adicionales a las programadas, pues se contaba con remanente del año 2018</t>
  </si>
  <si>
    <t>SISTEMA DE INTEGRACIÓN CENTROAMERICANA (SICA)</t>
  </si>
  <si>
    <t>SECRETARIA DE LA INTEGRACIÓN SOCIAL CENTROAMERICANA (SISCA)</t>
  </si>
  <si>
    <t>DIRECCIÓN DE ADMINISTRACIÓN Y FINANZAS</t>
  </si>
  <si>
    <r>
      <t xml:space="preserve">Nombre del Proyecto: </t>
    </r>
    <r>
      <rPr>
        <sz val="10"/>
        <rFont val="Arial"/>
        <family val="2"/>
      </rPr>
      <t>SISCA/MCP</t>
    </r>
  </si>
  <si>
    <r>
      <t>Nombre de la Cuenta:</t>
    </r>
    <r>
      <rPr>
        <sz val="10"/>
        <rFont val="Arial"/>
        <family val="2"/>
      </rPr>
      <t xml:space="preserve"> La Secretaria de la Integración Social Centroamericana</t>
    </r>
    <r>
      <rPr>
        <b/>
        <sz val="10"/>
        <rFont val="Arial"/>
        <family val="2"/>
      </rPr>
      <t>/</t>
    </r>
    <r>
      <rPr>
        <sz val="10"/>
        <rFont val="Arial"/>
        <family val="2"/>
      </rPr>
      <t>MCP-ES</t>
    </r>
  </si>
  <si>
    <r>
      <t>Nombre del Banco:</t>
    </r>
    <r>
      <rPr>
        <sz val="10"/>
        <rFont val="Arial"/>
        <family val="2"/>
      </rPr>
      <t xml:space="preserve"> Banco Davivienda, S.A.</t>
    </r>
  </si>
  <si>
    <t>Tipo de Cuenta:</t>
  </si>
  <si>
    <t>Corriente</t>
  </si>
  <si>
    <r>
      <t xml:space="preserve">Sucursal: </t>
    </r>
    <r>
      <rPr>
        <sz val="10"/>
        <rFont val="Arial"/>
        <family val="2"/>
      </rPr>
      <t>Santa Elena</t>
    </r>
  </si>
  <si>
    <t>Numero de la Cuenta:</t>
  </si>
  <si>
    <t>Saldo según Estado de Cuenta Bancario:</t>
  </si>
  <si>
    <t>Saldo Según Registros:</t>
  </si>
  <si>
    <t>(-)Cheques Pendientes de Pago</t>
  </si>
  <si>
    <t>Saldos Conciliados</t>
  </si>
  <si>
    <t>Local y alimentación en reuniones de comité de Etica</t>
  </si>
  <si>
    <t>Movilización de miembros del MCP para asambleas y talleres y movilización de misiones oficiales</t>
  </si>
  <si>
    <t>Local y alimentación en reuniones de Estrategia de Comunicaciones de CONAVIH</t>
  </si>
  <si>
    <t>31 december 2019</t>
  </si>
  <si>
    <t>La ejecución financiera de esta línea se alcanzó en un 100%</t>
  </si>
  <si>
    <t>El saldo remanente de esta línea es de $439.82</t>
  </si>
  <si>
    <t>Compromisos pendientes al 31 diciembre 2019</t>
  </si>
  <si>
    <t>Ultimo estado de cuenta emitido por el banco al 31 de diciembre 2019</t>
  </si>
  <si>
    <t>Cheques no cobrados al 31 de diciembre 2019</t>
  </si>
  <si>
    <t>Compromisos pendientes al 31 de diciembre 2019</t>
  </si>
  <si>
    <t>Conciliación Bancaria del 01 al 31 de diciembre de 2019</t>
  </si>
  <si>
    <t>Ch.N°362200</t>
  </si>
  <si>
    <t>ASIT, S.A. de C.V.</t>
  </si>
  <si>
    <t>Ch.N°362201</t>
  </si>
  <si>
    <t>RAF, S.A. de C.V.</t>
  </si>
  <si>
    <t>Ch.N°362205</t>
  </si>
  <si>
    <t>Corpeño y Asociados</t>
  </si>
  <si>
    <t>Ch.N°362206</t>
  </si>
  <si>
    <t>La Secretaría de la Integración Social</t>
  </si>
  <si>
    <t>Fecha de elaboración: 08/01/2020</t>
  </si>
  <si>
    <r>
      <t xml:space="preserve">Esta línea refleja un sobregiro de </t>
    </r>
    <r>
      <rPr>
        <b/>
        <sz val="12"/>
        <color rgb="FFFF0000"/>
        <rFont val="Arial"/>
        <family val="2"/>
      </rPr>
      <t xml:space="preserve">($956.85) </t>
    </r>
  </si>
  <si>
    <r>
      <t xml:space="preserve">Esta línea refleja un sobregiro de </t>
    </r>
    <r>
      <rPr>
        <b/>
        <sz val="12"/>
        <color rgb="FFFF0000"/>
        <rFont val="Arial"/>
        <family val="2"/>
      </rPr>
      <t xml:space="preserve">($919.91) </t>
    </r>
  </si>
  <si>
    <r>
      <t xml:space="preserve">Esta línea refleja un sobregiro de </t>
    </r>
    <r>
      <rPr>
        <b/>
        <sz val="12"/>
        <color rgb="FFFF0000"/>
        <rFont val="Arial"/>
        <family val="2"/>
      </rPr>
      <t xml:space="preserve">($473.80) </t>
    </r>
  </si>
  <si>
    <r>
      <t xml:space="preserve">Esta línea refleja un sobregiro de </t>
    </r>
    <r>
      <rPr>
        <b/>
        <sz val="12"/>
        <color rgb="FFFF0000"/>
        <rFont val="Arial"/>
        <family val="2"/>
      </rPr>
      <t xml:space="preserve">($219.51) </t>
    </r>
  </si>
  <si>
    <r>
      <t xml:space="preserve">Esta línea refleja un sobregiro de </t>
    </r>
    <r>
      <rPr>
        <b/>
        <sz val="12"/>
        <color rgb="FFFF0000"/>
        <rFont val="Arial"/>
        <family val="2"/>
      </rPr>
      <t xml:space="preserve">($983.16) </t>
    </r>
  </si>
  <si>
    <r>
      <t xml:space="preserve">Esta línea refleja un sobregiro de </t>
    </r>
    <r>
      <rPr>
        <b/>
        <sz val="12"/>
        <color rgb="FFFF0000"/>
        <rFont val="Arial"/>
        <family val="2"/>
      </rPr>
      <t xml:space="preserve">($890.68) </t>
    </r>
  </si>
  <si>
    <r>
      <t xml:space="preserve">Esta línea refleja un sobregiro de </t>
    </r>
    <r>
      <rPr>
        <b/>
        <sz val="12"/>
        <color rgb="FFFF0000"/>
        <rFont val="Arial"/>
        <family val="2"/>
      </rPr>
      <t xml:space="preserve">($17.56) </t>
    </r>
  </si>
  <si>
    <r>
      <t xml:space="preserve">Esta línea refleja un sobregiro de </t>
    </r>
    <r>
      <rPr>
        <b/>
        <sz val="12"/>
        <color rgb="FFFF0000"/>
        <rFont val="Arial"/>
        <family val="2"/>
      </rPr>
      <t>($210.78)</t>
    </r>
  </si>
  <si>
    <r>
      <t xml:space="preserve">Esta línea refleja un sobregiro de </t>
    </r>
    <r>
      <rPr>
        <b/>
        <sz val="12"/>
        <color rgb="FFFF0000"/>
        <rFont val="Arial"/>
        <family val="2"/>
      </rPr>
      <t>($439.04)</t>
    </r>
  </si>
  <si>
    <r>
      <t xml:space="preserve">Esta línea refleja un sobregiro de </t>
    </r>
    <r>
      <rPr>
        <b/>
        <sz val="12"/>
        <color rgb="FFFF0000"/>
        <rFont val="Arial"/>
        <family val="2"/>
      </rPr>
      <t>($99.00)</t>
    </r>
  </si>
  <si>
    <t>El remanente en esta línea es de $108.54</t>
  </si>
  <si>
    <r>
      <t xml:space="preserve">Esta línea refleja un sobregiro de </t>
    </r>
    <r>
      <rPr>
        <b/>
        <sz val="12"/>
        <color rgb="FFFF0000"/>
        <rFont val="Arial"/>
        <family val="2"/>
      </rPr>
      <t>($500.00)</t>
    </r>
  </si>
  <si>
    <r>
      <t xml:space="preserve">Esta línea refleja un sobregiro de </t>
    </r>
    <r>
      <rPr>
        <b/>
        <sz val="12"/>
        <color rgb="FFFF0000"/>
        <rFont val="Arial"/>
        <family val="2"/>
      </rPr>
      <t>($483.99)</t>
    </r>
  </si>
  <si>
    <t xml:space="preserve">El saldo remanente de esta línea es de $6,009.06, esto se debe a: 1. La contratación del servicio de auditoría fue por un monto de $3,064.00 y 2. Ahorro de $3,073.00 en el estimado de costos administrativos autorizados por el FM.  </t>
  </si>
  <si>
    <t>El saldo remanente de esta línea es de $132.97 esto se debe a ahorros en el servicio contratado.</t>
  </si>
  <si>
    <t>Para estas líneas se contó con remanente del 2018</t>
  </si>
  <si>
    <t>Remanente del año 2018 autorizado por el FM para utilizarlo en actividades</t>
  </si>
  <si>
    <t>compra de cañon</t>
  </si>
  <si>
    <t>lente de camara</t>
  </si>
  <si>
    <t>Auditoria</t>
  </si>
  <si>
    <t>Licencia de office reintegro a SISCA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</si>
</sst>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_ * #,##0.00_ ;_ * \-#,##0.00_ ;_ * &quot;-&quot;??_ ;_ @_ "/>
    <numFmt numFmtId="166" formatCode="[$-409]d/mmm/yyyy;@"/>
    <numFmt numFmtId="167" formatCode="_(&quot;$&quot;* #,##0.00_);_(&quot;$&quot;* \(#,##0.00\);_(&quot;$&quot;* &quot;-&quot;??_);_(@_)"/>
    <numFmt numFmtId="168" formatCode="_([$$-440A]* #,##0.00_);_([$$-440A]* \(#,##0.00\);_([$$-440A]* &quot;-&quot;??_);_(@_)"/>
    <numFmt numFmtId="169" formatCode="[$-C0A]d\-mmm\-yy;@"/>
    <numFmt numFmtId="170" formatCode="_([$$-240A]\ * #,##0.00_);_([$$-240A]\ * \(#,##0.00\);_([$$-240A]\ * &quot;-&quot;??_);_(@_)"/>
    <numFmt numFmtId="171" formatCode="_(* #,##0.00_);_(* \(#,##0.00\);_(* &quot;-&quot;??_);_(@_)"/>
  </numFmts>
  <fonts count="5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sz val="11"/>
      <name val="Arial"/>
      <family val="2"/>
    </font>
    <font>
      <strike/>
      <sz val="11"/>
      <color rgb="FFFF0000"/>
      <name val="Georgia"/>
      <family val="1"/>
    </font>
    <font>
      <sz val="11"/>
      <color theme="0" tint="-0.499984740745262"/>
      <name val="Arial"/>
      <family val="2"/>
    </font>
    <font>
      <b/>
      <sz val="18"/>
      <color theme="1"/>
      <name val="Arial"/>
      <family val="2"/>
    </font>
    <font>
      <b/>
      <sz val="11"/>
      <color theme="1"/>
      <name val="Arial"/>
      <family val="2"/>
    </font>
    <font>
      <sz val="10"/>
      <name val="Arial"/>
      <family val="2"/>
    </font>
    <font>
      <sz val="9"/>
      <color theme="1"/>
      <name val="Arial"/>
      <family val="2"/>
    </font>
    <font>
      <b/>
      <sz val="10"/>
      <color theme="1"/>
      <name val="Arial"/>
      <family val="2"/>
    </font>
    <font>
      <sz val="12"/>
      <color indexed="8"/>
      <name val="Verdana"/>
      <family val="2"/>
    </font>
    <font>
      <sz val="11"/>
      <color indexed="8"/>
      <name val="Arial"/>
      <family val="2"/>
    </font>
    <font>
      <sz val="11"/>
      <name val="Calibri"/>
      <family val="2"/>
      <scheme val="minor"/>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sz val="10"/>
      <color rgb="FF000000"/>
      <name val="Georgia"/>
      <family val="1"/>
    </font>
    <font>
      <sz val="9"/>
      <color indexed="81"/>
      <name val="Tahoma"/>
      <family val="2"/>
    </font>
    <font>
      <sz val="9"/>
      <name val="Arial"/>
      <family val="2"/>
    </font>
    <font>
      <sz val="8"/>
      <color theme="1"/>
      <name val="Arial"/>
      <family val="2"/>
    </font>
    <font>
      <b/>
      <sz val="22"/>
      <color theme="1"/>
      <name val="Arial"/>
      <family val="2"/>
    </font>
    <font>
      <sz val="10"/>
      <color theme="1"/>
      <name val="Arial"/>
      <family val="2"/>
    </font>
    <font>
      <i/>
      <sz val="10"/>
      <color theme="1"/>
      <name val="Arial"/>
      <family val="2"/>
    </font>
    <font>
      <b/>
      <sz val="11"/>
      <name val="Arial"/>
      <family val="2"/>
    </font>
    <font>
      <sz val="10"/>
      <color indexed="8"/>
      <name val="Arial"/>
      <family val="2"/>
    </font>
    <font>
      <sz val="12"/>
      <name val="Arial"/>
      <family val="2"/>
    </font>
    <font>
      <b/>
      <sz val="12"/>
      <name val="Arial"/>
      <family val="2"/>
    </font>
    <font>
      <b/>
      <sz val="12"/>
      <color rgb="FFFF0000"/>
      <name val="Arial"/>
      <family val="2"/>
    </font>
    <font>
      <sz val="11"/>
      <color indexed="8"/>
      <name val="Calibri"/>
      <family val="2"/>
    </font>
    <font>
      <b/>
      <sz val="10"/>
      <name val="Arial"/>
      <family val="2"/>
    </font>
    <font>
      <b/>
      <u/>
      <sz val="10"/>
      <name val="Arial"/>
      <family val="2"/>
    </font>
    <font>
      <sz val="11"/>
      <name val="Calibri"/>
      <family val="2"/>
    </font>
    <font>
      <sz val="11"/>
      <color rgb="FFFF000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22"/>
      <name val="Arial"/>
      <family val="2"/>
    </font>
    <font>
      <b/>
      <sz val="12"/>
      <name val="Calibri"/>
      <family val="2"/>
      <scheme val="minor"/>
    </font>
    <font>
      <b/>
      <sz val="14"/>
      <name val="Arial"/>
      <family val="2"/>
    </font>
    <font>
      <sz val="14"/>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FFC0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DFDD1"/>
        <bgColor indexed="64"/>
      </patternFill>
    </fill>
    <fill>
      <patternFill patternType="solid">
        <fgColor indexed="19"/>
        <bgColor auto="1"/>
      </patternFill>
    </fill>
    <fill>
      <patternFill patternType="solid">
        <fgColor theme="4" tint="0.79998168889431442"/>
        <bgColor indexed="64"/>
      </patternFill>
    </fill>
  </fills>
  <borders count="8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style="thin">
        <color indexed="8"/>
      </left>
      <right/>
      <top style="thin">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right/>
      <top style="medium">
        <color indexed="64"/>
      </top>
      <bottom style="thin">
        <color indexed="64"/>
      </bottom>
      <diagonal/>
    </border>
  </borders>
  <cellStyleXfs count="13">
    <xf numFmtId="0" fontId="0" fillId="0" borderId="0"/>
    <xf numFmtId="9" fontId="1" fillId="0" borderId="0" applyFont="0" applyFill="0" applyBorder="0" applyAlignment="0" applyProtection="0"/>
    <xf numFmtId="0" fontId="12" fillId="0" borderId="0" applyNumberFormat="0" applyFill="0" applyBorder="0" applyProtection="0">
      <alignment vertical="top" wrapText="1"/>
    </xf>
    <xf numFmtId="43" fontId="1" fillId="0" borderId="0" applyFont="0" applyFill="0" applyBorder="0" applyAlignment="0" applyProtection="0"/>
    <xf numFmtId="0" fontId="9" fillId="0" borderId="0"/>
    <xf numFmtId="9"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7" fontId="40" fillId="0" borderId="0" applyFont="0" applyFill="0" applyBorder="0" applyAlignment="0" applyProtection="0"/>
  </cellStyleXfs>
  <cellXfs count="424">
    <xf numFmtId="0" fontId="0" fillId="0" borderId="0" xfId="0"/>
    <xf numFmtId="0" fontId="3" fillId="0" borderId="0" xfId="0" applyFont="1"/>
    <xf numFmtId="0" fontId="2" fillId="0" borderId="0" xfId="0" applyFont="1"/>
    <xf numFmtId="0" fontId="3" fillId="0" borderId="0" xfId="0" applyFont="1" applyAlignment="1">
      <alignment horizontal="left"/>
    </xf>
    <xf numFmtId="0" fontId="4" fillId="0" borderId="0" xfId="0" applyFont="1" applyAlignment="1">
      <alignment vertical="top" wrapText="1"/>
    </xf>
    <xf numFmtId="0" fontId="6" fillId="0" borderId="0" xfId="0" applyFont="1" applyFill="1" applyAlignment="1">
      <alignment horizontal="left"/>
    </xf>
    <xf numFmtId="0" fontId="7"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xf>
    <xf numFmtId="0" fontId="3" fillId="0" borderId="0" xfId="0" applyFont="1" applyFill="1" applyAlignment="1">
      <alignment vertical="center"/>
    </xf>
    <xf numFmtId="1" fontId="3" fillId="5" borderId="9" xfId="0" applyNumberFormat="1" applyFont="1" applyFill="1" applyBorder="1" applyAlignment="1">
      <alignment horizontal="center" vertical="center"/>
    </xf>
    <xf numFmtId="0" fontId="3" fillId="0" borderId="0" xfId="0" applyFont="1" applyAlignment="1">
      <alignment horizontal="center" vertical="center"/>
    </xf>
    <xf numFmtId="0" fontId="0" fillId="0" borderId="0" xfId="0"/>
    <xf numFmtId="0" fontId="0" fillId="0" borderId="6" xfId="0" applyBorder="1" applyAlignment="1"/>
    <xf numFmtId="0" fontId="0" fillId="0" borderId="9" xfId="0" applyBorder="1"/>
    <xf numFmtId="0" fontId="0" fillId="0" borderId="9" xfId="0" applyBorder="1" applyAlignment="1">
      <alignment wrapText="1"/>
    </xf>
    <xf numFmtId="0" fontId="0" fillId="0" borderId="9" xfId="0" applyFill="1" applyBorder="1"/>
    <xf numFmtId="0" fontId="0" fillId="0" borderId="9" xfId="0" applyFill="1" applyBorder="1" applyAlignment="1">
      <alignment wrapText="1"/>
    </xf>
    <xf numFmtId="0" fontId="14" fillId="2" borderId="9" xfId="0" applyFont="1" applyFill="1" applyBorder="1" applyAlignment="1"/>
    <xf numFmtId="0" fontId="0" fillId="6" borderId="9" xfId="0" applyFill="1" applyBorder="1"/>
    <xf numFmtId="0" fontId="0" fillId="0" borderId="0" xfId="0" applyFill="1" applyBorder="1"/>
    <xf numFmtId="0" fontId="14" fillId="0" borderId="0" xfId="0" applyFont="1" applyFill="1" applyBorder="1" applyAlignment="1"/>
    <xf numFmtId="0" fontId="0" fillId="0" borderId="9" xfId="0" applyBorder="1" applyAlignment="1">
      <alignment vertical="top" wrapText="1"/>
    </xf>
    <xf numFmtId="0" fontId="14" fillId="0" borderId="9" xfId="0" applyFont="1" applyBorder="1" applyAlignment="1">
      <alignment wrapText="1"/>
    </xf>
    <xf numFmtId="0" fontId="0" fillId="0" borderId="9" xfId="0" applyBorder="1"/>
    <xf numFmtId="0" fontId="0" fillId="0" borderId="9" xfId="0" applyBorder="1" applyAlignment="1">
      <alignment wrapText="1"/>
    </xf>
    <xf numFmtId="0" fontId="15" fillId="0" borderId="0" xfId="2" applyFont="1" applyAlignment="1">
      <alignment vertical="top" wrapText="1"/>
    </xf>
    <xf numFmtId="0" fontId="16" fillId="0" borderId="0" xfId="2" applyNumberFormat="1" applyFont="1" applyAlignment="1"/>
    <xf numFmtId="0" fontId="16" fillId="0" borderId="46" xfId="2" applyFont="1" applyBorder="1" applyAlignment="1"/>
    <xf numFmtId="0" fontId="16" fillId="0" borderId="45" xfId="2" applyFont="1" applyBorder="1" applyAlignment="1"/>
    <xf numFmtId="0" fontId="16" fillId="0" borderId="44" xfId="2" applyFont="1" applyBorder="1" applyAlignment="1"/>
    <xf numFmtId="0" fontId="16" fillId="0" borderId="14" xfId="2" applyFont="1" applyBorder="1" applyAlignment="1"/>
    <xf numFmtId="0" fontId="16" fillId="0" borderId="0" xfId="2" applyFont="1" applyBorder="1" applyAlignment="1"/>
    <xf numFmtId="0" fontId="16" fillId="0" borderId="11" xfId="2" applyFont="1" applyBorder="1" applyAlignment="1"/>
    <xf numFmtId="0" fontId="16" fillId="0" borderId="19" xfId="2" applyFont="1" applyBorder="1" applyAlignment="1"/>
    <xf numFmtId="0" fontId="16" fillId="0" borderId="51" xfId="2" applyNumberFormat="1" applyFont="1" applyBorder="1" applyAlignment="1">
      <alignment vertical="center"/>
    </xf>
    <xf numFmtId="0" fontId="16" fillId="0" borderId="39" xfId="2" applyFont="1" applyBorder="1" applyAlignment="1"/>
    <xf numFmtId="0" fontId="16" fillId="0" borderId="51" xfId="2" applyNumberFormat="1" applyFont="1" applyBorder="1" applyAlignment="1">
      <alignment horizontal="left" vertical="center"/>
    </xf>
    <xf numFmtId="0" fontId="16" fillId="0" borderId="42" xfId="2" applyNumberFormat="1" applyFont="1" applyBorder="1" applyAlignment="1">
      <alignment vertical="center"/>
    </xf>
    <xf numFmtId="0" fontId="16" fillId="0" borderId="12" xfId="2" applyFont="1" applyBorder="1" applyAlignment="1"/>
    <xf numFmtId="0" fontId="16" fillId="0" borderId="52" xfId="2" applyFont="1" applyBorder="1" applyAlignment="1"/>
    <xf numFmtId="0" fontId="16" fillId="0" borderId="28" xfId="2" applyFont="1" applyBorder="1" applyAlignment="1"/>
    <xf numFmtId="0" fontId="16" fillId="0" borderId="49" xfId="2" applyNumberFormat="1" applyFont="1" applyBorder="1" applyAlignment="1">
      <alignment vertical="center" wrapText="1"/>
    </xf>
    <xf numFmtId="0" fontId="16" fillId="0" borderId="49" xfId="2" applyNumberFormat="1" applyFont="1" applyBorder="1" applyAlignment="1">
      <alignment horizontal="center" vertical="center"/>
    </xf>
    <xf numFmtId="1" fontId="16" fillId="0" borderId="27" xfId="2" applyNumberFormat="1" applyFont="1" applyBorder="1" applyAlignment="1">
      <alignment vertical="center"/>
    </xf>
    <xf numFmtId="0" fontId="16" fillId="0" borderId="13" xfId="2" applyFont="1" applyBorder="1" applyAlignment="1"/>
    <xf numFmtId="1" fontId="16" fillId="0" borderId="39" xfId="2" applyNumberFormat="1" applyFont="1" applyBorder="1" applyAlignment="1">
      <alignment horizontal="center"/>
    </xf>
    <xf numFmtId="1" fontId="19" fillId="0" borderId="12" xfId="2" applyNumberFormat="1" applyFont="1" applyBorder="1" applyAlignment="1">
      <alignment horizontal="center"/>
    </xf>
    <xf numFmtId="1" fontId="19" fillId="0" borderId="19" xfId="2" applyNumberFormat="1" applyFont="1" applyBorder="1" applyAlignment="1">
      <alignment horizontal="center"/>
    </xf>
    <xf numFmtId="0" fontId="20" fillId="0" borderId="0" xfId="0" applyFont="1"/>
    <xf numFmtId="0" fontId="20" fillId="0" borderId="0" xfId="0" applyFont="1" applyBorder="1" applyAlignment="1">
      <alignment horizontal="left" wrapText="1"/>
    </xf>
    <xf numFmtId="0" fontId="16" fillId="0" borderId="0" xfId="2" applyNumberFormat="1" applyFont="1" applyBorder="1" applyAlignment="1"/>
    <xf numFmtId="0" fontId="21" fillId="0" borderId="0" xfId="0" applyFont="1" applyBorder="1" applyAlignment="1">
      <alignment horizontal="left" wrapText="1"/>
    </xf>
    <xf numFmtId="0" fontId="16" fillId="0" borderId="25" xfId="2" applyFont="1" applyBorder="1" applyAlignment="1"/>
    <xf numFmtId="1" fontId="22" fillId="0" borderId="33" xfId="2" applyNumberFormat="1" applyFont="1" applyBorder="1" applyAlignment="1">
      <alignment vertical="top" wrapText="1"/>
    </xf>
    <xf numFmtId="1" fontId="16" fillId="0" borderId="33" xfId="2" applyNumberFormat="1" applyFont="1" applyBorder="1" applyAlignment="1">
      <alignment vertical="top" wrapText="1"/>
    </xf>
    <xf numFmtId="1" fontId="23" fillId="0" borderId="32" xfId="2" applyNumberFormat="1" applyFont="1" applyBorder="1" applyAlignment="1">
      <alignment vertical="top" wrapText="1"/>
    </xf>
    <xf numFmtId="1" fontId="16" fillId="0" borderId="27" xfId="2" applyNumberFormat="1" applyFont="1" applyBorder="1" applyAlignment="1">
      <alignment vertical="top" wrapText="1"/>
    </xf>
    <xf numFmtId="1" fontId="22" fillId="0" borderId="30" xfId="2" applyNumberFormat="1" applyFont="1" applyBorder="1" applyAlignment="1">
      <alignment vertical="top" wrapText="1"/>
    </xf>
    <xf numFmtId="0" fontId="16" fillId="0" borderId="30" xfId="2" applyNumberFormat="1" applyFont="1" applyBorder="1" applyAlignment="1">
      <alignment vertical="top" wrapText="1"/>
    </xf>
    <xf numFmtId="1" fontId="23" fillId="0" borderId="29" xfId="2" applyNumberFormat="1" applyFont="1" applyBorder="1" applyAlignment="1">
      <alignment vertical="top" wrapText="1"/>
    </xf>
    <xf numFmtId="1" fontId="16" fillId="0" borderId="30" xfId="2" applyNumberFormat="1" applyFont="1" applyBorder="1" applyAlignment="1">
      <alignment vertical="top" wrapText="1"/>
    </xf>
    <xf numFmtId="0" fontId="23" fillId="0" borderId="29" xfId="2" applyNumberFormat="1" applyFont="1" applyBorder="1" applyAlignment="1">
      <alignment vertical="top" wrapText="1"/>
    </xf>
    <xf numFmtId="0" fontId="22" fillId="0" borderId="54" xfId="2" applyNumberFormat="1" applyFont="1" applyBorder="1" applyAlignment="1">
      <alignment vertical="top" wrapText="1"/>
    </xf>
    <xf numFmtId="0" fontId="22" fillId="0" borderId="55" xfId="2" applyNumberFormat="1" applyFont="1" applyBorder="1" applyAlignment="1">
      <alignment vertical="top" wrapText="1"/>
    </xf>
    <xf numFmtId="1" fontId="16" fillId="0" borderId="26" xfId="2" applyNumberFormat="1" applyFont="1" applyBorder="1" applyAlignment="1">
      <alignment vertical="top" wrapText="1"/>
    </xf>
    <xf numFmtId="1" fontId="16" fillId="0" borderId="18" xfId="2" applyNumberFormat="1" applyFont="1" applyBorder="1" applyAlignment="1">
      <alignment vertical="top" wrapText="1"/>
    </xf>
    <xf numFmtId="1" fontId="16" fillId="0" borderId="14" xfId="2" applyNumberFormat="1" applyFont="1" applyBorder="1" applyAlignment="1"/>
    <xf numFmtId="1" fontId="16" fillId="0" borderId="56" xfId="2" applyNumberFormat="1" applyFont="1" applyBorder="1" applyAlignment="1">
      <alignment vertical="top" wrapText="1"/>
    </xf>
    <xf numFmtId="1" fontId="22" fillId="0" borderId="56" xfId="2" applyNumberFormat="1" applyFont="1" applyBorder="1" applyAlignment="1">
      <alignment vertical="top" wrapText="1"/>
    </xf>
    <xf numFmtId="1" fontId="23" fillId="0" borderId="56" xfId="2" applyNumberFormat="1" applyFont="1" applyBorder="1" applyAlignment="1">
      <alignment vertical="top" wrapText="1"/>
    </xf>
    <xf numFmtId="1" fontId="16" fillId="0" borderId="25" xfId="2" applyNumberFormat="1" applyFont="1" applyBorder="1" applyAlignment="1">
      <alignment vertical="top" wrapText="1"/>
    </xf>
    <xf numFmtId="0" fontId="16" fillId="0" borderId="33" xfId="2" applyNumberFormat="1" applyFont="1" applyBorder="1" applyAlignment="1">
      <alignment vertical="top" wrapText="1"/>
    </xf>
    <xf numFmtId="0" fontId="16" fillId="0" borderId="18" xfId="2" applyFont="1" applyBorder="1" applyAlignment="1"/>
    <xf numFmtId="0" fontId="23" fillId="0" borderId="32" xfId="2" applyNumberFormat="1" applyFont="1" applyBorder="1" applyAlignment="1">
      <alignment vertical="top" wrapText="1"/>
    </xf>
    <xf numFmtId="0" fontId="16" fillId="0" borderId="27" xfId="2" applyFont="1" applyBorder="1" applyAlignment="1"/>
    <xf numFmtId="1" fontId="16" fillId="0" borderId="0" xfId="2" applyNumberFormat="1" applyFont="1" applyBorder="1" applyAlignment="1">
      <alignment horizontal="justify" vertical="top" wrapText="1"/>
    </xf>
    <xf numFmtId="0" fontId="16" fillId="0" borderId="30" xfId="2" applyNumberFormat="1" applyFont="1" applyBorder="1" applyAlignment="1">
      <alignment horizontal="justify" vertical="top" wrapText="1"/>
    </xf>
    <xf numFmtId="1" fontId="16" fillId="0" borderId="30" xfId="2" applyNumberFormat="1" applyFont="1" applyBorder="1" applyAlignment="1"/>
    <xf numFmtId="1" fontId="16" fillId="0" borderId="27" xfId="2" applyNumberFormat="1" applyFont="1" applyBorder="1" applyAlignment="1"/>
    <xf numFmtId="1" fontId="16" fillId="0" borderId="35" xfId="2" applyNumberFormat="1" applyFont="1" applyBorder="1" applyAlignment="1">
      <alignment horizontal="left" vertical="top" wrapText="1"/>
    </xf>
    <xf numFmtId="1" fontId="16" fillId="0" borderId="34" xfId="2" applyNumberFormat="1" applyFont="1" applyBorder="1" applyAlignment="1">
      <alignment horizontal="left" vertical="top" wrapText="1"/>
    </xf>
    <xf numFmtId="1" fontId="23" fillId="0" borderId="27" xfId="2" applyNumberFormat="1" applyFont="1" applyBorder="1" applyAlignment="1">
      <alignment vertical="top" wrapText="1"/>
    </xf>
    <xf numFmtId="1" fontId="16" fillId="0" borderId="52" xfId="2" applyNumberFormat="1" applyFont="1" applyBorder="1" applyAlignment="1"/>
    <xf numFmtId="1" fontId="16" fillId="0" borderId="57" xfId="2" applyNumberFormat="1" applyFont="1" applyBorder="1" applyAlignment="1"/>
    <xf numFmtId="1" fontId="16" fillId="0" borderId="27" xfId="2" applyNumberFormat="1" applyFont="1" applyBorder="1" applyAlignment="1">
      <alignment vertical="top"/>
    </xf>
    <xf numFmtId="1" fontId="16" fillId="0" borderId="26" xfId="2" applyNumberFormat="1" applyFont="1" applyBorder="1" applyAlignment="1"/>
    <xf numFmtId="1" fontId="16" fillId="0" borderId="18" xfId="2" applyNumberFormat="1" applyFont="1" applyBorder="1" applyAlignment="1">
      <alignment vertical="top"/>
    </xf>
    <xf numFmtId="1" fontId="25" fillId="0" borderId="56" xfId="2" applyNumberFormat="1" applyFont="1" applyBorder="1" applyAlignment="1">
      <alignment vertical="top" wrapText="1"/>
    </xf>
    <xf numFmtId="0" fontId="25" fillId="0" borderId="32" xfId="2" applyNumberFormat="1" applyFont="1" applyBorder="1" applyAlignment="1">
      <alignment vertical="top" wrapText="1"/>
    </xf>
    <xf numFmtId="0" fontId="25" fillId="0" borderId="29" xfId="2" applyNumberFormat="1" applyFont="1" applyBorder="1" applyAlignment="1">
      <alignment vertical="top" wrapText="1"/>
    </xf>
    <xf numFmtId="1" fontId="16" fillId="0" borderId="31" xfId="2" applyNumberFormat="1" applyFont="1" applyBorder="1" applyAlignment="1">
      <alignment vertical="top" wrapText="1"/>
    </xf>
    <xf numFmtId="1" fontId="16" fillId="0" borderId="0" xfId="2" applyNumberFormat="1" applyFont="1" applyBorder="1" applyAlignment="1">
      <alignment vertical="top" wrapText="1"/>
    </xf>
    <xf numFmtId="1" fontId="16" fillId="0" borderId="28" xfId="2" applyNumberFormat="1" applyFont="1" applyBorder="1" applyAlignment="1">
      <alignment vertical="top" wrapText="1"/>
    </xf>
    <xf numFmtId="1" fontId="16" fillId="0" borderId="12" xfId="2" applyNumberFormat="1" applyFont="1" applyBorder="1" applyAlignment="1">
      <alignment vertical="top" wrapText="1"/>
    </xf>
    <xf numFmtId="1" fontId="16" fillId="0" borderId="25" xfId="2" applyNumberFormat="1" applyFont="1" applyBorder="1" applyAlignment="1">
      <alignment vertical="top"/>
    </xf>
    <xf numFmtId="0" fontId="16" fillId="0" borderId="24" xfId="2" applyFont="1" applyBorder="1" applyAlignment="1"/>
    <xf numFmtId="1" fontId="23" fillId="0" borderId="19" xfId="2" applyNumberFormat="1" applyFont="1" applyBorder="1" applyAlignment="1">
      <alignment vertical="top" wrapText="1"/>
    </xf>
    <xf numFmtId="0" fontId="23" fillId="0" borderId="23" xfId="2" applyNumberFormat="1" applyFont="1" applyBorder="1" applyAlignment="1">
      <alignment horizontal="justify" vertical="top" wrapText="1"/>
    </xf>
    <xf numFmtId="0" fontId="23" fillId="0" borderId="19" xfId="2" applyNumberFormat="1" applyFont="1" applyBorder="1" applyAlignment="1">
      <alignment vertical="top" wrapText="1"/>
    </xf>
    <xf numFmtId="0" fontId="23" fillId="0" borderId="22" xfId="2" applyNumberFormat="1" applyFont="1" applyBorder="1" applyAlignment="1">
      <alignment horizontal="justify" vertical="top" wrapText="1"/>
    </xf>
    <xf numFmtId="0" fontId="23" fillId="0" borderId="21" xfId="2" applyNumberFormat="1" applyFont="1" applyBorder="1" applyAlignment="1">
      <alignment horizontal="left" vertical="top" wrapText="1"/>
    </xf>
    <xf numFmtId="1" fontId="23" fillId="0" borderId="20" xfId="2" applyNumberFormat="1" applyFont="1" applyBorder="1" applyAlignment="1">
      <alignment horizontal="justify" vertical="top" wrapText="1"/>
    </xf>
    <xf numFmtId="1" fontId="23" fillId="0" borderId="0" xfId="2" applyNumberFormat="1" applyFont="1" applyBorder="1" applyAlignment="1">
      <alignment vertical="top" wrapText="1"/>
    </xf>
    <xf numFmtId="0" fontId="23" fillId="0" borderId="0" xfId="2" applyNumberFormat="1" applyFont="1" applyBorder="1" applyAlignment="1">
      <alignment vertical="top" wrapText="1"/>
    </xf>
    <xf numFmtId="1" fontId="26" fillId="0" borderId="0" xfId="2" applyNumberFormat="1" applyFont="1" applyBorder="1" applyAlignment="1">
      <alignment horizontal="justify" vertical="top" wrapText="1"/>
    </xf>
    <xf numFmtId="1" fontId="27" fillId="0" borderId="0" xfId="2" applyNumberFormat="1" applyFont="1" applyBorder="1" applyAlignment="1">
      <alignment horizontal="justify" vertical="top" wrapText="1"/>
    </xf>
    <xf numFmtId="1" fontId="19" fillId="0" borderId="16" xfId="2" applyNumberFormat="1" applyFont="1" applyBorder="1" applyAlignment="1">
      <alignment horizontal="center"/>
    </xf>
    <xf numFmtId="1" fontId="19" fillId="0" borderId="15" xfId="2" applyNumberFormat="1" applyFont="1" applyBorder="1" applyAlignment="1">
      <alignment horizontal="center"/>
    </xf>
    <xf numFmtId="1" fontId="16" fillId="0" borderId="19" xfId="2" applyNumberFormat="1" applyFont="1" applyBorder="1" applyAlignment="1">
      <alignment vertical="center"/>
    </xf>
    <xf numFmtId="0" fontId="16" fillId="0" borderId="9" xfId="2" applyNumberFormat="1" applyFont="1" applyBorder="1" applyAlignment="1">
      <alignment vertical="center" wrapText="1"/>
    </xf>
    <xf numFmtId="0" fontId="28" fillId="0" borderId="9" xfId="0" applyFont="1" applyBorder="1" applyAlignment="1">
      <alignment horizontal="center" vertical="center" wrapText="1"/>
    </xf>
    <xf numFmtId="0" fontId="16" fillId="6" borderId="42" xfId="2" applyNumberFormat="1" applyFont="1" applyFill="1" applyBorder="1" applyAlignment="1">
      <alignment horizontal="center" vertical="center"/>
    </xf>
    <xf numFmtId="0" fontId="16" fillId="6" borderId="58" xfId="2" applyNumberFormat="1" applyFont="1" applyFill="1" applyBorder="1" applyAlignment="1">
      <alignment horizontal="center" vertical="center"/>
    </xf>
    <xf numFmtId="0" fontId="3" fillId="0" borderId="0" xfId="0" applyFont="1"/>
    <xf numFmtId="0" fontId="3" fillId="0" borderId="0" xfId="0" applyFont="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Alignment="1">
      <alignment horizontal="center" vertical="center"/>
    </xf>
    <xf numFmtId="2" fontId="3" fillId="5" borderId="9" xfId="0" applyNumberFormat="1" applyFont="1" applyFill="1" applyBorder="1" applyAlignment="1">
      <alignment vertical="center"/>
    </xf>
    <xf numFmtId="2" fontId="3" fillId="5" borderId="9" xfId="0" applyNumberFormat="1" applyFont="1" applyFill="1" applyBorder="1" applyAlignment="1">
      <alignment vertical="center" wrapText="1"/>
    </xf>
    <xf numFmtId="1" fontId="16" fillId="0" borderId="52" xfId="2" applyNumberFormat="1" applyFont="1" applyBorder="1" applyAlignment="1">
      <alignment horizontal="center"/>
    </xf>
    <xf numFmtId="1" fontId="16" fillId="0" borderId="0" xfId="2" applyNumberFormat="1" applyFont="1" applyBorder="1" applyAlignment="1">
      <alignment horizontal="center"/>
    </xf>
    <xf numFmtId="1" fontId="16" fillId="0" borderId="53" xfId="2" applyNumberFormat="1" applyFont="1" applyBorder="1" applyAlignment="1">
      <alignment horizontal="center" vertical="center" wrapText="1"/>
    </xf>
    <xf numFmtId="0" fontId="16" fillId="0" borderId="9" xfId="2" applyNumberFormat="1" applyFont="1" applyBorder="1" applyAlignment="1">
      <alignment horizontal="left" vertical="center" wrapText="1"/>
    </xf>
    <xf numFmtId="1" fontId="16" fillId="0" borderId="12" xfId="2" applyNumberFormat="1" applyFont="1" applyBorder="1" applyAlignment="1">
      <alignment horizontal="center"/>
    </xf>
    <xf numFmtId="0" fontId="16" fillId="6" borderId="59" xfId="2" applyNumberFormat="1" applyFont="1" applyFill="1" applyBorder="1" applyAlignment="1">
      <alignment horizontal="center" vertical="center"/>
    </xf>
    <xf numFmtId="0" fontId="18" fillId="0" borderId="9" xfId="2" applyNumberFormat="1" applyFont="1" applyBorder="1" applyAlignment="1">
      <alignment horizontal="left" vertical="center" wrapText="1"/>
    </xf>
    <xf numFmtId="1" fontId="16" fillId="0" borderId="9" xfId="2" applyNumberFormat="1" applyFont="1" applyBorder="1" applyAlignment="1">
      <alignment horizontal="center" vertical="center" wrapText="1"/>
    </xf>
    <xf numFmtId="1" fontId="16" fillId="0" borderId="45" xfId="2" applyNumberFormat="1" applyFont="1" applyBorder="1" applyAlignment="1">
      <alignment horizontal="center"/>
    </xf>
    <xf numFmtId="0" fontId="16" fillId="0" borderId="50" xfId="2" applyNumberFormat="1" applyFont="1" applyBorder="1" applyAlignment="1">
      <alignment vertical="center" wrapText="1"/>
    </xf>
    <xf numFmtId="0" fontId="16" fillId="6" borderId="40" xfId="2" applyNumberFormat="1" applyFont="1" applyFill="1" applyBorder="1" applyAlignment="1">
      <alignment horizontal="center" vertical="center"/>
    </xf>
    <xf numFmtId="0" fontId="16" fillId="6" borderId="41" xfId="2" applyNumberFormat="1" applyFont="1" applyFill="1" applyBorder="1" applyAlignment="1">
      <alignment horizontal="center" vertical="center"/>
    </xf>
    <xf numFmtId="0" fontId="16" fillId="0" borderId="43" xfId="2" applyNumberFormat="1" applyFont="1" applyBorder="1" applyAlignment="1">
      <alignment vertical="center" wrapText="1"/>
    </xf>
    <xf numFmtId="0" fontId="3" fillId="3" borderId="9" xfId="0" applyFont="1" applyFill="1" applyBorder="1" applyAlignment="1">
      <alignment horizontal="center" vertical="center"/>
    </xf>
    <xf numFmtId="0" fontId="3" fillId="8"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0" borderId="0" xfId="0" applyFont="1"/>
    <xf numFmtId="0" fontId="0" fillId="0" borderId="0" xfId="0" applyFont="1" applyAlignment="1">
      <alignment horizontal="center"/>
    </xf>
    <xf numFmtId="0" fontId="14" fillId="0" borderId="0" xfId="0" applyFont="1" applyFill="1"/>
    <xf numFmtId="0" fontId="14" fillId="0" borderId="60" xfId="0" applyFont="1" applyFill="1" applyBorder="1"/>
    <xf numFmtId="0" fontId="3" fillId="7" borderId="9" xfId="0" applyFont="1" applyFill="1" applyBorder="1" applyAlignment="1">
      <alignment vertical="center" wrapText="1"/>
    </xf>
    <xf numFmtId="0" fontId="3" fillId="12" borderId="9" xfId="0" applyFont="1" applyFill="1" applyBorder="1" applyAlignment="1">
      <alignment horizontal="center" vertical="center" wrapText="1"/>
    </xf>
    <xf numFmtId="0" fontId="3" fillId="12" borderId="9" xfId="0" applyFont="1" applyFill="1" applyBorder="1" applyAlignment="1">
      <alignment horizontal="center" vertical="center"/>
    </xf>
    <xf numFmtId="0" fontId="4" fillId="12" borderId="9" xfId="0" applyFont="1" applyFill="1" applyBorder="1" applyAlignment="1">
      <alignment horizontal="center" vertical="center"/>
    </xf>
    <xf numFmtId="0" fontId="31" fillId="12"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30" fillId="12" borderId="9" xfId="0" applyFont="1" applyFill="1" applyBorder="1" applyAlignment="1">
      <alignment horizontal="center" vertical="center" wrapText="1"/>
    </xf>
    <xf numFmtId="2" fontId="3" fillId="9" borderId="9" xfId="0" applyNumberFormat="1" applyFont="1" applyFill="1" applyBorder="1" applyAlignment="1">
      <alignment horizontal="center" vertical="center"/>
    </xf>
    <xf numFmtId="3" fontId="3" fillId="5" borderId="9" xfId="0" applyNumberFormat="1" applyFont="1" applyFill="1" applyBorder="1" applyAlignment="1">
      <alignment vertical="center"/>
    </xf>
    <xf numFmtId="3" fontId="3" fillId="4"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3" fillId="7" borderId="9" xfId="0" applyFont="1" applyFill="1" applyBorder="1" applyAlignment="1">
      <alignment horizontal="center" vertical="center"/>
    </xf>
    <xf numFmtId="0" fontId="9" fillId="12" borderId="9" xfId="0" applyFont="1" applyFill="1" applyBorder="1" applyAlignment="1">
      <alignment horizontal="center" vertical="center" wrapText="1"/>
    </xf>
    <xf numFmtId="2" fontId="3" fillId="3" borderId="9" xfId="0" applyNumberFormat="1" applyFont="1" applyFill="1" applyBorder="1" applyAlignment="1">
      <alignment vertical="center"/>
    </xf>
    <xf numFmtId="10" fontId="4" fillId="9" borderId="70" xfId="1" applyNumberFormat="1" applyFont="1" applyFill="1" applyBorder="1" applyAlignment="1">
      <alignment horizontal="center" vertical="center"/>
    </xf>
    <xf numFmtId="0" fontId="41" fillId="0" borderId="0" xfId="0" applyFont="1"/>
    <xf numFmtId="168" fontId="41" fillId="0" borderId="0" xfId="0" applyNumberFormat="1" applyFont="1" applyAlignment="1">
      <alignment horizontal="center"/>
    </xf>
    <xf numFmtId="168" fontId="41" fillId="0" borderId="0" xfId="0" applyNumberFormat="1" applyFont="1"/>
    <xf numFmtId="0" fontId="9" fillId="0" borderId="0" xfId="0" applyFont="1"/>
    <xf numFmtId="164" fontId="0" fillId="0" borderId="0" xfId="11" applyFont="1"/>
    <xf numFmtId="43" fontId="0" fillId="0" borderId="0" xfId="10" applyFont="1"/>
    <xf numFmtId="0" fontId="0" fillId="0" borderId="0" xfId="0" applyAlignment="1">
      <alignment horizontal="center"/>
    </xf>
    <xf numFmtId="168" fontId="0" fillId="0" borderId="0" xfId="0" applyNumberFormat="1" applyAlignment="1">
      <alignment horizontal="center"/>
    </xf>
    <xf numFmtId="168" fontId="0" fillId="0" borderId="0" xfId="0" applyNumberFormat="1"/>
    <xf numFmtId="169" fontId="0" fillId="0" borderId="0" xfId="0" applyNumberFormat="1" applyAlignment="1">
      <alignment horizontal="center" vertical="center"/>
    </xf>
    <xf numFmtId="170" fontId="0" fillId="0" borderId="0" xfId="0" applyNumberFormat="1" applyAlignment="1">
      <alignment horizontal="center"/>
    </xf>
    <xf numFmtId="0" fontId="9" fillId="0" borderId="0" xfId="0" applyFont="1" applyAlignment="1">
      <alignment horizontal="center"/>
    </xf>
    <xf numFmtId="0" fontId="12" fillId="0" borderId="71" xfId="2" applyBorder="1" applyAlignment="1"/>
    <xf numFmtId="0" fontId="12" fillId="0" borderId="6" xfId="2" applyBorder="1" applyAlignment="1"/>
    <xf numFmtId="0" fontId="12" fillId="0" borderId="6" xfId="2" applyBorder="1" applyAlignment="1">
      <alignment horizontal="center"/>
    </xf>
    <xf numFmtId="168" fontId="12" fillId="0" borderId="72" xfId="2" applyNumberFormat="1" applyBorder="1" applyAlignment="1">
      <alignment horizontal="center"/>
    </xf>
    <xf numFmtId="168" fontId="12" fillId="0" borderId="6" xfId="2" applyNumberFormat="1" applyBorder="1" applyAlignment="1">
      <alignment horizontal="center"/>
    </xf>
    <xf numFmtId="168" fontId="12" fillId="0" borderId="72" xfId="2" applyNumberFormat="1" applyBorder="1" applyAlignment="1"/>
    <xf numFmtId="0" fontId="41" fillId="0" borderId="73" xfId="2" applyFont="1" applyBorder="1" applyAlignment="1"/>
    <xf numFmtId="0" fontId="41" fillId="0" borderId="0" xfId="2" applyFont="1" applyAlignment="1"/>
    <xf numFmtId="0" fontId="41" fillId="0" borderId="0" xfId="2" applyFont="1" applyAlignment="1">
      <alignment horizontal="center"/>
    </xf>
    <xf numFmtId="168" fontId="41" fillId="0" borderId="74" xfId="2" applyNumberFormat="1" applyFont="1" applyBorder="1" applyAlignment="1"/>
    <xf numFmtId="168" fontId="9" fillId="0" borderId="75" xfId="0" applyNumberFormat="1" applyFont="1" applyBorder="1"/>
    <xf numFmtId="0" fontId="12" fillId="0" borderId="0" xfId="2" applyAlignment="1"/>
    <xf numFmtId="168" fontId="41" fillId="0" borderId="72" xfId="2" applyNumberFormat="1" applyFont="1" applyBorder="1" applyAlignment="1"/>
    <xf numFmtId="0" fontId="42" fillId="0" borderId="73" xfId="0" applyFont="1" applyBorder="1"/>
    <xf numFmtId="0" fontId="42" fillId="0" borderId="0" xfId="0" applyFont="1"/>
    <xf numFmtId="168" fontId="41" fillId="0" borderId="76" xfId="0" applyNumberFormat="1" applyFont="1" applyBorder="1"/>
    <xf numFmtId="14" fontId="12" fillId="0" borderId="0" xfId="2" applyNumberFormat="1" applyAlignment="1"/>
    <xf numFmtId="0" fontId="9" fillId="0" borderId="73" xfId="0" applyFont="1" applyBorder="1"/>
    <xf numFmtId="14" fontId="0" fillId="0" borderId="0" xfId="0" applyNumberFormat="1" applyAlignment="1">
      <alignment horizontal="center"/>
    </xf>
    <xf numFmtId="168" fontId="12" fillId="0" borderId="75" xfId="2" applyNumberFormat="1" applyBorder="1" applyAlignment="1"/>
    <xf numFmtId="0" fontId="42" fillId="0" borderId="0" xfId="2" applyFont="1" applyAlignment="1"/>
    <xf numFmtId="168" fontId="12" fillId="0" borderId="0" xfId="2" applyNumberFormat="1" applyAlignment="1"/>
    <xf numFmtId="14" fontId="0" fillId="0" borderId="0" xfId="0" applyNumberFormat="1"/>
    <xf numFmtId="0" fontId="12" fillId="0" borderId="73" xfId="2" applyBorder="1" applyAlignment="1"/>
    <xf numFmtId="14" fontId="12" fillId="0" borderId="0" xfId="2" applyNumberFormat="1" applyAlignment="1">
      <alignment horizontal="center"/>
    </xf>
    <xf numFmtId="14" fontId="12" fillId="0" borderId="0" xfId="2" applyNumberFormat="1" applyAlignment="1">
      <alignment horizontal="right"/>
    </xf>
    <xf numFmtId="0" fontId="0" fillId="0" borderId="71" xfId="0" applyBorder="1"/>
    <xf numFmtId="0" fontId="0" fillId="0" borderId="6" xfId="0" applyBorder="1"/>
    <xf numFmtId="0" fontId="0" fillId="0" borderId="6" xfId="0" applyBorder="1" applyAlignment="1">
      <alignment horizontal="center"/>
    </xf>
    <xf numFmtId="168" fontId="0" fillId="0" borderId="72" xfId="0" applyNumberFormat="1" applyBorder="1"/>
    <xf numFmtId="168" fontId="0" fillId="0" borderId="6" xfId="0" applyNumberFormat="1" applyBorder="1"/>
    <xf numFmtId="0" fontId="41" fillId="0" borderId="73" xfId="0" applyFont="1" applyBorder="1"/>
    <xf numFmtId="43" fontId="41" fillId="0" borderId="77" xfId="10" applyFont="1" applyBorder="1"/>
    <xf numFmtId="43" fontId="41" fillId="0" borderId="0" xfId="10" applyFont="1"/>
    <xf numFmtId="171" fontId="0" fillId="0" borderId="0" xfId="0" applyNumberFormat="1"/>
    <xf numFmtId="0" fontId="0" fillId="0" borderId="78" xfId="0" applyBorder="1"/>
    <xf numFmtId="0" fontId="0" fillId="0" borderId="1" xfId="0" applyBorder="1"/>
    <xf numFmtId="0" fontId="0" fillId="0" borderId="1" xfId="0" applyBorder="1" applyAlignment="1">
      <alignment horizontal="center"/>
    </xf>
    <xf numFmtId="168" fontId="0" fillId="0" borderId="74" xfId="0" applyNumberFormat="1" applyBorder="1" applyAlignment="1">
      <alignment horizontal="center"/>
    </xf>
    <xf numFmtId="168" fontId="0" fillId="0" borderId="1" xfId="0" applyNumberFormat="1" applyBorder="1" applyAlignment="1">
      <alignment horizontal="center"/>
    </xf>
    <xf numFmtId="168" fontId="0" fillId="0" borderId="74" xfId="0" applyNumberFormat="1" applyBorder="1"/>
    <xf numFmtId="0" fontId="43" fillId="0" borderId="0" xfId="0" applyFont="1"/>
    <xf numFmtId="0" fontId="35" fillId="0" borderId="0" xfId="0" applyFont="1"/>
    <xf numFmtId="0" fontId="0" fillId="0" borderId="0" xfId="0" applyAlignment="1">
      <alignment horizontal="left"/>
    </xf>
    <xf numFmtId="0" fontId="44" fillId="0" borderId="0" xfId="0" applyFont="1"/>
    <xf numFmtId="0" fontId="4" fillId="3" borderId="9" xfId="0" applyFont="1" applyFill="1" applyBorder="1" applyAlignment="1">
      <alignment horizontal="center" vertical="center" wrapText="1"/>
    </xf>
    <xf numFmtId="9" fontId="4" fillId="9" borderId="9" xfId="1" applyFont="1" applyFill="1" applyBorder="1" applyAlignment="1">
      <alignment horizontal="center" vertical="center"/>
    </xf>
    <xf numFmtId="2" fontId="0" fillId="0" borderId="0" xfId="0" applyNumberFormat="1" applyFont="1"/>
    <xf numFmtId="0" fontId="4" fillId="12" borderId="9" xfId="0" applyFont="1" applyFill="1" applyBorder="1" applyAlignment="1">
      <alignment horizontal="center" vertical="center" wrapText="1"/>
    </xf>
    <xf numFmtId="0" fontId="35" fillId="0" borderId="0" xfId="0" applyFont="1" applyAlignment="1">
      <alignment horizontal="center"/>
    </xf>
    <xf numFmtId="0" fontId="0" fillId="0" borderId="0" xfId="0"/>
    <xf numFmtId="0" fontId="45" fillId="0" borderId="0" xfId="11" applyNumberFormat="1" applyFont="1" applyAlignment="1"/>
    <xf numFmtId="0" fontId="46" fillId="0" borderId="0" xfId="11" applyNumberFormat="1" applyFont="1" applyAlignment="1"/>
    <xf numFmtId="0" fontId="46" fillId="0" borderId="0" xfId="11" applyNumberFormat="1" applyFont="1" applyAlignment="1">
      <alignment horizontal="center"/>
    </xf>
    <xf numFmtId="0" fontId="47" fillId="0" borderId="0" xfId="11" applyNumberFormat="1" applyFont="1" applyAlignment="1"/>
    <xf numFmtId="0" fontId="48" fillId="0" borderId="0" xfId="11" applyNumberFormat="1" applyFont="1" applyAlignment="1"/>
    <xf numFmtId="0" fontId="46" fillId="0" borderId="0" xfId="11" applyNumberFormat="1" applyFont="1" applyFill="1" applyAlignment="1"/>
    <xf numFmtId="0" fontId="0" fillId="0" borderId="0" xfId="0" applyFont="1" applyFill="1"/>
    <xf numFmtId="164" fontId="46" fillId="0" borderId="0" xfId="11" applyFont="1" applyAlignment="1">
      <alignment horizontal="right" vertical="center"/>
    </xf>
    <xf numFmtId="9" fontId="4" fillId="9" borderId="9" xfId="1" applyFont="1" applyFill="1" applyBorder="1" applyAlignment="1">
      <alignment horizontal="center" vertical="center" wrapText="1"/>
    </xf>
    <xf numFmtId="0" fontId="4" fillId="12" borderId="68" xfId="0" applyFont="1" applyFill="1" applyBorder="1" applyAlignment="1">
      <alignment horizontal="center" vertical="center" wrapText="1"/>
    </xf>
    <xf numFmtId="0" fontId="4" fillId="12" borderId="68" xfId="0" applyFont="1" applyFill="1" applyBorder="1" applyAlignment="1">
      <alignment horizontal="center" vertical="center"/>
    </xf>
    <xf numFmtId="3" fontId="4" fillId="0" borderId="70" xfId="0" applyNumberFormat="1" applyFont="1" applyFill="1" applyBorder="1" applyAlignment="1">
      <alignment horizontal="center" vertical="center"/>
    </xf>
    <xf numFmtId="3" fontId="4" fillId="5" borderId="70"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3" fontId="4" fillId="2" borderId="9" xfId="0" applyNumberFormat="1" applyFont="1" applyFill="1" applyBorder="1" applyAlignment="1">
      <alignment horizontal="center" vertical="center" wrapText="1"/>
    </xf>
    <xf numFmtId="0" fontId="4" fillId="0" borderId="0" xfId="0" applyFont="1" applyAlignment="1">
      <alignment horizontal="left" vertical="center"/>
    </xf>
    <xf numFmtId="0" fontId="49" fillId="0" borderId="1" xfId="0" applyFont="1" applyBorder="1" applyAlignment="1">
      <alignment horizontal="left" vertical="center"/>
    </xf>
    <xf numFmtId="0" fontId="4" fillId="2" borderId="3" xfId="0" applyFont="1" applyFill="1" applyBorder="1" applyAlignment="1">
      <alignment horizontal="left" vertical="center"/>
    </xf>
    <xf numFmtId="0" fontId="4" fillId="0" borderId="0" xfId="0" applyFont="1" applyFill="1" applyAlignment="1">
      <alignment horizontal="left" vertical="center"/>
    </xf>
    <xf numFmtId="0" fontId="14" fillId="0" borderId="0" xfId="0" applyFont="1" applyAlignment="1">
      <alignment horizontal="left" vertical="center"/>
    </xf>
    <xf numFmtId="0" fontId="4" fillId="0" borderId="0" xfId="0" applyFont="1" applyBorder="1" applyAlignment="1">
      <alignment horizontal="left" vertical="center"/>
    </xf>
    <xf numFmtId="0" fontId="49"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Fill="1" applyAlignment="1">
      <alignment horizontal="center" vertical="center"/>
    </xf>
    <xf numFmtId="3" fontId="4" fillId="0" borderId="0" xfId="0" applyNumberFormat="1" applyFont="1" applyFill="1" applyBorder="1" applyAlignment="1">
      <alignment horizontal="center" vertical="center" wrapText="1"/>
    </xf>
    <xf numFmtId="3" fontId="4" fillId="4" borderId="9" xfId="9" applyNumberFormat="1" applyFont="1" applyFill="1" applyBorder="1" applyAlignment="1">
      <alignment horizontal="center" vertical="center" wrapText="1"/>
    </xf>
    <xf numFmtId="0" fontId="4" fillId="4" borderId="9" xfId="0" applyFont="1" applyFill="1" applyBorder="1" applyAlignment="1">
      <alignment horizontal="center" vertical="center"/>
    </xf>
    <xf numFmtId="0" fontId="14" fillId="0" borderId="0" xfId="0" applyFont="1" applyAlignment="1">
      <alignment horizontal="center" vertical="center"/>
    </xf>
    <xf numFmtId="3" fontId="4" fillId="3" borderId="9"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xf>
    <xf numFmtId="2" fontId="4" fillId="5" borderId="9" xfId="0" applyNumberFormat="1" applyFont="1" applyFill="1" applyBorder="1" applyAlignment="1">
      <alignment horizontal="center" vertical="center" wrapText="1"/>
    </xf>
    <xf numFmtId="2" fontId="4" fillId="5" borderId="9" xfId="0" applyNumberFormat="1" applyFont="1" applyFill="1" applyBorder="1" applyAlignment="1">
      <alignment horizontal="center" vertical="center"/>
    </xf>
    <xf numFmtId="2" fontId="4" fillId="3" borderId="9" xfId="0" applyNumberFormat="1" applyFont="1" applyFill="1" applyBorder="1" applyAlignment="1">
      <alignment horizontal="center" vertical="center"/>
    </xf>
    <xf numFmtId="0" fontId="4" fillId="12" borderId="9" xfId="2" applyNumberFormat="1" applyFont="1" applyFill="1" applyBorder="1" applyAlignment="1">
      <alignment horizontal="center" vertical="center" wrapText="1"/>
    </xf>
    <xf numFmtId="4" fontId="4" fillId="5" borderId="9" xfId="0" applyNumberFormat="1" applyFont="1" applyFill="1" applyBorder="1" applyAlignment="1">
      <alignment horizontal="center" vertical="center"/>
    </xf>
    <xf numFmtId="3" fontId="4" fillId="7" borderId="7" xfId="2" applyNumberFormat="1" applyFont="1" applyFill="1" applyBorder="1" applyAlignment="1">
      <alignment horizontal="center" vertical="center"/>
    </xf>
    <xf numFmtId="0" fontId="4" fillId="12" borderId="79" xfId="0" applyFont="1" applyFill="1" applyBorder="1" applyAlignment="1">
      <alignment horizontal="center" vertical="center" wrapText="1"/>
    </xf>
    <xf numFmtId="0" fontId="4" fillId="12" borderId="79" xfId="0" applyFont="1" applyFill="1" applyBorder="1" applyAlignment="1">
      <alignment horizontal="center" vertical="center"/>
    </xf>
    <xf numFmtId="0" fontId="9" fillId="12" borderId="79" xfId="0" applyFont="1" applyFill="1" applyBorder="1" applyAlignment="1">
      <alignment horizontal="center" vertical="center" wrapText="1"/>
    </xf>
    <xf numFmtId="0" fontId="4" fillId="3" borderId="79" xfId="0" applyFont="1" applyFill="1" applyBorder="1" applyAlignment="1">
      <alignment horizontal="center" vertical="center" wrapText="1"/>
    </xf>
    <xf numFmtId="1" fontId="4" fillId="3" borderId="79" xfId="0" applyNumberFormat="1" applyFont="1" applyFill="1" applyBorder="1" applyAlignment="1">
      <alignment horizontal="center" vertical="center"/>
    </xf>
    <xf numFmtId="1" fontId="4" fillId="5" borderId="79" xfId="0" applyNumberFormat="1" applyFont="1" applyFill="1" applyBorder="1" applyAlignment="1">
      <alignment horizontal="center" vertical="center"/>
    </xf>
    <xf numFmtId="9" fontId="4" fillId="9" borderId="79" xfId="1" applyFont="1" applyFill="1" applyBorder="1" applyAlignment="1">
      <alignment horizontal="center" vertical="center"/>
    </xf>
    <xf numFmtId="0" fontId="50" fillId="0" borderId="0" xfId="11" applyNumberFormat="1" applyFont="1" applyAlignment="1"/>
    <xf numFmtId="0" fontId="50" fillId="2" borderId="4" xfId="11" applyNumberFormat="1" applyFont="1" applyFill="1" applyBorder="1" applyAlignment="1"/>
    <xf numFmtId="164" fontId="47" fillId="0" borderId="0" xfId="11" applyFont="1" applyAlignment="1">
      <alignment horizontal="right" vertical="center"/>
    </xf>
    <xf numFmtId="0" fontId="47" fillId="0" borderId="0" xfId="11" applyNumberFormat="1" applyFont="1" applyBorder="1" applyAlignment="1">
      <alignment horizontal="center"/>
    </xf>
    <xf numFmtId="0" fontId="47" fillId="0" borderId="0" xfId="11" applyNumberFormat="1" applyFont="1" applyAlignment="1">
      <alignment horizontal="center"/>
    </xf>
    <xf numFmtId="0" fontId="47" fillId="0" borderId="0" xfId="11" applyNumberFormat="1" applyFont="1" applyBorder="1" applyAlignment="1"/>
    <xf numFmtId="164" fontId="47" fillId="0" borderId="0" xfId="11" applyFont="1" applyFill="1" applyAlignment="1">
      <alignment horizontal="right" vertical="center"/>
    </xf>
    <xf numFmtId="0" fontId="51" fillId="3" borderId="9" xfId="0" applyFont="1" applyFill="1" applyBorder="1" applyAlignment="1">
      <alignment horizontal="center" vertical="center"/>
    </xf>
    <xf numFmtId="1" fontId="51" fillId="3" borderId="9" xfId="0" applyNumberFormat="1" applyFont="1" applyFill="1" applyBorder="1" applyAlignment="1">
      <alignment horizontal="center" vertical="center"/>
    </xf>
    <xf numFmtId="1" fontId="51" fillId="5" borderId="9" xfId="0" applyNumberFormat="1" applyFont="1" applyFill="1" applyBorder="1" applyAlignment="1">
      <alignment horizontal="center" vertical="center"/>
    </xf>
    <xf numFmtId="9" fontId="51" fillId="9" borderId="9" xfId="1" applyFont="1" applyFill="1" applyBorder="1" applyAlignment="1">
      <alignment horizontal="center" vertical="center"/>
    </xf>
    <xf numFmtId="37" fontId="51" fillId="3" borderId="9" xfId="0" applyNumberFormat="1" applyFont="1" applyFill="1" applyBorder="1" applyAlignment="1">
      <alignment horizontal="center" vertical="center"/>
    </xf>
    <xf numFmtId="0" fontId="38" fillId="3" borderId="7" xfId="0" applyFont="1" applyFill="1" applyBorder="1" applyAlignment="1">
      <alignment horizontal="center" vertical="center"/>
    </xf>
    <xf numFmtId="3" fontId="38" fillId="4" borderId="7" xfId="0" applyNumberFormat="1" applyFont="1" applyFill="1" applyBorder="1" applyAlignment="1">
      <alignment horizontal="center" vertical="center"/>
    </xf>
    <xf numFmtId="9" fontId="38" fillId="9" borderId="7" xfId="1" applyFont="1" applyFill="1" applyBorder="1" applyAlignment="1">
      <alignment horizontal="center" vertical="center" wrapText="1"/>
    </xf>
    <xf numFmtId="0" fontId="6"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top" wrapText="1"/>
    </xf>
    <xf numFmtId="0" fontId="4" fillId="0" borderId="0" xfId="0" applyFont="1" applyAlignment="1">
      <alignment horizontal="left" vertical="top" wrapText="1"/>
    </xf>
    <xf numFmtId="0" fontId="3" fillId="0" borderId="0" xfId="0" quotePrefix="1" applyFont="1" applyAlignment="1">
      <alignment horizontal="left" vertical="center" wrapText="1"/>
    </xf>
    <xf numFmtId="0" fontId="2" fillId="2" borderId="0" xfId="0" applyFont="1" applyFill="1" applyAlignment="1">
      <alignment horizontal="center"/>
    </xf>
    <xf numFmtId="0" fontId="4" fillId="0" borderId="0"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xf>
    <xf numFmtId="0" fontId="24" fillId="0" borderId="21" xfId="2" applyNumberFormat="1" applyFont="1" applyBorder="1" applyAlignment="1">
      <alignment horizontal="left" vertical="top" wrapText="1"/>
    </xf>
    <xf numFmtId="1" fontId="24" fillId="0" borderId="21" xfId="2" applyNumberFormat="1" applyFont="1" applyBorder="1" applyAlignment="1">
      <alignment horizontal="left" vertical="top" wrapText="1"/>
    </xf>
    <xf numFmtId="0" fontId="19" fillId="11" borderId="17" xfId="2" applyNumberFormat="1" applyFont="1" applyFill="1" applyBorder="1" applyAlignment="1">
      <alignment horizontal="center"/>
    </xf>
    <xf numFmtId="1" fontId="19" fillId="11" borderId="16" xfId="2" applyNumberFormat="1" applyFont="1" applyFill="1" applyBorder="1" applyAlignment="1">
      <alignment horizontal="center"/>
    </xf>
    <xf numFmtId="0" fontId="16" fillId="11" borderId="17" xfId="2" applyNumberFormat="1" applyFont="1" applyFill="1" applyBorder="1" applyAlignment="1">
      <alignment horizontal="left"/>
    </xf>
    <xf numFmtId="1" fontId="16" fillId="11" borderId="16" xfId="2" applyNumberFormat="1" applyFont="1" applyFill="1" applyBorder="1" applyAlignment="1">
      <alignment horizontal="left"/>
    </xf>
    <xf numFmtId="0" fontId="16" fillId="0" borderId="0" xfId="2" applyNumberFormat="1" applyFont="1" applyBorder="1" applyAlignment="1">
      <alignment vertical="top" wrapText="1"/>
    </xf>
    <xf numFmtId="1" fontId="16" fillId="0" borderId="0" xfId="2" applyNumberFormat="1" applyFont="1" applyBorder="1" applyAlignment="1">
      <alignment vertical="top" wrapText="1"/>
    </xf>
    <xf numFmtId="0" fontId="16" fillId="0" borderId="20" xfId="2" applyNumberFormat="1" applyFont="1" applyBorder="1" applyAlignment="1">
      <alignment horizontal="left" vertical="top" wrapText="1"/>
    </xf>
    <xf numFmtId="1" fontId="16" fillId="0" borderId="20" xfId="2" applyNumberFormat="1" applyFont="1" applyBorder="1" applyAlignment="1">
      <alignment horizontal="left" vertical="top" wrapText="1"/>
    </xf>
    <xf numFmtId="0" fontId="16" fillId="0" borderId="36" xfId="2" applyNumberFormat="1" applyFont="1" applyBorder="1" applyAlignment="1">
      <alignment vertical="top" wrapText="1"/>
    </xf>
    <xf numFmtId="1" fontId="16" fillId="0" borderId="37" xfId="2" applyNumberFormat="1" applyFont="1" applyBorder="1" applyAlignment="1">
      <alignment vertical="top" wrapText="1"/>
    </xf>
    <xf numFmtId="1" fontId="16" fillId="0" borderId="38" xfId="2" applyNumberFormat="1" applyFont="1" applyBorder="1" applyAlignment="1">
      <alignment vertical="top" wrapText="1"/>
    </xf>
    <xf numFmtId="0" fontId="16" fillId="0" borderId="22" xfId="2" applyNumberFormat="1" applyFont="1" applyBorder="1" applyAlignment="1">
      <alignment vertical="top" wrapText="1"/>
    </xf>
    <xf numFmtId="1" fontId="16" fillId="0" borderId="22" xfId="2" applyNumberFormat="1" applyFont="1" applyBorder="1" applyAlignment="1">
      <alignment vertical="top" wrapText="1"/>
    </xf>
    <xf numFmtId="0" fontId="16" fillId="0" borderId="23" xfId="2" applyNumberFormat="1" applyFont="1" applyBorder="1" applyAlignment="1">
      <alignment vertical="top" wrapText="1"/>
    </xf>
    <xf numFmtId="1" fontId="16" fillId="0" borderId="23" xfId="2" applyNumberFormat="1" applyFont="1" applyBorder="1" applyAlignment="1">
      <alignment vertical="top" wrapText="1"/>
    </xf>
    <xf numFmtId="0" fontId="16" fillId="0" borderId="28" xfId="2" applyNumberFormat="1" applyFont="1" applyBorder="1" applyAlignment="1">
      <alignment horizontal="left" vertical="top" wrapText="1"/>
    </xf>
    <xf numFmtId="1" fontId="16" fillId="0" borderId="0" xfId="2" applyNumberFormat="1" applyFont="1" applyBorder="1" applyAlignment="1">
      <alignment horizontal="left" vertical="top" wrapText="1"/>
    </xf>
    <xf numFmtId="0" fontId="24" fillId="0" borderId="28" xfId="2" applyNumberFormat="1" applyFont="1" applyBorder="1" applyAlignment="1">
      <alignment horizontal="left" vertical="top" wrapText="1"/>
    </xf>
    <xf numFmtId="0" fontId="16" fillId="0" borderId="36" xfId="2" applyNumberFormat="1" applyFont="1" applyBorder="1" applyAlignment="1">
      <alignment horizontal="left" vertical="top" wrapText="1"/>
    </xf>
    <xf numFmtId="1" fontId="16" fillId="0" borderId="37" xfId="2" applyNumberFormat="1" applyFont="1" applyBorder="1" applyAlignment="1">
      <alignment horizontal="left" vertical="top" wrapText="1"/>
    </xf>
    <xf numFmtId="1" fontId="16" fillId="0" borderId="0" xfId="2" applyNumberFormat="1" applyFont="1" applyBorder="1" applyAlignment="1">
      <alignment horizontal="center"/>
    </xf>
    <xf numFmtId="0" fontId="19" fillId="2" borderId="47" xfId="2" applyNumberFormat="1" applyFont="1" applyFill="1" applyBorder="1" applyAlignment="1">
      <alignment horizontal="center"/>
    </xf>
    <xf numFmtId="1" fontId="19" fillId="2" borderId="48" xfId="2" applyNumberFormat="1" applyFont="1" applyFill="1" applyBorder="1" applyAlignment="1">
      <alignment horizontal="center"/>
    </xf>
    <xf numFmtId="0" fontId="21" fillId="0" borderId="0" xfId="0" quotePrefix="1" applyFont="1" applyBorder="1" applyAlignment="1">
      <alignment horizontal="left" wrapText="1"/>
    </xf>
    <xf numFmtId="1" fontId="16" fillId="0" borderId="28" xfId="2" applyNumberFormat="1" applyFont="1" applyBorder="1" applyAlignment="1">
      <alignment horizontal="center"/>
    </xf>
    <xf numFmtId="0" fontId="6" fillId="0" borderId="0" xfId="0" applyFont="1" applyFill="1" applyAlignment="1">
      <alignment horizontal="left"/>
    </xf>
    <xf numFmtId="0" fontId="3" fillId="5" borderId="9" xfId="0" applyFont="1" applyFill="1" applyBorder="1" applyAlignment="1">
      <alignment horizontal="center" vertical="center" wrapText="1"/>
    </xf>
    <xf numFmtId="4" fontId="3" fillId="5" borderId="9" xfId="0" applyNumberFormat="1" applyFont="1" applyFill="1" applyBorder="1" applyAlignment="1">
      <alignment horizontal="center" vertical="center"/>
    </xf>
    <xf numFmtId="0" fontId="3" fillId="8" borderId="9" xfId="0" applyFont="1" applyFill="1" applyBorder="1" applyAlignment="1">
      <alignment horizontal="center" vertical="center" wrapText="1"/>
    </xf>
    <xf numFmtId="37" fontId="3" fillId="7" borderId="9" xfId="0" applyNumberFormat="1" applyFont="1" applyFill="1" applyBorder="1" applyAlignment="1">
      <alignment horizontal="center" vertical="center"/>
    </xf>
    <xf numFmtId="0" fontId="8" fillId="6" borderId="9" xfId="0" applyFont="1" applyFill="1" applyBorder="1" applyAlignment="1">
      <alignment horizontal="left" vertical="center" wrapText="1"/>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3" fillId="12" borderId="9" xfId="0" applyFont="1" applyFill="1" applyBorder="1" applyAlignment="1">
      <alignment horizontal="center" vertical="center"/>
    </xf>
    <xf numFmtId="0" fontId="36" fillId="12" borderId="9" xfId="2" applyNumberFormat="1" applyFont="1" applyFill="1" applyBorder="1" applyAlignment="1">
      <alignment horizontal="center" vertical="center" wrapText="1"/>
    </xf>
    <xf numFmtId="0" fontId="13" fillId="12" borderId="9" xfId="2" applyNumberFormat="1" applyFont="1" applyFill="1" applyBorder="1" applyAlignment="1">
      <alignment horizontal="center" vertical="center"/>
    </xf>
    <xf numFmtId="3" fontId="3" fillId="5" borderId="9" xfId="0" applyNumberFormat="1" applyFont="1" applyFill="1" applyBorder="1" applyAlignment="1">
      <alignment horizontal="center" vertical="center"/>
    </xf>
    <xf numFmtId="10" fontId="4" fillId="9" borderId="9" xfId="1" applyNumberFormat="1" applyFont="1" applyFill="1" applyBorder="1" applyAlignment="1">
      <alignment horizontal="right" vertical="center"/>
    </xf>
    <xf numFmtId="3" fontId="3" fillId="8" borderId="9"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3" fontId="3" fillId="8" borderId="9"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5" xfId="0" applyFont="1" applyFill="1" applyBorder="1" applyAlignment="1">
      <alignment horizontal="center" vertical="center" wrapText="1"/>
    </xf>
    <xf numFmtId="3" fontId="3" fillId="4" borderId="9" xfId="0" applyNumberFormat="1" applyFont="1" applyFill="1" applyBorder="1" applyAlignment="1">
      <alignment horizontal="center" vertical="center"/>
    </xf>
    <xf numFmtId="0" fontId="3" fillId="6" borderId="9" xfId="0" applyFont="1" applyFill="1" applyBorder="1" applyAlignment="1">
      <alignment horizontal="center" vertical="center"/>
    </xf>
    <xf numFmtId="0" fontId="33" fillId="12" borderId="9"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 fillId="3" borderId="9" xfId="0" applyFont="1" applyFill="1" applyBorder="1" applyAlignment="1">
      <alignment horizontal="left" vertical="center"/>
    </xf>
    <xf numFmtId="0" fontId="8" fillId="3" borderId="9" xfId="0" applyFont="1" applyFill="1" applyBorder="1" applyAlignment="1">
      <alignment horizontal="center" vertical="center" wrapText="1"/>
    </xf>
    <xf numFmtId="0" fontId="3" fillId="10" borderId="9" xfId="0" applyFont="1" applyFill="1" applyBorder="1" applyAlignment="1">
      <alignment horizontal="center" vertical="center"/>
    </xf>
    <xf numFmtId="166" fontId="3" fillId="10" borderId="9" xfId="0" applyNumberFormat="1" applyFont="1" applyFill="1" applyBorder="1" applyAlignment="1">
      <alignment horizontal="center" vertical="center"/>
    </xf>
    <xf numFmtId="3" fontId="8" fillId="4"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xf>
    <xf numFmtId="0" fontId="8" fillId="6" borderId="9" xfId="0"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6" borderId="9" xfId="0" applyFont="1" applyFill="1" applyBorder="1" applyAlignment="1">
      <alignment horizontal="center" vertical="center"/>
    </xf>
    <xf numFmtId="0" fontId="8" fillId="6" borderId="9"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3" fillId="12" borderId="8" xfId="0" applyFont="1" applyFill="1" applyBorder="1" applyAlignment="1">
      <alignment horizontal="center" vertical="center"/>
    </xf>
    <xf numFmtId="0" fontId="3" fillId="12" borderId="10" xfId="0" applyFont="1" applyFill="1" applyBorder="1" applyAlignment="1">
      <alignment horizontal="center" vertical="center"/>
    </xf>
    <xf numFmtId="0" fontId="3" fillId="12" borderId="5" xfId="0" applyFont="1" applyFill="1" applyBorder="1" applyAlignment="1">
      <alignment horizontal="center" vertical="center"/>
    </xf>
    <xf numFmtId="0" fontId="35" fillId="2" borderId="2" xfId="0" applyFont="1" applyFill="1" applyBorder="1" applyAlignment="1">
      <alignment horizontal="left" vertical="center"/>
    </xf>
    <xf numFmtId="0" fontId="35" fillId="2" borderId="3" xfId="0" applyFont="1" applyFill="1" applyBorder="1" applyAlignment="1">
      <alignment horizontal="left" vertical="center"/>
    </xf>
    <xf numFmtId="0" fontId="35" fillId="2" borderId="4" xfId="0" applyFont="1" applyFill="1" applyBorder="1" applyAlignment="1">
      <alignment horizontal="left" vertical="center"/>
    </xf>
    <xf numFmtId="0" fontId="32" fillId="0" borderId="0" xfId="0" applyFont="1" applyAlignment="1">
      <alignment horizontal="center" vertical="center" wrapText="1"/>
    </xf>
    <xf numFmtId="0" fontId="4" fillId="10" borderId="9" xfId="0" applyFont="1" applyFill="1" applyBorder="1" applyAlignment="1">
      <alignment horizontal="center" vertical="center"/>
    </xf>
    <xf numFmtId="0" fontId="4" fillId="3" borderId="9" xfId="0" applyFont="1" applyFill="1" applyBorder="1" applyAlignment="1">
      <alignment horizontal="center" vertical="center"/>
    </xf>
    <xf numFmtId="15" fontId="4" fillId="10" borderId="9"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4" fillId="0" borderId="0" xfId="0" applyFont="1" applyFill="1" applyAlignment="1">
      <alignment horizontal="center" vertical="center"/>
    </xf>
    <xf numFmtId="3" fontId="4" fillId="2" borderId="9" xfId="0" applyNumberFormat="1" applyFont="1" applyFill="1" applyBorder="1" applyAlignment="1">
      <alignment horizontal="center" vertical="center" wrapText="1"/>
    </xf>
    <xf numFmtId="3" fontId="4" fillId="3" borderId="9" xfId="9" applyNumberFormat="1" applyFont="1" applyFill="1" applyBorder="1" applyAlignment="1">
      <alignment horizontal="center" vertical="center" wrapText="1"/>
    </xf>
    <xf numFmtId="0" fontId="4" fillId="12" borderId="9" xfId="0" applyFont="1" applyFill="1" applyBorder="1" applyAlignment="1">
      <alignment horizontal="center" vertical="center"/>
    </xf>
    <xf numFmtId="0" fontId="4" fillId="5" borderId="9" xfId="0" applyFont="1" applyFill="1" applyBorder="1" applyAlignment="1">
      <alignment horizontal="center" vertical="center" wrapText="1"/>
    </xf>
    <xf numFmtId="3" fontId="4" fillId="4" borderId="9" xfId="0" applyNumberFormat="1" applyFont="1" applyFill="1" applyBorder="1" applyAlignment="1">
      <alignment horizontal="center" vertical="center"/>
    </xf>
    <xf numFmtId="0" fontId="35" fillId="6" borderId="67" xfId="0" applyFont="1" applyFill="1" applyBorder="1" applyAlignment="1">
      <alignment horizontal="center" vertical="center" wrapText="1"/>
    </xf>
    <xf numFmtId="0" fontId="35" fillId="6" borderId="68" xfId="0" applyFont="1" applyFill="1" applyBorder="1" applyAlignment="1">
      <alignment horizontal="center" vertical="center" wrapText="1"/>
    </xf>
    <xf numFmtId="0" fontId="35" fillId="6" borderId="69" xfId="0" applyFont="1" applyFill="1" applyBorder="1" applyAlignment="1">
      <alignment horizontal="center" vertical="center" wrapText="1"/>
    </xf>
    <xf numFmtId="0" fontId="35" fillId="6" borderId="70" xfId="0" applyFont="1" applyFill="1" applyBorder="1" applyAlignment="1">
      <alignment horizontal="center" vertical="center" wrapText="1"/>
    </xf>
    <xf numFmtId="3" fontId="4" fillId="5" borderId="9" xfId="0" applyNumberFormat="1" applyFont="1" applyFill="1" applyBorder="1" applyAlignment="1">
      <alignment horizontal="center" vertical="center"/>
    </xf>
    <xf numFmtId="3" fontId="37" fillId="5" borderId="8" xfId="0" applyNumberFormat="1" applyFont="1" applyFill="1" applyBorder="1" applyAlignment="1">
      <alignment horizontal="left" vertical="center" wrapText="1"/>
    </xf>
    <xf numFmtId="3" fontId="37" fillId="5" borderId="66" xfId="0" applyNumberFormat="1" applyFont="1" applyFill="1" applyBorder="1" applyAlignment="1">
      <alignment horizontal="left" vertical="center" wrapText="1"/>
    </xf>
    <xf numFmtId="0" fontId="37" fillId="5" borderId="8" xfId="0" applyFont="1" applyFill="1" applyBorder="1" applyAlignment="1">
      <alignment horizontal="left" vertical="center" wrapText="1"/>
    </xf>
    <xf numFmtId="0" fontId="37" fillId="5" borderId="66" xfId="0" applyFont="1" applyFill="1" applyBorder="1" applyAlignment="1">
      <alignment horizontal="left" vertical="center" wrapText="1"/>
    </xf>
    <xf numFmtId="0" fontId="4" fillId="7" borderId="7" xfId="2" applyFont="1" applyFill="1" applyBorder="1" applyAlignment="1">
      <alignment horizontal="center" vertical="center" wrapText="1"/>
    </xf>
    <xf numFmtId="0" fontId="35" fillId="6" borderId="9" xfId="0" applyFont="1" applyFill="1" applyBorder="1" applyAlignment="1">
      <alignment horizontal="left" vertical="center"/>
    </xf>
    <xf numFmtId="0" fontId="4" fillId="8" borderId="9" xfId="0" applyFont="1" applyFill="1" applyBorder="1" applyAlignment="1">
      <alignment horizontal="left" vertical="center" wrapText="1"/>
    </xf>
    <xf numFmtId="0" fontId="4" fillId="8" borderId="9" xfId="0" applyFont="1" applyFill="1" applyBorder="1" applyAlignment="1">
      <alignment horizontal="center" vertical="center" wrapText="1"/>
    </xf>
    <xf numFmtId="0" fontId="37" fillId="5" borderId="79" xfId="0" applyFont="1" applyFill="1" applyBorder="1" applyAlignment="1">
      <alignment horizontal="left" vertical="center" wrapText="1"/>
    </xf>
    <xf numFmtId="0" fontId="4" fillId="12" borderId="9" xfId="2"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3" borderId="7" xfId="2" applyFont="1" applyFill="1" applyBorder="1" applyAlignment="1">
      <alignment horizontal="center" vertical="center" wrapText="1"/>
    </xf>
    <xf numFmtId="3" fontId="4" fillId="3" borderId="7" xfId="2" applyNumberFormat="1" applyFont="1" applyFill="1" applyBorder="1" applyAlignment="1">
      <alignment horizontal="center" vertical="center"/>
    </xf>
    <xf numFmtId="0" fontId="37" fillId="5" borderId="9" xfId="0" applyFont="1" applyFill="1" applyBorder="1" applyAlignment="1">
      <alignment horizontal="left" vertical="center" wrapText="1"/>
    </xf>
    <xf numFmtId="0" fontId="35" fillId="6" borderId="61" xfId="0" applyFont="1" applyFill="1" applyBorder="1" applyAlignment="1">
      <alignment horizontal="left" vertical="center"/>
    </xf>
    <xf numFmtId="0" fontId="35" fillId="6" borderId="80" xfId="0" applyFont="1" applyFill="1" applyBorder="1" applyAlignment="1">
      <alignment horizontal="left" vertical="center"/>
    </xf>
    <xf numFmtId="0" fontId="35" fillId="6" borderId="62" xfId="0" applyFont="1" applyFill="1" applyBorder="1" applyAlignment="1">
      <alignment horizontal="left" vertical="center"/>
    </xf>
    <xf numFmtId="0" fontId="35" fillId="6" borderId="8" xfId="0" applyFont="1" applyFill="1" applyBorder="1" applyAlignment="1">
      <alignment horizontal="left" vertical="center"/>
    </xf>
    <xf numFmtId="0" fontId="35" fillId="6" borderId="10" xfId="0" applyFont="1" applyFill="1" applyBorder="1" applyAlignment="1">
      <alignment horizontal="left" vertical="center"/>
    </xf>
    <xf numFmtId="0" fontId="35" fillId="6" borderId="5" xfId="0" applyFont="1" applyFill="1" applyBorder="1" applyAlignment="1">
      <alignment horizontal="left" vertical="center"/>
    </xf>
    <xf numFmtId="0" fontId="4" fillId="12" borderId="79" xfId="0" applyFont="1" applyFill="1" applyBorder="1" applyAlignment="1">
      <alignment horizontal="center" vertical="center"/>
    </xf>
    <xf numFmtId="3" fontId="37" fillId="5" borderId="9" xfId="0" applyNumberFormat="1" applyFont="1" applyFill="1" applyBorder="1" applyAlignment="1">
      <alignment horizontal="left" vertical="center" wrapText="1"/>
    </xf>
    <xf numFmtId="0" fontId="52" fillId="9" borderId="8" xfId="0" applyFont="1" applyFill="1" applyBorder="1" applyAlignment="1">
      <alignment horizontal="left" vertical="center"/>
    </xf>
    <xf numFmtId="0" fontId="52" fillId="9" borderId="5" xfId="0" applyFont="1" applyFill="1" applyBorder="1" applyAlignment="1">
      <alignment horizontal="left" vertical="center"/>
    </xf>
    <xf numFmtId="0" fontId="35" fillId="6" borderId="2" xfId="0" applyFont="1" applyFill="1" applyBorder="1" applyAlignment="1">
      <alignment horizontal="left" vertical="center"/>
    </xf>
    <xf numFmtId="0" fontId="35" fillId="6" borderId="3" xfId="0" applyFont="1" applyFill="1" applyBorder="1" applyAlignment="1">
      <alignment horizontal="left" vertical="center"/>
    </xf>
    <xf numFmtId="0" fontId="35" fillId="6" borderId="4" xfId="0" applyFont="1" applyFill="1" applyBorder="1" applyAlignment="1">
      <alignment horizontal="left" vertical="center"/>
    </xf>
    <xf numFmtId="3" fontId="4" fillId="8" borderId="63" xfId="0" applyNumberFormat="1" applyFont="1" applyFill="1" applyBorder="1" applyAlignment="1">
      <alignment horizontal="center" vertical="center" wrapText="1"/>
    </xf>
    <xf numFmtId="3" fontId="4" fillId="8" borderId="65" xfId="0" applyNumberFormat="1" applyFont="1" applyFill="1" applyBorder="1" applyAlignment="1">
      <alignment horizontal="center" vertical="center" wrapText="1"/>
    </xf>
    <xf numFmtId="0" fontId="4" fillId="12" borderId="61" xfId="0" applyFont="1" applyFill="1" applyBorder="1" applyAlignment="1">
      <alignment horizontal="center" vertical="center"/>
    </xf>
    <xf numFmtId="0" fontId="4" fillId="12" borderId="64" xfId="0" applyFont="1" applyFill="1" applyBorder="1" applyAlignment="1">
      <alignment horizontal="center" vertical="center"/>
    </xf>
    <xf numFmtId="0" fontId="41" fillId="0" borderId="0" xfId="0" applyFont="1" applyAlignment="1">
      <alignment horizontal="justify" vertical="center" wrapText="1"/>
    </xf>
    <xf numFmtId="0" fontId="41" fillId="0" borderId="0" xfId="0" applyFont="1" applyAlignment="1">
      <alignment horizontal="left" vertical="center" wrapText="1"/>
    </xf>
    <xf numFmtId="0" fontId="41" fillId="0" borderId="0" xfId="0" applyFont="1" applyAlignment="1">
      <alignment horizontal="center"/>
    </xf>
    <xf numFmtId="0" fontId="35" fillId="0" borderId="0" xfId="0" applyFont="1" applyAlignment="1">
      <alignment horizontal="center"/>
    </xf>
    <xf numFmtId="0" fontId="35" fillId="0" borderId="0" xfId="0" applyFont="1" applyAlignment="1">
      <alignment horizontal="left"/>
    </xf>
    <xf numFmtId="0" fontId="41" fillId="0" borderId="0" xfId="0" applyFont="1" applyAlignment="1">
      <alignment horizontal="left"/>
    </xf>
  </cellXfs>
  <cellStyles count="13">
    <cellStyle name="Comma 2" xfId="7" xr:uid="{00000000-0005-0000-0000-000001000000}"/>
    <cellStyle name="Comma 3" xfId="3" xr:uid="{00000000-0005-0000-0000-000030000000}"/>
    <cellStyle name="Currency 2" xfId="6" xr:uid="{00000000-0005-0000-0000-000003000000}"/>
    <cellStyle name="Currency 3" xfId="9" xr:uid="{00000000-0005-0000-0000-000032000000}"/>
    <cellStyle name="Millares" xfId="10" builtinId="3"/>
    <cellStyle name="Moneda" xfId="11" builtinId="4"/>
    <cellStyle name="Moneda 2" xfId="12" xr:uid="{EB2A816A-D65A-4541-A856-D2D3E6694415}"/>
    <cellStyle name="Normal" xfId="0" builtinId="0"/>
    <cellStyle name="Normal 2" xfId="2" xr:uid="{BA36E8D1-D7BE-44D1-9BF6-44DFECB19E35}"/>
    <cellStyle name="Normal 3" xfId="4" xr:uid="{00000000-0005-0000-0000-000006000000}"/>
    <cellStyle name="Normal 7" xfId="8" xr:uid="{00000000-0005-0000-0000-000007000000}"/>
    <cellStyle name="Percent 2" xfId="5" xr:uid="{00000000-0005-0000-0000-000009000000}"/>
    <cellStyle name="Porcentaje"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2</xdr:col>
      <xdr:colOff>0</xdr:colOff>
      <xdr:row>11</xdr:row>
      <xdr:rowOff>0</xdr:rowOff>
    </xdr:from>
    <xdr:ext cx="1749206" cy="514286"/>
    <xdr:pic>
      <xdr:nvPicPr>
        <xdr:cNvPr id="2" name="Picture 1">
          <a:extLst>
            <a:ext uri="{FF2B5EF4-FFF2-40B4-BE49-F238E27FC236}">
              <a16:creationId xmlns:a16="http://schemas.microsoft.com/office/drawing/2014/main" id="{00CDCFB0-5728-4CA9-A28C-F97A787A343C}"/>
            </a:ext>
          </a:extLst>
        </xdr:cNvPr>
        <xdr:cNvPicPr>
          <a:picLocks noChangeAspect="1"/>
        </xdr:cNvPicPr>
      </xdr:nvPicPr>
      <xdr:blipFill>
        <a:blip xmlns:r="http://schemas.openxmlformats.org/officeDocument/2006/relationships" r:embed="rId1"/>
        <a:stretch>
          <a:fillRect/>
        </a:stretch>
      </xdr:blipFill>
      <xdr:spPr>
        <a:xfrm>
          <a:off x="6845300" y="4368800"/>
          <a:ext cx="1749206" cy="514286"/>
        </a:xfrm>
        <a:prstGeom prst="rect">
          <a:avLst/>
        </a:prstGeom>
      </xdr:spPr>
    </xdr:pic>
    <xdr:clientData/>
  </xdr:oneCellAnchor>
  <xdr:oneCellAnchor>
    <xdr:from>
      <xdr:col>2</xdr:col>
      <xdr:colOff>0</xdr:colOff>
      <xdr:row>14</xdr:row>
      <xdr:rowOff>534988</xdr:rowOff>
    </xdr:from>
    <xdr:ext cx="2431745" cy="400000"/>
    <xdr:pic>
      <xdr:nvPicPr>
        <xdr:cNvPr id="3" name="Picture 2">
          <a:extLst>
            <a:ext uri="{FF2B5EF4-FFF2-40B4-BE49-F238E27FC236}">
              <a16:creationId xmlns:a16="http://schemas.microsoft.com/office/drawing/2014/main" id="{3BD8A92A-807A-445C-A1AC-EA51998EAA8E}"/>
            </a:ext>
          </a:extLst>
        </xdr:cNvPr>
        <xdr:cNvPicPr>
          <a:picLocks noChangeAspect="1"/>
        </xdr:cNvPicPr>
      </xdr:nvPicPr>
      <xdr:blipFill>
        <a:blip xmlns:r="http://schemas.openxmlformats.org/officeDocument/2006/relationships" r:embed="rId2"/>
        <a:stretch>
          <a:fillRect/>
        </a:stretch>
      </xdr:blipFill>
      <xdr:spPr>
        <a:xfrm>
          <a:off x="6845300" y="6840538"/>
          <a:ext cx="2431745" cy="400000"/>
        </a:xfrm>
        <a:prstGeom prst="rect">
          <a:avLst/>
        </a:prstGeom>
      </xdr:spPr>
    </xdr:pic>
    <xdr:clientData/>
  </xdr:oneCellAnchor>
  <xdr:oneCellAnchor>
    <xdr:from>
      <xdr:col>2</xdr:col>
      <xdr:colOff>23813</xdr:colOff>
      <xdr:row>14</xdr:row>
      <xdr:rowOff>0</xdr:rowOff>
    </xdr:from>
    <xdr:ext cx="1244444" cy="371429"/>
    <xdr:pic>
      <xdr:nvPicPr>
        <xdr:cNvPr id="4" name="Picture 3">
          <a:extLst>
            <a:ext uri="{FF2B5EF4-FFF2-40B4-BE49-F238E27FC236}">
              <a16:creationId xmlns:a16="http://schemas.microsoft.com/office/drawing/2014/main" id="{6E5926C1-45FA-45B9-A0FB-5ABAE3E00777}"/>
            </a:ext>
          </a:extLst>
        </xdr:cNvPr>
        <xdr:cNvPicPr>
          <a:picLocks noChangeAspect="1"/>
        </xdr:cNvPicPr>
      </xdr:nvPicPr>
      <xdr:blipFill>
        <a:blip xmlns:r="http://schemas.openxmlformats.org/officeDocument/2006/relationships" r:embed="rId3"/>
        <a:stretch>
          <a:fillRect/>
        </a:stretch>
      </xdr:blipFill>
      <xdr:spPr>
        <a:xfrm>
          <a:off x="6869113" y="6305550"/>
          <a:ext cx="1244444" cy="371429"/>
        </a:xfrm>
        <a:prstGeom prst="rect">
          <a:avLst/>
        </a:prstGeom>
      </xdr:spPr>
    </xdr:pic>
    <xdr:clientData/>
  </xdr:oneCellAnchor>
  <xdr:twoCellAnchor editAs="oneCell">
    <xdr:from>
      <xdr:col>0</xdr:col>
      <xdr:colOff>38100</xdr:colOff>
      <xdr:row>0</xdr:row>
      <xdr:rowOff>28575</xdr:rowOff>
    </xdr:from>
    <xdr:to>
      <xdr:col>0</xdr:col>
      <xdr:colOff>3165475</xdr:colOff>
      <xdr:row>2</xdr:row>
      <xdr:rowOff>29243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EAAB304C-8754-4A85-9AC8-1C597185571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127375" cy="368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28576</xdr:rowOff>
    </xdr:from>
    <xdr:to>
      <xdr:col>0</xdr:col>
      <xdr:colOff>3498850</xdr:colOff>
      <xdr:row>2</xdr:row>
      <xdr:rowOff>34368</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A4876850-90A3-41FB-9FEC-694E047B5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8576"/>
          <a:ext cx="3460749" cy="37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31750</xdr:colOff>
      <xdr:row>15</xdr:row>
      <xdr:rowOff>133350</xdr:rowOff>
    </xdr:from>
    <xdr:ext cx="2431745" cy="400000"/>
    <xdr:pic>
      <xdr:nvPicPr>
        <xdr:cNvPr id="3" name="Picture 2">
          <a:extLst>
            <a:ext uri="{FF2B5EF4-FFF2-40B4-BE49-F238E27FC236}">
              <a16:creationId xmlns:a16="http://schemas.microsoft.com/office/drawing/2014/main" id="{EE184A47-C9BF-4569-999A-80F2A8DA3345}"/>
            </a:ext>
          </a:extLst>
        </xdr:cNvPr>
        <xdr:cNvPicPr>
          <a:picLocks noChangeAspect="1"/>
        </xdr:cNvPicPr>
      </xdr:nvPicPr>
      <xdr:blipFill>
        <a:blip xmlns:r="http://schemas.openxmlformats.org/officeDocument/2006/relationships" r:embed="rId2"/>
        <a:stretch>
          <a:fillRect/>
        </a:stretch>
      </xdr:blipFill>
      <xdr:spPr>
        <a:xfrm>
          <a:off x="6826250" y="7448550"/>
          <a:ext cx="2431745" cy="400000"/>
        </a:xfrm>
        <a:prstGeom prst="rect">
          <a:avLst/>
        </a:prstGeom>
      </xdr:spPr>
    </xdr:pic>
    <xdr:clientData/>
  </xdr:oneCellAnchor>
  <xdr:oneCellAnchor>
    <xdr:from>
      <xdr:col>2</xdr:col>
      <xdr:colOff>55563</xdr:colOff>
      <xdr:row>14</xdr:row>
      <xdr:rowOff>284162</xdr:rowOff>
    </xdr:from>
    <xdr:ext cx="1244444" cy="371429"/>
    <xdr:pic>
      <xdr:nvPicPr>
        <xdr:cNvPr id="4" name="Picture 3">
          <a:extLst>
            <a:ext uri="{FF2B5EF4-FFF2-40B4-BE49-F238E27FC236}">
              <a16:creationId xmlns:a16="http://schemas.microsoft.com/office/drawing/2014/main" id="{0747C45D-5A9F-4257-8875-5B98E5A01A3B}"/>
            </a:ext>
          </a:extLst>
        </xdr:cNvPr>
        <xdr:cNvPicPr>
          <a:picLocks noChangeAspect="1"/>
        </xdr:cNvPicPr>
      </xdr:nvPicPr>
      <xdr:blipFill>
        <a:blip xmlns:r="http://schemas.openxmlformats.org/officeDocument/2006/relationships" r:embed="rId3"/>
        <a:stretch>
          <a:fillRect/>
        </a:stretch>
      </xdr:blipFill>
      <xdr:spPr>
        <a:xfrm>
          <a:off x="6850063" y="6913562"/>
          <a:ext cx="1244444" cy="371429"/>
        </a:xfrm>
        <a:prstGeom prst="rect">
          <a:avLst/>
        </a:prstGeom>
      </xdr:spPr>
    </xdr:pic>
    <xdr:clientData/>
  </xdr:oneCellAnchor>
  <xdr:oneCellAnchor>
    <xdr:from>
      <xdr:col>2</xdr:col>
      <xdr:colOff>26988</xdr:colOff>
      <xdr:row>11</xdr:row>
      <xdr:rowOff>0</xdr:rowOff>
    </xdr:from>
    <xdr:ext cx="1749206" cy="514286"/>
    <xdr:pic>
      <xdr:nvPicPr>
        <xdr:cNvPr id="5" name="Picture 4">
          <a:extLst>
            <a:ext uri="{FF2B5EF4-FFF2-40B4-BE49-F238E27FC236}">
              <a16:creationId xmlns:a16="http://schemas.microsoft.com/office/drawing/2014/main" id="{1C246AAA-0822-4F88-B9D3-CACD70CD7C25}"/>
            </a:ext>
          </a:extLst>
        </xdr:cNvPr>
        <xdr:cNvPicPr>
          <a:picLocks noChangeAspect="1"/>
        </xdr:cNvPicPr>
      </xdr:nvPicPr>
      <xdr:blipFill>
        <a:blip xmlns:r="http://schemas.openxmlformats.org/officeDocument/2006/relationships" r:embed="rId4"/>
        <a:stretch>
          <a:fillRect/>
        </a:stretch>
      </xdr:blipFill>
      <xdr:spPr>
        <a:xfrm>
          <a:off x="6821488" y="4527550"/>
          <a:ext cx="1749206" cy="5142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7937</xdr:colOff>
      <xdr:row>15</xdr:row>
      <xdr:rowOff>0</xdr:rowOff>
    </xdr:from>
    <xdr:ext cx="2431745" cy="400000"/>
    <xdr:pic>
      <xdr:nvPicPr>
        <xdr:cNvPr id="2" name="Picture 1">
          <a:extLst>
            <a:ext uri="{FF2B5EF4-FFF2-40B4-BE49-F238E27FC236}">
              <a16:creationId xmlns:a16="http://schemas.microsoft.com/office/drawing/2014/main" id="{A3A76D62-3E6D-4200-9D0F-4FD7AB26B4D9}"/>
            </a:ext>
          </a:extLst>
        </xdr:cNvPr>
        <xdr:cNvPicPr>
          <a:picLocks noChangeAspect="1"/>
        </xdr:cNvPicPr>
      </xdr:nvPicPr>
      <xdr:blipFill>
        <a:blip xmlns:r="http://schemas.openxmlformats.org/officeDocument/2006/relationships" r:embed="rId1"/>
        <a:stretch>
          <a:fillRect/>
        </a:stretch>
      </xdr:blipFill>
      <xdr:spPr>
        <a:xfrm>
          <a:off x="8497887" y="7886700"/>
          <a:ext cx="2431745" cy="400000"/>
        </a:xfrm>
        <a:prstGeom prst="rect">
          <a:avLst/>
        </a:prstGeom>
      </xdr:spPr>
    </xdr:pic>
    <xdr:clientData/>
  </xdr:oneCellAnchor>
  <xdr:oneCellAnchor>
    <xdr:from>
      <xdr:col>2</xdr:col>
      <xdr:colOff>31750</xdr:colOff>
      <xdr:row>14</xdr:row>
      <xdr:rowOff>23812</xdr:rowOff>
    </xdr:from>
    <xdr:ext cx="1244444" cy="371429"/>
    <xdr:pic>
      <xdr:nvPicPr>
        <xdr:cNvPr id="3" name="Picture 2">
          <a:extLst>
            <a:ext uri="{FF2B5EF4-FFF2-40B4-BE49-F238E27FC236}">
              <a16:creationId xmlns:a16="http://schemas.microsoft.com/office/drawing/2014/main" id="{21C39D72-B25D-44E9-BE5D-8B50A99F8AF4}"/>
            </a:ext>
          </a:extLst>
        </xdr:cNvPr>
        <xdr:cNvPicPr>
          <a:picLocks noChangeAspect="1"/>
        </xdr:cNvPicPr>
      </xdr:nvPicPr>
      <xdr:blipFill>
        <a:blip xmlns:r="http://schemas.openxmlformats.org/officeDocument/2006/relationships" r:embed="rId2"/>
        <a:stretch>
          <a:fillRect/>
        </a:stretch>
      </xdr:blipFill>
      <xdr:spPr>
        <a:xfrm>
          <a:off x="8521700" y="7129462"/>
          <a:ext cx="1244444" cy="371429"/>
        </a:xfrm>
        <a:prstGeom prst="rect">
          <a:avLst/>
        </a:prstGeom>
      </xdr:spPr>
    </xdr:pic>
    <xdr:clientData/>
  </xdr:oneCellAnchor>
  <xdr:oneCellAnchor>
    <xdr:from>
      <xdr:col>2</xdr:col>
      <xdr:colOff>34925</xdr:colOff>
      <xdr:row>11</xdr:row>
      <xdr:rowOff>38100</xdr:rowOff>
    </xdr:from>
    <xdr:ext cx="1749206" cy="514286"/>
    <xdr:pic>
      <xdr:nvPicPr>
        <xdr:cNvPr id="4" name="Picture 3">
          <a:extLst>
            <a:ext uri="{FF2B5EF4-FFF2-40B4-BE49-F238E27FC236}">
              <a16:creationId xmlns:a16="http://schemas.microsoft.com/office/drawing/2014/main" id="{8EB9BFEE-7998-49EF-8F2B-527165233E91}"/>
            </a:ext>
          </a:extLst>
        </xdr:cNvPr>
        <xdr:cNvPicPr>
          <a:picLocks noChangeAspect="1"/>
        </xdr:cNvPicPr>
      </xdr:nvPicPr>
      <xdr:blipFill>
        <a:blip xmlns:r="http://schemas.openxmlformats.org/officeDocument/2006/relationships" r:embed="rId3"/>
        <a:stretch>
          <a:fillRect/>
        </a:stretch>
      </xdr:blipFill>
      <xdr:spPr>
        <a:xfrm>
          <a:off x="8524875" y="5073650"/>
          <a:ext cx="1749206" cy="514286"/>
        </a:xfrm>
        <a:prstGeom prst="rect">
          <a:avLst/>
        </a:prstGeom>
      </xdr:spPr>
    </xdr:pic>
    <xdr:clientData/>
  </xdr:oneCellAnchor>
  <xdr:twoCellAnchor editAs="oneCell">
    <xdr:from>
      <xdr:col>0</xdr:col>
      <xdr:colOff>47626</xdr:colOff>
      <xdr:row>0</xdr:row>
      <xdr:rowOff>28575</xdr:rowOff>
    </xdr:from>
    <xdr:to>
      <xdr:col>0</xdr:col>
      <xdr:colOff>3508375</xdr:colOff>
      <xdr:row>2</xdr:row>
      <xdr:rowOff>42431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B870D94D-8A6B-4A55-BA8E-7E9CF9769C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460749" cy="382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3</xdr:col>
      <xdr:colOff>103368</xdr:colOff>
      <xdr:row>0</xdr:row>
      <xdr:rowOff>482600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7E27544E-A77C-4D04-AD2C-E580B8ADC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421697" cy="42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2</xdr:col>
      <xdr:colOff>1346200</xdr:colOff>
      <xdr:row>0</xdr:row>
      <xdr:rowOff>452979</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E0597CCF-9EFE-472F-B7A4-A5802D08E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184979" cy="398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0</xdr:rowOff>
    </xdr:from>
    <xdr:ext cx="1666875" cy="638174"/>
    <xdr:pic>
      <xdr:nvPicPr>
        <xdr:cNvPr id="4" name="Imagen 3">
          <a:extLst>
            <a:ext uri="{FF2B5EF4-FFF2-40B4-BE49-F238E27FC236}">
              <a16:creationId xmlns:a16="http://schemas.microsoft.com/office/drawing/2014/main" id="{80AAEA75-6D87-4624-8012-66F0AAC381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20" t="11019" b="9642"/>
        <a:stretch/>
      </xdr:blipFill>
      <xdr:spPr bwMode="auto">
        <a:xfrm>
          <a:off x="38100" y="0"/>
          <a:ext cx="1666875" cy="638174"/>
        </a:xfrm>
        <a:prstGeom prst="rect">
          <a:avLst/>
        </a:prstGeom>
        <a:noFill/>
        <a:ln>
          <a:noFill/>
        </a:ln>
      </xdr:spPr>
    </xdr:pic>
    <xdr:clientData/>
  </xdr:oneCellAnchor>
  <xdr:twoCellAnchor>
    <xdr:from>
      <xdr:col>6</xdr:col>
      <xdr:colOff>0</xdr:colOff>
      <xdr:row>0</xdr:row>
      <xdr:rowOff>0</xdr:rowOff>
    </xdr:from>
    <xdr:to>
      <xdr:col>8</xdr:col>
      <xdr:colOff>28575</xdr:colOff>
      <xdr:row>3</xdr:row>
      <xdr:rowOff>123825</xdr:rowOff>
    </xdr:to>
    <xdr:pic>
      <xdr:nvPicPr>
        <xdr:cNvPr id="5" name="Imagen 4">
          <a:extLst>
            <a:ext uri="{FF2B5EF4-FFF2-40B4-BE49-F238E27FC236}">
              <a16:creationId xmlns:a16="http://schemas.microsoft.com/office/drawing/2014/main" id="{396CD151-3B26-4186-8F83-D8819FE354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34175" y="0"/>
          <a:ext cx="1543050"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7494-A16D-44EC-8017-AA1C0529D0D3}">
  <sheetPr>
    <pageSetUpPr fitToPage="1"/>
  </sheetPr>
  <dimension ref="A1:C21"/>
  <sheetViews>
    <sheetView view="pageBreakPreview" topLeftCell="A4" zoomScale="130" zoomScaleNormal="100" zoomScaleSheetLayoutView="130" workbookViewId="0">
      <selection activeCell="A6" sqref="A6:B6"/>
    </sheetView>
  </sheetViews>
  <sheetFormatPr baseColWidth="10" defaultColWidth="9.140625" defaultRowHeight="15" x14ac:dyDescent="0.25"/>
  <cols>
    <col min="1" max="2" width="50.5703125" customWidth="1"/>
  </cols>
  <sheetData>
    <row r="1" spans="1:2" s="1" customFormat="1" ht="14.25" x14ac:dyDescent="0.2"/>
    <row r="2" spans="1:2" s="1" customFormat="1" ht="14.25" x14ac:dyDescent="0.2"/>
    <row r="3" spans="1:2" s="1" customFormat="1" ht="14.25" x14ac:dyDescent="0.2"/>
    <row r="4" spans="1:2" s="1" customFormat="1" ht="15.75" x14ac:dyDescent="0.25">
      <c r="A4" s="285" t="s">
        <v>0</v>
      </c>
      <c r="B4" s="285"/>
    </row>
    <row r="5" spans="1:2" s="1" customFormat="1" ht="15.75" x14ac:dyDescent="0.25">
      <c r="A5" s="2"/>
    </row>
    <row r="6" spans="1:2" ht="47.45" customHeight="1" x14ac:dyDescent="0.25">
      <c r="A6" s="286" t="s">
        <v>1</v>
      </c>
      <c r="B6" s="286"/>
    </row>
    <row r="7" spans="1:2" ht="32.1" customHeight="1" x14ac:dyDescent="0.25">
      <c r="A7" s="287" t="s">
        <v>2</v>
      </c>
      <c r="B7" s="287"/>
    </row>
    <row r="8" spans="1:2" ht="45" customHeight="1" x14ac:dyDescent="0.25">
      <c r="A8" s="281" t="s">
        <v>3</v>
      </c>
      <c r="B8" s="281"/>
    </row>
    <row r="9" spans="1:2" ht="75.599999999999994" customHeight="1" x14ac:dyDescent="0.25">
      <c r="A9" s="281" t="s">
        <v>30</v>
      </c>
      <c r="B9" s="281"/>
    </row>
    <row r="10" spans="1:2" ht="60" customHeight="1" x14ac:dyDescent="0.25">
      <c r="A10" s="281" t="s">
        <v>4</v>
      </c>
      <c r="B10" s="281"/>
    </row>
    <row r="11" spans="1:2" ht="28.5" customHeight="1" x14ac:dyDescent="0.25">
      <c r="A11" s="281" t="s">
        <v>5</v>
      </c>
      <c r="B11" s="281"/>
    </row>
    <row r="12" spans="1:2" ht="41.1" customHeight="1" x14ac:dyDescent="0.25">
      <c r="A12" s="281" t="s">
        <v>6</v>
      </c>
      <c r="B12" s="281"/>
    </row>
    <row r="13" spans="1:2" ht="60.95" customHeight="1" x14ac:dyDescent="0.25">
      <c r="A13" s="283" t="s">
        <v>7</v>
      </c>
      <c r="B13" s="283"/>
    </row>
    <row r="14" spans="1:2" ht="50.45" customHeight="1" x14ac:dyDescent="0.25">
      <c r="A14" s="281" t="s">
        <v>8</v>
      </c>
      <c r="B14" s="281"/>
    </row>
    <row r="15" spans="1:2" ht="48.6" customHeight="1" x14ac:dyDescent="0.25">
      <c r="A15" s="281" t="s">
        <v>9</v>
      </c>
      <c r="B15" s="281"/>
    </row>
    <row r="16" spans="1:2" ht="25.5" customHeight="1" x14ac:dyDescent="0.25">
      <c r="A16" s="284" t="s">
        <v>10</v>
      </c>
      <c r="B16" s="284"/>
    </row>
    <row r="17" spans="1:3" ht="31.5" customHeight="1" x14ac:dyDescent="0.25">
      <c r="A17" s="281" t="s">
        <v>11</v>
      </c>
      <c r="B17" s="281"/>
    </row>
    <row r="18" spans="1:3" ht="31.5" customHeight="1" x14ac:dyDescent="0.25">
      <c r="A18" s="282" t="s">
        <v>12</v>
      </c>
      <c r="B18" s="283"/>
    </row>
    <row r="19" spans="1:3" ht="33" customHeight="1" x14ac:dyDescent="0.25">
      <c r="A19" s="282" t="s">
        <v>13</v>
      </c>
      <c r="B19" s="283"/>
    </row>
    <row r="21" spans="1:3" x14ac:dyDescent="0.25">
      <c r="A21" s="280" t="s">
        <v>14</v>
      </c>
      <c r="B21" s="280"/>
      <c r="C21" s="280"/>
    </row>
  </sheetData>
  <sheetProtection password="81D7" sheet="1" objects="1" scenarios="1"/>
  <mergeCells count="16">
    <mergeCell ref="A10:B10"/>
    <mergeCell ref="A4:B4"/>
    <mergeCell ref="A6:B6"/>
    <mergeCell ref="A7:B7"/>
    <mergeCell ref="A8:B8"/>
    <mergeCell ref="A9:B9"/>
    <mergeCell ref="A21:C21"/>
    <mergeCell ref="A17:B17"/>
    <mergeCell ref="A18:B18"/>
    <mergeCell ref="A19:B19"/>
    <mergeCell ref="A11:B11"/>
    <mergeCell ref="A12:B12"/>
    <mergeCell ref="A13:B13"/>
    <mergeCell ref="A14:B14"/>
    <mergeCell ref="A15:B15"/>
    <mergeCell ref="A16:B16"/>
  </mergeCells>
  <pageMargins left="0.7" right="0.7" top="0.75" bottom="0.75" header="0.3" footer="0.3"/>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BD9E-195D-4E7C-94AB-97C352875348}">
  <sheetPr>
    <pageSetUpPr fitToPage="1"/>
  </sheetPr>
  <dimension ref="A1:D22"/>
  <sheetViews>
    <sheetView topLeftCell="A10" workbookViewId="0">
      <selection activeCell="A13" sqref="A13:B13"/>
    </sheetView>
  </sheetViews>
  <sheetFormatPr baseColWidth="10" defaultColWidth="9.140625" defaultRowHeight="15" x14ac:dyDescent="0.25"/>
  <cols>
    <col min="1" max="2" width="50.5703125" customWidth="1"/>
  </cols>
  <sheetData>
    <row r="1" spans="1:2" x14ac:dyDescent="0.25">
      <c r="A1" s="1"/>
      <c r="B1" s="1"/>
    </row>
    <row r="2" spans="1:2" x14ac:dyDescent="0.25">
      <c r="A2" s="1"/>
      <c r="B2" s="1"/>
    </row>
    <row r="3" spans="1:2" x14ac:dyDescent="0.25">
      <c r="A3" s="1"/>
      <c r="B3" s="1"/>
    </row>
    <row r="4" spans="1:2" ht="15.75" x14ac:dyDescent="0.25">
      <c r="A4" s="285" t="s">
        <v>15</v>
      </c>
      <c r="B4" s="285"/>
    </row>
    <row r="5" spans="1:2" ht="15.75" x14ac:dyDescent="0.25">
      <c r="A5" s="2"/>
      <c r="B5" s="1"/>
    </row>
    <row r="6" spans="1:2" ht="45" customHeight="1" x14ac:dyDescent="0.25">
      <c r="A6" s="286" t="s">
        <v>16</v>
      </c>
      <c r="B6" s="286"/>
    </row>
    <row r="7" spans="1:2" ht="39.6" customHeight="1" x14ac:dyDescent="0.25">
      <c r="A7" s="287" t="s">
        <v>17</v>
      </c>
      <c r="B7" s="287"/>
    </row>
    <row r="8" spans="1:2" ht="33.950000000000003" customHeight="1" x14ac:dyDescent="0.25">
      <c r="A8" s="281" t="s">
        <v>18</v>
      </c>
      <c r="B8" s="281"/>
    </row>
    <row r="9" spans="1:2" ht="74.099999999999994" customHeight="1" x14ac:dyDescent="0.25">
      <c r="A9" s="281" t="s">
        <v>31</v>
      </c>
      <c r="B9" s="281"/>
    </row>
    <row r="10" spans="1:2" ht="53.45" customHeight="1" x14ac:dyDescent="0.25">
      <c r="A10" s="281" t="s">
        <v>19</v>
      </c>
      <c r="B10" s="281"/>
    </row>
    <row r="11" spans="1:2" ht="36" customHeight="1" x14ac:dyDescent="0.25">
      <c r="A11" s="281" t="s">
        <v>20</v>
      </c>
      <c r="B11" s="281"/>
    </row>
    <row r="12" spans="1:2" ht="36" customHeight="1" x14ac:dyDescent="0.25">
      <c r="A12" s="281" t="s">
        <v>21</v>
      </c>
      <c r="B12" s="281"/>
    </row>
    <row r="13" spans="1:2" ht="70.5" customHeight="1" x14ac:dyDescent="0.25">
      <c r="A13" s="282" t="s">
        <v>22</v>
      </c>
      <c r="B13" s="283"/>
    </row>
    <row r="14" spans="1:2" ht="51.6" customHeight="1" x14ac:dyDescent="0.25">
      <c r="A14" s="281" t="s">
        <v>23</v>
      </c>
      <c r="B14" s="281"/>
    </row>
    <row r="15" spans="1:2" ht="54" customHeight="1" x14ac:dyDescent="0.25">
      <c r="A15" s="281" t="s">
        <v>24</v>
      </c>
      <c r="B15" s="281"/>
    </row>
    <row r="16" spans="1:2" ht="33.950000000000003" customHeight="1" x14ac:dyDescent="0.25">
      <c r="A16" s="284" t="s">
        <v>25</v>
      </c>
      <c r="B16" s="284"/>
    </row>
    <row r="17" spans="1:4" ht="45" customHeight="1" x14ac:dyDescent="0.25">
      <c r="A17" s="281" t="s">
        <v>26</v>
      </c>
      <c r="B17" s="281"/>
    </row>
    <row r="18" spans="1:4" ht="36" customHeight="1" x14ac:dyDescent="0.25">
      <c r="A18" s="281" t="s">
        <v>27</v>
      </c>
      <c r="B18" s="281"/>
    </row>
    <row r="19" spans="1:4" ht="45" customHeight="1" x14ac:dyDescent="0.25">
      <c r="A19" s="282" t="s">
        <v>28</v>
      </c>
      <c r="B19" s="282"/>
    </row>
    <row r="20" spans="1:4" ht="36.950000000000003" customHeight="1" x14ac:dyDescent="0.25">
      <c r="A20" s="288" t="s">
        <v>29</v>
      </c>
      <c r="B20" s="289"/>
    </row>
    <row r="22" spans="1:4" x14ac:dyDescent="0.25">
      <c r="A22" s="280" t="s">
        <v>32</v>
      </c>
      <c r="B22" s="280"/>
      <c r="C22" s="280"/>
      <c r="D22" s="280"/>
    </row>
  </sheetData>
  <sheetProtection password="81D7" sheet="1" objects="1" scenarios="1"/>
  <mergeCells count="17">
    <mergeCell ref="A16:B16"/>
    <mergeCell ref="A4:B4"/>
    <mergeCell ref="A6:B6"/>
    <mergeCell ref="A7:B7"/>
    <mergeCell ref="A8:B8"/>
    <mergeCell ref="A9:B9"/>
    <mergeCell ref="A10:B10"/>
    <mergeCell ref="A11:B11"/>
    <mergeCell ref="A12:B12"/>
    <mergeCell ref="A13:B13"/>
    <mergeCell ref="A14:B14"/>
    <mergeCell ref="A15:B15"/>
    <mergeCell ref="A17:B17"/>
    <mergeCell ref="A18:B18"/>
    <mergeCell ref="A19:B19"/>
    <mergeCell ref="A20:B20"/>
    <mergeCell ref="A22:D22"/>
  </mergeCells>
  <pageMargins left="0.7" right="0.7" top="0.75" bottom="0.75" header="0.3" footer="0.3"/>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9BE0-E341-4271-9920-821E9A0AF6D8}">
  <sheetPr>
    <pageSetUpPr fitToPage="1"/>
  </sheetPr>
  <dimension ref="A1:E21"/>
  <sheetViews>
    <sheetView workbookViewId="0">
      <selection activeCell="A13" sqref="A13:B13"/>
    </sheetView>
  </sheetViews>
  <sheetFormatPr baseColWidth="10" defaultColWidth="9.140625" defaultRowHeight="15" x14ac:dyDescent="0.25"/>
  <cols>
    <col min="1" max="2" width="50.5703125" customWidth="1"/>
  </cols>
  <sheetData>
    <row r="1" spans="1:5" s="1" customFormat="1" ht="14.25" x14ac:dyDescent="0.2"/>
    <row r="2" spans="1:5" s="1" customFormat="1" ht="14.25" x14ac:dyDescent="0.2"/>
    <row r="3" spans="1:5" s="1" customFormat="1" ht="14.25" x14ac:dyDescent="0.2"/>
    <row r="4" spans="1:5" s="1" customFormat="1" ht="15.75" x14ac:dyDescent="0.25">
      <c r="A4" s="285" t="s">
        <v>33</v>
      </c>
      <c r="B4" s="285"/>
    </row>
    <row r="5" spans="1:5" s="1" customFormat="1" ht="15.75" x14ac:dyDescent="0.25">
      <c r="A5" s="2"/>
    </row>
    <row r="6" spans="1:5" s="1" customFormat="1" ht="45" customHeight="1" x14ac:dyDescent="0.2">
      <c r="A6" s="286" t="s">
        <v>34</v>
      </c>
      <c r="B6" s="286"/>
    </row>
    <row r="7" spans="1:5" s="1" customFormat="1" ht="34.5" customHeight="1" x14ac:dyDescent="0.2">
      <c r="A7" s="287" t="s">
        <v>35</v>
      </c>
      <c r="B7" s="287"/>
    </row>
    <row r="8" spans="1:5" s="1" customFormat="1" ht="33.6" customHeight="1" x14ac:dyDescent="0.2">
      <c r="A8" s="281" t="s">
        <v>36</v>
      </c>
      <c r="B8" s="281"/>
    </row>
    <row r="9" spans="1:5" s="1" customFormat="1" ht="71.45" customHeight="1" x14ac:dyDescent="0.2">
      <c r="A9" s="281" t="s">
        <v>47</v>
      </c>
      <c r="B9" s="281"/>
    </row>
    <row r="10" spans="1:5" s="1" customFormat="1" ht="52.5" customHeight="1" x14ac:dyDescent="0.2">
      <c r="A10" s="281" t="s">
        <v>37</v>
      </c>
      <c r="B10" s="281"/>
    </row>
    <row r="11" spans="1:5" s="3" customFormat="1" ht="33.950000000000003" customHeight="1" x14ac:dyDescent="0.2">
      <c r="A11" s="281" t="s">
        <v>38</v>
      </c>
      <c r="B11" s="281"/>
    </row>
    <row r="12" spans="1:5" s="1" customFormat="1" ht="35.450000000000003" customHeight="1" x14ac:dyDescent="0.2">
      <c r="A12" s="281" t="s">
        <v>39</v>
      </c>
      <c r="B12" s="281"/>
    </row>
    <row r="13" spans="1:5" s="1" customFormat="1" ht="78" customHeight="1" x14ac:dyDescent="0.2">
      <c r="A13" s="282" t="s">
        <v>40</v>
      </c>
      <c r="B13" s="283"/>
      <c r="C13" s="4"/>
      <c r="D13" s="4"/>
      <c r="E13" s="4"/>
    </row>
    <row r="14" spans="1:5" s="1" customFormat="1" ht="60" customHeight="1" x14ac:dyDescent="0.2">
      <c r="A14" s="281" t="s">
        <v>41</v>
      </c>
      <c r="B14" s="281"/>
    </row>
    <row r="15" spans="1:5" s="1" customFormat="1" ht="61.5" customHeight="1" x14ac:dyDescent="0.2">
      <c r="A15" s="281" t="s">
        <v>42</v>
      </c>
      <c r="B15" s="281"/>
    </row>
    <row r="16" spans="1:5" s="1" customFormat="1" ht="37.5" customHeight="1" x14ac:dyDescent="0.2">
      <c r="A16" s="284" t="s">
        <v>43</v>
      </c>
      <c r="B16" s="284"/>
    </row>
    <row r="17" spans="1:2" s="1" customFormat="1" ht="44.25" customHeight="1" x14ac:dyDescent="0.2">
      <c r="A17" s="281" t="s">
        <v>44</v>
      </c>
      <c r="B17" s="281"/>
    </row>
    <row r="18" spans="1:2" s="1" customFormat="1" ht="32.1" customHeight="1" x14ac:dyDescent="0.2">
      <c r="A18" s="282" t="s">
        <v>45</v>
      </c>
      <c r="B18" s="282"/>
    </row>
    <row r="19" spans="1:2" s="1" customFormat="1" ht="32.1" customHeight="1" x14ac:dyDescent="0.2">
      <c r="A19" s="284" t="s">
        <v>46</v>
      </c>
      <c r="B19" s="290"/>
    </row>
    <row r="20" spans="1:2" s="1" customFormat="1" ht="14.25" customHeight="1" x14ac:dyDescent="0.2"/>
    <row r="21" spans="1:2" s="1" customFormat="1" ht="14.25" x14ac:dyDescent="0.2">
      <c r="A21" s="5" t="s">
        <v>48</v>
      </c>
    </row>
  </sheetData>
  <sheetProtection password="81D7" sheet="1" objects="1" scenarios="1"/>
  <mergeCells count="15">
    <mergeCell ref="A10:B10"/>
    <mergeCell ref="A4:B4"/>
    <mergeCell ref="A6:B6"/>
    <mergeCell ref="A7:B7"/>
    <mergeCell ref="A8:B8"/>
    <mergeCell ref="A9:B9"/>
    <mergeCell ref="A17:B17"/>
    <mergeCell ref="A18:B18"/>
    <mergeCell ref="A19:B19"/>
    <mergeCell ref="A11:B11"/>
    <mergeCell ref="A12:B12"/>
    <mergeCell ref="A13:B13"/>
    <mergeCell ref="A14:B14"/>
    <mergeCell ref="A15:B15"/>
    <mergeCell ref="A16:B16"/>
  </mergeCells>
  <pageMargins left="0.7" right="0.7" top="0.75" bottom="0.75" header="0.3" footer="0.3"/>
  <pageSetup paperSize="9" scale="6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B729-C1C6-4DC1-B089-E8560A0E1558}">
  <dimension ref="A1:IT93"/>
  <sheetViews>
    <sheetView topLeftCell="A74" workbookViewId="0">
      <selection activeCell="B91" sqref="B91"/>
    </sheetView>
  </sheetViews>
  <sheetFormatPr baseColWidth="10" defaultColWidth="9.42578125" defaultRowHeight="15" x14ac:dyDescent="0.2"/>
  <cols>
    <col min="1" max="1" width="4" style="27" customWidth="1"/>
    <col min="2" max="2" width="29.5703125" style="27" customWidth="1"/>
    <col min="3" max="4" width="80.5703125" style="27" customWidth="1"/>
    <col min="5" max="5" width="6.28515625" style="27" customWidth="1"/>
    <col min="6" max="6" width="41.140625" style="27" customWidth="1"/>
    <col min="7" max="7" width="40" style="27" customWidth="1"/>
    <col min="8" max="254" width="9.42578125" style="27"/>
    <col min="255" max="16384" width="9.42578125" style="26"/>
  </cols>
  <sheetData>
    <row r="1" spans="1:9" s="27" customFormat="1" ht="24" hidden="1" customHeight="1" x14ac:dyDescent="0.35">
      <c r="A1" s="293" t="s">
        <v>152</v>
      </c>
      <c r="B1" s="294"/>
      <c r="C1" s="294"/>
      <c r="D1" s="294"/>
      <c r="E1" s="45"/>
      <c r="F1" s="32"/>
      <c r="G1" s="32"/>
      <c r="H1" s="32"/>
      <c r="I1" s="31"/>
    </row>
    <row r="2" spans="1:9" s="27" customFormat="1" ht="13.5" hidden="1" customHeight="1" x14ac:dyDescent="0.35">
      <c r="A2" s="108"/>
      <c r="B2" s="107"/>
      <c r="C2" s="107"/>
      <c r="D2" s="107"/>
      <c r="E2" s="32"/>
      <c r="F2" s="32"/>
      <c r="G2" s="32"/>
      <c r="H2" s="32"/>
      <c r="I2" s="31"/>
    </row>
    <row r="3" spans="1:9" s="27" customFormat="1" ht="13.5" hidden="1" customHeight="1" x14ac:dyDescent="0.2">
      <c r="A3" s="295" t="s">
        <v>153</v>
      </c>
      <c r="B3" s="296"/>
      <c r="C3" s="296"/>
      <c r="D3" s="296"/>
      <c r="E3" s="45"/>
      <c r="F3" s="32"/>
      <c r="G3" s="32"/>
      <c r="H3" s="32"/>
      <c r="I3" s="67"/>
    </row>
    <row r="4" spans="1:9" s="27" customFormat="1" ht="12.75" hidden="1" customHeight="1" x14ac:dyDescent="0.2">
      <c r="A4" s="73"/>
      <c r="B4" s="33"/>
      <c r="C4" s="33"/>
      <c r="D4" s="33"/>
      <c r="E4" s="32"/>
      <c r="F4" s="32"/>
      <c r="G4" s="32"/>
      <c r="H4" s="32"/>
      <c r="I4" s="31"/>
    </row>
    <row r="5" spans="1:9" s="27" customFormat="1" ht="12" hidden="1" customHeight="1" x14ac:dyDescent="0.2">
      <c r="A5" s="97"/>
      <c r="B5" s="106"/>
      <c r="C5" s="105"/>
      <c r="D5" s="32"/>
      <c r="E5" s="92"/>
      <c r="F5" s="32"/>
      <c r="G5" s="32"/>
      <c r="H5" s="32"/>
      <c r="I5" s="31"/>
    </row>
    <row r="6" spans="1:9" s="27" customFormat="1" ht="93.75" hidden="1" customHeight="1" x14ac:dyDescent="0.2">
      <c r="A6" s="99">
        <v>1</v>
      </c>
      <c r="B6" s="104" t="s">
        <v>154</v>
      </c>
      <c r="C6" s="297" t="s">
        <v>155</v>
      </c>
      <c r="D6" s="298"/>
      <c r="E6" s="32"/>
      <c r="F6" s="32"/>
      <c r="G6" s="32"/>
      <c r="H6" s="32"/>
      <c r="I6" s="31"/>
    </row>
    <row r="7" spans="1:9" s="27" customFormat="1" ht="48" hidden="1" customHeight="1" x14ac:dyDescent="0.2">
      <c r="A7" s="97"/>
      <c r="B7" s="103"/>
      <c r="C7" s="297" t="s">
        <v>156</v>
      </c>
      <c r="D7" s="298"/>
      <c r="E7" s="92"/>
      <c r="F7" s="32"/>
      <c r="G7" s="32"/>
      <c r="H7" s="32"/>
      <c r="I7" s="31"/>
    </row>
    <row r="8" spans="1:9" s="27" customFormat="1" ht="37.5" hidden="1" customHeight="1" x14ac:dyDescent="0.2">
      <c r="A8" s="97"/>
      <c r="B8" s="102"/>
      <c r="C8" s="299" t="s">
        <v>157</v>
      </c>
      <c r="D8" s="300"/>
      <c r="E8" s="32"/>
      <c r="F8" s="32"/>
      <c r="G8" s="32"/>
      <c r="H8" s="32"/>
      <c r="I8" s="31"/>
    </row>
    <row r="9" spans="1:9" s="27" customFormat="1" ht="87.75" hidden="1" customHeight="1" x14ac:dyDescent="0.2">
      <c r="A9" s="99">
        <v>2</v>
      </c>
      <c r="B9" s="101" t="s">
        <v>158</v>
      </c>
      <c r="C9" s="291" t="s">
        <v>159</v>
      </c>
      <c r="D9" s="292"/>
      <c r="E9" s="32"/>
      <c r="F9" s="32"/>
      <c r="G9" s="32"/>
      <c r="H9" s="32"/>
      <c r="I9" s="31"/>
    </row>
    <row r="10" spans="1:9" s="27" customFormat="1" ht="34.5" hidden="1" customHeight="1" x14ac:dyDescent="0.2">
      <c r="A10" s="99">
        <v>3</v>
      </c>
      <c r="B10" s="100" t="s">
        <v>160</v>
      </c>
      <c r="C10" s="304" t="s">
        <v>161</v>
      </c>
      <c r="D10" s="305"/>
      <c r="E10" s="32"/>
      <c r="F10" s="32"/>
      <c r="G10" s="32"/>
      <c r="H10" s="32"/>
      <c r="I10" s="31"/>
    </row>
    <row r="11" spans="1:9" s="27" customFormat="1" ht="37.5" hidden="1" customHeight="1" x14ac:dyDescent="0.2">
      <c r="A11" s="99">
        <v>6</v>
      </c>
      <c r="B11" s="98" t="s">
        <v>162</v>
      </c>
      <c r="C11" s="306" t="s">
        <v>163</v>
      </c>
      <c r="D11" s="307"/>
      <c r="E11" s="32"/>
      <c r="F11" s="32"/>
      <c r="G11" s="32"/>
      <c r="H11" s="32"/>
      <c r="I11" s="31"/>
    </row>
    <row r="12" spans="1:9" s="27" customFormat="1" ht="12.75" hidden="1" customHeight="1" x14ac:dyDescent="0.2">
      <c r="A12" s="97"/>
      <c r="B12" s="96"/>
      <c r="C12" s="96"/>
      <c r="D12" s="96"/>
      <c r="E12" s="32"/>
      <c r="F12" s="32"/>
      <c r="G12" s="32"/>
      <c r="H12" s="32"/>
      <c r="I12" s="31"/>
    </row>
    <row r="13" spans="1:9" s="27" customFormat="1" ht="13.5" hidden="1" customHeight="1" x14ac:dyDescent="0.2">
      <c r="A13" s="95"/>
      <c r="B13" s="94"/>
      <c r="C13" s="94"/>
      <c r="D13" s="94"/>
      <c r="E13" s="32"/>
      <c r="F13" s="32"/>
      <c r="G13" s="32"/>
      <c r="H13" s="32"/>
      <c r="I13" s="31"/>
    </row>
    <row r="14" spans="1:9" s="27" customFormat="1" ht="13.5" hidden="1" customHeight="1" x14ac:dyDescent="0.2">
      <c r="A14" s="295" t="s">
        <v>164</v>
      </c>
      <c r="B14" s="296"/>
      <c r="C14" s="296"/>
      <c r="D14" s="296"/>
      <c r="E14" s="45"/>
      <c r="F14" s="32"/>
      <c r="G14" s="32"/>
      <c r="H14" s="32"/>
      <c r="I14" s="67"/>
    </row>
    <row r="15" spans="1:9" s="27" customFormat="1" ht="12.75" hidden="1" customHeight="1" x14ac:dyDescent="0.2">
      <c r="A15" s="73"/>
      <c r="B15" s="65"/>
      <c r="C15" s="65"/>
      <c r="D15" s="65"/>
      <c r="E15" s="92"/>
      <c r="F15" s="92"/>
      <c r="G15" s="32"/>
      <c r="H15" s="32"/>
      <c r="I15" s="31"/>
    </row>
    <row r="16" spans="1:9" s="27" customFormat="1" ht="38.25" hidden="1" customHeight="1" x14ac:dyDescent="0.2">
      <c r="A16" s="75"/>
      <c r="B16" s="64" t="s">
        <v>165</v>
      </c>
      <c r="C16" s="63" t="s">
        <v>152</v>
      </c>
      <c r="D16" s="63" t="s">
        <v>166</v>
      </c>
      <c r="E16" s="93"/>
      <c r="F16" s="92"/>
      <c r="G16" s="32"/>
      <c r="H16" s="32"/>
      <c r="I16" s="31"/>
    </row>
    <row r="17" spans="1:9" s="27" customFormat="1" ht="45" hidden="1" customHeight="1" x14ac:dyDescent="0.2">
      <c r="A17" s="75"/>
      <c r="B17" s="90" t="s">
        <v>167</v>
      </c>
      <c r="C17" s="59" t="s">
        <v>168</v>
      </c>
      <c r="D17" s="58"/>
      <c r="E17" s="41"/>
      <c r="F17" s="32"/>
      <c r="G17" s="32"/>
      <c r="H17" s="32"/>
      <c r="I17" s="31"/>
    </row>
    <row r="18" spans="1:9" s="27" customFormat="1" ht="13.5" hidden="1" customHeight="1" x14ac:dyDescent="0.2">
      <c r="A18" s="53"/>
      <c r="B18" s="91"/>
      <c r="C18" s="91"/>
      <c r="D18" s="91"/>
      <c r="E18" s="32"/>
      <c r="F18" s="32"/>
      <c r="G18" s="32"/>
      <c r="H18" s="32"/>
      <c r="I18" s="31"/>
    </row>
    <row r="19" spans="1:9" s="27" customFormat="1" ht="13.5" hidden="1" customHeight="1" x14ac:dyDescent="0.2">
      <c r="A19" s="295" t="s">
        <v>169</v>
      </c>
      <c r="B19" s="296"/>
      <c r="C19" s="296"/>
      <c r="D19" s="296"/>
      <c r="E19" s="45"/>
      <c r="F19" s="32"/>
      <c r="G19" s="32"/>
      <c r="H19" s="32"/>
      <c r="I19" s="67"/>
    </row>
    <row r="20" spans="1:9" s="27" customFormat="1" ht="12.75" hidden="1" customHeight="1" x14ac:dyDescent="0.2">
      <c r="A20" s="73"/>
      <c r="B20" s="65"/>
      <c r="C20" s="65"/>
      <c r="D20" s="65"/>
      <c r="E20" s="32"/>
      <c r="F20" s="32"/>
      <c r="G20" s="32"/>
      <c r="H20" s="32"/>
      <c r="I20" s="31"/>
    </row>
    <row r="21" spans="1:9" s="27" customFormat="1" ht="38.25" hidden="1" customHeight="1" x14ac:dyDescent="0.2">
      <c r="A21" s="75"/>
      <c r="B21" s="64" t="s">
        <v>165</v>
      </c>
      <c r="C21" s="63" t="s">
        <v>152</v>
      </c>
      <c r="D21" s="63" t="s">
        <v>166</v>
      </c>
      <c r="E21" s="41"/>
      <c r="F21" s="32"/>
      <c r="G21" s="32"/>
      <c r="H21" s="32"/>
      <c r="I21" s="31"/>
    </row>
    <row r="22" spans="1:9" s="27" customFormat="1" ht="25.5" hidden="1" customHeight="1" x14ac:dyDescent="0.2">
      <c r="A22" s="75"/>
      <c r="B22" s="90" t="s">
        <v>170</v>
      </c>
      <c r="C22" s="61"/>
      <c r="D22" s="58"/>
      <c r="E22" s="41"/>
      <c r="F22" s="32"/>
      <c r="G22" s="32"/>
      <c r="H22" s="32"/>
      <c r="I22" s="31"/>
    </row>
    <row r="23" spans="1:9" s="27" customFormat="1" ht="150" hidden="1" customHeight="1" x14ac:dyDescent="0.2">
      <c r="A23" s="75"/>
      <c r="B23" s="62" t="s">
        <v>171</v>
      </c>
      <c r="C23" s="59" t="s">
        <v>172</v>
      </c>
      <c r="D23" s="58"/>
      <c r="E23" s="41"/>
      <c r="F23" s="32"/>
      <c r="G23" s="32"/>
      <c r="H23" s="32"/>
      <c r="I23" s="31"/>
    </row>
    <row r="24" spans="1:9" s="27" customFormat="1" ht="76.5" hidden="1" customHeight="1" x14ac:dyDescent="0.2">
      <c r="A24" s="75"/>
      <c r="B24" s="62" t="s">
        <v>173</v>
      </c>
      <c r="C24" s="59" t="s">
        <v>174</v>
      </c>
      <c r="D24" s="59" t="s">
        <v>175</v>
      </c>
      <c r="E24" s="41"/>
      <c r="F24" s="32"/>
      <c r="G24" s="32"/>
      <c r="H24" s="32"/>
      <c r="I24" s="31"/>
    </row>
    <row r="25" spans="1:9" s="27" customFormat="1" ht="76.5" hidden="1" customHeight="1" x14ac:dyDescent="0.2">
      <c r="A25" s="75"/>
      <c r="B25" s="90" t="s">
        <v>176</v>
      </c>
      <c r="C25" s="59" t="s">
        <v>177</v>
      </c>
      <c r="D25" s="61"/>
      <c r="E25" s="41"/>
      <c r="F25" s="32"/>
      <c r="G25" s="32"/>
      <c r="H25" s="32"/>
      <c r="I25" s="31"/>
    </row>
    <row r="26" spans="1:9" s="27" customFormat="1" ht="43.5" hidden="1" customHeight="1" x14ac:dyDescent="0.2">
      <c r="A26" s="75"/>
      <c r="B26" s="90" t="s">
        <v>178</v>
      </c>
      <c r="C26" s="59" t="s">
        <v>179</v>
      </c>
      <c r="D26" s="61"/>
      <c r="E26" s="41"/>
      <c r="F26" s="32"/>
      <c r="G26" s="32"/>
      <c r="H26" s="32"/>
      <c r="I26" s="31"/>
    </row>
    <row r="27" spans="1:9" s="27" customFormat="1" ht="203.25" hidden="1" customHeight="1" x14ac:dyDescent="0.2">
      <c r="A27" s="75"/>
      <c r="B27" s="90" t="s">
        <v>178</v>
      </c>
      <c r="C27" s="59" t="s">
        <v>180</v>
      </c>
      <c r="D27" s="59" t="s">
        <v>181</v>
      </c>
      <c r="E27" s="41"/>
      <c r="F27" s="32"/>
      <c r="G27" s="32"/>
      <c r="H27" s="32"/>
      <c r="I27" s="31"/>
    </row>
    <row r="28" spans="1:9" s="27" customFormat="1" ht="243" hidden="1" customHeight="1" x14ac:dyDescent="0.2">
      <c r="A28" s="75"/>
      <c r="B28" s="89" t="s">
        <v>178</v>
      </c>
      <c r="C28" s="72" t="s">
        <v>182</v>
      </c>
      <c r="D28" s="72" t="s">
        <v>183</v>
      </c>
      <c r="E28" s="41"/>
      <c r="F28" s="32"/>
      <c r="G28" s="32"/>
      <c r="H28" s="32"/>
      <c r="I28" s="31"/>
    </row>
    <row r="29" spans="1:9" s="27" customFormat="1" ht="15.75" hidden="1" customHeight="1" x14ac:dyDescent="0.2">
      <c r="A29" s="53"/>
      <c r="B29" s="88"/>
      <c r="C29" s="68"/>
      <c r="D29" s="68"/>
      <c r="E29" s="32"/>
      <c r="F29" s="32"/>
      <c r="G29" s="32"/>
      <c r="H29" s="32"/>
      <c r="I29" s="31"/>
    </row>
    <row r="30" spans="1:9" s="27" customFormat="1" ht="13.5" hidden="1" customHeight="1" x14ac:dyDescent="0.2">
      <c r="A30" s="295" t="s">
        <v>184</v>
      </c>
      <c r="B30" s="296"/>
      <c r="C30" s="296"/>
      <c r="D30" s="296"/>
      <c r="E30" s="45"/>
      <c r="F30" s="32"/>
      <c r="G30" s="32"/>
      <c r="H30" s="32"/>
      <c r="I30" s="67"/>
    </row>
    <row r="31" spans="1:9" s="27" customFormat="1" ht="12.75" hidden="1" customHeight="1" x14ac:dyDescent="0.2">
      <c r="A31" s="87"/>
      <c r="B31" s="86"/>
      <c r="C31" s="86"/>
      <c r="D31" s="86"/>
      <c r="E31" s="32"/>
      <c r="F31" s="32"/>
      <c r="G31" s="32"/>
      <c r="H31" s="32"/>
      <c r="I31" s="31"/>
    </row>
    <row r="32" spans="1:9" s="27" customFormat="1" ht="12.75" hidden="1" customHeight="1" x14ac:dyDescent="0.2">
      <c r="A32" s="85"/>
      <c r="B32" s="84"/>
      <c r="C32" s="83"/>
      <c r="D32" s="83"/>
      <c r="E32" s="41"/>
      <c r="F32" s="32"/>
      <c r="G32" s="32"/>
      <c r="H32" s="32"/>
      <c r="I32" s="31"/>
    </row>
    <row r="33" spans="1:9" s="27" customFormat="1" ht="92.25" hidden="1" customHeight="1" x14ac:dyDescent="0.2">
      <c r="A33" s="82"/>
      <c r="B33" s="308" t="s">
        <v>185</v>
      </c>
      <c r="C33" s="309"/>
      <c r="D33" s="309"/>
      <c r="E33" s="41"/>
      <c r="F33" s="32"/>
      <c r="G33" s="32"/>
      <c r="H33" s="32"/>
      <c r="I33" s="31"/>
    </row>
    <row r="34" spans="1:9" s="27" customFormat="1" ht="18" hidden="1" customHeight="1" x14ac:dyDescent="0.2">
      <c r="A34" s="82"/>
      <c r="B34" s="310" t="s">
        <v>186</v>
      </c>
      <c r="C34" s="309"/>
      <c r="D34" s="309"/>
      <c r="E34" s="41"/>
      <c r="F34" s="32"/>
      <c r="G34" s="32"/>
      <c r="H34" s="32"/>
      <c r="I34" s="31"/>
    </row>
    <row r="35" spans="1:9" s="27" customFormat="1" ht="33.75" hidden="1" customHeight="1" x14ac:dyDescent="0.2">
      <c r="A35" s="82"/>
      <c r="B35" s="308" t="s">
        <v>187</v>
      </c>
      <c r="C35" s="309"/>
      <c r="D35" s="309"/>
      <c r="E35" s="41"/>
      <c r="F35" s="32"/>
      <c r="G35" s="32"/>
      <c r="H35" s="32"/>
      <c r="I35" s="31"/>
    </row>
    <row r="36" spans="1:9" s="27" customFormat="1" ht="15" hidden="1" customHeight="1" x14ac:dyDescent="0.2">
      <c r="A36" s="82"/>
      <c r="B36" s="81"/>
      <c r="C36" s="80"/>
      <c r="D36" s="80"/>
      <c r="E36" s="41"/>
      <c r="F36" s="32"/>
      <c r="G36" s="32"/>
      <c r="H36" s="32"/>
      <c r="I36" s="31"/>
    </row>
    <row r="37" spans="1:9" s="27" customFormat="1" ht="38.25" hidden="1" customHeight="1" x14ac:dyDescent="0.2">
      <c r="A37" s="75"/>
      <c r="B37" s="64" t="s">
        <v>165</v>
      </c>
      <c r="C37" s="63" t="s">
        <v>152</v>
      </c>
      <c r="D37" s="63" t="s">
        <v>166</v>
      </c>
      <c r="E37" s="41"/>
      <c r="F37" s="32"/>
      <c r="G37" s="32"/>
      <c r="H37" s="32"/>
      <c r="I37" s="31"/>
    </row>
    <row r="38" spans="1:9" s="27" customFormat="1" ht="38.25" hidden="1" customHeight="1" x14ac:dyDescent="0.2">
      <c r="A38" s="79"/>
      <c r="B38" s="62" t="s">
        <v>188</v>
      </c>
      <c r="C38" s="59" t="s">
        <v>189</v>
      </c>
      <c r="D38" s="78"/>
      <c r="E38" s="41"/>
      <c r="F38" s="32"/>
      <c r="G38" s="32"/>
      <c r="H38" s="32"/>
      <c r="I38" s="67"/>
    </row>
    <row r="39" spans="1:9" s="27" customFormat="1" ht="25.5" hidden="1" customHeight="1" x14ac:dyDescent="0.2">
      <c r="A39" s="79"/>
      <c r="B39" s="62" t="s">
        <v>93</v>
      </c>
      <c r="C39" s="59" t="s">
        <v>190</v>
      </c>
      <c r="D39" s="78"/>
      <c r="E39" s="41"/>
      <c r="F39" s="32"/>
      <c r="G39" s="32"/>
      <c r="H39" s="32"/>
      <c r="I39" s="67"/>
    </row>
    <row r="40" spans="1:9" s="27" customFormat="1" ht="33.75" hidden="1" customHeight="1" x14ac:dyDescent="0.2">
      <c r="A40" s="75"/>
      <c r="B40" s="62" t="s">
        <v>191</v>
      </c>
      <c r="C40" s="59" t="s">
        <v>192</v>
      </c>
      <c r="D40" s="61"/>
      <c r="E40" s="41"/>
      <c r="F40" s="32"/>
      <c r="G40" s="32"/>
      <c r="H40" s="32"/>
      <c r="I40" s="31"/>
    </row>
    <row r="41" spans="1:9" s="27" customFormat="1" ht="64.5" hidden="1" customHeight="1" x14ac:dyDescent="0.2">
      <c r="A41" s="75"/>
      <c r="B41" s="62" t="s">
        <v>193</v>
      </c>
      <c r="C41" s="59" t="s">
        <v>194</v>
      </c>
      <c r="D41" s="59" t="s">
        <v>195</v>
      </c>
      <c r="E41" s="41"/>
      <c r="F41" s="32"/>
      <c r="G41" s="32"/>
      <c r="H41" s="32"/>
      <c r="I41" s="31"/>
    </row>
    <row r="42" spans="1:9" s="27" customFormat="1" ht="63.75" hidden="1" customHeight="1" x14ac:dyDescent="0.2">
      <c r="A42" s="75"/>
      <c r="B42" s="62" t="s">
        <v>196</v>
      </c>
      <c r="C42" s="77" t="s">
        <v>197</v>
      </c>
      <c r="D42" s="59" t="s">
        <v>198</v>
      </c>
      <c r="E42" s="41"/>
      <c r="F42" s="76"/>
      <c r="G42" s="32"/>
      <c r="H42" s="32"/>
      <c r="I42" s="31"/>
    </row>
    <row r="43" spans="1:9" s="27" customFormat="1" ht="89.25" hidden="1" customHeight="1" x14ac:dyDescent="0.2">
      <c r="A43" s="75"/>
      <c r="B43" s="62" t="s">
        <v>199</v>
      </c>
      <c r="C43" s="59" t="s">
        <v>200</v>
      </c>
      <c r="D43" s="59" t="s">
        <v>201</v>
      </c>
      <c r="E43" s="41"/>
      <c r="F43" s="32"/>
      <c r="G43" s="32"/>
      <c r="H43" s="32"/>
      <c r="I43" s="31"/>
    </row>
    <row r="44" spans="1:9" s="27" customFormat="1" ht="106.5" hidden="1" customHeight="1" x14ac:dyDescent="0.2">
      <c r="A44" s="75"/>
      <c r="B44" s="62" t="s">
        <v>202</v>
      </c>
      <c r="C44" s="59" t="s">
        <v>203</v>
      </c>
      <c r="D44" s="59" t="s">
        <v>204</v>
      </c>
      <c r="E44" s="41"/>
      <c r="F44" s="32"/>
      <c r="G44" s="32"/>
      <c r="H44" s="32"/>
      <c r="I44" s="31"/>
    </row>
    <row r="45" spans="1:9" s="27" customFormat="1" ht="118.5" hidden="1" customHeight="1" x14ac:dyDescent="0.2">
      <c r="A45" s="75"/>
      <c r="B45" s="62" t="s">
        <v>205</v>
      </c>
      <c r="C45" s="59" t="s">
        <v>206</v>
      </c>
      <c r="D45" s="61"/>
      <c r="E45" s="41"/>
      <c r="F45" s="32"/>
      <c r="G45" s="32"/>
      <c r="H45" s="32"/>
      <c r="I45" s="31"/>
    </row>
    <row r="46" spans="1:9" s="27" customFormat="1" ht="56.25" hidden="1" customHeight="1" x14ac:dyDescent="0.2">
      <c r="A46" s="75"/>
      <c r="B46" s="62" t="s">
        <v>207</v>
      </c>
      <c r="C46" s="59" t="s">
        <v>208</v>
      </c>
      <c r="D46" s="59" t="s">
        <v>209</v>
      </c>
      <c r="E46" s="41"/>
      <c r="F46" s="32"/>
      <c r="G46" s="32"/>
      <c r="H46" s="32"/>
      <c r="I46" s="31"/>
    </row>
    <row r="47" spans="1:9" s="27" customFormat="1" ht="30.75" hidden="1" customHeight="1" x14ac:dyDescent="0.2">
      <c r="A47" s="75"/>
      <c r="B47" s="62" t="s">
        <v>210</v>
      </c>
      <c r="C47" s="59" t="s">
        <v>211</v>
      </c>
      <c r="D47" s="59" t="s">
        <v>212</v>
      </c>
      <c r="E47" s="41"/>
      <c r="F47" s="32"/>
      <c r="G47" s="32"/>
      <c r="H47" s="32"/>
      <c r="I47" s="31"/>
    </row>
    <row r="48" spans="1:9" s="27" customFormat="1" ht="89.25" hidden="1" customHeight="1" x14ac:dyDescent="0.2">
      <c r="A48" s="75"/>
      <c r="B48" s="62" t="s">
        <v>213</v>
      </c>
      <c r="C48" s="59" t="s">
        <v>214</v>
      </c>
      <c r="D48" s="59" t="s">
        <v>215</v>
      </c>
      <c r="E48" s="41"/>
      <c r="F48" s="32"/>
      <c r="G48" s="32"/>
      <c r="H48" s="32"/>
      <c r="I48" s="31"/>
    </row>
    <row r="49" spans="1:9" s="27" customFormat="1" ht="31.5" hidden="1" customHeight="1" x14ac:dyDescent="0.2">
      <c r="A49" s="75"/>
      <c r="B49" s="74" t="s">
        <v>216</v>
      </c>
      <c r="C49" s="72" t="s">
        <v>217</v>
      </c>
      <c r="D49" s="72" t="s">
        <v>218</v>
      </c>
      <c r="E49" s="41"/>
      <c r="F49" s="32"/>
      <c r="G49" s="32"/>
      <c r="H49" s="32"/>
      <c r="I49" s="31"/>
    </row>
    <row r="50" spans="1:9" s="27" customFormat="1" ht="14.25" hidden="1" customHeight="1" x14ac:dyDescent="0.2">
      <c r="A50" s="53"/>
      <c r="B50" s="70"/>
      <c r="C50" s="68"/>
      <c r="D50" s="68"/>
      <c r="E50" s="32"/>
      <c r="F50" s="32"/>
      <c r="G50" s="32"/>
      <c r="H50" s="32"/>
      <c r="I50" s="31"/>
    </row>
    <row r="51" spans="1:9" s="27" customFormat="1" ht="13.5" hidden="1" customHeight="1" x14ac:dyDescent="0.2">
      <c r="A51" s="295" t="s">
        <v>219</v>
      </c>
      <c r="B51" s="296"/>
      <c r="C51" s="296"/>
      <c r="D51" s="296"/>
      <c r="E51" s="45"/>
      <c r="F51" s="32"/>
      <c r="G51" s="32"/>
      <c r="H51" s="32"/>
      <c r="I51" s="67"/>
    </row>
    <row r="52" spans="1:9" s="27" customFormat="1" ht="12.75" hidden="1" customHeight="1" x14ac:dyDescent="0.2">
      <c r="A52" s="73"/>
      <c r="B52" s="65"/>
      <c r="C52" s="65"/>
      <c r="D52" s="65"/>
      <c r="E52" s="32"/>
      <c r="F52" s="32"/>
      <c r="G52" s="32"/>
      <c r="H52" s="32"/>
      <c r="I52" s="31"/>
    </row>
    <row r="53" spans="1:9" s="27" customFormat="1" ht="27.75" hidden="1" customHeight="1" x14ac:dyDescent="0.2">
      <c r="A53" s="57"/>
      <c r="B53" s="64" t="s">
        <v>165</v>
      </c>
      <c r="C53" s="63" t="s">
        <v>152</v>
      </c>
      <c r="D53" s="63" t="s">
        <v>166</v>
      </c>
      <c r="E53" s="41"/>
      <c r="F53" s="32"/>
      <c r="G53" s="32"/>
      <c r="H53" s="32"/>
      <c r="I53" s="31"/>
    </row>
    <row r="54" spans="1:9" s="27" customFormat="1" ht="33.75" hidden="1" customHeight="1" x14ac:dyDescent="0.2">
      <c r="A54" s="57"/>
      <c r="B54" s="311" t="s">
        <v>220</v>
      </c>
      <c r="C54" s="312"/>
      <c r="D54" s="312"/>
      <c r="E54" s="41"/>
      <c r="F54" s="32"/>
      <c r="G54" s="32"/>
      <c r="H54" s="32"/>
      <c r="I54" s="31"/>
    </row>
    <row r="55" spans="1:9" s="27" customFormat="1" ht="63.75" hidden="1" customHeight="1" x14ac:dyDescent="0.2">
      <c r="A55" s="57"/>
      <c r="B55" s="62" t="s">
        <v>221</v>
      </c>
      <c r="C55" s="59" t="s">
        <v>222</v>
      </c>
      <c r="D55" s="59" t="s">
        <v>223</v>
      </c>
      <c r="E55" s="41"/>
      <c r="F55" s="32"/>
      <c r="G55" s="32"/>
      <c r="H55" s="32"/>
      <c r="I55" s="31"/>
    </row>
    <row r="56" spans="1:9" s="27" customFormat="1" ht="127.5" hidden="1" customHeight="1" x14ac:dyDescent="0.2">
      <c r="A56" s="57"/>
      <c r="B56" s="56"/>
      <c r="C56" s="72" t="s">
        <v>224</v>
      </c>
      <c r="D56" s="54"/>
      <c r="E56" s="41"/>
      <c r="F56" s="32"/>
      <c r="G56" s="32"/>
      <c r="H56" s="32"/>
      <c r="I56" s="31"/>
    </row>
    <row r="57" spans="1:9" s="27" customFormat="1" ht="13.5" hidden="1" customHeight="1" x14ac:dyDescent="0.2">
      <c r="A57" s="71"/>
      <c r="B57" s="70"/>
      <c r="C57" s="68"/>
      <c r="D57" s="69"/>
      <c r="E57" s="32"/>
      <c r="F57" s="32"/>
      <c r="G57" s="32"/>
      <c r="H57" s="32"/>
      <c r="I57" s="31"/>
    </row>
    <row r="58" spans="1:9" s="27" customFormat="1" ht="13.5" hidden="1" customHeight="1" x14ac:dyDescent="0.2">
      <c r="A58" s="295" t="s">
        <v>225</v>
      </c>
      <c r="B58" s="296"/>
      <c r="C58" s="296"/>
      <c r="D58" s="296"/>
      <c r="E58" s="45"/>
      <c r="F58" s="32"/>
      <c r="G58" s="32"/>
      <c r="H58" s="32"/>
      <c r="I58" s="67"/>
    </row>
    <row r="59" spans="1:9" s="27" customFormat="1" ht="12.75" hidden="1" customHeight="1" x14ac:dyDescent="0.2">
      <c r="A59" s="66"/>
      <c r="B59" s="65"/>
      <c r="C59" s="65"/>
      <c r="D59" s="65"/>
      <c r="E59" s="32"/>
      <c r="F59" s="32"/>
      <c r="G59" s="32"/>
      <c r="H59" s="32"/>
      <c r="I59" s="31"/>
    </row>
    <row r="60" spans="1:9" s="27" customFormat="1" ht="12.75" hidden="1" customHeight="1" x14ac:dyDescent="0.2">
      <c r="A60" s="57"/>
      <c r="B60" s="64" t="s">
        <v>165</v>
      </c>
      <c r="C60" s="63" t="s">
        <v>152</v>
      </c>
      <c r="D60" s="63" t="s">
        <v>166</v>
      </c>
      <c r="E60" s="41"/>
      <c r="F60" s="32"/>
      <c r="G60" s="32"/>
      <c r="H60" s="32"/>
      <c r="I60" s="31"/>
    </row>
    <row r="61" spans="1:9" s="27" customFormat="1" ht="24" hidden="1" customHeight="1" x14ac:dyDescent="0.2">
      <c r="A61" s="57"/>
      <c r="B61" s="301" t="s">
        <v>226</v>
      </c>
      <c r="C61" s="302"/>
      <c r="D61" s="303"/>
      <c r="E61" s="41"/>
      <c r="F61" s="32"/>
      <c r="G61" s="32"/>
      <c r="H61" s="32"/>
      <c r="I61" s="31"/>
    </row>
    <row r="62" spans="1:9" s="27" customFormat="1" ht="55.5" hidden="1" customHeight="1" x14ac:dyDescent="0.2">
      <c r="A62" s="57"/>
      <c r="B62" s="62" t="s">
        <v>227</v>
      </c>
      <c r="C62" s="59" t="s">
        <v>228</v>
      </c>
      <c r="D62" s="59" t="s">
        <v>229</v>
      </c>
      <c r="E62" s="41"/>
      <c r="F62" s="32"/>
      <c r="G62" s="32"/>
      <c r="H62" s="32"/>
      <c r="I62" s="31"/>
    </row>
    <row r="63" spans="1:9" s="27" customFormat="1" ht="12.75" hidden="1" customHeight="1" x14ac:dyDescent="0.2">
      <c r="A63" s="57"/>
      <c r="B63" s="60"/>
      <c r="C63" s="61"/>
      <c r="D63" s="58"/>
      <c r="E63" s="41"/>
      <c r="F63" s="32"/>
      <c r="G63" s="32"/>
      <c r="H63" s="32"/>
      <c r="I63" s="31"/>
    </row>
    <row r="64" spans="1:9" s="27" customFormat="1" ht="25.5" hidden="1" customHeight="1" x14ac:dyDescent="0.2">
      <c r="A64" s="57"/>
      <c r="B64" s="301" t="s">
        <v>230</v>
      </c>
      <c r="C64" s="302"/>
      <c r="D64" s="303"/>
      <c r="E64" s="41"/>
      <c r="F64" s="32"/>
      <c r="G64" s="32"/>
      <c r="H64" s="32"/>
      <c r="I64" s="31"/>
    </row>
    <row r="65" spans="1:9" s="27" customFormat="1" ht="63.75" hidden="1" customHeight="1" x14ac:dyDescent="0.2">
      <c r="A65" s="57"/>
      <c r="B65" s="62" t="s">
        <v>231</v>
      </c>
      <c r="C65" s="59" t="s">
        <v>232</v>
      </c>
      <c r="D65" s="61"/>
      <c r="E65" s="41"/>
      <c r="F65" s="32"/>
      <c r="G65" s="32"/>
      <c r="H65" s="32"/>
      <c r="I65" s="31"/>
    </row>
    <row r="66" spans="1:9" s="27" customFormat="1" ht="76.5" hidden="1" customHeight="1" x14ac:dyDescent="0.2">
      <c r="A66" s="57"/>
      <c r="B66" s="62" t="s">
        <v>233</v>
      </c>
      <c r="C66" s="59" t="s">
        <v>234</v>
      </c>
      <c r="D66" s="59" t="s">
        <v>235</v>
      </c>
      <c r="E66" s="41"/>
      <c r="F66" s="32"/>
      <c r="G66" s="32"/>
      <c r="H66" s="32"/>
      <c r="I66" s="31"/>
    </row>
    <row r="67" spans="1:9" s="27" customFormat="1" ht="26.25" hidden="1" customHeight="1" x14ac:dyDescent="0.2">
      <c r="A67" s="57"/>
      <c r="B67" s="60"/>
      <c r="C67" s="61"/>
      <c r="D67" s="61"/>
      <c r="E67" s="317"/>
      <c r="F67" s="313"/>
      <c r="G67" s="313"/>
      <c r="H67" s="32"/>
      <c r="I67" s="31"/>
    </row>
    <row r="68" spans="1:9" s="27" customFormat="1" ht="21.75" hidden="1" customHeight="1" x14ac:dyDescent="0.2">
      <c r="A68" s="57"/>
      <c r="B68" s="301" t="s">
        <v>236</v>
      </c>
      <c r="C68" s="302"/>
      <c r="D68" s="303"/>
      <c r="E68" s="317"/>
      <c r="F68" s="313"/>
      <c r="G68" s="313"/>
      <c r="H68" s="32"/>
      <c r="I68" s="31"/>
    </row>
    <row r="69" spans="1:9" s="27" customFormat="1" ht="40.5" hidden="1" customHeight="1" x14ac:dyDescent="0.2">
      <c r="A69" s="57"/>
      <c r="B69" s="60"/>
      <c r="C69" s="59" t="s">
        <v>237</v>
      </c>
      <c r="D69" s="59" t="s">
        <v>235</v>
      </c>
      <c r="E69" s="41"/>
      <c r="F69" s="32"/>
      <c r="G69" s="32"/>
      <c r="H69" s="32"/>
      <c r="I69" s="31"/>
    </row>
    <row r="70" spans="1:9" s="27" customFormat="1" ht="16.5" hidden="1" customHeight="1" x14ac:dyDescent="0.2">
      <c r="A70" s="57"/>
      <c r="B70" s="56"/>
      <c r="C70" s="55"/>
      <c r="D70" s="54"/>
      <c r="E70" s="41"/>
      <c r="F70" s="32"/>
      <c r="G70" s="32"/>
      <c r="H70" s="32"/>
      <c r="I70" s="31"/>
    </row>
    <row r="71" spans="1:9" s="27" customFormat="1" ht="29.25" hidden="1" customHeight="1" x14ac:dyDescent="0.2">
      <c r="A71" s="44"/>
      <c r="B71" s="43" t="s">
        <v>238</v>
      </c>
      <c r="C71" s="42" t="s">
        <v>239</v>
      </c>
      <c r="D71" s="123"/>
      <c r="E71" s="41"/>
      <c r="F71" s="32"/>
      <c r="G71" s="32"/>
      <c r="H71" s="32"/>
      <c r="I71" s="31"/>
    </row>
    <row r="72" spans="1:9" s="27" customFormat="1" ht="18.75" hidden="1" customHeight="1" x14ac:dyDescent="0.2">
      <c r="A72" s="34"/>
      <c r="B72" s="40"/>
      <c r="C72" s="40"/>
      <c r="D72" s="121"/>
      <c r="E72" s="32"/>
      <c r="F72" s="32"/>
      <c r="G72" s="32"/>
      <c r="H72" s="32"/>
      <c r="I72" s="31"/>
    </row>
    <row r="73" spans="1:9" s="27" customFormat="1" ht="15.75" hidden="1" customHeight="1" x14ac:dyDescent="0.2">
      <c r="A73" s="53"/>
      <c r="B73" s="39"/>
      <c r="C73" s="39"/>
      <c r="D73" s="125"/>
      <c r="E73" s="32"/>
      <c r="F73" s="32"/>
      <c r="G73" s="32"/>
      <c r="H73" s="32"/>
      <c r="I73" s="31"/>
    </row>
    <row r="74" spans="1:9" s="27" customFormat="1" ht="24" customHeight="1" thickBot="1" x14ac:dyDescent="0.4">
      <c r="A74" s="314" t="s">
        <v>240</v>
      </c>
      <c r="B74" s="315"/>
      <c r="C74" s="315"/>
      <c r="D74" s="315"/>
      <c r="E74" s="45"/>
      <c r="F74" s="32"/>
      <c r="G74" s="32"/>
      <c r="H74" s="32"/>
      <c r="I74" s="31"/>
    </row>
    <row r="75" spans="1:9" s="49" customFormat="1" ht="36.75" customHeight="1" x14ac:dyDescent="0.2">
      <c r="A75" s="51"/>
      <c r="B75" s="316" t="s">
        <v>241</v>
      </c>
      <c r="C75" s="316"/>
      <c r="D75" s="52"/>
    </row>
    <row r="76" spans="1:9" s="49" customFormat="1" ht="18" customHeight="1" x14ac:dyDescent="0.2">
      <c r="A76" s="51"/>
      <c r="B76" s="50"/>
      <c r="C76" s="50"/>
      <c r="D76" s="50"/>
    </row>
    <row r="77" spans="1:9" s="27" customFormat="1" ht="12.75" customHeight="1" thickBot="1" x14ac:dyDescent="0.4">
      <c r="A77" s="48"/>
      <c r="B77" s="47"/>
      <c r="C77" s="47"/>
      <c r="D77" s="47"/>
      <c r="E77" s="32"/>
      <c r="F77" s="32"/>
      <c r="G77" s="32"/>
      <c r="H77" s="32"/>
      <c r="I77" s="31"/>
    </row>
    <row r="78" spans="1:9" s="27" customFormat="1" ht="18.75" customHeight="1" x14ac:dyDescent="0.2">
      <c r="A78" s="46"/>
      <c r="B78" s="112" t="s">
        <v>242</v>
      </c>
      <c r="C78" s="113" t="s">
        <v>243</v>
      </c>
      <c r="D78" s="126" t="s">
        <v>244</v>
      </c>
      <c r="E78" s="45"/>
      <c r="F78" s="32"/>
      <c r="G78" s="32"/>
      <c r="H78" s="32"/>
      <c r="I78" s="31"/>
    </row>
    <row r="79" spans="1:9" s="27" customFormat="1" ht="63.6" customHeight="1" x14ac:dyDescent="0.2">
      <c r="A79" s="109"/>
      <c r="B79" s="111" t="s">
        <v>95</v>
      </c>
      <c r="C79" s="110" t="s">
        <v>245</v>
      </c>
      <c r="D79" s="127" t="s">
        <v>246</v>
      </c>
      <c r="E79" s="32"/>
      <c r="G79" s="32"/>
      <c r="H79" s="32"/>
      <c r="I79" s="31"/>
    </row>
    <row r="80" spans="1:9" s="27" customFormat="1" ht="179.1" customHeight="1" x14ac:dyDescent="0.2">
      <c r="A80" s="109"/>
      <c r="B80" s="111" t="s">
        <v>247</v>
      </c>
      <c r="C80" s="110" t="s">
        <v>248</v>
      </c>
      <c r="D80" s="124" t="s">
        <v>249</v>
      </c>
      <c r="E80" s="32"/>
      <c r="G80" s="32"/>
      <c r="H80" s="32"/>
      <c r="I80" s="31"/>
    </row>
    <row r="81" spans="1:9" s="27" customFormat="1" ht="98.1" customHeight="1" x14ac:dyDescent="0.2">
      <c r="A81" s="109"/>
      <c r="B81" s="111" t="s">
        <v>103</v>
      </c>
      <c r="C81" s="110" t="s">
        <v>250</v>
      </c>
      <c r="D81" s="124" t="s">
        <v>251</v>
      </c>
      <c r="E81" s="32"/>
      <c r="G81" s="32"/>
      <c r="H81" s="32"/>
      <c r="I81" s="31"/>
    </row>
    <row r="82" spans="1:9" s="27" customFormat="1" ht="37.5" customHeight="1" x14ac:dyDescent="0.2">
      <c r="A82" s="109"/>
      <c r="B82" s="111" t="s">
        <v>107</v>
      </c>
      <c r="C82" s="110" t="s">
        <v>252</v>
      </c>
      <c r="D82" s="124" t="s">
        <v>253</v>
      </c>
      <c r="E82" s="32"/>
      <c r="G82" s="32"/>
      <c r="H82" s="32"/>
      <c r="I82" s="31"/>
    </row>
    <row r="83" spans="1:9" s="27" customFormat="1" ht="48.95" customHeight="1" x14ac:dyDescent="0.2">
      <c r="A83" s="109"/>
      <c r="B83" s="111" t="s">
        <v>111</v>
      </c>
      <c r="C83" s="110" t="s">
        <v>254</v>
      </c>
      <c r="D83" s="128"/>
      <c r="E83" s="32"/>
      <c r="G83" s="32"/>
      <c r="H83" s="32"/>
      <c r="I83" s="31"/>
    </row>
    <row r="84" spans="1:9" s="27" customFormat="1" ht="36" customHeight="1" x14ac:dyDescent="0.2">
      <c r="A84" s="109"/>
      <c r="B84" s="111" t="s">
        <v>113</v>
      </c>
      <c r="C84" s="110" t="s">
        <v>255</v>
      </c>
      <c r="D84" s="124" t="s">
        <v>256</v>
      </c>
      <c r="E84" s="32"/>
      <c r="G84" s="32"/>
      <c r="H84" s="32"/>
      <c r="I84" s="31"/>
    </row>
    <row r="85" spans="1:9" s="27" customFormat="1" ht="15.95" customHeight="1" x14ac:dyDescent="0.2">
      <c r="A85" s="34"/>
      <c r="B85" s="32"/>
      <c r="C85" s="32"/>
      <c r="D85" s="122"/>
      <c r="E85" s="32"/>
      <c r="F85" s="32"/>
      <c r="G85" s="32"/>
      <c r="H85" s="32"/>
      <c r="I85" s="31"/>
    </row>
    <row r="86" spans="1:9" s="27" customFormat="1" ht="13.5" customHeight="1" thickBot="1" x14ac:dyDescent="0.25">
      <c r="A86" s="34"/>
      <c r="B86" s="39"/>
      <c r="C86" s="39"/>
      <c r="D86" s="122"/>
      <c r="E86" s="32"/>
      <c r="F86" s="32"/>
      <c r="G86" s="32"/>
      <c r="H86" s="32"/>
      <c r="I86" s="31"/>
    </row>
    <row r="87" spans="1:9" s="27" customFormat="1" ht="13.5" customHeight="1" thickBot="1" x14ac:dyDescent="0.25">
      <c r="A87" s="36"/>
      <c r="B87" s="131" t="s">
        <v>257</v>
      </c>
      <c r="C87" s="132" t="s">
        <v>258</v>
      </c>
      <c r="D87" s="122"/>
      <c r="E87" s="32"/>
      <c r="F87" s="32"/>
      <c r="G87" s="32"/>
      <c r="H87" s="32"/>
      <c r="I87" s="31"/>
    </row>
    <row r="88" spans="1:9" s="27" customFormat="1" ht="30.95" customHeight="1" x14ac:dyDescent="0.2">
      <c r="A88" s="36"/>
      <c r="B88" s="38" t="s">
        <v>119</v>
      </c>
      <c r="C88" s="133" t="s">
        <v>259</v>
      </c>
      <c r="D88" s="122"/>
      <c r="E88" s="313"/>
      <c r="F88" s="313"/>
      <c r="G88" s="313"/>
      <c r="H88" s="32"/>
      <c r="I88" s="31"/>
    </row>
    <row r="89" spans="1:9" s="27" customFormat="1" ht="32.25" customHeight="1" x14ac:dyDescent="0.2">
      <c r="A89" s="36"/>
      <c r="B89" s="37" t="s">
        <v>260</v>
      </c>
      <c r="C89" s="130" t="s">
        <v>261</v>
      </c>
      <c r="D89" s="122"/>
      <c r="E89" s="32"/>
      <c r="F89" s="32"/>
      <c r="G89" s="32"/>
      <c r="H89" s="32"/>
      <c r="I89" s="31"/>
    </row>
    <row r="90" spans="1:9" s="27" customFormat="1" ht="54.95" customHeight="1" x14ac:dyDescent="0.2">
      <c r="A90" s="36"/>
      <c r="B90" s="37" t="s">
        <v>143</v>
      </c>
      <c r="C90" s="130" t="s">
        <v>264</v>
      </c>
      <c r="D90" s="122"/>
      <c r="E90" s="32"/>
      <c r="F90" s="32"/>
      <c r="G90" s="32"/>
      <c r="H90" s="32"/>
      <c r="I90" s="31"/>
    </row>
    <row r="91" spans="1:9" s="27" customFormat="1" ht="39.75" customHeight="1" thickBot="1" x14ac:dyDescent="0.25">
      <c r="A91" s="36"/>
      <c r="B91" s="35" t="s">
        <v>262</v>
      </c>
      <c r="C91" s="130" t="s">
        <v>263</v>
      </c>
      <c r="D91" s="122"/>
      <c r="E91" s="32"/>
      <c r="F91" s="32"/>
      <c r="G91" s="32"/>
      <c r="H91" s="32"/>
      <c r="I91" s="31"/>
    </row>
    <row r="92" spans="1:9" s="27" customFormat="1" ht="16.5" customHeight="1" x14ac:dyDescent="0.2">
      <c r="A92" s="34"/>
      <c r="B92" s="33"/>
      <c r="C92" s="33"/>
      <c r="D92" s="122"/>
      <c r="E92" s="32"/>
      <c r="F92" s="32"/>
      <c r="G92" s="32"/>
      <c r="H92" s="32"/>
      <c r="I92" s="31"/>
    </row>
    <row r="93" spans="1:9" s="27" customFormat="1" ht="15.75" customHeight="1" x14ac:dyDescent="0.2">
      <c r="A93" s="30"/>
      <c r="B93" s="29"/>
      <c r="C93" s="29"/>
      <c r="D93" s="129"/>
      <c r="E93" s="29"/>
      <c r="F93" s="29"/>
      <c r="G93" s="29"/>
      <c r="H93" s="29"/>
      <c r="I93" s="28"/>
    </row>
  </sheetData>
  <sheetProtection password="81D7" sheet="1" objects="1" scenarios="1" formatColumns="0" formatRows="0"/>
  <mergeCells count="25">
    <mergeCell ref="E88:G88"/>
    <mergeCell ref="A74:D74"/>
    <mergeCell ref="B75:C75"/>
    <mergeCell ref="B64:D64"/>
    <mergeCell ref="E67:G67"/>
    <mergeCell ref="B68:D68"/>
    <mergeCell ref="E68:G68"/>
    <mergeCell ref="B61:D61"/>
    <mergeCell ref="C10:D10"/>
    <mergeCell ref="C11:D11"/>
    <mergeCell ref="A14:D14"/>
    <mergeCell ref="A19:D19"/>
    <mergeCell ref="A30:D30"/>
    <mergeCell ref="B33:D33"/>
    <mergeCell ref="B34:D34"/>
    <mergeCell ref="B35:D35"/>
    <mergeCell ref="A51:D51"/>
    <mergeCell ref="B54:D54"/>
    <mergeCell ref="A58:D58"/>
    <mergeCell ref="C9:D9"/>
    <mergeCell ref="A1:D1"/>
    <mergeCell ref="A3:D3"/>
    <mergeCell ref="C6:D6"/>
    <mergeCell ref="C7:D7"/>
    <mergeCell ref="C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5417E-CD94-4722-800D-613C24C6CAA8}">
  <sheetPr>
    <pageSetUpPr fitToPage="1"/>
  </sheetPr>
  <dimension ref="A1:U47"/>
  <sheetViews>
    <sheetView workbookViewId="0">
      <selection activeCell="N11" sqref="N11:U11"/>
    </sheetView>
  </sheetViews>
  <sheetFormatPr baseColWidth="10" defaultColWidth="9.140625" defaultRowHeight="15" x14ac:dyDescent="0.25"/>
  <cols>
    <col min="1" max="1" width="5.7109375" style="1" customWidth="1"/>
    <col min="2" max="3" width="21.140625" style="1" customWidth="1"/>
    <col min="4" max="4" width="24.5703125" style="1" customWidth="1"/>
    <col min="5" max="16" width="7.140625" style="1" customWidth="1"/>
    <col min="17" max="17" width="13" style="1" customWidth="1"/>
    <col min="18" max="18" width="16.7109375" style="1" customWidth="1"/>
    <col min="19" max="19" width="16.28515625" style="1" customWidth="1"/>
    <col min="20" max="20" width="14.42578125" style="1" customWidth="1"/>
    <col min="21" max="21" width="24.5703125" style="1" customWidth="1"/>
  </cols>
  <sheetData>
    <row r="1" spans="1:21" ht="50.45" customHeight="1" x14ac:dyDescent="0.25">
      <c r="A1" s="6"/>
      <c r="B1" s="6"/>
      <c r="C1" s="6"/>
      <c r="D1" s="6"/>
      <c r="E1" s="341" t="s">
        <v>49</v>
      </c>
      <c r="F1" s="341"/>
      <c r="G1" s="341"/>
      <c r="H1" s="341"/>
      <c r="I1" s="341"/>
      <c r="J1" s="341"/>
      <c r="K1" s="341"/>
      <c r="L1" s="341"/>
      <c r="M1" s="341"/>
      <c r="N1" s="341"/>
      <c r="O1" s="341"/>
      <c r="P1" s="341"/>
      <c r="Q1" s="341"/>
      <c r="R1" s="6"/>
      <c r="S1" s="6"/>
      <c r="T1" s="6"/>
      <c r="U1" s="6"/>
    </row>
    <row r="2" spans="1:21" ht="15.75" thickBot="1" x14ac:dyDescent="0.3">
      <c r="A2" s="7"/>
      <c r="B2" s="7"/>
      <c r="C2" s="7"/>
      <c r="D2" s="7"/>
      <c r="E2" s="342"/>
      <c r="F2" s="342"/>
      <c r="G2" s="342"/>
      <c r="H2" s="342"/>
      <c r="I2" s="342"/>
      <c r="J2" s="342"/>
      <c r="K2" s="342"/>
      <c r="L2" s="342"/>
      <c r="M2" s="342"/>
      <c r="N2" s="342"/>
      <c r="O2" s="342"/>
      <c r="P2" s="342"/>
      <c r="Q2" s="342"/>
      <c r="R2" s="7"/>
      <c r="S2" s="7"/>
      <c r="T2" s="7"/>
      <c r="U2" s="7"/>
    </row>
    <row r="3" spans="1:21" ht="20.100000000000001" customHeight="1" thickBot="1" x14ac:dyDescent="0.3">
      <c r="A3" s="343" t="s">
        <v>50</v>
      </c>
      <c r="B3" s="344"/>
      <c r="C3" s="344"/>
      <c r="D3" s="344"/>
      <c r="E3" s="344"/>
      <c r="F3" s="344"/>
      <c r="G3" s="344"/>
      <c r="H3" s="344"/>
      <c r="I3" s="344"/>
      <c r="J3" s="344"/>
      <c r="K3" s="344"/>
      <c r="L3" s="344"/>
      <c r="M3" s="344"/>
      <c r="N3" s="344"/>
      <c r="O3" s="344"/>
      <c r="P3" s="344"/>
      <c r="Q3" s="344"/>
      <c r="R3" s="344"/>
      <c r="S3" s="344"/>
      <c r="T3" s="344"/>
      <c r="U3" s="345"/>
    </row>
    <row r="4" spans="1:21" ht="9.6" customHeight="1" x14ac:dyDescent="0.25">
      <c r="A4" s="8"/>
      <c r="B4" s="9"/>
      <c r="C4" s="9"/>
      <c r="D4" s="9"/>
      <c r="E4" s="9"/>
      <c r="F4" s="8"/>
      <c r="G4" s="9"/>
      <c r="H4" s="9"/>
      <c r="I4" s="9"/>
      <c r="J4" s="9"/>
      <c r="K4" s="9"/>
      <c r="L4" s="9"/>
      <c r="M4" s="9"/>
      <c r="N4" s="9"/>
      <c r="O4" s="9"/>
      <c r="P4" s="9"/>
      <c r="Q4" s="9"/>
      <c r="R4" s="9"/>
      <c r="S4" s="9"/>
      <c r="T4" s="9"/>
      <c r="U4" s="9"/>
    </row>
    <row r="5" spans="1:21" ht="20.100000000000001" customHeight="1" x14ac:dyDescent="0.25">
      <c r="A5" s="346" t="s">
        <v>51</v>
      </c>
      <c r="B5" s="346"/>
      <c r="C5" s="348"/>
      <c r="D5" s="348"/>
      <c r="E5" s="7"/>
      <c r="F5" s="351" t="s">
        <v>54</v>
      </c>
      <c r="G5" s="351"/>
      <c r="H5" s="351"/>
      <c r="I5" s="348"/>
      <c r="J5" s="348"/>
      <c r="M5" s="347" t="s">
        <v>53</v>
      </c>
      <c r="N5" s="347"/>
      <c r="O5" s="347"/>
      <c r="P5" s="347"/>
      <c r="Q5" s="347"/>
      <c r="R5" s="350">
        <f>E18+Q34</f>
        <v>0</v>
      </c>
      <c r="S5" s="348"/>
      <c r="T5" s="115"/>
      <c r="U5"/>
    </row>
    <row r="6" spans="1:21" ht="20.100000000000001" customHeight="1" x14ac:dyDescent="0.25">
      <c r="A6" s="346" t="s">
        <v>52</v>
      </c>
      <c r="B6" s="346"/>
      <c r="C6" s="348"/>
      <c r="D6" s="348"/>
      <c r="E6" s="7"/>
      <c r="F6" s="351" t="s">
        <v>150</v>
      </c>
      <c r="G6" s="351"/>
      <c r="H6" s="351"/>
      <c r="I6" s="349"/>
      <c r="J6" s="349"/>
      <c r="M6" s="347"/>
      <c r="N6" s="347"/>
      <c r="O6" s="347"/>
      <c r="P6" s="347"/>
      <c r="Q6" s="347"/>
      <c r="R6" s="350"/>
      <c r="S6" s="348"/>
      <c r="T6" s="7"/>
      <c r="U6"/>
    </row>
    <row r="7" spans="1:21" ht="20.100000000000001" customHeight="1" x14ac:dyDescent="0.25">
      <c r="A7" s="346" t="s">
        <v>149</v>
      </c>
      <c r="B7" s="346"/>
      <c r="C7" s="349"/>
      <c r="D7" s="349"/>
      <c r="E7" s="7"/>
      <c r="F7" s="351" t="s">
        <v>405</v>
      </c>
      <c r="G7" s="351"/>
      <c r="H7" s="351"/>
      <c r="I7" s="348"/>
      <c r="J7" s="348"/>
      <c r="T7" s="7"/>
      <c r="U7" s="7"/>
    </row>
    <row r="8" spans="1:21" ht="14.45" customHeight="1" thickBot="1" x14ac:dyDescent="0.3"/>
    <row r="9" spans="1:21" s="12" customFormat="1" ht="20.100000000000001" customHeight="1" thickBot="1" x14ac:dyDescent="0.3">
      <c r="A9" s="353" t="s">
        <v>55</v>
      </c>
      <c r="B9" s="354"/>
      <c r="C9" s="354"/>
      <c r="D9" s="354"/>
      <c r="E9" s="354"/>
      <c r="F9" s="354"/>
      <c r="G9" s="354"/>
      <c r="H9" s="354"/>
      <c r="I9" s="354"/>
      <c r="J9" s="354"/>
      <c r="K9" s="354"/>
      <c r="L9" s="354"/>
      <c r="M9" s="354"/>
      <c r="N9" s="354"/>
      <c r="O9" s="354"/>
      <c r="P9" s="354"/>
      <c r="Q9" s="354"/>
      <c r="R9" s="354"/>
      <c r="S9" s="354"/>
      <c r="T9" s="354"/>
      <c r="U9" s="355"/>
    </row>
    <row r="10" spans="1:21" s="12" customFormat="1" ht="12" customHeight="1" x14ac:dyDescent="0.25">
      <c r="A10" s="117"/>
      <c r="B10" s="116"/>
      <c r="C10" s="116"/>
      <c r="D10" s="116"/>
      <c r="E10" s="116"/>
      <c r="F10" s="116"/>
      <c r="G10" s="116"/>
      <c r="H10" s="116"/>
      <c r="I10" s="116"/>
      <c r="J10" s="116"/>
      <c r="K10" s="116"/>
      <c r="L10" s="116"/>
      <c r="M10" s="116"/>
      <c r="N10" s="116"/>
      <c r="O10" s="116"/>
      <c r="P10" s="116"/>
      <c r="Q10" s="116"/>
      <c r="R10" s="116"/>
      <c r="S10" s="116"/>
      <c r="T10" s="116"/>
      <c r="U10" s="116"/>
    </row>
    <row r="11" spans="1:21" s="12" customFormat="1" ht="35.450000000000003" customHeight="1" x14ac:dyDescent="0.25">
      <c r="A11" s="356" t="s">
        <v>56</v>
      </c>
      <c r="B11" s="356"/>
      <c r="C11" s="356"/>
      <c r="D11" s="356"/>
      <c r="E11" s="356"/>
      <c r="F11" s="356"/>
      <c r="G11" s="356"/>
      <c r="H11" s="356"/>
      <c r="I11" s="356"/>
      <c r="J11" s="356"/>
      <c r="K11" s="356"/>
      <c r="L11" s="356"/>
      <c r="M11" s="115"/>
      <c r="N11" s="357" t="s">
        <v>404</v>
      </c>
      <c r="O11" s="357"/>
      <c r="P11" s="357"/>
      <c r="Q11" s="357"/>
      <c r="R11" s="357"/>
      <c r="S11" s="357"/>
      <c r="T11" s="357"/>
      <c r="U11" s="357"/>
    </row>
    <row r="12" spans="1:21" s="12" customFormat="1" ht="25.5" customHeight="1" x14ac:dyDescent="0.25">
      <c r="A12" s="142" t="s">
        <v>58</v>
      </c>
      <c r="B12" s="143" t="s">
        <v>59</v>
      </c>
      <c r="C12" s="142" t="s">
        <v>93</v>
      </c>
      <c r="D12" s="144" t="s">
        <v>60</v>
      </c>
      <c r="E12" s="358" t="s">
        <v>61</v>
      </c>
      <c r="F12" s="358"/>
      <c r="G12" s="359" t="s">
        <v>62</v>
      </c>
      <c r="H12" s="359"/>
      <c r="I12" s="359"/>
      <c r="J12" s="359"/>
      <c r="K12" s="359"/>
      <c r="L12" s="359"/>
      <c r="M12" s="115"/>
      <c r="N12" s="142" t="s">
        <v>58</v>
      </c>
      <c r="O12" s="360" t="s">
        <v>60</v>
      </c>
      <c r="P12" s="361"/>
      <c r="Q12" s="362"/>
      <c r="R12" s="145" t="s">
        <v>63</v>
      </c>
      <c r="S12" s="146" t="s">
        <v>64</v>
      </c>
      <c r="T12" s="146" t="s">
        <v>65</v>
      </c>
      <c r="U12" s="147" t="s">
        <v>66</v>
      </c>
    </row>
    <row r="13" spans="1:21" ht="20.100000000000001" customHeight="1" x14ac:dyDescent="0.25">
      <c r="A13" s="136">
        <v>1</v>
      </c>
      <c r="B13" s="141"/>
      <c r="C13" s="141"/>
      <c r="D13" s="141"/>
      <c r="E13" s="330"/>
      <c r="F13" s="330"/>
      <c r="G13" s="321"/>
      <c r="H13" s="321"/>
      <c r="I13" s="321"/>
      <c r="J13" s="321"/>
      <c r="K13" s="321"/>
      <c r="L13" s="321"/>
      <c r="M13" s="7"/>
      <c r="N13" s="136">
        <v>1</v>
      </c>
      <c r="O13" s="335"/>
      <c r="P13" s="336"/>
      <c r="Q13" s="337"/>
      <c r="R13" s="120"/>
      <c r="S13" s="119"/>
      <c r="T13" s="148">
        <f>SUM(R13:S13)</f>
        <v>0</v>
      </c>
      <c r="U13" s="135"/>
    </row>
    <row r="14" spans="1:21" ht="20.100000000000001" customHeight="1" x14ac:dyDescent="0.25">
      <c r="A14" s="136">
        <v>2</v>
      </c>
      <c r="B14" s="141"/>
      <c r="C14" s="141"/>
      <c r="D14" s="141"/>
      <c r="E14" s="330"/>
      <c r="F14" s="330"/>
      <c r="G14" s="321"/>
      <c r="H14" s="321"/>
      <c r="I14" s="321"/>
      <c r="J14" s="321"/>
      <c r="K14" s="321"/>
      <c r="L14" s="321"/>
      <c r="M14" s="7"/>
      <c r="N14" s="136">
        <v>2</v>
      </c>
      <c r="O14" s="335"/>
      <c r="P14" s="336"/>
      <c r="Q14" s="337"/>
      <c r="R14" s="120"/>
      <c r="S14" s="119"/>
      <c r="T14" s="148">
        <f>SUM(R14:S14)</f>
        <v>0</v>
      </c>
      <c r="U14" s="135"/>
    </row>
    <row r="15" spans="1:21" ht="20.100000000000001" customHeight="1" x14ac:dyDescent="0.25">
      <c r="A15" s="136">
        <v>3</v>
      </c>
      <c r="B15" s="141"/>
      <c r="C15" s="141"/>
      <c r="D15" s="141"/>
      <c r="E15" s="330"/>
      <c r="F15" s="330"/>
      <c r="G15" s="321"/>
      <c r="H15" s="321"/>
      <c r="I15" s="321"/>
      <c r="J15" s="321"/>
      <c r="K15" s="321"/>
      <c r="L15" s="321"/>
      <c r="M15" s="7"/>
      <c r="N15" s="136">
        <v>3</v>
      </c>
      <c r="O15" s="335"/>
      <c r="P15" s="336"/>
      <c r="Q15" s="337"/>
      <c r="R15" s="120"/>
      <c r="S15" s="119"/>
      <c r="T15" s="148">
        <f>SUM(R15:S15)</f>
        <v>0</v>
      </c>
      <c r="U15" s="135"/>
    </row>
    <row r="16" spans="1:21" ht="20.100000000000001" customHeight="1" x14ac:dyDescent="0.25">
      <c r="A16" s="136">
        <v>4</v>
      </c>
      <c r="B16" s="141"/>
      <c r="C16" s="141"/>
      <c r="D16" s="141"/>
      <c r="E16" s="330"/>
      <c r="F16" s="330"/>
      <c r="G16" s="321"/>
      <c r="H16" s="321"/>
      <c r="I16" s="321"/>
      <c r="J16" s="321"/>
      <c r="K16" s="321"/>
      <c r="L16" s="321"/>
      <c r="M16" s="7"/>
      <c r="N16" s="136">
        <v>4</v>
      </c>
      <c r="O16" s="335"/>
      <c r="P16" s="336"/>
      <c r="Q16" s="337"/>
      <c r="R16" s="120"/>
      <c r="S16" s="119"/>
      <c r="T16" s="148">
        <f>SUM(R16:S16)</f>
        <v>0</v>
      </c>
      <c r="U16" s="135"/>
    </row>
    <row r="17" spans="1:21" ht="20.100000000000001" customHeight="1" x14ac:dyDescent="0.25">
      <c r="A17" s="136">
        <v>5</v>
      </c>
      <c r="B17" s="141"/>
      <c r="C17" s="141"/>
      <c r="D17" s="141"/>
      <c r="E17" s="330"/>
      <c r="F17" s="330"/>
      <c r="G17" s="321"/>
      <c r="H17" s="321"/>
      <c r="I17" s="321"/>
      <c r="J17" s="321"/>
      <c r="K17" s="321"/>
      <c r="L17" s="321"/>
      <c r="M17" s="7"/>
      <c r="N17" s="136">
        <v>5</v>
      </c>
      <c r="O17" s="335"/>
      <c r="P17" s="336"/>
      <c r="Q17" s="337"/>
      <c r="R17" s="120"/>
      <c r="S17" s="119"/>
      <c r="T17" s="148">
        <f>SUM(R17:S17)</f>
        <v>0</v>
      </c>
      <c r="U17" s="135"/>
    </row>
    <row r="18" spans="1:21" ht="20.100000000000001" customHeight="1" x14ac:dyDescent="0.25">
      <c r="A18" s="7"/>
      <c r="B18" s="7"/>
      <c r="C18" s="7"/>
      <c r="D18" s="134" t="s">
        <v>67</v>
      </c>
      <c r="E18" s="338">
        <f>SUM(E13:E17)</f>
        <v>0</v>
      </c>
      <c r="F18" s="338"/>
      <c r="G18" s="7"/>
      <c r="H18" s="7"/>
      <c r="I18" s="7"/>
      <c r="J18" s="7"/>
      <c r="K18" s="7"/>
      <c r="L18" s="7"/>
      <c r="M18" s="7"/>
      <c r="N18" s="7"/>
      <c r="O18" s="7"/>
      <c r="P18" s="7"/>
      <c r="Q18" s="7"/>
      <c r="R18" s="134" t="s">
        <v>67</v>
      </c>
      <c r="S18" s="154">
        <f>SUM(S13:S17)</f>
        <v>0</v>
      </c>
      <c r="T18" s="148">
        <f>SUM(T13:T17)</f>
        <v>0</v>
      </c>
      <c r="U18" s="12"/>
    </row>
    <row r="19" spans="1:21" ht="12" customHeight="1" thickBot="1" x14ac:dyDescent="0.3"/>
    <row r="20" spans="1:21" ht="20.100000000000001" customHeight="1" thickBot="1" x14ac:dyDescent="0.3">
      <c r="A20" s="343" t="s">
        <v>408</v>
      </c>
      <c r="B20" s="344"/>
      <c r="C20" s="344"/>
      <c r="D20" s="344"/>
      <c r="E20" s="344"/>
      <c r="F20" s="344"/>
      <c r="G20" s="344"/>
      <c r="H20" s="344"/>
      <c r="I20" s="344"/>
      <c r="J20" s="344"/>
      <c r="K20" s="344"/>
      <c r="L20" s="344"/>
      <c r="M20" s="344"/>
      <c r="N20" s="344"/>
      <c r="O20" s="344"/>
      <c r="P20" s="344"/>
      <c r="Q20" s="344"/>
      <c r="R20" s="344"/>
      <c r="S20" s="344"/>
      <c r="T20" s="344"/>
      <c r="U20" s="345"/>
    </row>
    <row r="21" spans="1:21" ht="12.6" customHeight="1" x14ac:dyDescent="0.25">
      <c r="U21"/>
    </row>
    <row r="22" spans="1:21" ht="20.100000000000001" customHeight="1" x14ac:dyDescent="0.25">
      <c r="A22" s="352" t="s">
        <v>409</v>
      </c>
      <c r="B22" s="352"/>
      <c r="C22" s="352"/>
      <c r="D22" s="352"/>
      <c r="E22" s="339" t="s">
        <v>69</v>
      </c>
      <c r="F22" s="339"/>
      <c r="G22" s="339"/>
      <c r="H22" s="339" t="s">
        <v>70</v>
      </c>
      <c r="I22" s="339"/>
      <c r="J22" s="339"/>
      <c r="K22" s="339" t="s">
        <v>71</v>
      </c>
      <c r="L22" s="339"/>
      <c r="M22" s="339"/>
      <c r="N22" s="339" t="s">
        <v>72</v>
      </c>
      <c r="O22" s="339"/>
      <c r="P22" s="339"/>
      <c r="Q22" s="340" t="s">
        <v>403</v>
      </c>
      <c r="R22" s="327" t="s">
        <v>66</v>
      </c>
      <c r="S22" s="327"/>
      <c r="T22" s="327"/>
      <c r="U22"/>
    </row>
    <row r="23" spans="1:21" ht="15.6" customHeight="1" x14ac:dyDescent="0.25">
      <c r="A23" s="142" t="s">
        <v>58</v>
      </c>
      <c r="B23" s="143" t="s">
        <v>59</v>
      </c>
      <c r="C23" s="142" t="s">
        <v>93</v>
      </c>
      <c r="D23" s="143" t="s">
        <v>73</v>
      </c>
      <c r="E23" s="143" t="s">
        <v>74</v>
      </c>
      <c r="F23" s="143" t="s">
        <v>75</v>
      </c>
      <c r="G23" s="143" t="s">
        <v>76</v>
      </c>
      <c r="H23" s="143" t="s">
        <v>77</v>
      </c>
      <c r="I23" s="143" t="s">
        <v>78</v>
      </c>
      <c r="J23" s="143" t="s">
        <v>79</v>
      </c>
      <c r="K23" s="143" t="s">
        <v>80</v>
      </c>
      <c r="L23" s="143" t="s">
        <v>81</v>
      </c>
      <c r="M23" s="143" t="s">
        <v>82</v>
      </c>
      <c r="N23" s="143" t="s">
        <v>83</v>
      </c>
      <c r="O23" s="143" t="s">
        <v>84</v>
      </c>
      <c r="P23" s="143" t="s">
        <v>85</v>
      </c>
      <c r="Q23" s="340"/>
      <c r="R23" s="327"/>
      <c r="S23" s="327"/>
      <c r="T23" s="327"/>
      <c r="U23"/>
    </row>
    <row r="24" spans="1:21" ht="20.100000000000001" customHeight="1" x14ac:dyDescent="0.25">
      <c r="A24" s="136">
        <v>1</v>
      </c>
      <c r="B24" s="141"/>
      <c r="C24" s="141"/>
      <c r="D24" s="141"/>
      <c r="E24" s="10"/>
      <c r="F24" s="10"/>
      <c r="G24" s="10"/>
      <c r="H24" s="10"/>
      <c r="I24" s="10"/>
      <c r="J24" s="10"/>
      <c r="K24" s="10"/>
      <c r="L24" s="10"/>
      <c r="M24" s="10"/>
      <c r="N24" s="10"/>
      <c r="O24" s="10"/>
      <c r="P24" s="10"/>
      <c r="Q24" s="149"/>
      <c r="R24" s="334"/>
      <c r="S24" s="334"/>
      <c r="T24" s="334"/>
      <c r="U24"/>
    </row>
    <row r="25" spans="1:21" ht="20.100000000000001" customHeight="1" x14ac:dyDescent="0.25">
      <c r="A25" s="136">
        <v>2</v>
      </c>
      <c r="B25" s="141"/>
      <c r="C25" s="141"/>
      <c r="D25" s="141"/>
      <c r="E25" s="10"/>
      <c r="F25" s="10"/>
      <c r="G25" s="10"/>
      <c r="H25" s="10"/>
      <c r="I25" s="10"/>
      <c r="J25" s="10"/>
      <c r="K25" s="10"/>
      <c r="L25" s="10"/>
      <c r="M25" s="10"/>
      <c r="N25" s="10"/>
      <c r="O25" s="10"/>
      <c r="P25" s="10"/>
      <c r="Q25" s="149"/>
      <c r="R25" s="334"/>
      <c r="S25" s="334"/>
      <c r="T25" s="334"/>
      <c r="U25"/>
    </row>
    <row r="26" spans="1:21" ht="20.100000000000001" customHeight="1" x14ac:dyDescent="0.25">
      <c r="A26" s="136">
        <v>3</v>
      </c>
      <c r="B26" s="141"/>
      <c r="C26" s="141"/>
      <c r="D26" s="141"/>
      <c r="E26" s="10"/>
      <c r="F26" s="10"/>
      <c r="G26" s="10"/>
      <c r="H26" s="10"/>
      <c r="I26" s="10"/>
      <c r="J26" s="10"/>
      <c r="K26" s="10"/>
      <c r="L26" s="10"/>
      <c r="M26" s="10"/>
      <c r="N26" s="10"/>
      <c r="O26" s="10"/>
      <c r="P26" s="10"/>
      <c r="Q26" s="149"/>
      <c r="R26" s="334"/>
      <c r="S26" s="334"/>
      <c r="T26" s="334"/>
      <c r="U26"/>
    </row>
    <row r="27" spans="1:21" ht="20.100000000000001" customHeight="1" x14ac:dyDescent="0.25">
      <c r="A27" s="136">
        <v>4</v>
      </c>
      <c r="B27" s="141"/>
      <c r="C27" s="141"/>
      <c r="D27" s="141"/>
      <c r="E27" s="10"/>
      <c r="F27" s="10"/>
      <c r="G27" s="10"/>
      <c r="H27" s="10"/>
      <c r="I27" s="10"/>
      <c r="J27" s="10"/>
      <c r="K27" s="10"/>
      <c r="L27" s="10"/>
      <c r="M27" s="10"/>
      <c r="N27" s="10"/>
      <c r="O27" s="10"/>
      <c r="P27" s="10"/>
      <c r="Q27" s="149"/>
      <c r="R27" s="334"/>
      <c r="S27" s="334"/>
      <c r="T27" s="334"/>
      <c r="U27"/>
    </row>
    <row r="28" spans="1:21" ht="20.100000000000001" customHeight="1" x14ac:dyDescent="0.25">
      <c r="A28" s="136">
        <v>5</v>
      </c>
      <c r="B28" s="141"/>
      <c r="C28" s="141"/>
      <c r="D28" s="141"/>
      <c r="E28" s="10"/>
      <c r="F28" s="10"/>
      <c r="G28" s="10"/>
      <c r="H28" s="10"/>
      <c r="I28" s="10"/>
      <c r="J28" s="10"/>
      <c r="K28" s="10"/>
      <c r="L28" s="10"/>
      <c r="M28" s="10"/>
      <c r="N28" s="10"/>
      <c r="O28" s="10"/>
      <c r="P28" s="10"/>
      <c r="Q28" s="149"/>
      <c r="R28" s="334"/>
      <c r="S28" s="334"/>
      <c r="T28" s="334"/>
      <c r="U28"/>
    </row>
    <row r="29" spans="1:21" ht="20.100000000000001" customHeight="1" x14ac:dyDescent="0.25">
      <c r="A29" s="136">
        <v>6</v>
      </c>
      <c r="B29" s="141"/>
      <c r="C29" s="141"/>
      <c r="D29" s="141"/>
      <c r="E29" s="10"/>
      <c r="F29" s="10"/>
      <c r="G29" s="10"/>
      <c r="H29" s="10"/>
      <c r="I29" s="10"/>
      <c r="J29" s="10"/>
      <c r="K29" s="10"/>
      <c r="L29" s="10"/>
      <c r="M29" s="10"/>
      <c r="N29" s="10"/>
      <c r="O29" s="10"/>
      <c r="P29" s="10"/>
      <c r="Q29" s="149"/>
      <c r="R29" s="334"/>
      <c r="S29" s="334"/>
      <c r="T29" s="334"/>
      <c r="U29"/>
    </row>
    <row r="30" spans="1:21" ht="20.100000000000001" customHeight="1" x14ac:dyDescent="0.25">
      <c r="A30" s="136">
        <v>7</v>
      </c>
      <c r="B30" s="141"/>
      <c r="C30" s="141"/>
      <c r="D30" s="141"/>
      <c r="E30" s="10"/>
      <c r="F30" s="10"/>
      <c r="G30" s="10"/>
      <c r="H30" s="10"/>
      <c r="I30" s="10"/>
      <c r="J30" s="10"/>
      <c r="K30" s="10"/>
      <c r="L30" s="10"/>
      <c r="M30" s="10"/>
      <c r="N30" s="10"/>
      <c r="O30" s="10"/>
      <c r="P30" s="10"/>
      <c r="Q30" s="149"/>
      <c r="R30" s="334"/>
      <c r="S30" s="334"/>
      <c r="T30" s="334"/>
      <c r="U30"/>
    </row>
    <row r="31" spans="1:21" ht="20.100000000000001" customHeight="1" x14ac:dyDescent="0.25">
      <c r="A31" s="136">
        <v>8</v>
      </c>
      <c r="B31" s="141"/>
      <c r="C31" s="141"/>
      <c r="D31" s="141"/>
      <c r="E31" s="10"/>
      <c r="F31" s="10"/>
      <c r="G31" s="10"/>
      <c r="H31" s="10"/>
      <c r="I31" s="10"/>
      <c r="J31" s="10"/>
      <c r="K31" s="10"/>
      <c r="L31" s="10"/>
      <c r="M31" s="10"/>
      <c r="N31" s="10"/>
      <c r="O31" s="10"/>
      <c r="P31" s="10"/>
      <c r="Q31" s="149"/>
      <c r="R31" s="334"/>
      <c r="S31" s="334"/>
      <c r="T31" s="334"/>
      <c r="U31"/>
    </row>
    <row r="32" spans="1:21" ht="20.100000000000001" customHeight="1" x14ac:dyDescent="0.25">
      <c r="A32" s="136">
        <v>9</v>
      </c>
      <c r="B32" s="141"/>
      <c r="C32" s="141"/>
      <c r="D32" s="141"/>
      <c r="E32" s="10"/>
      <c r="F32" s="10"/>
      <c r="G32" s="10"/>
      <c r="H32" s="10"/>
      <c r="I32" s="10"/>
      <c r="J32" s="10"/>
      <c r="K32" s="10"/>
      <c r="L32" s="10"/>
      <c r="M32" s="10"/>
      <c r="N32" s="10"/>
      <c r="O32" s="10"/>
      <c r="P32" s="10"/>
      <c r="Q32" s="149"/>
      <c r="R32" s="334"/>
      <c r="S32" s="334"/>
      <c r="T32" s="334"/>
      <c r="U32"/>
    </row>
    <row r="33" spans="1:21" ht="20.100000000000001" customHeight="1" x14ac:dyDescent="0.25">
      <c r="A33" s="136">
        <v>10</v>
      </c>
      <c r="B33" s="141"/>
      <c r="C33" s="141"/>
      <c r="D33" s="141"/>
      <c r="E33" s="10"/>
      <c r="F33" s="10"/>
      <c r="G33" s="10"/>
      <c r="H33" s="10"/>
      <c r="I33" s="10"/>
      <c r="J33" s="10"/>
      <c r="K33" s="10"/>
      <c r="L33" s="10"/>
      <c r="M33" s="10"/>
      <c r="N33" s="10"/>
      <c r="O33" s="10"/>
      <c r="P33" s="10"/>
      <c r="Q33" s="149"/>
      <c r="R33" s="334"/>
      <c r="S33" s="334"/>
      <c r="T33" s="334"/>
      <c r="U33"/>
    </row>
    <row r="34" spans="1:21" ht="20.100000000000001" customHeight="1" x14ac:dyDescent="0.25">
      <c r="A34" s="7"/>
      <c r="B34" s="7"/>
      <c r="C34" s="7"/>
      <c r="D34" s="7"/>
      <c r="E34" s="7"/>
      <c r="F34" s="7"/>
      <c r="G34" s="7"/>
      <c r="H34" s="7"/>
      <c r="I34" s="7"/>
      <c r="J34" s="7"/>
      <c r="K34" s="7"/>
      <c r="L34" s="7"/>
      <c r="M34" s="7"/>
      <c r="N34" s="7"/>
      <c r="O34" s="7"/>
      <c r="P34" s="7"/>
      <c r="Q34" s="150">
        <f>SUM(Q24:Q33)</f>
        <v>0</v>
      </c>
      <c r="R34" s="333"/>
      <c r="S34" s="333"/>
      <c r="T34" s="333"/>
      <c r="U34"/>
    </row>
    <row r="35" spans="1:21" ht="20.100000000000001" customHeight="1" x14ac:dyDescent="0.25">
      <c r="A35" s="323" t="s">
        <v>147</v>
      </c>
      <c r="B35" s="323"/>
      <c r="C35" s="323"/>
      <c r="D35" s="142" t="s">
        <v>148</v>
      </c>
      <c r="E35" s="327" t="s">
        <v>87</v>
      </c>
      <c r="F35" s="327"/>
      <c r="G35" s="327" t="s">
        <v>88</v>
      </c>
      <c r="H35" s="327"/>
      <c r="I35" s="327" t="s">
        <v>89</v>
      </c>
      <c r="J35" s="327"/>
      <c r="K35" s="327"/>
      <c r="L35" s="7"/>
      <c r="M35" s="7"/>
      <c r="N35" s="7"/>
    </row>
    <row r="36" spans="1:21" ht="20.100000000000001" customHeight="1" x14ac:dyDescent="0.25">
      <c r="A36" s="323"/>
      <c r="B36" s="323"/>
      <c r="C36" s="323"/>
      <c r="D36" s="151">
        <f>0.15*R5</f>
        <v>0</v>
      </c>
      <c r="E36" s="330"/>
      <c r="F36" s="330"/>
      <c r="G36" s="331" t="str">
        <f>IFERROR(E36/R5,"-")</f>
        <v>-</v>
      </c>
      <c r="H36" s="331"/>
      <c r="I36" s="332"/>
      <c r="J36" s="332"/>
      <c r="K36" s="332"/>
      <c r="L36" s="7"/>
      <c r="M36" s="7"/>
      <c r="N36" s="7"/>
    </row>
    <row r="37" spans="1:21" ht="12.6" customHeight="1" thickBot="1" x14ac:dyDescent="0.3"/>
    <row r="38" spans="1:21" ht="20.100000000000001" customHeight="1" thickBot="1" x14ac:dyDescent="0.3">
      <c r="A38" s="324" t="s">
        <v>146</v>
      </c>
      <c r="B38" s="325"/>
      <c r="C38" s="325"/>
      <c r="D38" s="325"/>
      <c r="E38" s="325"/>
      <c r="F38" s="325"/>
      <c r="G38" s="325"/>
      <c r="H38" s="325"/>
      <c r="I38" s="325"/>
      <c r="J38" s="325"/>
      <c r="K38" s="325"/>
      <c r="L38" s="325"/>
      <c r="M38" s="325"/>
      <c r="N38" s="325"/>
      <c r="O38" s="325"/>
      <c r="P38" s="325"/>
      <c r="Q38" s="325"/>
      <c r="R38" s="325"/>
      <c r="S38" s="325"/>
      <c r="T38" s="325"/>
      <c r="U38" s="326"/>
    </row>
    <row r="39" spans="1:21" ht="9.6" customHeight="1" x14ac:dyDescent="0.25"/>
    <row r="40" spans="1:21" ht="23.1" customHeight="1" x14ac:dyDescent="0.25">
      <c r="A40" s="142" t="s">
        <v>58</v>
      </c>
      <c r="B40" s="143" t="s">
        <v>59</v>
      </c>
      <c r="C40" s="142" t="s">
        <v>93</v>
      </c>
      <c r="D40" s="327" t="s">
        <v>90</v>
      </c>
      <c r="E40" s="327"/>
      <c r="F40" s="328" t="s">
        <v>86</v>
      </c>
      <c r="G40" s="328"/>
      <c r="H40" s="329" t="s">
        <v>91</v>
      </c>
      <c r="I40" s="329"/>
      <c r="J40" s="329"/>
      <c r="K40" s="329"/>
      <c r="L40" s="329" t="s">
        <v>92</v>
      </c>
      <c r="M40" s="329"/>
      <c r="N40" s="329"/>
      <c r="O40" s="329"/>
      <c r="P40" s="329"/>
    </row>
    <row r="41" spans="1:21" ht="20.100000000000001" customHeight="1" x14ac:dyDescent="0.25">
      <c r="A41" s="152">
        <v>1</v>
      </c>
      <c r="B41" s="136"/>
      <c r="C41" s="136"/>
      <c r="D41" s="319"/>
      <c r="E41" s="319"/>
      <c r="F41" s="320"/>
      <c r="G41" s="320"/>
      <c r="H41" s="319"/>
      <c r="I41" s="319"/>
      <c r="J41" s="319"/>
      <c r="K41" s="319"/>
      <c r="L41" s="321"/>
      <c r="M41" s="321"/>
      <c r="N41" s="321"/>
      <c r="O41" s="321"/>
      <c r="P41" s="321"/>
    </row>
    <row r="42" spans="1:21" ht="20.100000000000001" customHeight="1" x14ac:dyDescent="0.25">
      <c r="A42" s="152">
        <v>2</v>
      </c>
      <c r="B42" s="136"/>
      <c r="C42" s="136"/>
      <c r="D42" s="319"/>
      <c r="E42" s="319"/>
      <c r="F42" s="320"/>
      <c r="G42" s="320"/>
      <c r="H42" s="319"/>
      <c r="I42" s="319"/>
      <c r="J42" s="319"/>
      <c r="K42" s="319"/>
      <c r="L42" s="321"/>
      <c r="M42" s="321"/>
      <c r="N42" s="321"/>
      <c r="O42" s="321"/>
      <c r="P42" s="321"/>
    </row>
    <row r="43" spans="1:21" ht="20.100000000000001" customHeight="1" x14ac:dyDescent="0.25">
      <c r="A43" s="152">
        <v>3</v>
      </c>
      <c r="B43" s="136"/>
      <c r="C43" s="136"/>
      <c r="D43" s="319"/>
      <c r="E43" s="319"/>
      <c r="F43" s="320"/>
      <c r="G43" s="320"/>
      <c r="H43" s="319"/>
      <c r="I43" s="319"/>
      <c r="J43" s="319"/>
      <c r="K43" s="319"/>
      <c r="L43" s="321"/>
      <c r="M43" s="321"/>
      <c r="N43" s="321"/>
      <c r="O43" s="321"/>
      <c r="P43" s="321"/>
    </row>
    <row r="44" spans="1:21" ht="20.100000000000001" customHeight="1" x14ac:dyDescent="0.25">
      <c r="A44" s="152">
        <v>4</v>
      </c>
      <c r="B44" s="136"/>
      <c r="C44" s="136"/>
      <c r="D44" s="319"/>
      <c r="E44" s="319"/>
      <c r="F44" s="320"/>
      <c r="G44" s="320"/>
      <c r="H44" s="319"/>
      <c r="I44" s="319"/>
      <c r="J44" s="319"/>
      <c r="K44" s="319"/>
      <c r="L44" s="321"/>
      <c r="M44" s="321"/>
      <c r="N44" s="321"/>
      <c r="O44" s="321"/>
      <c r="P44" s="321"/>
    </row>
    <row r="45" spans="1:21" ht="20.100000000000001" customHeight="1" x14ac:dyDescent="0.25">
      <c r="A45" s="152">
        <v>5</v>
      </c>
      <c r="B45" s="136"/>
      <c r="C45" s="136"/>
      <c r="D45" s="319"/>
      <c r="E45" s="319"/>
      <c r="F45" s="320"/>
      <c r="G45" s="320"/>
      <c r="H45" s="319"/>
      <c r="I45" s="319"/>
      <c r="J45" s="319"/>
      <c r="K45" s="319"/>
      <c r="L45" s="321"/>
      <c r="M45" s="321"/>
      <c r="N45" s="321"/>
      <c r="O45" s="321"/>
      <c r="P45" s="321"/>
    </row>
    <row r="46" spans="1:21" ht="20.100000000000001" customHeight="1" x14ac:dyDescent="0.25">
      <c r="A46" s="11"/>
      <c r="B46" s="11"/>
      <c r="C46" s="11"/>
      <c r="D46" s="11"/>
      <c r="E46" s="11"/>
      <c r="F46" s="322">
        <f>SUM(F41:G45)</f>
        <v>0</v>
      </c>
      <c r="G46" s="322"/>
      <c r="H46" s="11"/>
      <c r="I46" s="11"/>
      <c r="J46" s="11"/>
      <c r="K46" s="11"/>
      <c r="L46" s="11"/>
      <c r="M46" s="11"/>
      <c r="N46" s="11"/>
      <c r="O46" s="11"/>
      <c r="P46" s="11"/>
    </row>
    <row r="47" spans="1:21" x14ac:dyDescent="0.25">
      <c r="A47" s="318" t="s">
        <v>14</v>
      </c>
      <c r="B47" s="318"/>
      <c r="C47" s="318"/>
      <c r="D47" s="318"/>
    </row>
  </sheetData>
  <mergeCells count="92">
    <mergeCell ref="R22:T23"/>
    <mergeCell ref="A20:U20"/>
    <mergeCell ref="A22:D22"/>
    <mergeCell ref="I6:J6"/>
    <mergeCell ref="A9:U9"/>
    <mergeCell ref="A11:L11"/>
    <mergeCell ref="N11:U11"/>
    <mergeCell ref="E12:F12"/>
    <mergeCell ref="G12:L12"/>
    <mergeCell ref="O12:Q12"/>
    <mergeCell ref="E13:F13"/>
    <mergeCell ref="G13:L13"/>
    <mergeCell ref="O13:Q13"/>
    <mergeCell ref="E14:F14"/>
    <mergeCell ref="G14:L14"/>
    <mergeCell ref="O14:Q14"/>
    <mergeCell ref="E1:Q2"/>
    <mergeCell ref="A3:U3"/>
    <mergeCell ref="A5:B5"/>
    <mergeCell ref="A6:B6"/>
    <mergeCell ref="A7:B7"/>
    <mergeCell ref="M5:Q6"/>
    <mergeCell ref="C5:D5"/>
    <mergeCell ref="C6:D6"/>
    <mergeCell ref="C7:D7"/>
    <mergeCell ref="R5:R6"/>
    <mergeCell ref="S5:S6"/>
    <mergeCell ref="I5:J5"/>
    <mergeCell ref="I7:J7"/>
    <mergeCell ref="F5:H5"/>
    <mergeCell ref="F6:H6"/>
    <mergeCell ref="F7:H7"/>
    <mergeCell ref="E15:F15"/>
    <mergeCell ref="G15:L15"/>
    <mergeCell ref="O15:Q15"/>
    <mergeCell ref="E16:F16"/>
    <mergeCell ref="G16:L16"/>
    <mergeCell ref="O16:Q16"/>
    <mergeCell ref="E17:F17"/>
    <mergeCell ref="G17:L17"/>
    <mergeCell ref="O17:Q17"/>
    <mergeCell ref="E18:F18"/>
    <mergeCell ref="E22:G22"/>
    <mergeCell ref="H22:J22"/>
    <mergeCell ref="K22:M22"/>
    <mergeCell ref="N22:P22"/>
    <mergeCell ref="Q22:Q23"/>
    <mergeCell ref="R34:T34"/>
    <mergeCell ref="R24:T24"/>
    <mergeCell ref="R25:T25"/>
    <mergeCell ref="R26:T26"/>
    <mergeCell ref="R27:T27"/>
    <mergeCell ref="R28:T28"/>
    <mergeCell ref="R29:T29"/>
    <mergeCell ref="R30:T30"/>
    <mergeCell ref="R31:T31"/>
    <mergeCell ref="R32:T32"/>
    <mergeCell ref="R33:T33"/>
    <mergeCell ref="D41:E41"/>
    <mergeCell ref="F41:G41"/>
    <mergeCell ref="H41:K41"/>
    <mergeCell ref="L41:P41"/>
    <mergeCell ref="E35:F35"/>
    <mergeCell ref="G35:H35"/>
    <mergeCell ref="I35:K35"/>
    <mergeCell ref="E36:F36"/>
    <mergeCell ref="G36:H36"/>
    <mergeCell ref="I36:K36"/>
    <mergeCell ref="A35:C36"/>
    <mergeCell ref="A38:U38"/>
    <mergeCell ref="D40:E40"/>
    <mergeCell ref="F40:G40"/>
    <mergeCell ref="H40:K40"/>
    <mergeCell ref="L40:P40"/>
    <mergeCell ref="D42:E42"/>
    <mergeCell ref="F42:G42"/>
    <mergeCell ref="H42:K42"/>
    <mergeCell ref="L42:P42"/>
    <mergeCell ref="D43:E43"/>
    <mergeCell ref="F43:G43"/>
    <mergeCell ref="H43:K43"/>
    <mergeCell ref="L43:P43"/>
    <mergeCell ref="L44:P44"/>
    <mergeCell ref="F45:G45"/>
    <mergeCell ref="H45:K45"/>
    <mergeCell ref="L45:P45"/>
    <mergeCell ref="F46:G46"/>
    <mergeCell ref="A47:D47"/>
    <mergeCell ref="D44:E44"/>
    <mergeCell ref="F44:G44"/>
    <mergeCell ref="H44:K44"/>
    <mergeCell ref="D45:E45"/>
  </mergeCells>
  <conditionalFormatting sqref="Q24:Q33">
    <cfRule type="expression" dxfId="4" priority="1">
      <formula>IF(OR(AND(OR(OR(B24&lt;&gt;"",#REF!&lt;&gt;""),D24&lt;&gt;""),OR(Q24="",Q24=0)),AND(OR(OR(B24="",#REF!=""),D24=""),AND(Q24&lt;&gt;"",Q24&lt;&gt;0))),1,0)</formula>
    </cfRule>
  </conditionalFormatting>
  <conditionalFormatting sqref="E24:P33">
    <cfRule type="colorScale" priority="4">
      <colorScale>
        <cfvo type="min"/>
        <cfvo type="max"/>
        <color rgb="FFFFFFCC"/>
        <color rgb="FFFFC000"/>
      </colorScale>
    </cfRule>
  </conditionalFormatting>
  <conditionalFormatting sqref="E13:F17">
    <cfRule type="expression" dxfId="3" priority="5">
      <formula>IF(OR(AND(OR(OR(B13&lt;&gt;"",#REF!&lt;&gt;""),D13&lt;&gt;""),OR(E13="",E13=0)),AND(OR(OR(B13="",#REF!=""),D13=""),AND(E13&lt;&gt;"",E13&lt;&gt;0))),1,0)</formula>
    </cfRule>
  </conditionalFormatting>
  <conditionalFormatting sqref="F41:G45">
    <cfRule type="expression" dxfId="2" priority="6">
      <formula>IF(OR(AND(OR(OR(B41&lt;&gt;"",#REF!&lt;&gt;""),D41&lt;&gt;""),OR(F41="",F41=0)),AND(OR(OR(B41="",#REF!=""),D41=""),AND(F41&lt;&gt;"",F41&lt;&gt;0))),1,0)</formula>
    </cfRule>
  </conditionalFormatting>
  <pageMargins left="0.7" right="0.7" top="0.75" bottom="0.75" header="0.3" footer="0.3"/>
  <pageSetup paperSize="9" scale="52" orientation="landscape"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49B89EFC-B450-43C1-9C1F-77252BFB5912}">
          <x14:formula1>
            <xm:f>CCMRCM!$A$1:$A$116</xm:f>
          </x14:formula1>
          <xm:sqref>C5:D5</xm:sqref>
        </x14:dataValidation>
        <x14:dataValidation type="list" allowBlank="1" showInputMessage="1" showErrorMessage="1" xr:uid="{83678C06-3336-4B6C-B24D-F6BD27DECF81}">
          <x14:formula1>
            <xm:f>List!$A$12:$A$15</xm:f>
          </x14:formula1>
          <xm:sqref>I5:J5</xm:sqref>
        </x14:dataValidation>
        <x14:dataValidation type="list" allowBlank="1" showInputMessage="1" showErrorMessage="1" xr:uid="{36D16419-E809-4286-AF96-D7BF436D822E}">
          <x14:formula1>
            <xm:f>List!$C$12:$C$13</xm:f>
          </x14:formula1>
          <xm:sqref>S5:S6</xm:sqref>
        </x14:dataValidation>
        <x14:dataValidation type="list" allowBlank="1" showInputMessage="1" showErrorMessage="1" xr:uid="{8142CED0-C6C4-4E02-8F46-8D1B308860E7}">
          <x14:formula1>
            <xm:f>List!$G$10</xm:f>
          </x14:formula1>
          <xm:sqref>C13:C17</xm:sqref>
        </x14:dataValidation>
        <x14:dataValidation type="list" allowBlank="1" showInputMessage="1" showErrorMessage="1" xr:uid="{9EE3C88E-6352-486F-8AA8-0FB5F0DC9B24}">
          <x14:formula1>
            <xm:f>List!$G$2:$G$7</xm:f>
          </x14:formula1>
          <xm:sqref>D13:D17 O13:O17</xm:sqref>
        </x14:dataValidation>
        <x14:dataValidation type="list" allowBlank="1" showInputMessage="1" showErrorMessage="1" xr:uid="{21060CCB-7818-46CC-8DDF-A24531627710}">
          <x14:formula1>
            <xm:f>List!$A$2:$A$6</xm:f>
          </x14:formula1>
          <xm:sqref>B13:B17</xm:sqref>
        </x14:dataValidation>
        <x14:dataValidation type="list" allowBlank="1" showInputMessage="1" showErrorMessage="1" xr:uid="{6C08ABC9-1D5F-465F-973F-16648941A325}">
          <x14:formula1>
            <xm:f>List!$A$5:$A$7</xm:f>
          </x14:formula1>
          <xm:sqref>B24:B33</xm:sqref>
        </x14:dataValidation>
        <x14:dataValidation type="list" allowBlank="1" showInputMessage="1" showErrorMessage="1" xr:uid="{8F1738C0-BDE5-4A73-8F82-36CCB8EFC0EE}">
          <x14:formula1>
            <xm:f>List!$G$10:$G$13</xm:f>
          </x14:formula1>
          <xm:sqref>C24:C33 C41:C45</xm:sqref>
        </x14:dataValidation>
        <x14:dataValidation type="list" allowBlank="1" showInputMessage="1" showErrorMessage="1" xr:uid="{D487E9E6-8902-4E9D-AF9B-83979C8B831B}">
          <x14:formula1>
            <xm:f>List!$E$2:$E$17</xm:f>
          </x14:formula1>
          <xm:sqref>D24:D33</xm:sqref>
        </x14:dataValidation>
        <x14:dataValidation type="list" allowBlank="1" showInputMessage="1" showErrorMessage="1" xr:uid="{3993F546-ADCB-4330-949E-65AB1CC96CA1}">
          <x14:formula1>
            <xm:f>List!$A$2:$A$7</xm:f>
          </x14:formula1>
          <xm:sqref>B41:B45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53631-5BD5-47BA-9CA4-119CB93EA614}">
  <sheetPr>
    <pageSetUpPr fitToPage="1"/>
  </sheetPr>
  <dimension ref="A1:U75"/>
  <sheetViews>
    <sheetView tabSelected="1" topLeftCell="A54" zoomScaleNormal="100" zoomScaleSheetLayoutView="100" workbookViewId="0">
      <selection activeCell="K62" sqref="K62"/>
    </sheetView>
  </sheetViews>
  <sheetFormatPr baseColWidth="10" defaultColWidth="8.7109375" defaultRowHeight="15.75" x14ac:dyDescent="0.25"/>
  <cols>
    <col min="1" max="1" width="5.7109375" style="234" customWidth="1"/>
    <col min="2" max="2" width="21.140625" style="234" customWidth="1"/>
    <col min="3" max="3" width="26.7109375" style="234" customWidth="1"/>
    <col min="4" max="4" width="37.7109375" style="234" customWidth="1"/>
    <col min="5" max="5" width="18.140625" style="234" customWidth="1"/>
    <col min="6" max="6" width="16.85546875" style="234" customWidth="1"/>
    <col min="7" max="7" width="16" style="234" customWidth="1"/>
    <col min="8" max="8" width="25.42578125" style="236" customWidth="1"/>
    <col min="9" max="9" width="42.28515625" style="234" customWidth="1"/>
    <col min="10" max="12" width="15.28515625" style="222" customWidth="1"/>
    <col min="13" max="14" width="15.28515625" style="220" customWidth="1"/>
    <col min="15" max="15" width="21.28515625" style="114" customWidth="1"/>
    <col min="16" max="16" width="7.140625" style="114" customWidth="1"/>
    <col min="17" max="17" width="8.7109375" style="114"/>
    <col min="18" max="18" width="16.7109375" style="114" customWidth="1"/>
    <col min="19" max="19" width="16.28515625" style="114" customWidth="1"/>
    <col min="20" max="20" width="14.42578125" style="114" customWidth="1"/>
    <col min="21" max="21" width="24.5703125" style="114" customWidth="1"/>
    <col min="22" max="16384" width="8.7109375" style="137"/>
  </cols>
  <sheetData>
    <row r="1" spans="1:21" ht="50.45" customHeight="1" x14ac:dyDescent="0.25">
      <c r="D1" s="366" t="s">
        <v>412</v>
      </c>
      <c r="E1" s="366"/>
      <c r="F1" s="366"/>
      <c r="G1" s="366"/>
      <c r="H1" s="366"/>
      <c r="I1" s="366"/>
      <c r="J1" s="366"/>
      <c r="K1" s="265"/>
      <c r="L1" s="265"/>
      <c r="M1" s="219"/>
      <c r="N1" s="219"/>
      <c r="O1" s="137"/>
      <c r="P1" s="137"/>
      <c r="Q1" s="137"/>
      <c r="R1" s="137"/>
      <c r="S1" s="137"/>
      <c r="T1" s="137"/>
      <c r="U1" s="137"/>
    </row>
    <row r="2" spans="1:21" ht="9.9499999999999993" customHeight="1" thickBot="1" x14ac:dyDescent="0.3">
      <c r="E2" s="242"/>
      <c r="F2" s="242"/>
      <c r="G2" s="242"/>
      <c r="H2" s="237"/>
      <c r="I2" s="242"/>
      <c r="O2" s="137"/>
      <c r="P2" s="137"/>
      <c r="Q2" s="137"/>
      <c r="R2" s="137"/>
      <c r="S2" s="137"/>
      <c r="T2" s="137"/>
      <c r="U2" s="137"/>
    </row>
    <row r="3" spans="1:21" ht="30" customHeight="1" thickBot="1" x14ac:dyDescent="0.3">
      <c r="A3" s="243" t="s">
        <v>50</v>
      </c>
      <c r="B3" s="244"/>
      <c r="C3" s="244"/>
      <c r="D3" s="244"/>
      <c r="E3" s="244"/>
      <c r="F3" s="244"/>
      <c r="G3" s="244"/>
      <c r="H3" s="238"/>
      <c r="I3" s="244"/>
      <c r="J3" s="266"/>
      <c r="O3" s="137"/>
      <c r="P3" s="137"/>
      <c r="Q3" s="137"/>
      <c r="R3" s="137"/>
      <c r="S3" s="137"/>
      <c r="T3" s="137"/>
      <c r="U3" s="137"/>
    </row>
    <row r="4" spans="1:21" ht="9.9499999999999993" customHeight="1" x14ac:dyDescent="0.25">
      <c r="A4" s="245"/>
      <c r="B4" s="245"/>
      <c r="C4" s="245"/>
      <c r="D4" s="245"/>
      <c r="E4" s="245"/>
      <c r="F4" s="245"/>
      <c r="G4" s="245"/>
      <c r="H4" s="239"/>
      <c r="I4" s="245"/>
      <c r="O4" s="137"/>
      <c r="P4" s="137"/>
      <c r="Q4" s="137"/>
      <c r="R4" s="137"/>
      <c r="S4" s="137"/>
      <c r="T4" s="137"/>
      <c r="U4" s="137"/>
    </row>
    <row r="5" spans="1:21" ht="30" customHeight="1" x14ac:dyDescent="0.25">
      <c r="A5" s="368" t="s">
        <v>51</v>
      </c>
      <c r="B5" s="368"/>
      <c r="C5" s="367" t="s">
        <v>350</v>
      </c>
      <c r="D5" s="367"/>
      <c r="F5" s="368" t="s">
        <v>54</v>
      </c>
      <c r="G5" s="368"/>
      <c r="H5" s="348" t="s">
        <v>128</v>
      </c>
      <c r="I5" s="348"/>
      <c r="J5" s="348"/>
      <c r="P5" s="137"/>
      <c r="Q5" s="137"/>
      <c r="R5" s="137"/>
      <c r="S5" s="137"/>
      <c r="T5" s="137"/>
      <c r="U5" s="137"/>
    </row>
    <row r="6" spans="1:21" ht="30" customHeight="1" x14ac:dyDescent="0.25">
      <c r="A6" s="368" t="s">
        <v>52</v>
      </c>
      <c r="B6" s="368"/>
      <c r="C6" s="367" t="s">
        <v>415</v>
      </c>
      <c r="D6" s="367"/>
      <c r="F6" s="368" t="s">
        <v>150</v>
      </c>
      <c r="G6" s="368"/>
      <c r="H6" s="348" t="s">
        <v>417</v>
      </c>
      <c r="I6" s="348"/>
      <c r="J6" s="348"/>
      <c r="P6" s="137"/>
      <c r="Q6" s="137"/>
      <c r="R6" s="137"/>
      <c r="S6" s="137"/>
      <c r="T6" s="137"/>
      <c r="U6" s="137"/>
    </row>
    <row r="7" spans="1:21" ht="30" customHeight="1" x14ac:dyDescent="0.25">
      <c r="A7" s="368" t="s">
        <v>149</v>
      </c>
      <c r="B7" s="368"/>
      <c r="C7" s="369" t="s">
        <v>416</v>
      </c>
      <c r="D7" s="367"/>
      <c r="F7" s="368" t="s">
        <v>151</v>
      </c>
      <c r="G7" s="368"/>
      <c r="H7" s="348" t="s">
        <v>447</v>
      </c>
      <c r="I7" s="348"/>
      <c r="J7" s="348"/>
      <c r="P7" s="137"/>
      <c r="Q7" s="137"/>
      <c r="R7" s="137"/>
      <c r="S7" s="137"/>
      <c r="T7" s="137"/>
      <c r="U7" s="137"/>
    </row>
    <row r="8" spans="1:21" ht="9.9499999999999993" customHeight="1" x14ac:dyDescent="0.25">
      <c r="R8" s="115"/>
      <c r="S8" s="115"/>
      <c r="T8" s="137"/>
      <c r="U8" s="137"/>
    </row>
    <row r="9" spans="1:21" ht="30" customHeight="1" x14ac:dyDescent="0.25">
      <c r="B9" s="246"/>
      <c r="C9" s="375" t="s">
        <v>265</v>
      </c>
      <c r="D9" s="375"/>
      <c r="E9" s="235" t="s">
        <v>266</v>
      </c>
      <c r="F9" s="235" t="s">
        <v>411</v>
      </c>
      <c r="G9" s="235" t="s">
        <v>267</v>
      </c>
      <c r="O9" s="115"/>
      <c r="P9" s="137"/>
      <c r="Q9" s="137"/>
      <c r="R9" s="137"/>
      <c r="S9" s="137"/>
      <c r="T9" s="137"/>
      <c r="U9" s="137"/>
    </row>
    <row r="10" spans="1:21" ht="30" customHeight="1" x14ac:dyDescent="0.25">
      <c r="A10" s="370" t="s">
        <v>53</v>
      </c>
      <c r="B10" s="370"/>
      <c r="C10" s="376">
        <f>E20+E45</f>
        <v>127139</v>
      </c>
      <c r="D10" s="376"/>
      <c r="E10" s="247">
        <f>F20+F45+F66</f>
        <v>126747.10999999999</v>
      </c>
      <c r="F10" s="248" t="s">
        <v>129</v>
      </c>
      <c r="G10" s="214">
        <f>IFERROR(E10/C10,"-")</f>
        <v>0.99691762559088859</v>
      </c>
      <c r="H10" s="240"/>
      <c r="I10" s="249"/>
      <c r="O10" s="137"/>
      <c r="P10" s="137"/>
      <c r="Q10" s="137"/>
      <c r="R10" s="137"/>
      <c r="S10" s="137"/>
      <c r="T10" s="137"/>
      <c r="U10" s="137"/>
    </row>
    <row r="11" spans="1:21" ht="9.9499999999999993" customHeight="1" thickBot="1" x14ac:dyDescent="0.3">
      <c r="O11" s="137"/>
      <c r="P11" s="137"/>
      <c r="Q11" s="137"/>
      <c r="R11" s="137"/>
      <c r="S11" s="137"/>
      <c r="T11" s="137"/>
      <c r="U11" s="137"/>
    </row>
    <row r="12" spans="1:21" ht="30" customHeight="1" thickBot="1" x14ac:dyDescent="0.3">
      <c r="A12" s="371" t="s">
        <v>55</v>
      </c>
      <c r="B12" s="372"/>
      <c r="C12" s="372"/>
      <c r="D12" s="372"/>
      <c r="E12" s="372"/>
      <c r="F12" s="372"/>
      <c r="G12" s="372"/>
      <c r="H12" s="372"/>
      <c r="I12" s="373"/>
      <c r="O12" s="137"/>
      <c r="P12" s="137"/>
      <c r="Q12" s="137"/>
      <c r="R12" s="137"/>
      <c r="S12" s="137"/>
      <c r="T12" s="137"/>
      <c r="U12" s="137"/>
    </row>
    <row r="13" spans="1:21" ht="20.100000000000001" customHeight="1" x14ac:dyDescent="0.25">
      <c r="A13" s="401" t="s">
        <v>56</v>
      </c>
      <c r="B13" s="402"/>
      <c r="C13" s="402"/>
      <c r="D13" s="402"/>
      <c r="E13" s="402"/>
      <c r="F13" s="402"/>
      <c r="G13" s="402"/>
      <c r="H13" s="402"/>
      <c r="I13" s="403"/>
      <c r="O13" s="137"/>
      <c r="P13" s="137"/>
      <c r="Q13" s="137"/>
      <c r="R13" s="137"/>
      <c r="S13" s="137"/>
      <c r="T13" s="137"/>
      <c r="U13" s="137"/>
    </row>
    <row r="14" spans="1:21" ht="29.45" customHeight="1" x14ac:dyDescent="0.25">
      <c r="A14" s="216" t="s">
        <v>58</v>
      </c>
      <c r="B14" s="144" t="s">
        <v>59</v>
      </c>
      <c r="C14" s="216" t="s">
        <v>93</v>
      </c>
      <c r="D14" s="144" t="s">
        <v>60</v>
      </c>
      <c r="E14" s="153" t="s">
        <v>272</v>
      </c>
      <c r="F14" s="216" t="s">
        <v>268</v>
      </c>
      <c r="G14" s="216" t="s">
        <v>269</v>
      </c>
      <c r="H14" s="359" t="s">
        <v>270</v>
      </c>
      <c r="I14" s="359"/>
      <c r="O14" s="137"/>
      <c r="P14" s="137"/>
      <c r="Q14" s="137"/>
      <c r="R14" s="137"/>
      <c r="S14" s="137"/>
      <c r="T14" s="137"/>
      <c r="U14" s="137"/>
    </row>
    <row r="15" spans="1:21" ht="46.5" customHeight="1" x14ac:dyDescent="0.25">
      <c r="A15" s="213">
        <v>1</v>
      </c>
      <c r="B15" s="213" t="s">
        <v>95</v>
      </c>
      <c r="C15" s="213" t="s">
        <v>143</v>
      </c>
      <c r="D15" s="213" t="s">
        <v>98</v>
      </c>
      <c r="E15" s="250">
        <v>56014</v>
      </c>
      <c r="F15" s="251">
        <v>56014.29</v>
      </c>
      <c r="G15" s="227">
        <f>IFERROR(F15/E15,"-")</f>
        <v>1.0000051772771092</v>
      </c>
      <c r="H15" s="400" t="s">
        <v>448</v>
      </c>
      <c r="I15" s="400"/>
      <c r="J15" s="267"/>
      <c r="K15" s="267"/>
      <c r="L15" s="267"/>
      <c r="M15" s="226"/>
      <c r="O15" s="137"/>
      <c r="P15" s="137"/>
      <c r="Q15" s="137"/>
      <c r="R15" s="137"/>
      <c r="S15" s="137"/>
      <c r="T15" s="137"/>
      <c r="U15" s="137"/>
    </row>
    <row r="16" spans="1:21" ht="30.75" customHeight="1" x14ac:dyDescent="0.25">
      <c r="A16" s="213">
        <v>2</v>
      </c>
      <c r="B16" s="213" t="s">
        <v>113</v>
      </c>
      <c r="C16" s="213" t="s">
        <v>143</v>
      </c>
      <c r="D16" s="213" t="s">
        <v>102</v>
      </c>
      <c r="E16" s="213">
        <v>1000</v>
      </c>
      <c r="F16" s="251">
        <v>664.47</v>
      </c>
      <c r="G16" s="227">
        <f t="shared" ref="G16:G20" si="0">IFERROR(F16/E16,"-")</f>
        <v>0.66447000000000001</v>
      </c>
      <c r="H16" s="400" t="s">
        <v>449</v>
      </c>
      <c r="I16" s="400"/>
      <c r="J16" s="267"/>
      <c r="K16" s="267"/>
      <c r="L16" s="267"/>
      <c r="M16" s="226"/>
      <c r="O16" s="137"/>
      <c r="P16" s="137"/>
      <c r="Q16" s="137"/>
      <c r="R16" s="137"/>
      <c r="S16" s="137"/>
      <c r="T16" s="137"/>
      <c r="U16" s="137"/>
    </row>
    <row r="17" spans="1:21" ht="56.25" customHeight="1" x14ac:dyDescent="0.25">
      <c r="A17" s="213">
        <v>3</v>
      </c>
      <c r="B17" s="213" t="s">
        <v>113</v>
      </c>
      <c r="C17" s="213" t="s">
        <v>143</v>
      </c>
      <c r="D17" s="213" t="s">
        <v>102</v>
      </c>
      <c r="E17" s="213">
        <v>26793</v>
      </c>
      <c r="F17" s="251">
        <v>20783.939999999999</v>
      </c>
      <c r="G17" s="227">
        <f t="shared" si="0"/>
        <v>0.77572276340835289</v>
      </c>
      <c r="H17" s="400" t="s">
        <v>477</v>
      </c>
      <c r="I17" s="400"/>
      <c r="J17" s="267"/>
      <c r="K17" s="267"/>
      <c r="L17" s="267"/>
      <c r="M17" s="226"/>
      <c r="O17" s="137"/>
      <c r="P17" s="137"/>
      <c r="Q17" s="137"/>
      <c r="R17" s="137"/>
      <c r="S17" s="137"/>
      <c r="T17" s="137"/>
      <c r="U17" s="137"/>
    </row>
    <row r="18" spans="1:21" ht="51.75" customHeight="1" x14ac:dyDescent="0.25">
      <c r="A18" s="213">
        <v>4</v>
      </c>
      <c r="B18" s="213" t="s">
        <v>113</v>
      </c>
      <c r="C18" s="213" t="s">
        <v>143</v>
      </c>
      <c r="D18" s="213" t="s">
        <v>102</v>
      </c>
      <c r="E18" s="213">
        <v>672</v>
      </c>
      <c r="F18" s="251">
        <v>539.03</v>
      </c>
      <c r="G18" s="227">
        <f t="shared" si="0"/>
        <v>0.80212797619047616</v>
      </c>
      <c r="H18" s="400" t="s">
        <v>478</v>
      </c>
      <c r="I18" s="400"/>
      <c r="J18" s="267"/>
      <c r="K18" s="267"/>
      <c r="L18" s="267"/>
      <c r="M18" s="226"/>
      <c r="O18" s="137"/>
      <c r="P18" s="137"/>
      <c r="Q18" s="137"/>
      <c r="R18" s="137"/>
      <c r="S18" s="137"/>
      <c r="T18" s="137"/>
      <c r="U18" s="137"/>
    </row>
    <row r="19" spans="1:21" ht="42" customHeight="1" x14ac:dyDescent="0.25">
      <c r="A19" s="213">
        <v>5</v>
      </c>
      <c r="B19" s="213" t="s">
        <v>113</v>
      </c>
      <c r="C19" s="213" t="s">
        <v>143</v>
      </c>
      <c r="D19" s="213" t="s">
        <v>406</v>
      </c>
      <c r="E19" s="213">
        <v>4500</v>
      </c>
      <c r="F19" s="251">
        <v>4500</v>
      </c>
      <c r="G19" s="227">
        <f t="shared" si="0"/>
        <v>1</v>
      </c>
      <c r="H19" s="400" t="s">
        <v>448</v>
      </c>
      <c r="I19" s="400"/>
      <c r="J19" s="267"/>
      <c r="K19" s="267"/>
      <c r="L19" s="267"/>
      <c r="M19" s="226"/>
      <c r="O19" s="137"/>
      <c r="P19" s="137"/>
      <c r="Q19" s="137"/>
      <c r="R19" s="137"/>
      <c r="S19" s="137"/>
      <c r="T19" s="137"/>
      <c r="U19" s="137"/>
    </row>
    <row r="20" spans="1:21" ht="24.95" customHeight="1" x14ac:dyDescent="0.25">
      <c r="D20" s="277" t="s">
        <v>67</v>
      </c>
      <c r="E20" s="277">
        <f>SUM(E15:E19)</f>
        <v>88979</v>
      </c>
      <c r="F20" s="278">
        <f>SUM(F15:F19)</f>
        <v>82501.73</v>
      </c>
      <c r="G20" s="279">
        <f t="shared" si="0"/>
        <v>0.92720450892907313</v>
      </c>
      <c r="J20" s="267"/>
      <c r="K20" s="267"/>
      <c r="L20" s="267"/>
      <c r="M20" s="226"/>
      <c r="O20" s="137"/>
      <c r="P20" s="137"/>
      <c r="Q20" s="137"/>
      <c r="R20" s="137"/>
      <c r="S20" s="137"/>
      <c r="T20" s="137"/>
      <c r="U20" s="137"/>
    </row>
    <row r="21" spans="1:21" ht="9.9499999999999993" customHeight="1" x14ac:dyDescent="0.25">
      <c r="O21" s="115"/>
      <c r="P21" s="115"/>
      <c r="Q21" s="115"/>
      <c r="R21" s="115"/>
      <c r="S21" s="115"/>
      <c r="T21" s="115"/>
      <c r="U21" s="137"/>
    </row>
    <row r="22" spans="1:21" ht="20.100000000000001" customHeight="1" x14ac:dyDescent="0.25">
      <c r="A22" s="390" t="s">
        <v>57</v>
      </c>
      <c r="B22" s="390"/>
      <c r="C22" s="390"/>
      <c r="D22" s="390"/>
      <c r="E22" s="390"/>
      <c r="F22" s="390"/>
      <c r="O22" s="115"/>
      <c r="P22" s="115"/>
      <c r="Q22" s="115"/>
      <c r="R22" s="115"/>
      <c r="S22" s="115"/>
      <c r="T22" s="115"/>
      <c r="U22" s="137"/>
    </row>
    <row r="23" spans="1:21" ht="20.100000000000001" customHeight="1" x14ac:dyDescent="0.25">
      <c r="A23" s="216" t="s">
        <v>58</v>
      </c>
      <c r="B23" s="144" t="s">
        <v>60</v>
      </c>
      <c r="C23" s="216" t="s">
        <v>87</v>
      </c>
      <c r="D23" s="216" t="s">
        <v>271</v>
      </c>
      <c r="E23" s="359" t="s">
        <v>270</v>
      </c>
      <c r="F23" s="359"/>
      <c r="O23" s="115"/>
      <c r="P23" s="115"/>
      <c r="Q23" s="115"/>
      <c r="R23" s="115"/>
      <c r="S23" s="137"/>
      <c r="T23" s="137"/>
      <c r="U23" s="137"/>
    </row>
    <row r="24" spans="1:21" ht="30" customHeight="1" x14ac:dyDescent="0.25">
      <c r="A24" s="213">
        <v>1</v>
      </c>
      <c r="B24" s="213" t="s">
        <v>96</v>
      </c>
      <c r="C24" s="252">
        <v>1</v>
      </c>
      <c r="D24" s="253">
        <v>1</v>
      </c>
      <c r="E24" s="392"/>
      <c r="F24" s="392"/>
      <c r="O24" s="115"/>
      <c r="P24" s="115"/>
      <c r="Q24" s="115"/>
      <c r="R24" s="115"/>
      <c r="S24" s="137"/>
      <c r="T24" s="137"/>
      <c r="U24" s="137"/>
    </row>
    <row r="25" spans="1:21" ht="30" customHeight="1" x14ac:dyDescent="0.25">
      <c r="A25" s="213">
        <v>2</v>
      </c>
      <c r="B25" s="213" t="s">
        <v>100</v>
      </c>
      <c r="C25" s="252">
        <v>1</v>
      </c>
      <c r="D25" s="253">
        <v>1</v>
      </c>
      <c r="E25" s="392"/>
      <c r="F25" s="392"/>
      <c r="O25" s="115"/>
      <c r="P25" s="115"/>
      <c r="Q25" s="115"/>
      <c r="R25" s="115"/>
      <c r="S25" s="137"/>
      <c r="T25" s="137"/>
      <c r="U25" s="137"/>
    </row>
    <row r="26" spans="1:21" ht="24.95" customHeight="1" x14ac:dyDescent="0.25">
      <c r="B26" s="232" t="s">
        <v>67</v>
      </c>
      <c r="C26" s="254">
        <f>SUM(C24:C25)</f>
        <v>2</v>
      </c>
      <c r="D26" s="254">
        <f>SUM(D24:D25)</f>
        <v>2</v>
      </c>
      <c r="E26" s="249"/>
      <c r="O26" s="137"/>
      <c r="P26" s="137"/>
      <c r="Q26" s="137"/>
      <c r="R26" s="137"/>
      <c r="S26" s="137"/>
      <c r="T26" s="137"/>
      <c r="U26" s="137"/>
    </row>
    <row r="27" spans="1:21" ht="9.9499999999999993" customHeight="1" thickBot="1" x14ac:dyDescent="0.3">
      <c r="O27" s="137"/>
      <c r="P27" s="137"/>
      <c r="Q27" s="137"/>
      <c r="R27" s="137"/>
      <c r="S27" s="137"/>
      <c r="T27" s="137"/>
      <c r="U27" s="137"/>
    </row>
    <row r="28" spans="1:21" ht="30" customHeight="1" thickBot="1" x14ac:dyDescent="0.3">
      <c r="A28" s="363" t="s">
        <v>68</v>
      </c>
      <c r="B28" s="364"/>
      <c r="C28" s="364"/>
      <c r="D28" s="364"/>
      <c r="E28" s="364"/>
      <c r="F28" s="364"/>
      <c r="G28" s="364"/>
      <c r="H28" s="364"/>
      <c r="I28" s="364"/>
      <c r="O28" s="137"/>
      <c r="P28" s="137"/>
      <c r="Q28" s="137"/>
      <c r="R28" s="137"/>
      <c r="S28" s="137"/>
      <c r="T28" s="137"/>
      <c r="U28" s="137"/>
    </row>
    <row r="29" spans="1:21" ht="20.100000000000001" customHeight="1" x14ac:dyDescent="0.25">
      <c r="A29" s="404" t="s">
        <v>407</v>
      </c>
      <c r="B29" s="405"/>
      <c r="C29" s="405"/>
      <c r="D29" s="405"/>
      <c r="E29" s="405"/>
      <c r="F29" s="405"/>
      <c r="G29" s="405"/>
      <c r="H29" s="405"/>
      <c r="I29" s="406"/>
      <c r="J29" s="268"/>
      <c r="K29" s="268"/>
      <c r="O29" s="137"/>
      <c r="P29" s="137"/>
      <c r="Q29" s="137"/>
      <c r="R29" s="137"/>
      <c r="S29" s="137"/>
      <c r="T29" s="137"/>
      <c r="U29" s="137"/>
    </row>
    <row r="30" spans="1:21" s="138" customFormat="1" ht="20.100000000000001" customHeight="1" x14ac:dyDescent="0.25">
      <c r="A30" s="258" t="s">
        <v>58</v>
      </c>
      <c r="B30" s="259" t="s">
        <v>59</v>
      </c>
      <c r="C30" s="258" t="s">
        <v>93</v>
      </c>
      <c r="D30" s="259" t="s">
        <v>73</v>
      </c>
      <c r="E30" s="260" t="s">
        <v>273</v>
      </c>
      <c r="F30" s="259" t="s">
        <v>268</v>
      </c>
      <c r="G30" s="260" t="s">
        <v>269</v>
      </c>
      <c r="H30" s="407" t="s">
        <v>270</v>
      </c>
      <c r="I30" s="407"/>
      <c r="J30" s="269"/>
      <c r="K30" s="269"/>
      <c r="L30" s="269"/>
      <c r="M30" s="221"/>
      <c r="N30" s="221"/>
    </row>
    <row r="31" spans="1:21" ht="28.5" x14ac:dyDescent="0.25">
      <c r="A31" s="261">
        <v>1</v>
      </c>
      <c r="B31" s="261" t="s">
        <v>99</v>
      </c>
      <c r="C31" s="261" t="s">
        <v>119</v>
      </c>
      <c r="D31" s="261" t="s">
        <v>112</v>
      </c>
      <c r="E31" s="262">
        <v>3425</v>
      </c>
      <c r="F31" s="263">
        <v>4381.8500000000004</v>
      </c>
      <c r="G31" s="264">
        <f>IFERROR(F31/E31,"-")</f>
        <v>1.2793722627737227</v>
      </c>
      <c r="H31" s="393" t="s">
        <v>464</v>
      </c>
      <c r="I31" s="393"/>
      <c r="J31" s="267"/>
      <c r="K31" s="267"/>
      <c r="L31" s="267"/>
      <c r="O31" s="215"/>
      <c r="P31" s="137"/>
      <c r="Q31" s="137"/>
      <c r="R31" s="137"/>
      <c r="S31" s="137"/>
      <c r="T31" s="137"/>
      <c r="U31" s="137"/>
    </row>
    <row r="32" spans="1:21" s="212" customFormat="1" ht="15.75" customHeight="1" x14ac:dyDescent="0.25">
      <c r="A32" s="261">
        <v>2</v>
      </c>
      <c r="B32" s="261" t="s">
        <v>99</v>
      </c>
      <c r="C32" s="261" t="s">
        <v>119</v>
      </c>
      <c r="D32" s="261" t="s">
        <v>117</v>
      </c>
      <c r="E32" s="262">
        <v>3425</v>
      </c>
      <c r="F32" s="263">
        <v>4344.91</v>
      </c>
      <c r="G32" s="264">
        <f t="shared" ref="G32:G44" si="1">IFERROR(F32/E32,"-")</f>
        <v>1.2685868613138687</v>
      </c>
      <c r="H32" s="393" t="s">
        <v>465</v>
      </c>
      <c r="I32" s="393"/>
      <c r="J32" s="267"/>
      <c r="K32" s="267"/>
      <c r="L32" s="267"/>
      <c r="M32" s="220"/>
      <c r="N32" s="223"/>
      <c r="O32" s="215"/>
    </row>
    <row r="33" spans="1:21" ht="15.75" customHeight="1" x14ac:dyDescent="0.25">
      <c r="A33" s="261">
        <v>3</v>
      </c>
      <c r="B33" s="261" t="s">
        <v>99</v>
      </c>
      <c r="C33" s="261" t="s">
        <v>119</v>
      </c>
      <c r="D33" s="261" t="s">
        <v>124</v>
      </c>
      <c r="E33" s="262">
        <v>2512</v>
      </c>
      <c r="F33" s="263">
        <v>2985.8</v>
      </c>
      <c r="G33" s="264">
        <f t="shared" si="1"/>
        <v>1.1886146496815286</v>
      </c>
      <c r="H33" s="393" t="s">
        <v>466</v>
      </c>
      <c r="I33" s="393"/>
      <c r="J33" s="267"/>
      <c r="K33" s="267"/>
      <c r="L33" s="267"/>
      <c r="O33" s="137"/>
      <c r="P33" s="137"/>
      <c r="Q33" s="137"/>
      <c r="R33" s="137"/>
      <c r="S33" s="137"/>
      <c r="T33" s="137"/>
      <c r="U33" s="137"/>
    </row>
    <row r="34" spans="1:21" ht="15.75" customHeight="1" x14ac:dyDescent="0.25">
      <c r="A34" s="261">
        <v>4</v>
      </c>
      <c r="B34" s="261" t="s">
        <v>99</v>
      </c>
      <c r="C34" s="261" t="s">
        <v>119</v>
      </c>
      <c r="D34" s="261" t="s">
        <v>124</v>
      </c>
      <c r="E34" s="262">
        <v>457</v>
      </c>
      <c r="F34" s="263">
        <v>676.51</v>
      </c>
      <c r="G34" s="264">
        <f t="shared" si="1"/>
        <v>1.480328227571116</v>
      </c>
      <c r="H34" s="393" t="s">
        <v>467</v>
      </c>
      <c r="I34" s="393"/>
      <c r="J34" s="267"/>
      <c r="K34" s="267"/>
      <c r="L34" s="267"/>
      <c r="O34" s="137"/>
      <c r="P34" s="137"/>
      <c r="Q34" s="137"/>
      <c r="R34" s="137"/>
      <c r="S34" s="137"/>
      <c r="T34" s="137"/>
      <c r="U34" s="137"/>
    </row>
    <row r="35" spans="1:21" ht="15.75" customHeight="1" x14ac:dyDescent="0.25">
      <c r="A35" s="261">
        <v>5</v>
      </c>
      <c r="B35" s="261" t="s">
        <v>99</v>
      </c>
      <c r="C35" s="261" t="s">
        <v>119</v>
      </c>
      <c r="D35" s="261" t="s">
        <v>124</v>
      </c>
      <c r="E35" s="262">
        <v>457</v>
      </c>
      <c r="F35" s="263">
        <v>474.56</v>
      </c>
      <c r="G35" s="264">
        <f t="shared" si="1"/>
        <v>1.0384245076586434</v>
      </c>
      <c r="H35" s="393" t="s">
        <v>470</v>
      </c>
      <c r="I35" s="393"/>
      <c r="J35" s="267"/>
      <c r="K35" s="267"/>
      <c r="L35" s="267"/>
      <c r="O35" s="137"/>
      <c r="P35" s="137"/>
      <c r="Q35" s="137"/>
      <c r="R35" s="137"/>
      <c r="S35" s="137"/>
      <c r="T35" s="137"/>
      <c r="U35" s="137"/>
    </row>
    <row r="36" spans="1:21" ht="57" x14ac:dyDescent="0.25">
      <c r="A36" s="261">
        <v>6</v>
      </c>
      <c r="B36" s="261" t="s">
        <v>99</v>
      </c>
      <c r="C36" s="261" t="s">
        <v>122</v>
      </c>
      <c r="D36" s="261" t="s">
        <v>114</v>
      </c>
      <c r="E36" s="262">
        <v>3600</v>
      </c>
      <c r="F36" s="263">
        <v>4583.16</v>
      </c>
      <c r="G36" s="264">
        <f t="shared" si="1"/>
        <v>1.2730999999999999</v>
      </c>
      <c r="H36" s="393" t="s">
        <v>468</v>
      </c>
      <c r="I36" s="393"/>
      <c r="J36" s="267"/>
      <c r="K36" s="267"/>
      <c r="L36" s="267"/>
      <c r="O36" s="137"/>
      <c r="P36" s="137"/>
      <c r="Q36" s="137"/>
      <c r="R36" s="137"/>
      <c r="S36" s="137"/>
      <c r="T36" s="137"/>
      <c r="U36" s="137"/>
    </row>
    <row r="37" spans="1:21" s="212" customFormat="1" ht="15.75" customHeight="1" x14ac:dyDescent="0.25">
      <c r="A37" s="261">
        <v>7</v>
      </c>
      <c r="B37" s="261" t="s">
        <v>99</v>
      </c>
      <c r="C37" s="261" t="s">
        <v>119</v>
      </c>
      <c r="D37" s="261" t="s">
        <v>118</v>
      </c>
      <c r="E37" s="262">
        <v>2800</v>
      </c>
      <c r="F37" s="263">
        <v>3690.68</v>
      </c>
      <c r="G37" s="264">
        <f t="shared" si="1"/>
        <v>1.3181</v>
      </c>
      <c r="H37" s="393" t="s">
        <v>469</v>
      </c>
      <c r="I37" s="393"/>
      <c r="J37" s="267"/>
      <c r="K37" s="267"/>
      <c r="L37" s="267"/>
      <c r="M37" s="220"/>
      <c r="N37" s="223"/>
    </row>
    <row r="38" spans="1:21" s="212" customFormat="1" ht="57" x14ac:dyDescent="0.25">
      <c r="A38" s="261">
        <v>8</v>
      </c>
      <c r="B38" s="261" t="s">
        <v>99</v>
      </c>
      <c r="C38" s="261" t="s">
        <v>122</v>
      </c>
      <c r="D38" s="261" t="s">
        <v>114</v>
      </c>
      <c r="E38" s="262">
        <v>2284</v>
      </c>
      <c r="F38" s="263">
        <v>2494.7800000000002</v>
      </c>
      <c r="G38" s="264">
        <f t="shared" si="1"/>
        <v>1.0922854640980737</v>
      </c>
      <c r="H38" s="393" t="s">
        <v>471</v>
      </c>
      <c r="I38" s="393"/>
      <c r="J38" s="267"/>
      <c r="K38" s="267"/>
      <c r="L38" s="267"/>
      <c r="M38" s="220"/>
      <c r="N38" s="223"/>
    </row>
    <row r="39" spans="1:21" s="225" customFormat="1" ht="15.75" customHeight="1" x14ac:dyDescent="0.25">
      <c r="A39" s="261">
        <v>9</v>
      </c>
      <c r="B39" s="261" t="s">
        <v>99</v>
      </c>
      <c r="C39" s="261" t="s">
        <v>119</v>
      </c>
      <c r="D39" s="261" t="s">
        <v>127</v>
      </c>
      <c r="E39" s="262">
        <v>3500</v>
      </c>
      <c r="F39" s="263">
        <v>3939.04</v>
      </c>
      <c r="G39" s="264">
        <f t="shared" si="1"/>
        <v>1.12544</v>
      </c>
      <c r="H39" s="393" t="s">
        <v>472</v>
      </c>
      <c r="I39" s="393"/>
      <c r="J39" s="271"/>
      <c r="K39" s="267"/>
      <c r="L39" s="271"/>
      <c r="M39" s="220"/>
      <c r="N39" s="224"/>
    </row>
    <row r="40" spans="1:21" ht="15.75" customHeight="1" x14ac:dyDescent="0.25">
      <c r="A40" s="261">
        <v>10</v>
      </c>
      <c r="B40" s="261" t="s">
        <v>99</v>
      </c>
      <c r="C40" s="261" t="s">
        <v>119</v>
      </c>
      <c r="D40" s="261" t="s">
        <v>97</v>
      </c>
      <c r="E40" s="262">
        <v>3500</v>
      </c>
      <c r="F40" s="263">
        <v>3598.64</v>
      </c>
      <c r="G40" s="264">
        <f t="shared" si="1"/>
        <v>1.0281828571428571</v>
      </c>
      <c r="H40" s="393" t="s">
        <v>473</v>
      </c>
      <c r="I40" s="393"/>
      <c r="J40" s="267"/>
      <c r="K40" s="267"/>
      <c r="L40" s="267"/>
      <c r="O40" s="137"/>
      <c r="P40" s="137"/>
      <c r="Q40" s="137"/>
      <c r="R40" s="137"/>
      <c r="S40" s="137"/>
      <c r="T40" s="137"/>
      <c r="U40" s="137"/>
    </row>
    <row r="41" spans="1:21" ht="42.75" x14ac:dyDescent="0.25">
      <c r="A41" s="261">
        <v>11</v>
      </c>
      <c r="B41" s="261" t="s">
        <v>111</v>
      </c>
      <c r="C41" s="261" t="s">
        <v>119</v>
      </c>
      <c r="D41" s="261" t="s">
        <v>121</v>
      </c>
      <c r="E41" s="262">
        <v>3200</v>
      </c>
      <c r="F41" s="263">
        <v>3091.46</v>
      </c>
      <c r="G41" s="264">
        <f t="shared" si="1"/>
        <v>0.96608125</v>
      </c>
      <c r="H41" s="393" t="s">
        <v>474</v>
      </c>
      <c r="I41" s="393"/>
      <c r="J41" s="267"/>
      <c r="K41" s="267"/>
      <c r="L41" s="267"/>
      <c r="O41" s="137"/>
      <c r="P41" s="137"/>
      <c r="Q41" s="137"/>
      <c r="R41" s="137"/>
      <c r="S41" s="137"/>
      <c r="T41" s="137"/>
      <c r="U41" s="137"/>
    </row>
    <row r="42" spans="1:21" ht="15.75" customHeight="1" x14ac:dyDescent="0.25">
      <c r="A42" s="261">
        <v>12</v>
      </c>
      <c r="B42" s="261" t="s">
        <v>99</v>
      </c>
      <c r="C42" s="261" t="s">
        <v>122</v>
      </c>
      <c r="D42" s="261" t="s">
        <v>105</v>
      </c>
      <c r="E42" s="262">
        <v>3500</v>
      </c>
      <c r="F42" s="263">
        <v>4000</v>
      </c>
      <c r="G42" s="264">
        <f t="shared" si="1"/>
        <v>1.1428571428571428</v>
      </c>
      <c r="H42" s="393" t="s">
        <v>475</v>
      </c>
      <c r="I42" s="393"/>
      <c r="J42" s="267"/>
      <c r="K42" s="267"/>
      <c r="L42" s="267"/>
      <c r="O42" s="137"/>
      <c r="P42" s="137"/>
      <c r="Q42" s="137"/>
      <c r="R42" s="137"/>
      <c r="S42" s="137"/>
      <c r="T42" s="137"/>
      <c r="U42" s="137"/>
    </row>
    <row r="43" spans="1:21" ht="15.75" customHeight="1" x14ac:dyDescent="0.25">
      <c r="A43" s="261">
        <v>13</v>
      </c>
      <c r="B43" s="261" t="s">
        <v>99</v>
      </c>
      <c r="C43" s="261" t="s">
        <v>119</v>
      </c>
      <c r="D43" s="261" t="s">
        <v>109</v>
      </c>
      <c r="E43" s="262">
        <v>3500</v>
      </c>
      <c r="F43" s="263">
        <v>3983.99</v>
      </c>
      <c r="G43" s="264">
        <f t="shared" si="1"/>
        <v>1.1382828571428572</v>
      </c>
      <c r="H43" s="393" t="s">
        <v>476</v>
      </c>
      <c r="I43" s="393"/>
      <c r="J43" s="267"/>
      <c r="K43" s="267"/>
      <c r="L43" s="267"/>
      <c r="O43" s="137"/>
      <c r="P43" s="137"/>
      <c r="Q43" s="137"/>
      <c r="R43" s="137"/>
      <c r="S43" s="137"/>
      <c r="T43" s="137"/>
      <c r="U43" s="137"/>
    </row>
    <row r="44" spans="1:21" x14ac:dyDescent="0.25">
      <c r="A44" s="261">
        <v>14</v>
      </c>
      <c r="B44" s="261" t="s">
        <v>99</v>
      </c>
      <c r="C44" s="261" t="s">
        <v>119</v>
      </c>
      <c r="D44" s="261" t="s">
        <v>121</v>
      </c>
      <c r="E44" s="262">
        <v>2000</v>
      </c>
      <c r="F44" s="263">
        <v>2000</v>
      </c>
      <c r="G44" s="264">
        <f t="shared" si="1"/>
        <v>1</v>
      </c>
      <c r="H44" s="400" t="s">
        <v>448</v>
      </c>
      <c r="I44" s="400"/>
      <c r="J44" s="267"/>
      <c r="K44" s="267"/>
      <c r="L44" s="267"/>
      <c r="O44" s="137"/>
      <c r="P44" s="137"/>
      <c r="Q44" s="137"/>
      <c r="R44" s="137"/>
      <c r="S44" s="137"/>
      <c r="T44" s="137"/>
      <c r="U44" s="137"/>
    </row>
    <row r="45" spans="1:21" ht="18.75" x14ac:dyDescent="0.25">
      <c r="A45" s="395"/>
      <c r="B45" s="396"/>
      <c r="C45" s="397"/>
      <c r="D45" s="272" t="s">
        <v>67</v>
      </c>
      <c r="E45" s="273">
        <f>SUM(E31:E44)</f>
        <v>38160</v>
      </c>
      <c r="F45" s="274">
        <f>SUM(F31:F44)</f>
        <v>44245.38</v>
      </c>
      <c r="G45" s="275">
        <f>IFERROR(F45/E45,"-")</f>
        <v>1.1594701257861635</v>
      </c>
      <c r="H45" s="409" t="s">
        <v>479</v>
      </c>
      <c r="I45" s="410"/>
      <c r="J45" s="267"/>
      <c r="K45" s="267"/>
      <c r="L45" s="267"/>
      <c r="O45" s="137"/>
      <c r="P45" s="137"/>
      <c r="Q45" s="137"/>
      <c r="R45" s="137"/>
      <c r="S45" s="137"/>
      <c r="T45" s="137"/>
      <c r="U45" s="137"/>
    </row>
    <row r="46" spans="1:21" ht="16.5" thickBot="1" x14ac:dyDescent="0.3">
      <c r="O46" s="137"/>
      <c r="P46" s="137"/>
      <c r="Q46" s="137"/>
      <c r="R46" s="137"/>
      <c r="S46" s="137"/>
      <c r="T46" s="137"/>
      <c r="U46" s="137"/>
    </row>
    <row r="47" spans="1:21" ht="20.100000000000001" customHeight="1" x14ac:dyDescent="0.25">
      <c r="A47" s="380" t="s">
        <v>147</v>
      </c>
      <c r="B47" s="381"/>
      <c r="C47" s="381"/>
      <c r="D47" s="228" t="s">
        <v>148</v>
      </c>
      <c r="E47" s="229" t="s">
        <v>87</v>
      </c>
      <c r="F47" s="229" t="s">
        <v>271</v>
      </c>
      <c r="G47" s="229" t="s">
        <v>88</v>
      </c>
      <c r="H47" s="416" t="s">
        <v>270</v>
      </c>
      <c r="I47" s="417"/>
      <c r="U47" s="137"/>
    </row>
    <row r="48" spans="1:21" ht="30" customHeight="1" thickBot="1" x14ac:dyDescent="0.3">
      <c r="A48" s="382"/>
      <c r="B48" s="383"/>
      <c r="C48" s="383"/>
      <c r="D48" s="230">
        <v>18771</v>
      </c>
      <c r="E48" s="231">
        <v>18771</v>
      </c>
      <c r="F48" s="231">
        <f>F45</f>
        <v>44245.38</v>
      </c>
      <c r="G48" s="155">
        <f>IFERROR(F48/E48,"-")</f>
        <v>2.3571136327313407</v>
      </c>
      <c r="H48" s="414" t="s">
        <v>429</v>
      </c>
      <c r="I48" s="415"/>
      <c r="U48" s="137"/>
    </row>
    <row r="49" spans="1:21" ht="9.9499999999999993" customHeight="1" thickBot="1" x14ac:dyDescent="0.3">
      <c r="A49" s="233"/>
      <c r="B49" s="233"/>
      <c r="C49" s="233"/>
      <c r="D49" s="233"/>
      <c r="E49" s="233"/>
      <c r="F49" s="233"/>
      <c r="G49" s="233"/>
      <c r="H49" s="241"/>
      <c r="I49" s="233"/>
      <c r="O49" s="137"/>
      <c r="P49" s="137"/>
      <c r="Q49" s="137"/>
      <c r="R49" s="137"/>
      <c r="S49" s="137"/>
      <c r="T49" s="137"/>
      <c r="U49" s="137"/>
    </row>
    <row r="50" spans="1:21" ht="30" customHeight="1" thickBot="1" x14ac:dyDescent="0.3">
      <c r="A50" s="411" t="s">
        <v>410</v>
      </c>
      <c r="B50" s="412"/>
      <c r="C50" s="412"/>
      <c r="D50" s="412"/>
      <c r="E50" s="412"/>
      <c r="F50" s="412"/>
      <c r="G50" s="412"/>
      <c r="H50" s="412"/>
      <c r="I50" s="413"/>
      <c r="J50" s="270"/>
      <c r="O50" s="137"/>
      <c r="P50" s="137"/>
      <c r="Q50" s="137"/>
      <c r="R50" s="137"/>
      <c r="S50" s="137"/>
      <c r="T50" s="137"/>
      <c r="U50" s="137"/>
    </row>
    <row r="51" spans="1:21" ht="23.1" customHeight="1" x14ac:dyDescent="0.25">
      <c r="A51" s="216" t="s">
        <v>58</v>
      </c>
      <c r="B51" s="144" t="s">
        <v>59</v>
      </c>
      <c r="C51" s="216" t="s">
        <v>93</v>
      </c>
      <c r="D51" s="377" t="s">
        <v>413</v>
      </c>
      <c r="E51" s="377"/>
      <c r="F51" s="255" t="s">
        <v>414</v>
      </c>
      <c r="G51" s="394" t="s">
        <v>92</v>
      </c>
      <c r="H51" s="394"/>
      <c r="I51" s="394"/>
      <c r="O51" s="137"/>
      <c r="P51" s="137"/>
      <c r="Q51" s="137"/>
      <c r="R51" s="137"/>
      <c r="S51" s="137"/>
      <c r="T51" s="137"/>
      <c r="U51" s="137"/>
    </row>
    <row r="52" spans="1:21" ht="30" customHeight="1" x14ac:dyDescent="0.25">
      <c r="A52" s="232">
        <v>1</v>
      </c>
      <c r="B52" s="213" t="s">
        <v>99</v>
      </c>
      <c r="C52" s="213" t="s">
        <v>143</v>
      </c>
      <c r="D52" s="378" t="s">
        <v>422</v>
      </c>
      <c r="E52" s="378"/>
      <c r="F52" s="256">
        <v>3000</v>
      </c>
      <c r="G52" s="391" t="s">
        <v>445</v>
      </c>
      <c r="H52" s="391"/>
      <c r="I52" s="391"/>
      <c r="O52" s="137"/>
      <c r="P52" s="137"/>
      <c r="Q52" s="137"/>
      <c r="R52" s="137"/>
      <c r="S52" s="137"/>
      <c r="T52" s="137"/>
      <c r="U52" s="137"/>
    </row>
    <row r="53" spans="1:21" ht="30" customHeight="1" x14ac:dyDescent="0.25">
      <c r="A53" s="232">
        <v>2</v>
      </c>
      <c r="B53" s="213" t="s">
        <v>99</v>
      </c>
      <c r="C53" s="213" t="s">
        <v>143</v>
      </c>
      <c r="D53" s="378" t="s">
        <v>423</v>
      </c>
      <c r="E53" s="378"/>
      <c r="F53" s="256">
        <v>400</v>
      </c>
      <c r="G53" s="391" t="s">
        <v>446</v>
      </c>
      <c r="H53" s="391"/>
      <c r="I53" s="391"/>
      <c r="O53" s="137"/>
      <c r="P53" s="137"/>
      <c r="Q53" s="137"/>
      <c r="R53" s="137"/>
      <c r="S53" s="137"/>
      <c r="T53" s="137"/>
      <c r="U53" s="137"/>
    </row>
    <row r="54" spans="1:21" ht="30" customHeight="1" x14ac:dyDescent="0.25">
      <c r="A54" s="232">
        <v>3</v>
      </c>
      <c r="B54" s="213" t="s">
        <v>99</v>
      </c>
      <c r="C54" s="213" t="s">
        <v>143</v>
      </c>
      <c r="D54" s="378" t="s">
        <v>421</v>
      </c>
      <c r="E54" s="378"/>
      <c r="F54" s="256">
        <v>300</v>
      </c>
      <c r="G54" s="391" t="s">
        <v>427</v>
      </c>
      <c r="H54" s="391"/>
      <c r="I54" s="391"/>
      <c r="O54" s="137"/>
      <c r="P54" s="137"/>
      <c r="Q54" s="137"/>
      <c r="R54" s="137"/>
      <c r="S54" s="137"/>
      <c r="T54" s="137"/>
      <c r="U54" s="137"/>
    </row>
    <row r="55" spans="1:21" ht="30" customHeight="1" x14ac:dyDescent="0.25">
      <c r="A55" s="232">
        <v>4</v>
      </c>
      <c r="B55" s="213" t="s">
        <v>99</v>
      </c>
      <c r="C55" s="213" t="s">
        <v>143</v>
      </c>
      <c r="D55" s="378" t="s">
        <v>424</v>
      </c>
      <c r="E55" s="378"/>
      <c r="F55" s="256">
        <v>20</v>
      </c>
      <c r="G55" s="391" t="s">
        <v>427</v>
      </c>
      <c r="H55" s="391"/>
      <c r="I55" s="391"/>
      <c r="O55" s="137"/>
      <c r="P55" s="137"/>
      <c r="Q55" s="137"/>
      <c r="R55" s="137"/>
      <c r="S55" s="137"/>
      <c r="T55" s="137"/>
      <c r="U55" s="137"/>
    </row>
    <row r="56" spans="1:21" ht="30" customHeight="1" x14ac:dyDescent="0.25">
      <c r="A56" s="232">
        <v>5</v>
      </c>
      <c r="B56" s="213" t="s">
        <v>103</v>
      </c>
      <c r="C56" s="213" t="s">
        <v>141</v>
      </c>
      <c r="D56" s="378" t="s">
        <v>425</v>
      </c>
      <c r="E56" s="378"/>
      <c r="F56" s="256">
        <v>2000</v>
      </c>
      <c r="G56" s="391" t="s">
        <v>428</v>
      </c>
      <c r="H56" s="391"/>
      <c r="I56" s="391"/>
      <c r="O56" s="137"/>
      <c r="P56" s="137"/>
      <c r="Q56" s="137"/>
      <c r="R56" s="137"/>
      <c r="S56" s="137"/>
      <c r="T56" s="137"/>
      <c r="U56" s="137"/>
    </row>
    <row r="57" spans="1:21" ht="30" customHeight="1" x14ac:dyDescent="0.25">
      <c r="A57" s="232">
        <v>6</v>
      </c>
      <c r="B57" s="213" t="s">
        <v>99</v>
      </c>
      <c r="C57" s="213" t="s">
        <v>143</v>
      </c>
      <c r="D57" s="378" t="s">
        <v>426</v>
      </c>
      <c r="E57" s="378"/>
      <c r="F57" s="256">
        <v>525</v>
      </c>
      <c r="G57" s="391" t="s">
        <v>444</v>
      </c>
      <c r="H57" s="391"/>
      <c r="I57" s="391"/>
      <c r="O57" s="137"/>
      <c r="P57" s="137"/>
      <c r="Q57" s="137"/>
      <c r="R57" s="137"/>
      <c r="S57" s="137"/>
      <c r="T57" s="137"/>
      <c r="U57" s="137"/>
    </row>
    <row r="58" spans="1:21" ht="24.95" customHeight="1" x14ac:dyDescent="0.25">
      <c r="A58" s="233"/>
      <c r="B58" s="233"/>
      <c r="C58" s="233"/>
      <c r="D58" s="233"/>
      <c r="E58" s="272" t="s">
        <v>67</v>
      </c>
      <c r="F58" s="276">
        <f>SUM(F52:F57)</f>
        <v>6245</v>
      </c>
      <c r="G58" s="233"/>
      <c r="H58" s="241"/>
      <c r="I58" s="233"/>
      <c r="J58" s="269"/>
      <c r="K58" s="269"/>
      <c r="L58" s="269"/>
      <c r="M58" s="221"/>
      <c r="N58" s="221"/>
      <c r="T58" s="137"/>
      <c r="U58" s="137"/>
    </row>
    <row r="59" spans="1:21" ht="9.9499999999999993" customHeight="1" thickBot="1" x14ac:dyDescent="0.3">
      <c r="J59" s="269"/>
      <c r="O59" s="137"/>
      <c r="P59" s="137"/>
      <c r="Q59" s="137"/>
      <c r="R59" s="137"/>
      <c r="S59" s="137"/>
      <c r="T59" s="137"/>
      <c r="U59" s="137"/>
    </row>
    <row r="60" spans="1:21" ht="30" customHeight="1" thickBot="1" x14ac:dyDescent="0.3">
      <c r="A60" s="363" t="s">
        <v>274</v>
      </c>
      <c r="B60" s="364"/>
      <c r="C60" s="364"/>
      <c r="D60" s="364"/>
      <c r="E60" s="364"/>
      <c r="F60" s="364"/>
      <c r="G60" s="364"/>
      <c r="H60" s="364"/>
      <c r="I60" s="365"/>
      <c r="O60" s="137"/>
      <c r="P60" s="137"/>
      <c r="Q60" s="137"/>
      <c r="R60" s="137"/>
      <c r="S60" s="137"/>
      <c r="T60" s="137"/>
      <c r="U60" s="137"/>
    </row>
    <row r="61" spans="1:21" ht="20.100000000000001" customHeight="1" x14ac:dyDescent="0.25">
      <c r="A61" s="377" t="s">
        <v>275</v>
      </c>
      <c r="B61" s="377"/>
      <c r="C61" s="377"/>
      <c r="D61" s="377"/>
      <c r="E61" s="377"/>
      <c r="F61" s="377" t="s">
        <v>271</v>
      </c>
      <c r="G61" s="377"/>
      <c r="H61" s="377" t="s">
        <v>89</v>
      </c>
      <c r="I61" s="377"/>
      <c r="O61" s="115"/>
      <c r="R61" s="137"/>
      <c r="S61" s="137"/>
      <c r="T61" s="137"/>
      <c r="U61" s="137"/>
    </row>
    <row r="62" spans="1:21" ht="30" customHeight="1" x14ac:dyDescent="0.25">
      <c r="A62" s="377" t="s">
        <v>276</v>
      </c>
      <c r="B62" s="377"/>
      <c r="C62" s="144">
        <v>1.1000000000000001</v>
      </c>
      <c r="D62" s="359" t="s">
        <v>277</v>
      </c>
      <c r="E62" s="359"/>
      <c r="F62" s="384">
        <v>18834</v>
      </c>
      <c r="G62" s="384"/>
      <c r="H62" s="387" t="s">
        <v>480</v>
      </c>
      <c r="I62" s="388"/>
      <c r="O62" s="115"/>
      <c r="R62" s="137"/>
      <c r="S62" s="137"/>
      <c r="T62" s="137"/>
      <c r="U62" s="137"/>
    </row>
    <row r="63" spans="1:21" ht="30" customHeight="1" x14ac:dyDescent="0.25">
      <c r="A63" s="377"/>
      <c r="B63" s="377"/>
      <c r="C63" s="144">
        <v>1.2</v>
      </c>
      <c r="D63" s="359" t="s">
        <v>278</v>
      </c>
      <c r="E63" s="359"/>
      <c r="F63" s="384">
        <v>120000</v>
      </c>
      <c r="G63" s="384"/>
      <c r="H63" s="385" t="s">
        <v>418</v>
      </c>
      <c r="I63" s="386"/>
      <c r="O63" s="115"/>
      <c r="R63" s="137"/>
      <c r="S63" s="137"/>
      <c r="T63" s="137"/>
      <c r="U63" s="137"/>
    </row>
    <row r="64" spans="1:21" ht="30" customHeight="1" x14ac:dyDescent="0.25">
      <c r="A64" s="359" t="s">
        <v>279</v>
      </c>
      <c r="B64" s="359"/>
      <c r="C64" s="144">
        <v>2.1</v>
      </c>
      <c r="D64" s="359" t="s">
        <v>73</v>
      </c>
      <c r="E64" s="359"/>
      <c r="F64" s="384">
        <f>-F45</f>
        <v>-44245.38</v>
      </c>
      <c r="G64" s="384"/>
      <c r="H64" s="385" t="s">
        <v>419</v>
      </c>
      <c r="I64" s="386"/>
      <c r="O64" s="115"/>
      <c r="R64" s="137"/>
      <c r="S64" s="137"/>
      <c r="T64" s="137"/>
      <c r="U64" s="137"/>
    </row>
    <row r="65" spans="1:21" ht="30" customHeight="1" x14ac:dyDescent="0.25">
      <c r="A65" s="359"/>
      <c r="B65" s="359"/>
      <c r="C65" s="144">
        <v>2.2000000000000002</v>
      </c>
      <c r="D65" s="359" t="s">
        <v>280</v>
      </c>
      <c r="E65" s="359"/>
      <c r="F65" s="384">
        <f>-F20</f>
        <v>-82501.73</v>
      </c>
      <c r="G65" s="384"/>
      <c r="H65" s="387" t="s">
        <v>420</v>
      </c>
      <c r="I65" s="388"/>
      <c r="O65" s="115"/>
      <c r="R65" s="137"/>
      <c r="S65" s="137"/>
      <c r="T65" s="137"/>
      <c r="U65" s="137"/>
    </row>
    <row r="66" spans="1:21" ht="30" customHeight="1" x14ac:dyDescent="0.25">
      <c r="A66" s="377" t="s">
        <v>281</v>
      </c>
      <c r="B66" s="377"/>
      <c r="C66" s="144">
        <v>3.1</v>
      </c>
      <c r="D66" s="359" t="s">
        <v>282</v>
      </c>
      <c r="E66" s="359"/>
      <c r="F66" s="379">
        <v>0</v>
      </c>
      <c r="G66" s="379"/>
      <c r="H66" s="385" t="s">
        <v>450</v>
      </c>
      <c r="I66" s="386"/>
      <c r="O66" s="115"/>
      <c r="R66" s="137"/>
      <c r="S66" s="137"/>
      <c r="T66" s="137"/>
      <c r="U66" s="137"/>
    </row>
    <row r="67" spans="1:21" ht="24.95" customHeight="1" x14ac:dyDescent="0.25">
      <c r="D67" s="398" t="s">
        <v>67</v>
      </c>
      <c r="E67" s="398"/>
      <c r="F67" s="399">
        <f>SUM(F62:G65)-F66</f>
        <v>12086.89</v>
      </c>
      <c r="G67" s="399"/>
      <c r="O67" s="115"/>
      <c r="P67" s="115"/>
      <c r="Q67" s="115"/>
      <c r="R67" s="115"/>
      <c r="S67" s="115"/>
    </row>
    <row r="68" spans="1:21" x14ac:dyDescent="0.25">
      <c r="O68" s="115"/>
      <c r="P68" s="115"/>
      <c r="Q68" s="115"/>
      <c r="T68" s="137"/>
      <c r="U68" s="137"/>
    </row>
    <row r="69" spans="1:21" ht="20.100000000000001" customHeight="1" x14ac:dyDescent="0.25">
      <c r="A69" s="377" t="s">
        <v>283</v>
      </c>
      <c r="B69" s="377"/>
      <c r="C69" s="144" t="s">
        <v>271</v>
      </c>
      <c r="D69" s="377" t="s">
        <v>89</v>
      </c>
      <c r="E69" s="377"/>
      <c r="F69" s="377"/>
      <c r="G69" s="377"/>
      <c r="H69" s="377"/>
      <c r="I69" s="377"/>
      <c r="Q69" s="137"/>
      <c r="R69" s="137"/>
      <c r="S69" s="137"/>
      <c r="T69" s="137"/>
      <c r="U69" s="137"/>
    </row>
    <row r="70" spans="1:21" ht="30" customHeight="1" x14ac:dyDescent="0.25">
      <c r="A70" s="359" t="s">
        <v>284</v>
      </c>
      <c r="B70" s="359"/>
      <c r="C70" s="251">
        <v>16110.13</v>
      </c>
      <c r="D70" s="400" t="s">
        <v>451</v>
      </c>
      <c r="E70" s="400"/>
      <c r="F70" s="400"/>
      <c r="G70" s="400"/>
      <c r="H70" s="400"/>
      <c r="I70" s="400"/>
      <c r="Q70" s="137"/>
      <c r="R70" s="137"/>
      <c r="S70" s="137"/>
      <c r="T70" s="137"/>
      <c r="U70" s="137"/>
    </row>
    <row r="71" spans="1:21" ht="30" customHeight="1" x14ac:dyDescent="0.25">
      <c r="A71" s="359" t="s">
        <v>285</v>
      </c>
      <c r="B71" s="359"/>
      <c r="C71" s="251">
        <v>-4023.28</v>
      </c>
      <c r="D71" s="408" t="s">
        <v>452</v>
      </c>
      <c r="E71" s="408"/>
      <c r="F71" s="408"/>
      <c r="G71" s="408"/>
      <c r="H71" s="408"/>
      <c r="I71" s="408"/>
      <c r="Q71" s="137"/>
      <c r="R71" s="137"/>
      <c r="S71" s="137"/>
      <c r="T71" s="137"/>
      <c r="U71" s="137"/>
    </row>
    <row r="72" spans="1:21" ht="30" customHeight="1" x14ac:dyDescent="0.25">
      <c r="A72" s="359" t="s">
        <v>286</v>
      </c>
      <c r="B72" s="359"/>
      <c r="C72" s="251">
        <v>0</v>
      </c>
      <c r="D72" s="408" t="s">
        <v>453</v>
      </c>
      <c r="E72" s="408"/>
      <c r="F72" s="408"/>
      <c r="G72" s="408"/>
      <c r="H72" s="408"/>
      <c r="I72" s="408"/>
      <c r="Q72" s="137"/>
      <c r="R72" s="137"/>
      <c r="S72" s="137"/>
      <c r="T72" s="137"/>
      <c r="U72" s="137"/>
    </row>
    <row r="73" spans="1:21" ht="24.95" customHeight="1" x14ac:dyDescent="0.25">
      <c r="A73" s="389" t="s">
        <v>67</v>
      </c>
      <c r="B73" s="389"/>
      <c r="C73" s="257">
        <f>SUM(C70:C72)</f>
        <v>12086.849999999999</v>
      </c>
      <c r="O73" s="115"/>
      <c r="P73" s="115"/>
      <c r="Q73" s="115"/>
      <c r="T73" s="137"/>
      <c r="U73" s="137"/>
    </row>
    <row r="74" spans="1:21" ht="20.100000000000001" customHeight="1" x14ac:dyDescent="0.25">
      <c r="J74" s="269"/>
      <c r="K74" s="269"/>
      <c r="L74" s="269"/>
      <c r="M74" s="221"/>
      <c r="N74" s="221"/>
      <c r="O74" s="118"/>
      <c r="P74" s="118"/>
    </row>
    <row r="75" spans="1:21" x14ac:dyDescent="0.25">
      <c r="A75" s="374"/>
      <c r="B75" s="374"/>
      <c r="C75" s="374"/>
      <c r="D75" s="374"/>
    </row>
  </sheetData>
  <dataConsolidate/>
  <mergeCells count="99">
    <mergeCell ref="A28:I28"/>
    <mergeCell ref="D72:I72"/>
    <mergeCell ref="D69:I69"/>
    <mergeCell ref="D57:E57"/>
    <mergeCell ref="G57:I57"/>
    <mergeCell ref="H45:I45"/>
    <mergeCell ref="H44:I44"/>
    <mergeCell ref="H43:I43"/>
    <mergeCell ref="D70:I70"/>
    <mergeCell ref="D71:I71"/>
    <mergeCell ref="A50:I50"/>
    <mergeCell ref="H48:I48"/>
    <mergeCell ref="H47:I47"/>
    <mergeCell ref="H41:I41"/>
    <mergeCell ref="H42:I42"/>
    <mergeCell ref="H15:I15"/>
    <mergeCell ref="A13:I13"/>
    <mergeCell ref="A29:I29"/>
    <mergeCell ref="H36:I36"/>
    <mergeCell ref="H37:I37"/>
    <mergeCell ref="H16:I16"/>
    <mergeCell ref="H17:I17"/>
    <mergeCell ref="H18:I18"/>
    <mergeCell ref="H19:I19"/>
    <mergeCell ref="H30:I30"/>
    <mergeCell ref="H31:I31"/>
    <mergeCell ref="H32:I32"/>
    <mergeCell ref="H33:I33"/>
    <mergeCell ref="H38:I38"/>
    <mergeCell ref="H39:I39"/>
    <mergeCell ref="H40:I40"/>
    <mergeCell ref="A71:B71"/>
    <mergeCell ref="A72:B72"/>
    <mergeCell ref="G51:I51"/>
    <mergeCell ref="D63:E63"/>
    <mergeCell ref="F63:G63"/>
    <mergeCell ref="D54:E54"/>
    <mergeCell ref="D56:E56"/>
    <mergeCell ref="A45:C45"/>
    <mergeCell ref="D67:E67"/>
    <mergeCell ref="F67:G67"/>
    <mergeCell ref="A64:B65"/>
    <mergeCell ref="D64:E64"/>
    <mergeCell ref="F64:G64"/>
    <mergeCell ref="D65:E65"/>
    <mergeCell ref="F65:G65"/>
    <mergeCell ref="A73:B73"/>
    <mergeCell ref="A69:B69"/>
    <mergeCell ref="F7:G7"/>
    <mergeCell ref="A22:F22"/>
    <mergeCell ref="G52:I52"/>
    <mergeCell ref="G53:I53"/>
    <mergeCell ref="G54:I54"/>
    <mergeCell ref="G55:I55"/>
    <mergeCell ref="G56:I56"/>
    <mergeCell ref="E23:F23"/>
    <mergeCell ref="E24:F24"/>
    <mergeCell ref="E25:F25"/>
    <mergeCell ref="H34:I34"/>
    <mergeCell ref="H35:I35"/>
    <mergeCell ref="H61:I61"/>
    <mergeCell ref="A70:B70"/>
    <mergeCell ref="H64:I64"/>
    <mergeCell ref="H65:I65"/>
    <mergeCell ref="H66:I66"/>
    <mergeCell ref="H62:I62"/>
    <mergeCell ref="H63:I63"/>
    <mergeCell ref="A75:D75"/>
    <mergeCell ref="C9:D9"/>
    <mergeCell ref="C10:D10"/>
    <mergeCell ref="A61:E61"/>
    <mergeCell ref="F61:G61"/>
    <mergeCell ref="D55:E55"/>
    <mergeCell ref="D53:E53"/>
    <mergeCell ref="A66:B66"/>
    <mergeCell ref="D66:E66"/>
    <mergeCell ref="F66:G66"/>
    <mergeCell ref="A47:C48"/>
    <mergeCell ref="D51:E51"/>
    <mergeCell ref="D52:E52"/>
    <mergeCell ref="A62:B63"/>
    <mergeCell ref="D62:E62"/>
    <mergeCell ref="F62:G62"/>
    <mergeCell ref="A60:I60"/>
    <mergeCell ref="D1:J1"/>
    <mergeCell ref="H14:I14"/>
    <mergeCell ref="C6:D6"/>
    <mergeCell ref="A7:B7"/>
    <mergeCell ref="C7:D7"/>
    <mergeCell ref="A5:B5"/>
    <mergeCell ref="C5:D5"/>
    <mergeCell ref="A6:B6"/>
    <mergeCell ref="A10:B10"/>
    <mergeCell ref="F6:G6"/>
    <mergeCell ref="F5:G5"/>
    <mergeCell ref="H5:J5"/>
    <mergeCell ref="H6:J6"/>
    <mergeCell ref="H7:J7"/>
    <mergeCell ref="A12:I12"/>
  </mergeCells>
  <conditionalFormatting sqref="F52:F57">
    <cfRule type="expression" dxfId="1" priority="4">
      <formula>IF(OR(AND(OR(OR(B52&lt;&gt;"",#REF!&lt;&gt;""),D52&lt;&gt;""),OR(F52="",F52=0)),AND(OR(OR(B52="",#REF!=""),D52=""),AND(F52&lt;&gt;"",F52&lt;&gt;0))),1,0)</formula>
    </cfRule>
  </conditionalFormatting>
  <conditionalFormatting sqref="F15:F19">
    <cfRule type="expression" dxfId="0" priority="7">
      <formula>IF(OR(AND(OR(OR(B15&lt;&gt;"",#REF!&lt;&gt;""),D15&lt;&gt;""),OR(F15="",F15=0)),AND(OR(OR(B15="",#REF!=""),D15=""),AND(F15&lt;&gt;"",F15&lt;&gt;0))),1,0)</formula>
    </cfRule>
  </conditionalFormatting>
  <dataValidations count="6">
    <dataValidation type="whole" allowBlank="1" showInputMessage="1" showErrorMessage="1" sqref="C10:E10 C73" xr:uid="{EC054C35-62AC-42EA-8C98-EF4C53D75C54}">
      <formula1>0</formula1>
      <formula2>50000</formula2>
    </dataValidation>
    <dataValidation type="decimal" allowBlank="1" showInputMessage="1" showErrorMessage="1" sqref="F62:G65" xr:uid="{9BF30F92-5AEA-4577-9FD0-7C617CA7DDA4}">
      <formula1>0</formula1>
      <formula2>9999999999</formula2>
    </dataValidation>
    <dataValidation type="decimal" allowBlank="1" showInputMessage="1" showErrorMessage="1" sqref="C70" xr:uid="{8588B707-6183-4948-B388-2507187C80E2}">
      <formula1>0</formula1>
      <formula2>99999</formula2>
    </dataValidation>
    <dataValidation type="decimal" allowBlank="1" showInputMessage="1" showErrorMessage="1" sqref="F67:G67" xr:uid="{D996EFD9-5D66-4856-813D-C8D1491F8466}">
      <formula1>-9999999</formula1>
      <formula2>50000000</formula2>
    </dataValidation>
    <dataValidation type="whole" allowBlank="1" showInputMessage="1" showErrorMessage="1" sqref="F66:G66" xr:uid="{BF7909D6-9D5F-4D9E-8EA4-294ED1BF0E86}">
      <formula1>0</formula1>
      <formula2>99999</formula2>
    </dataValidation>
    <dataValidation type="decimal" allowBlank="1" showInputMessage="1" showErrorMessage="1" sqref="C71:C72" xr:uid="{81385ABE-A563-4FEE-A724-31D3BFCC4F06}">
      <formula1>-9999999</formula1>
      <formula2>99999999</formula2>
    </dataValidation>
  </dataValidations>
  <pageMargins left="0.7" right="0.7" top="0.75" bottom="0.75" header="0.3" footer="0.3"/>
  <pageSetup paperSize="9" scale="39" fitToHeight="0" orientation="portrait" r:id="rId1"/>
  <rowBreaks count="1" manualBreakCount="1">
    <brk id="49"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67531F7C-B747-48F8-9064-E992D43A970E}">
          <x14:formula1>
            <xm:f>CCMRCM!$A$1:$A$116</xm:f>
          </x14:formula1>
          <xm:sqref>C5:D5</xm:sqref>
        </x14:dataValidation>
        <x14:dataValidation type="list" allowBlank="1" showInputMessage="1" showErrorMessage="1" xr:uid="{EBA97AE4-DD13-4545-8074-E69495A4488F}">
          <x14:formula1>
            <xm:f>List!$A$12:$A$15</xm:f>
          </x14:formula1>
          <xm:sqref>H5:J5</xm:sqref>
        </x14:dataValidation>
        <x14:dataValidation type="list" allowBlank="1" showInputMessage="1" showErrorMessage="1" xr:uid="{C24EF0CC-4565-4372-BEE9-884887179F36}">
          <x14:formula1>
            <xm:f>List!$A$2:$A$6</xm:f>
          </x14:formula1>
          <xm:sqref>B15:B19</xm:sqref>
        </x14:dataValidation>
        <x14:dataValidation type="list" allowBlank="1" showInputMessage="1" showErrorMessage="1" xr:uid="{28895D93-7FE8-4D9D-AA53-63A53B13F4D3}">
          <x14:formula1>
            <xm:f>List!$G$10</xm:f>
          </x14:formula1>
          <xm:sqref>C15:C19</xm:sqref>
        </x14:dataValidation>
        <x14:dataValidation type="list" allowBlank="1" showInputMessage="1" showErrorMessage="1" xr:uid="{E0DD52AC-ED22-43A1-830F-63C6742D7BF3}">
          <x14:formula1>
            <xm:f>List!$G$2:$G$7</xm:f>
          </x14:formula1>
          <xm:sqref>D15:D19</xm:sqref>
        </x14:dataValidation>
        <x14:dataValidation type="list" allowBlank="1" showInputMessage="1" showErrorMessage="1" xr:uid="{B7787162-AE64-4AEB-A470-97A88EB8FF8F}">
          <x14:formula1>
            <xm:f>List!$C$12:$C$13</xm:f>
          </x14:formula1>
          <xm:sqref>F10</xm:sqref>
        </x14:dataValidation>
        <x14:dataValidation type="list" allowBlank="1" showInputMessage="1" showErrorMessage="1" xr:uid="{463D8106-631A-4C07-AB20-D475FF8AEB2A}">
          <x14:formula1>
            <xm:f>List!$C$2:$C$5</xm:f>
          </x14:formula1>
          <xm:sqref>B24:B25</xm:sqref>
        </x14:dataValidation>
        <x14:dataValidation type="list" allowBlank="1" showInputMessage="1" showErrorMessage="1" xr:uid="{F2199767-65BD-4CBA-98C5-D42CBC2FDCAD}">
          <x14:formula1>
            <xm:f>List!$A$5:$A$7</xm:f>
          </x14:formula1>
          <xm:sqref>B31:B44</xm:sqref>
        </x14:dataValidation>
        <x14:dataValidation type="list" allowBlank="1" showInputMessage="1" showErrorMessage="1" xr:uid="{96FDFAAA-A4E0-4D7B-9DF0-A332D4460FAA}">
          <x14:formula1>
            <xm:f>List!$G$11:$G$13</xm:f>
          </x14:formula1>
          <xm:sqref>C31:C44</xm:sqref>
        </x14:dataValidation>
        <x14:dataValidation type="list" allowBlank="1" showInputMessage="1" showErrorMessage="1" xr:uid="{76B0E820-CAE7-4E9F-99E5-346521227037}">
          <x14:formula1>
            <xm:f>List!$E$2:$E$17</xm:f>
          </x14:formula1>
          <xm:sqref>D31:D44</xm:sqref>
        </x14:dataValidation>
        <x14:dataValidation type="list" allowBlank="1" showInputMessage="1" showErrorMessage="1" xr:uid="{8574728F-6E42-4E52-849E-35A253D6287A}">
          <x14:formula1>
            <xm:f>List!$A$2:$A$7</xm:f>
          </x14:formula1>
          <xm:sqref>B52:B57</xm:sqref>
        </x14:dataValidation>
        <x14:dataValidation type="list" allowBlank="1" showInputMessage="1" showErrorMessage="1" xr:uid="{D0972CBC-8BE7-4849-A7C5-F26489B1FFA4}">
          <x14:formula1>
            <xm:f>List!$G$10:$G$13</xm:f>
          </x14:formula1>
          <xm:sqref>C52:C57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EEA4-1E80-4FF5-84D6-CD94E03C4B64}">
  <dimension ref="A1:N53"/>
  <sheetViews>
    <sheetView topLeftCell="A10" workbookViewId="0">
      <selection activeCell="B26" sqref="B26"/>
    </sheetView>
  </sheetViews>
  <sheetFormatPr baseColWidth="10" defaultColWidth="11.42578125" defaultRowHeight="15" x14ac:dyDescent="0.25"/>
  <cols>
    <col min="1" max="1" width="12" style="218" customWidth="1"/>
    <col min="2" max="2" width="32.42578125" style="218" bestFit="1" customWidth="1"/>
    <col min="3" max="3" width="10.7109375" style="165" bestFit="1" customWidth="1"/>
    <col min="4" max="4" width="15" style="166" bestFit="1" customWidth="1"/>
    <col min="5" max="5" width="11.140625" style="166" customWidth="1"/>
    <col min="6" max="6" width="23" style="218" customWidth="1"/>
    <col min="7" max="7" width="10.42578125" style="218" customWidth="1"/>
    <col min="8" max="8" width="12.28515625" style="218" bestFit="1" customWidth="1"/>
    <col min="9" max="9" width="11.42578125" style="218"/>
    <col min="10" max="10" width="12.28515625" style="218" customWidth="1"/>
    <col min="11" max="11" width="24.140625" style="218" customWidth="1"/>
    <col min="12" max="16384" width="11.42578125" style="218"/>
  </cols>
  <sheetData>
    <row r="1" spans="1:11" s="159" customFormat="1" ht="12.75" x14ac:dyDescent="0.2">
      <c r="A1" s="156"/>
      <c r="B1" s="156"/>
      <c r="C1" s="156"/>
      <c r="D1" s="157"/>
      <c r="E1" s="157"/>
      <c r="F1" s="156"/>
      <c r="G1" s="158"/>
    </row>
    <row r="2" spans="1:11" x14ac:dyDescent="0.25">
      <c r="A2" s="420"/>
      <c r="B2" s="420"/>
      <c r="C2" s="420"/>
      <c r="D2" s="420"/>
      <c r="E2" s="420"/>
      <c r="F2" s="420"/>
      <c r="G2" s="420"/>
      <c r="I2" s="160"/>
      <c r="J2" s="161"/>
      <c r="K2" s="161"/>
    </row>
    <row r="3" spans="1:11" x14ac:dyDescent="0.25">
      <c r="A3" s="420" t="s">
        <v>430</v>
      </c>
      <c r="B3" s="420"/>
      <c r="C3" s="420"/>
      <c r="D3" s="420"/>
      <c r="E3" s="420"/>
      <c r="F3" s="420"/>
      <c r="G3" s="420"/>
      <c r="H3" s="420"/>
      <c r="I3" s="160"/>
      <c r="J3" s="161"/>
      <c r="K3" s="161"/>
    </row>
    <row r="4" spans="1:11" x14ac:dyDescent="0.25">
      <c r="A4" s="420" t="s">
        <v>431</v>
      </c>
      <c r="B4" s="420"/>
      <c r="C4" s="420"/>
      <c r="D4" s="420"/>
      <c r="E4" s="420"/>
      <c r="F4" s="420"/>
      <c r="G4" s="420"/>
      <c r="H4" s="420"/>
      <c r="I4" s="160"/>
      <c r="J4" s="161"/>
      <c r="K4" s="161"/>
    </row>
    <row r="5" spans="1:11" x14ac:dyDescent="0.25">
      <c r="A5" s="420" t="s">
        <v>432</v>
      </c>
      <c r="B5" s="420"/>
      <c r="C5" s="420"/>
      <c r="D5" s="420"/>
      <c r="E5" s="420"/>
      <c r="F5" s="420"/>
      <c r="G5" s="420"/>
      <c r="H5" s="420"/>
      <c r="I5" s="160"/>
      <c r="J5" s="161"/>
      <c r="K5" s="161"/>
    </row>
    <row r="6" spans="1:11" x14ac:dyDescent="0.25">
      <c r="C6" s="162"/>
      <c r="D6" s="163"/>
      <c r="E6" s="163"/>
      <c r="G6" s="164"/>
      <c r="I6" s="160"/>
      <c r="J6" s="161"/>
      <c r="K6" s="161"/>
    </row>
    <row r="7" spans="1:11" x14ac:dyDescent="0.25">
      <c r="A7" s="421" t="s">
        <v>454</v>
      </c>
      <c r="B7" s="421"/>
      <c r="C7" s="421"/>
      <c r="D7" s="421"/>
      <c r="E7" s="421"/>
      <c r="F7" s="421"/>
      <c r="G7" s="421"/>
      <c r="H7" s="421"/>
      <c r="I7" s="160"/>
      <c r="J7" s="161"/>
      <c r="K7" s="161"/>
    </row>
    <row r="8" spans="1:11" x14ac:dyDescent="0.25">
      <c r="A8" s="217"/>
      <c r="B8" s="217"/>
      <c r="C8" s="217"/>
      <c r="D8" s="217"/>
      <c r="E8" s="217"/>
      <c r="F8" s="217"/>
      <c r="G8" s="217"/>
      <c r="I8" s="160"/>
      <c r="J8" s="161"/>
      <c r="K8" s="161"/>
    </row>
    <row r="9" spans="1:11" ht="12.75" customHeight="1" x14ac:dyDescent="0.25">
      <c r="A9" s="418" t="s">
        <v>433</v>
      </c>
      <c r="B9" s="418"/>
      <c r="C9" s="418"/>
      <c r="D9" s="418"/>
      <c r="E9" s="419" t="s">
        <v>434</v>
      </c>
      <c r="F9" s="419"/>
      <c r="G9" s="419"/>
      <c r="H9" s="419"/>
    </row>
    <row r="10" spans="1:11" x14ac:dyDescent="0.25">
      <c r="A10" s="418"/>
      <c r="B10" s="418"/>
      <c r="C10" s="418"/>
      <c r="D10" s="418"/>
      <c r="E10" s="419"/>
      <c r="F10" s="419"/>
      <c r="G10" s="419"/>
      <c r="H10" s="419"/>
    </row>
    <row r="11" spans="1:11" x14ac:dyDescent="0.25">
      <c r="A11" s="156" t="s">
        <v>435</v>
      </c>
      <c r="B11" s="156"/>
      <c r="E11" s="423" t="s">
        <v>436</v>
      </c>
      <c r="F11" s="423"/>
      <c r="G11" s="423"/>
      <c r="H11" s="167" t="s">
        <v>437</v>
      </c>
    </row>
    <row r="12" spans="1:11" x14ac:dyDescent="0.25">
      <c r="A12" s="156" t="s">
        <v>438</v>
      </c>
      <c r="B12" s="156"/>
      <c r="E12" s="423" t="s">
        <v>439</v>
      </c>
      <c r="F12" s="423"/>
      <c r="G12" s="423"/>
      <c r="H12" s="167">
        <v>2510109367</v>
      </c>
    </row>
    <row r="13" spans="1:11" ht="15.75" thickBot="1" x14ac:dyDescent="0.3"/>
    <row r="14" spans="1:11" ht="15.75" x14ac:dyDescent="0.25">
      <c r="A14" s="168"/>
      <c r="B14" s="169"/>
      <c r="C14" s="170"/>
      <c r="D14" s="171"/>
      <c r="E14" s="172"/>
      <c r="F14" s="169"/>
      <c r="G14" s="169"/>
      <c r="H14" s="173"/>
    </row>
    <row r="15" spans="1:11" ht="15.75" thickBot="1" x14ac:dyDescent="0.3">
      <c r="A15" s="174" t="s">
        <v>440</v>
      </c>
      <c r="B15" s="175"/>
      <c r="C15" s="176"/>
      <c r="D15" s="177">
        <v>16110.13</v>
      </c>
      <c r="E15" s="175" t="s">
        <v>441</v>
      </c>
      <c r="G15" s="175"/>
      <c r="H15" s="177">
        <f>12236.85-150</f>
        <v>12086.85</v>
      </c>
    </row>
    <row r="16" spans="1:11" ht="15.75" x14ac:dyDescent="0.25">
      <c r="A16" s="174"/>
      <c r="B16" s="175"/>
      <c r="C16" s="176"/>
      <c r="D16" s="178"/>
      <c r="E16" s="175"/>
      <c r="G16" s="179"/>
      <c r="H16" s="180"/>
    </row>
    <row r="17" spans="1:14" ht="16.5" thickBot="1" x14ac:dyDescent="0.3">
      <c r="A17" s="181" t="s">
        <v>442</v>
      </c>
      <c r="B17" s="182"/>
      <c r="C17" s="162"/>
      <c r="D17" s="183">
        <f>SUM(D18:D24)</f>
        <v>4023.2799999999997</v>
      </c>
      <c r="E17" s="181"/>
      <c r="G17" s="182"/>
      <c r="H17" s="178"/>
      <c r="I17" s="184"/>
    </row>
    <row r="18" spans="1:14" ht="16.5" thickTop="1" x14ac:dyDescent="0.25">
      <c r="A18" s="185" t="s">
        <v>455</v>
      </c>
      <c r="B18" s="159" t="s">
        <v>456</v>
      </c>
      <c r="C18" s="186">
        <v>43810</v>
      </c>
      <c r="D18" s="187">
        <v>650</v>
      </c>
      <c r="E18" s="185" t="s">
        <v>481</v>
      </c>
      <c r="F18" s="159"/>
      <c r="G18" s="186"/>
      <c r="H18" s="187"/>
      <c r="I18" s="184"/>
      <c r="L18" s="188"/>
    </row>
    <row r="19" spans="1:14" ht="15.75" x14ac:dyDescent="0.25">
      <c r="A19" s="185" t="s">
        <v>457</v>
      </c>
      <c r="B19" s="159" t="s">
        <v>458</v>
      </c>
      <c r="C19" s="186">
        <v>43810</v>
      </c>
      <c r="D19" s="187">
        <v>159.28</v>
      </c>
      <c r="E19" s="185" t="s">
        <v>482</v>
      </c>
      <c r="F19" s="159"/>
      <c r="G19" s="186"/>
      <c r="H19" s="187"/>
      <c r="I19" s="184"/>
      <c r="L19" s="188"/>
    </row>
    <row r="20" spans="1:14" ht="15.75" x14ac:dyDescent="0.25">
      <c r="A20" s="185" t="s">
        <v>459</v>
      </c>
      <c r="B20" s="159" t="s">
        <v>460</v>
      </c>
      <c r="C20" s="186">
        <v>43811</v>
      </c>
      <c r="D20" s="187">
        <v>3064</v>
      </c>
      <c r="E20" s="185" t="s">
        <v>483</v>
      </c>
      <c r="F20" s="159"/>
      <c r="G20" s="186"/>
      <c r="H20" s="187"/>
      <c r="I20" s="184"/>
      <c r="L20" s="188"/>
    </row>
    <row r="21" spans="1:14" ht="15.75" x14ac:dyDescent="0.25">
      <c r="A21" s="185" t="s">
        <v>461</v>
      </c>
      <c r="B21" s="159" t="s">
        <v>462</v>
      </c>
      <c r="C21" s="186">
        <v>43818</v>
      </c>
      <c r="D21" s="187">
        <v>150</v>
      </c>
      <c r="E21" s="185" t="s">
        <v>484</v>
      </c>
      <c r="F21" s="159"/>
      <c r="G21" s="186"/>
      <c r="H21" s="187"/>
      <c r="I21" s="184"/>
      <c r="L21" s="188"/>
    </row>
    <row r="22" spans="1:14" ht="15.75" x14ac:dyDescent="0.25">
      <c r="A22" s="185"/>
      <c r="B22" s="159"/>
      <c r="C22" s="186"/>
      <c r="D22" s="187"/>
      <c r="E22" s="185"/>
      <c r="F22" s="159"/>
      <c r="G22" s="186"/>
      <c r="H22" s="187"/>
      <c r="I22" s="184"/>
      <c r="L22" s="188"/>
    </row>
    <row r="23" spans="1:14" ht="15.75" x14ac:dyDescent="0.25">
      <c r="A23" s="185"/>
      <c r="B23" s="159"/>
      <c r="C23" s="186"/>
      <c r="D23" s="187"/>
      <c r="E23" s="189"/>
      <c r="G23" s="190"/>
      <c r="H23" s="187"/>
      <c r="I23" s="184"/>
      <c r="L23" s="188"/>
    </row>
    <row r="24" spans="1:14" ht="15.75" x14ac:dyDescent="0.25">
      <c r="A24" s="185"/>
      <c r="B24" s="159"/>
      <c r="C24" s="186"/>
      <c r="D24" s="187"/>
      <c r="E24" s="189"/>
      <c r="G24" s="190"/>
      <c r="H24" s="187"/>
      <c r="I24" s="184"/>
      <c r="L24" s="188"/>
    </row>
    <row r="25" spans="1:14" ht="15.75" x14ac:dyDescent="0.25">
      <c r="A25" s="185"/>
      <c r="B25" s="159"/>
      <c r="C25" s="186"/>
      <c r="D25" s="187"/>
      <c r="E25" s="189"/>
      <c r="G25" s="190"/>
      <c r="H25" s="187"/>
      <c r="I25" s="184"/>
      <c r="L25" s="188"/>
    </row>
    <row r="26" spans="1:14" ht="15.75" x14ac:dyDescent="0.25">
      <c r="A26" s="185"/>
      <c r="B26" s="159"/>
      <c r="C26" s="186"/>
      <c r="D26" s="187"/>
      <c r="E26" s="189"/>
      <c r="G26" s="190"/>
      <c r="H26" s="187"/>
      <c r="I26" s="184"/>
      <c r="L26" s="188"/>
    </row>
    <row r="27" spans="1:14" ht="15.75" x14ac:dyDescent="0.25">
      <c r="A27" s="185"/>
      <c r="B27" s="159"/>
      <c r="C27" s="186"/>
      <c r="D27" s="187"/>
      <c r="E27" s="189"/>
      <c r="G27" s="190"/>
      <c r="H27" s="187"/>
      <c r="I27" s="184"/>
      <c r="L27" s="188"/>
    </row>
    <row r="28" spans="1:14" ht="15.75" x14ac:dyDescent="0.25">
      <c r="A28" s="191"/>
      <c r="B28" s="179"/>
      <c r="C28" s="192"/>
      <c r="D28" s="187"/>
      <c r="E28" s="189"/>
      <c r="H28" s="187"/>
      <c r="K28" s="179"/>
      <c r="L28" s="179"/>
      <c r="M28" s="193"/>
      <c r="N28" s="189"/>
    </row>
    <row r="29" spans="1:14" ht="15.75" x14ac:dyDescent="0.25">
      <c r="A29" s="191"/>
      <c r="B29" s="179"/>
      <c r="C29" s="192"/>
      <c r="D29" s="187"/>
      <c r="E29" s="189"/>
      <c r="F29" s="179"/>
      <c r="G29" s="179"/>
      <c r="H29" s="187"/>
      <c r="K29" s="179"/>
      <c r="L29" s="179"/>
      <c r="M29" s="193"/>
      <c r="N29" s="189"/>
    </row>
    <row r="30" spans="1:14" ht="16.5" thickBot="1" x14ac:dyDescent="0.3">
      <c r="A30" s="191"/>
      <c r="B30" s="179"/>
      <c r="C30" s="192"/>
      <c r="D30" s="187"/>
      <c r="E30" s="189"/>
      <c r="F30" s="179"/>
      <c r="G30" s="179"/>
      <c r="H30" s="187"/>
      <c r="K30" s="179"/>
      <c r="L30" s="179"/>
      <c r="M30" s="193"/>
      <c r="N30" s="189"/>
    </row>
    <row r="31" spans="1:14" ht="8.25" customHeight="1" x14ac:dyDescent="0.25">
      <c r="A31" s="194"/>
      <c r="B31" s="195"/>
      <c r="C31" s="196"/>
      <c r="D31" s="197"/>
      <c r="E31" s="198"/>
      <c r="F31" s="196"/>
      <c r="G31" s="196"/>
      <c r="H31" s="197"/>
    </row>
    <row r="32" spans="1:14" ht="15.75" thickBot="1" x14ac:dyDescent="0.3">
      <c r="A32" s="199" t="s">
        <v>443</v>
      </c>
      <c r="B32" s="156"/>
      <c r="C32" s="162"/>
      <c r="D32" s="200">
        <f>SUM(D15-D17)</f>
        <v>12086.849999999999</v>
      </c>
      <c r="E32" s="201"/>
      <c r="F32" s="162"/>
      <c r="G32" s="162"/>
      <c r="H32" s="200">
        <f>SUM(H15+H18)</f>
        <v>12086.85</v>
      </c>
      <c r="J32" s="202">
        <f>+D32-H32</f>
        <v>0</v>
      </c>
    </row>
    <row r="33" spans="1:12" ht="12.75" customHeight="1" thickTop="1" thickBot="1" x14ac:dyDescent="0.3">
      <c r="A33" s="203"/>
      <c r="B33" s="204"/>
      <c r="C33" s="205"/>
      <c r="D33" s="206"/>
      <c r="E33" s="207"/>
      <c r="F33" s="205"/>
      <c r="G33" s="205"/>
      <c r="H33" s="208"/>
      <c r="J33" s="164"/>
      <c r="L33" s="209"/>
    </row>
    <row r="34" spans="1:12" x14ac:dyDescent="0.25">
      <c r="A34" s="159" t="s">
        <v>463</v>
      </c>
      <c r="B34" s="159"/>
      <c r="C34" s="186"/>
      <c r="D34" s="163"/>
      <c r="E34" s="163"/>
      <c r="F34" s="162"/>
      <c r="G34" s="162"/>
    </row>
    <row r="35" spans="1:12" x14ac:dyDescent="0.25">
      <c r="A35" s="159"/>
      <c r="B35" s="159"/>
      <c r="C35" s="186"/>
      <c r="D35" s="163"/>
      <c r="E35" s="163"/>
      <c r="F35" s="162"/>
      <c r="G35" s="162"/>
    </row>
    <row r="36" spans="1:12" x14ac:dyDescent="0.25">
      <c r="A36" s="159"/>
      <c r="B36" s="159"/>
      <c r="C36" s="186"/>
      <c r="D36" s="163"/>
      <c r="E36" s="163"/>
      <c r="F36" s="162"/>
      <c r="G36" s="162"/>
    </row>
    <row r="37" spans="1:12" x14ac:dyDescent="0.25">
      <c r="C37" s="186"/>
      <c r="D37" s="163"/>
      <c r="E37" s="163"/>
      <c r="F37" s="162"/>
      <c r="G37" s="162"/>
    </row>
    <row r="38" spans="1:12" x14ac:dyDescent="0.25">
      <c r="C38" s="162"/>
      <c r="D38" s="163"/>
      <c r="E38" s="163"/>
    </row>
    <row r="39" spans="1:12" x14ac:dyDescent="0.25">
      <c r="A39" s="210"/>
      <c r="B39" s="210"/>
      <c r="C39" s="217"/>
      <c r="D39" s="163"/>
      <c r="E39" s="163"/>
      <c r="F39" s="422"/>
      <c r="G39" s="422"/>
      <c r="H39" s="422"/>
    </row>
    <row r="40" spans="1:12" x14ac:dyDescent="0.25">
      <c r="A40" s="210"/>
      <c r="B40" s="210"/>
      <c r="C40" s="217"/>
      <c r="D40" s="163"/>
      <c r="E40" s="163"/>
      <c r="F40" s="422"/>
      <c r="G40" s="422"/>
      <c r="H40" s="422"/>
      <c r="I40" s="210"/>
    </row>
    <row r="41" spans="1:12" x14ac:dyDescent="0.25">
      <c r="A41" s="210"/>
      <c r="B41" s="210"/>
      <c r="C41" s="217"/>
      <c r="D41" s="163"/>
      <c r="E41" s="163"/>
      <c r="F41" s="422"/>
      <c r="G41" s="422"/>
      <c r="H41" s="422"/>
      <c r="I41" s="210"/>
    </row>
    <row r="42" spans="1:12" ht="14.25" customHeight="1" x14ac:dyDescent="0.25">
      <c r="C42" s="162"/>
      <c r="D42" s="163"/>
      <c r="E42" s="163"/>
      <c r="F42" s="211"/>
      <c r="G42" s="211"/>
      <c r="H42" s="211"/>
    </row>
    <row r="43" spans="1:12" ht="14.25" customHeight="1" x14ac:dyDescent="0.25">
      <c r="C43" s="162"/>
      <c r="D43" s="163"/>
      <c r="E43" s="163"/>
      <c r="F43" s="211"/>
      <c r="G43" s="211"/>
      <c r="H43" s="211"/>
    </row>
    <row r="44" spans="1:12" ht="14.25" customHeight="1" x14ac:dyDescent="0.25">
      <c r="C44" s="162"/>
      <c r="D44" s="163"/>
      <c r="E44" s="163"/>
      <c r="F44" s="211"/>
      <c r="G44" s="211"/>
      <c r="H44" s="211"/>
    </row>
    <row r="45" spans="1:12" ht="14.25" customHeight="1" x14ac:dyDescent="0.25">
      <c r="C45" s="162"/>
      <c r="D45" s="163"/>
      <c r="E45" s="163"/>
      <c r="F45" s="211"/>
      <c r="G45" s="211"/>
      <c r="H45" s="211"/>
    </row>
    <row r="46" spans="1:12" ht="14.25" customHeight="1" x14ac:dyDescent="0.25">
      <c r="C46" s="162"/>
      <c r="D46" s="163"/>
      <c r="E46" s="163"/>
      <c r="F46" s="211"/>
      <c r="G46" s="211"/>
      <c r="H46" s="211"/>
    </row>
    <row r="47" spans="1:12" ht="14.25" customHeight="1" x14ac:dyDescent="0.25">
      <c r="C47" s="162"/>
      <c r="D47" s="163"/>
      <c r="E47" s="163"/>
      <c r="F47" s="211"/>
      <c r="G47" s="211"/>
      <c r="H47" s="211"/>
    </row>
    <row r="48" spans="1:12" ht="14.25" customHeight="1" x14ac:dyDescent="0.25">
      <c r="C48" s="162"/>
      <c r="D48" s="163"/>
      <c r="E48" s="163"/>
      <c r="F48" s="211"/>
      <c r="G48" s="211"/>
      <c r="H48" s="211"/>
    </row>
    <row r="49" spans="1:8" x14ac:dyDescent="0.25">
      <c r="A49" s="210"/>
      <c r="B49" s="210"/>
      <c r="C49" s="162"/>
      <c r="D49" s="163"/>
      <c r="E49" s="163"/>
      <c r="F49" s="422"/>
      <c r="G49" s="422"/>
      <c r="H49" s="422"/>
    </row>
    <row r="50" spans="1:8" x14ac:dyDescent="0.25">
      <c r="A50" s="210"/>
      <c r="B50" s="210"/>
      <c r="C50" s="162"/>
      <c r="D50" s="163"/>
      <c r="E50" s="163"/>
      <c r="F50" s="422"/>
      <c r="G50" s="422"/>
      <c r="H50" s="422"/>
    </row>
    <row r="51" spans="1:8" x14ac:dyDescent="0.25">
      <c r="A51" s="210"/>
      <c r="B51" s="210"/>
      <c r="C51" s="162"/>
      <c r="D51" s="163"/>
      <c r="E51" s="163"/>
      <c r="F51" s="422"/>
      <c r="G51" s="422"/>
      <c r="H51" s="422"/>
    </row>
    <row r="52" spans="1:8" x14ac:dyDescent="0.25">
      <c r="C52" s="162"/>
      <c r="D52" s="163"/>
      <c r="E52" s="163"/>
    </row>
    <row r="53" spans="1:8" x14ac:dyDescent="0.25">
      <c r="A53" s="421"/>
      <c r="B53" s="421"/>
      <c r="C53" s="421"/>
      <c r="D53" s="421"/>
      <c r="E53" s="421"/>
      <c r="F53" s="421"/>
      <c r="G53" s="421"/>
      <c r="H53" s="421"/>
    </row>
  </sheetData>
  <mergeCells count="16">
    <mergeCell ref="F50:H50"/>
    <mergeCell ref="F51:H51"/>
    <mergeCell ref="A53:H53"/>
    <mergeCell ref="E11:G11"/>
    <mergeCell ref="E12:G12"/>
    <mergeCell ref="F39:H39"/>
    <mergeCell ref="F40:H40"/>
    <mergeCell ref="F41:H41"/>
    <mergeCell ref="F49:H49"/>
    <mergeCell ref="A9:D10"/>
    <mergeCell ref="E9:H10"/>
    <mergeCell ref="A2:G2"/>
    <mergeCell ref="A3:H3"/>
    <mergeCell ref="A4:H4"/>
    <mergeCell ref="A5:H5"/>
    <mergeCell ref="A7:H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81F5-51BD-4850-8180-CD87C1573CBA}">
  <dimension ref="A1:G22"/>
  <sheetViews>
    <sheetView workbookViewId="0">
      <selection activeCell="A6" sqref="A6:A7"/>
    </sheetView>
  </sheetViews>
  <sheetFormatPr baseColWidth="10" defaultColWidth="9.140625" defaultRowHeight="15" x14ac:dyDescent="0.25"/>
  <cols>
    <col min="1" max="1" width="36.140625" bestFit="1" customWidth="1"/>
    <col min="3" max="3" width="22.42578125" bestFit="1" customWidth="1"/>
    <col min="5" max="5" width="65" customWidth="1"/>
    <col min="7" max="7" width="42.85546875" customWidth="1"/>
  </cols>
  <sheetData>
    <row r="1" spans="1:7" ht="20.100000000000001" customHeight="1" x14ac:dyDescent="0.25">
      <c r="A1" s="18" t="s">
        <v>59</v>
      </c>
      <c r="B1" s="13"/>
      <c r="C1" s="18" t="s">
        <v>94</v>
      </c>
      <c r="D1" s="12"/>
      <c r="E1" s="19" t="s">
        <v>73</v>
      </c>
      <c r="F1" s="12"/>
      <c r="G1" s="19" t="s">
        <v>145</v>
      </c>
    </row>
    <row r="2" spans="1:7" ht="24.95" customHeight="1" x14ac:dyDescent="0.25">
      <c r="A2" s="14" t="s">
        <v>95</v>
      </c>
      <c r="B2" s="12"/>
      <c r="C2" s="14" t="s">
        <v>96</v>
      </c>
      <c r="D2" s="12"/>
      <c r="E2" s="15" t="s">
        <v>97</v>
      </c>
      <c r="F2" s="12"/>
      <c r="G2" s="14" t="s">
        <v>98</v>
      </c>
    </row>
    <row r="3" spans="1:7" ht="24.95" customHeight="1" x14ac:dyDescent="0.25">
      <c r="A3" s="14" t="s">
        <v>113</v>
      </c>
      <c r="B3" s="12"/>
      <c r="C3" s="14" t="s">
        <v>100</v>
      </c>
      <c r="D3" s="12"/>
      <c r="E3" s="22" t="s">
        <v>101</v>
      </c>
      <c r="F3" s="12"/>
      <c r="G3" s="14" t="s">
        <v>102</v>
      </c>
    </row>
    <row r="4" spans="1:7" ht="24.95" customHeight="1" x14ac:dyDescent="0.25">
      <c r="A4" s="14" t="s">
        <v>107</v>
      </c>
      <c r="B4" s="12"/>
      <c r="C4" s="14" t="s">
        <v>104</v>
      </c>
      <c r="D4" s="12"/>
      <c r="E4" s="15" t="s">
        <v>105</v>
      </c>
      <c r="F4" s="12"/>
      <c r="G4" s="15" t="s">
        <v>106</v>
      </c>
    </row>
    <row r="5" spans="1:7" ht="24.95" customHeight="1" x14ac:dyDescent="0.25">
      <c r="A5" s="14" t="s">
        <v>103</v>
      </c>
      <c r="B5" s="12"/>
      <c r="C5" s="14" t="s">
        <v>108</v>
      </c>
      <c r="D5" s="12"/>
      <c r="E5" s="15" t="s">
        <v>109</v>
      </c>
      <c r="F5" s="12"/>
      <c r="G5" s="16" t="s">
        <v>110</v>
      </c>
    </row>
    <row r="6" spans="1:7" ht="27.6" customHeight="1" x14ac:dyDescent="0.25">
      <c r="A6" s="15" t="s">
        <v>111</v>
      </c>
      <c r="B6" s="12"/>
      <c r="C6" s="14"/>
      <c r="D6" s="12"/>
      <c r="E6" s="15" t="s">
        <v>112</v>
      </c>
      <c r="F6" s="12"/>
      <c r="G6" s="17" t="s">
        <v>406</v>
      </c>
    </row>
    <row r="7" spans="1:7" ht="30.95" customHeight="1" x14ac:dyDescent="0.25">
      <c r="A7" s="14" t="s">
        <v>99</v>
      </c>
      <c r="B7" s="12"/>
      <c r="C7" s="14"/>
      <c r="D7" s="12"/>
      <c r="E7" s="22" t="s">
        <v>114</v>
      </c>
      <c r="F7" s="12"/>
      <c r="G7" s="16" t="s">
        <v>115</v>
      </c>
    </row>
    <row r="8" spans="1:7" ht="24.95" customHeight="1" x14ac:dyDescent="0.25">
      <c r="B8" s="12"/>
      <c r="C8" s="20"/>
      <c r="D8" s="12"/>
      <c r="E8" s="15" t="s">
        <v>116</v>
      </c>
      <c r="F8" s="12"/>
      <c r="G8" s="12"/>
    </row>
    <row r="9" spans="1:7" ht="24.95" customHeight="1" x14ac:dyDescent="0.25">
      <c r="A9" s="12"/>
      <c r="B9" s="12"/>
      <c r="C9" s="21"/>
      <c r="D9" s="12"/>
      <c r="E9" s="16" t="s">
        <v>115</v>
      </c>
      <c r="F9" s="12"/>
      <c r="G9" s="19" t="s">
        <v>93</v>
      </c>
    </row>
    <row r="10" spans="1:7" ht="24.95" customHeight="1" x14ac:dyDescent="0.25">
      <c r="A10" s="12"/>
      <c r="B10" s="12"/>
      <c r="C10" s="20"/>
      <c r="D10" s="12"/>
      <c r="E10" s="15" t="s">
        <v>117</v>
      </c>
      <c r="F10" s="12"/>
      <c r="G10" s="14" t="s">
        <v>143</v>
      </c>
    </row>
    <row r="11" spans="1:7" ht="24.95" customHeight="1" x14ac:dyDescent="0.25">
      <c r="A11" s="18" t="s">
        <v>120</v>
      </c>
      <c r="B11" s="12"/>
      <c r="C11" s="18" t="s">
        <v>126</v>
      </c>
      <c r="D11" s="12"/>
      <c r="E11" s="15" t="s">
        <v>118</v>
      </c>
      <c r="F11" s="12"/>
      <c r="G11" s="15" t="s">
        <v>119</v>
      </c>
    </row>
    <row r="12" spans="1:7" ht="24.95" customHeight="1" x14ac:dyDescent="0.25">
      <c r="A12" s="14" t="s">
        <v>123</v>
      </c>
      <c r="B12" s="12"/>
      <c r="C12" s="14" t="s">
        <v>129</v>
      </c>
      <c r="D12" s="12"/>
      <c r="E12" s="23" t="s">
        <v>121</v>
      </c>
      <c r="F12" s="12"/>
      <c r="G12" s="16" t="s">
        <v>122</v>
      </c>
    </row>
    <row r="13" spans="1:7" ht="24.95" customHeight="1" x14ac:dyDescent="0.25">
      <c r="A13" s="14" t="s">
        <v>125</v>
      </c>
      <c r="B13" s="12"/>
      <c r="C13" s="14" t="s">
        <v>131</v>
      </c>
      <c r="D13" s="12"/>
      <c r="E13" s="15" t="s">
        <v>124</v>
      </c>
      <c r="F13" s="12"/>
      <c r="G13" s="16" t="s">
        <v>141</v>
      </c>
    </row>
    <row r="14" spans="1:7" ht="24.95" customHeight="1" x14ac:dyDescent="0.25">
      <c r="A14" s="14" t="s">
        <v>128</v>
      </c>
      <c r="B14" s="12"/>
      <c r="D14" s="12"/>
      <c r="E14" s="17" t="s">
        <v>127</v>
      </c>
      <c r="F14" s="12"/>
      <c r="G14" s="12"/>
    </row>
    <row r="15" spans="1:7" ht="24.95" customHeight="1" x14ac:dyDescent="0.25">
      <c r="A15" s="24" t="s">
        <v>144</v>
      </c>
      <c r="B15" s="12"/>
      <c r="D15" s="12"/>
      <c r="E15" s="15" t="s">
        <v>130</v>
      </c>
      <c r="F15" s="12"/>
      <c r="G15" s="12"/>
    </row>
    <row r="16" spans="1:7" ht="24.95" customHeight="1" x14ac:dyDescent="0.25">
      <c r="B16" s="12"/>
      <c r="D16" s="12"/>
      <c r="E16" s="15" t="s">
        <v>132</v>
      </c>
      <c r="F16" s="12"/>
    </row>
    <row r="17" spans="1:5" ht="24.95" customHeight="1" x14ac:dyDescent="0.25">
      <c r="A17" s="18" t="s">
        <v>133</v>
      </c>
      <c r="C17" s="18" t="s">
        <v>135</v>
      </c>
      <c r="E17" s="25" t="s">
        <v>142</v>
      </c>
    </row>
    <row r="18" spans="1:5" ht="24.95" customHeight="1" x14ac:dyDescent="0.25">
      <c r="A18" s="14" t="s">
        <v>134</v>
      </c>
      <c r="B18" s="12"/>
      <c r="C18" s="14" t="s">
        <v>137</v>
      </c>
    </row>
    <row r="19" spans="1:5" ht="24.95" customHeight="1" x14ac:dyDescent="0.25">
      <c r="A19" s="14" t="s">
        <v>136</v>
      </c>
      <c r="B19" s="12"/>
      <c r="C19" s="14" t="s">
        <v>139</v>
      </c>
    </row>
    <row r="20" spans="1:5" ht="24.95" customHeight="1" x14ac:dyDescent="0.25">
      <c r="A20" s="14" t="s">
        <v>138</v>
      </c>
      <c r="B20" s="12"/>
    </row>
    <row r="21" spans="1:5" ht="24.95" customHeight="1" x14ac:dyDescent="0.25">
      <c r="A21" s="14" t="s">
        <v>140</v>
      </c>
      <c r="B21" s="12"/>
      <c r="C21" s="12"/>
    </row>
    <row r="22" spans="1:5" ht="24.95" customHeight="1" x14ac:dyDescent="0.25">
      <c r="B22" s="12"/>
    </row>
  </sheetData>
  <sheetProtection password="81D7"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06E4-58C4-485E-945D-111437F4806C}">
  <dimension ref="A1:A116"/>
  <sheetViews>
    <sheetView topLeftCell="A95" workbookViewId="0">
      <selection activeCell="A4" sqref="A4"/>
    </sheetView>
  </sheetViews>
  <sheetFormatPr baseColWidth="10" defaultColWidth="9.140625" defaultRowHeight="15" x14ac:dyDescent="0.25"/>
  <cols>
    <col min="1" max="1" width="90.28515625" style="139" bestFit="1" customWidth="1"/>
  </cols>
  <sheetData>
    <row r="1" spans="1:1" x14ac:dyDescent="0.25">
      <c r="A1" s="139" t="s">
        <v>383</v>
      </c>
    </row>
    <row r="2" spans="1:1" x14ac:dyDescent="0.25">
      <c r="A2" s="139" t="s">
        <v>298</v>
      </c>
    </row>
    <row r="3" spans="1:1" x14ac:dyDescent="0.25">
      <c r="A3" s="139" t="s">
        <v>365</v>
      </c>
    </row>
    <row r="4" spans="1:1" x14ac:dyDescent="0.25">
      <c r="A4" s="139" t="s">
        <v>373</v>
      </c>
    </row>
    <row r="5" spans="1:1" x14ac:dyDescent="0.25">
      <c r="A5" s="139" t="s">
        <v>299</v>
      </c>
    </row>
    <row r="6" spans="1:1" x14ac:dyDescent="0.25">
      <c r="A6" s="139" t="s">
        <v>300</v>
      </c>
    </row>
    <row r="7" spans="1:1" x14ac:dyDescent="0.25">
      <c r="A7" s="139" t="s">
        <v>333</v>
      </c>
    </row>
    <row r="8" spans="1:1" x14ac:dyDescent="0.25">
      <c r="A8" s="139" t="s">
        <v>301</v>
      </c>
    </row>
    <row r="9" spans="1:1" x14ac:dyDescent="0.25">
      <c r="A9" s="139" t="s">
        <v>343</v>
      </c>
    </row>
    <row r="10" spans="1:1" x14ac:dyDescent="0.25">
      <c r="A10" s="139" t="s">
        <v>287</v>
      </c>
    </row>
    <row r="11" spans="1:1" x14ac:dyDescent="0.25">
      <c r="A11" s="139" t="s">
        <v>384</v>
      </c>
    </row>
    <row r="12" spans="1:1" x14ac:dyDescent="0.25">
      <c r="A12" s="139" t="s">
        <v>344</v>
      </c>
    </row>
    <row r="13" spans="1:1" x14ac:dyDescent="0.25">
      <c r="A13" s="139" t="s">
        <v>302</v>
      </c>
    </row>
    <row r="14" spans="1:1" x14ac:dyDescent="0.25">
      <c r="A14" s="139" t="s">
        <v>374</v>
      </c>
    </row>
    <row r="15" spans="1:1" x14ac:dyDescent="0.25">
      <c r="A15" s="139" t="s">
        <v>303</v>
      </c>
    </row>
    <row r="16" spans="1:1" x14ac:dyDescent="0.25">
      <c r="A16" s="139" t="s">
        <v>316</v>
      </c>
    </row>
    <row r="17" spans="1:1" x14ac:dyDescent="0.25">
      <c r="A17" s="139" t="s">
        <v>288</v>
      </c>
    </row>
    <row r="18" spans="1:1" x14ac:dyDescent="0.25">
      <c r="A18" s="139" t="s">
        <v>334</v>
      </c>
    </row>
    <row r="19" spans="1:1" x14ac:dyDescent="0.25">
      <c r="A19" s="139" t="s">
        <v>289</v>
      </c>
    </row>
    <row r="20" spans="1:1" x14ac:dyDescent="0.25">
      <c r="A20" s="139" t="s">
        <v>290</v>
      </c>
    </row>
    <row r="21" spans="1:1" x14ac:dyDescent="0.25">
      <c r="A21" s="139" t="s">
        <v>291</v>
      </c>
    </row>
    <row r="22" spans="1:1" x14ac:dyDescent="0.25">
      <c r="A22" s="139" t="s">
        <v>345</v>
      </c>
    </row>
    <row r="23" spans="1:1" x14ac:dyDescent="0.25">
      <c r="A23" s="139" t="s">
        <v>375</v>
      </c>
    </row>
    <row r="24" spans="1:1" x14ac:dyDescent="0.25">
      <c r="A24" s="139" t="s">
        <v>317</v>
      </c>
    </row>
    <row r="25" spans="1:1" x14ac:dyDescent="0.25">
      <c r="A25" s="139" t="s">
        <v>292</v>
      </c>
    </row>
    <row r="26" spans="1:1" x14ac:dyDescent="0.25">
      <c r="A26" s="139" t="s">
        <v>346</v>
      </c>
    </row>
    <row r="27" spans="1:1" x14ac:dyDescent="0.25">
      <c r="A27" s="139" t="s">
        <v>318</v>
      </c>
    </row>
    <row r="28" spans="1:1" x14ac:dyDescent="0.25">
      <c r="A28" s="139" t="s">
        <v>347</v>
      </c>
    </row>
    <row r="29" spans="1:1" x14ac:dyDescent="0.25">
      <c r="A29" s="139" t="s">
        <v>366</v>
      </c>
    </row>
    <row r="30" spans="1:1" x14ac:dyDescent="0.25">
      <c r="A30" s="139" t="s">
        <v>348</v>
      </c>
    </row>
    <row r="31" spans="1:1" x14ac:dyDescent="0.25">
      <c r="A31" s="139" t="s">
        <v>349</v>
      </c>
    </row>
    <row r="32" spans="1:1" x14ac:dyDescent="0.25">
      <c r="A32" s="139" t="s">
        <v>350</v>
      </c>
    </row>
    <row r="33" spans="1:1" x14ac:dyDescent="0.25">
      <c r="A33" s="139" t="s">
        <v>367</v>
      </c>
    </row>
    <row r="34" spans="1:1" x14ac:dyDescent="0.25">
      <c r="A34" s="139" t="s">
        <v>324</v>
      </c>
    </row>
    <row r="35" spans="1:1" x14ac:dyDescent="0.25">
      <c r="A35" s="139" t="s">
        <v>385</v>
      </c>
    </row>
    <row r="36" spans="1:1" x14ac:dyDescent="0.25">
      <c r="A36" s="139" t="s">
        <v>293</v>
      </c>
    </row>
    <row r="37" spans="1:1" x14ac:dyDescent="0.25">
      <c r="A37" s="139" t="s">
        <v>396</v>
      </c>
    </row>
    <row r="38" spans="1:1" x14ac:dyDescent="0.25">
      <c r="A38" s="139" t="s">
        <v>304</v>
      </c>
    </row>
    <row r="39" spans="1:1" x14ac:dyDescent="0.25">
      <c r="A39" s="139" t="s">
        <v>319</v>
      </c>
    </row>
    <row r="40" spans="1:1" x14ac:dyDescent="0.25">
      <c r="A40" s="139" t="s">
        <v>351</v>
      </c>
    </row>
    <row r="41" spans="1:1" x14ac:dyDescent="0.25">
      <c r="A41" s="139" t="s">
        <v>397</v>
      </c>
    </row>
    <row r="42" spans="1:1" x14ac:dyDescent="0.25">
      <c r="A42" s="139" t="s">
        <v>398</v>
      </c>
    </row>
    <row r="43" spans="1:1" x14ac:dyDescent="0.25">
      <c r="A43" s="139" t="s">
        <v>352</v>
      </c>
    </row>
    <row r="44" spans="1:1" x14ac:dyDescent="0.25">
      <c r="A44" s="139" t="s">
        <v>353</v>
      </c>
    </row>
    <row r="45" spans="1:1" x14ac:dyDescent="0.25">
      <c r="A45" s="139" t="s">
        <v>354</v>
      </c>
    </row>
    <row r="46" spans="1:1" x14ac:dyDescent="0.25">
      <c r="A46" s="139" t="s">
        <v>335</v>
      </c>
    </row>
    <row r="47" spans="1:1" x14ac:dyDescent="0.25">
      <c r="A47" s="139" t="s">
        <v>336</v>
      </c>
    </row>
    <row r="48" spans="1:1" x14ac:dyDescent="0.25">
      <c r="A48" s="139" t="s">
        <v>386</v>
      </c>
    </row>
    <row r="49" spans="1:1" x14ac:dyDescent="0.25">
      <c r="A49" s="139" t="s">
        <v>355</v>
      </c>
    </row>
    <row r="50" spans="1:1" x14ac:dyDescent="0.25">
      <c r="A50" s="139" t="s">
        <v>305</v>
      </c>
    </row>
    <row r="51" spans="1:1" x14ac:dyDescent="0.25">
      <c r="A51" s="139" t="s">
        <v>325</v>
      </c>
    </row>
    <row r="52" spans="1:1" x14ac:dyDescent="0.25">
      <c r="A52" s="139" t="s">
        <v>306</v>
      </c>
    </row>
    <row r="53" spans="1:1" x14ac:dyDescent="0.25">
      <c r="A53" s="139" t="s">
        <v>307</v>
      </c>
    </row>
    <row r="54" spans="1:1" x14ac:dyDescent="0.25">
      <c r="A54" s="139" t="s">
        <v>387</v>
      </c>
    </row>
    <row r="55" spans="1:1" x14ac:dyDescent="0.25">
      <c r="A55" s="139" t="s">
        <v>376</v>
      </c>
    </row>
    <row r="56" spans="1:1" x14ac:dyDescent="0.25">
      <c r="A56" s="139" t="s">
        <v>399</v>
      </c>
    </row>
    <row r="57" spans="1:1" x14ac:dyDescent="0.25">
      <c r="A57" s="139" t="s">
        <v>308</v>
      </c>
    </row>
    <row r="58" spans="1:1" x14ac:dyDescent="0.25">
      <c r="A58" s="139" t="s">
        <v>377</v>
      </c>
    </row>
    <row r="59" spans="1:1" x14ac:dyDescent="0.25">
      <c r="A59" s="139" t="s">
        <v>378</v>
      </c>
    </row>
    <row r="60" spans="1:1" x14ac:dyDescent="0.25">
      <c r="A60" s="139" t="s">
        <v>388</v>
      </c>
    </row>
    <row r="61" spans="1:1" x14ac:dyDescent="0.25">
      <c r="A61" s="139" t="s">
        <v>320</v>
      </c>
    </row>
    <row r="62" spans="1:1" x14ac:dyDescent="0.25">
      <c r="A62" s="139" t="s">
        <v>368</v>
      </c>
    </row>
    <row r="63" spans="1:1" x14ac:dyDescent="0.25">
      <c r="A63" s="139" t="s">
        <v>379</v>
      </c>
    </row>
    <row r="64" spans="1:1" x14ac:dyDescent="0.25">
      <c r="A64" s="139" t="s">
        <v>309</v>
      </c>
    </row>
    <row r="65" spans="1:1" x14ac:dyDescent="0.25">
      <c r="A65" s="139" t="s">
        <v>389</v>
      </c>
    </row>
    <row r="66" spans="1:1" x14ac:dyDescent="0.25">
      <c r="A66" s="139" t="s">
        <v>310</v>
      </c>
    </row>
    <row r="67" spans="1:1" x14ac:dyDescent="0.25">
      <c r="A67" s="139" t="s">
        <v>369</v>
      </c>
    </row>
    <row r="68" spans="1:1" x14ac:dyDescent="0.25">
      <c r="A68" s="139" t="s">
        <v>326</v>
      </c>
    </row>
    <row r="69" spans="1:1" x14ac:dyDescent="0.25">
      <c r="A69" s="139" t="s">
        <v>337</v>
      </c>
    </row>
    <row r="70" spans="1:1" x14ac:dyDescent="0.25">
      <c r="A70" s="139" t="s">
        <v>380</v>
      </c>
    </row>
    <row r="71" spans="1:1" x14ac:dyDescent="0.25">
      <c r="A71" s="139" t="s">
        <v>390</v>
      </c>
    </row>
    <row r="72" spans="1:1" x14ac:dyDescent="0.25">
      <c r="A72" s="139" t="s">
        <v>356</v>
      </c>
    </row>
    <row r="73" spans="1:1" x14ac:dyDescent="0.25">
      <c r="A73" s="139" t="s">
        <v>400</v>
      </c>
    </row>
    <row r="74" spans="1:1" x14ac:dyDescent="0.25">
      <c r="A74" s="139" t="s">
        <v>321</v>
      </c>
    </row>
    <row r="75" spans="1:1" x14ac:dyDescent="0.25">
      <c r="A75" s="139" t="s">
        <v>338</v>
      </c>
    </row>
    <row r="76" spans="1:1" x14ac:dyDescent="0.25">
      <c r="A76" s="139" t="s">
        <v>357</v>
      </c>
    </row>
    <row r="77" spans="1:1" x14ac:dyDescent="0.25">
      <c r="A77" s="139" t="s">
        <v>391</v>
      </c>
    </row>
    <row r="78" spans="1:1" x14ac:dyDescent="0.25">
      <c r="A78" s="139" t="s">
        <v>358</v>
      </c>
    </row>
    <row r="79" spans="1:1" x14ac:dyDescent="0.25">
      <c r="A79" s="139" t="s">
        <v>359</v>
      </c>
    </row>
    <row r="80" spans="1:1" x14ac:dyDescent="0.25">
      <c r="A80" s="139" t="s">
        <v>339</v>
      </c>
    </row>
    <row r="81" spans="1:1" x14ac:dyDescent="0.25">
      <c r="A81" s="139" t="s">
        <v>311</v>
      </c>
    </row>
    <row r="82" spans="1:1" x14ac:dyDescent="0.25">
      <c r="A82" s="139" t="s">
        <v>312</v>
      </c>
    </row>
    <row r="83" spans="1:1" x14ac:dyDescent="0.25">
      <c r="A83" s="139" t="s">
        <v>381</v>
      </c>
    </row>
    <row r="84" spans="1:1" x14ac:dyDescent="0.25">
      <c r="A84" s="139" t="s">
        <v>294</v>
      </c>
    </row>
    <row r="85" spans="1:1" x14ac:dyDescent="0.25">
      <c r="A85" s="139" t="s">
        <v>401</v>
      </c>
    </row>
    <row r="86" spans="1:1" x14ac:dyDescent="0.25">
      <c r="A86" s="139" t="s">
        <v>295</v>
      </c>
    </row>
    <row r="87" spans="1:1" x14ac:dyDescent="0.25">
      <c r="A87" s="139" t="s">
        <v>392</v>
      </c>
    </row>
    <row r="88" spans="1:1" x14ac:dyDescent="0.25">
      <c r="A88" s="139" t="s">
        <v>322</v>
      </c>
    </row>
    <row r="89" spans="1:1" x14ac:dyDescent="0.25">
      <c r="A89" s="139" t="s">
        <v>370</v>
      </c>
    </row>
    <row r="90" spans="1:1" x14ac:dyDescent="0.25">
      <c r="A90" s="139" t="s">
        <v>393</v>
      </c>
    </row>
    <row r="91" spans="1:1" x14ac:dyDescent="0.25">
      <c r="A91" s="139" t="s">
        <v>323</v>
      </c>
    </row>
    <row r="92" spans="1:1" x14ac:dyDescent="0.25">
      <c r="A92" s="139" t="s">
        <v>360</v>
      </c>
    </row>
    <row r="93" spans="1:1" x14ac:dyDescent="0.25">
      <c r="A93" s="139" t="s">
        <v>382</v>
      </c>
    </row>
    <row r="94" spans="1:1" x14ac:dyDescent="0.25">
      <c r="A94" s="139" t="s">
        <v>313</v>
      </c>
    </row>
    <row r="95" spans="1:1" x14ac:dyDescent="0.25">
      <c r="A95" s="139" t="s">
        <v>327</v>
      </c>
    </row>
    <row r="96" spans="1:1" x14ac:dyDescent="0.25">
      <c r="A96" s="139" t="s">
        <v>340</v>
      </c>
    </row>
    <row r="97" spans="1:1" x14ac:dyDescent="0.25">
      <c r="A97" s="139" t="s">
        <v>394</v>
      </c>
    </row>
    <row r="98" spans="1:1" x14ac:dyDescent="0.25">
      <c r="A98" s="139" t="s">
        <v>296</v>
      </c>
    </row>
    <row r="99" spans="1:1" x14ac:dyDescent="0.25">
      <c r="A99" s="139" t="s">
        <v>371</v>
      </c>
    </row>
    <row r="100" spans="1:1" x14ac:dyDescent="0.25">
      <c r="A100" s="139" t="s">
        <v>328</v>
      </c>
    </row>
    <row r="101" spans="1:1" x14ac:dyDescent="0.25">
      <c r="A101" s="139" t="s">
        <v>314</v>
      </c>
    </row>
    <row r="102" spans="1:1" x14ac:dyDescent="0.25">
      <c r="A102" s="139" t="s">
        <v>315</v>
      </c>
    </row>
    <row r="103" spans="1:1" x14ac:dyDescent="0.25">
      <c r="A103" s="139" t="s">
        <v>341</v>
      </c>
    </row>
    <row r="104" spans="1:1" x14ac:dyDescent="0.25">
      <c r="A104" s="139" t="s">
        <v>329</v>
      </c>
    </row>
    <row r="105" spans="1:1" x14ac:dyDescent="0.25">
      <c r="A105" s="139" t="s">
        <v>330</v>
      </c>
    </row>
    <row r="106" spans="1:1" x14ac:dyDescent="0.25">
      <c r="A106" s="139" t="s">
        <v>331</v>
      </c>
    </row>
    <row r="107" spans="1:1" x14ac:dyDescent="0.25">
      <c r="A107" s="139" t="s">
        <v>372</v>
      </c>
    </row>
    <row r="108" spans="1:1" x14ac:dyDescent="0.25">
      <c r="A108" s="139" t="s">
        <v>297</v>
      </c>
    </row>
    <row r="109" spans="1:1" x14ac:dyDescent="0.25">
      <c r="A109" s="139" t="s">
        <v>332</v>
      </c>
    </row>
    <row r="110" spans="1:1" x14ac:dyDescent="0.25">
      <c r="A110" s="139" t="s">
        <v>342</v>
      </c>
    </row>
    <row r="111" spans="1:1" x14ac:dyDescent="0.25">
      <c r="A111" s="139" t="s">
        <v>361</v>
      </c>
    </row>
    <row r="112" spans="1:1" x14ac:dyDescent="0.25">
      <c r="A112" s="139" t="s">
        <v>362</v>
      </c>
    </row>
    <row r="113" spans="1:1" x14ac:dyDescent="0.25">
      <c r="A113" s="139" t="s">
        <v>363</v>
      </c>
    </row>
    <row r="114" spans="1:1" x14ac:dyDescent="0.25">
      <c r="A114" s="140" t="s">
        <v>402</v>
      </c>
    </row>
    <row r="115" spans="1:1" x14ac:dyDescent="0.25">
      <c r="A115" s="139" t="s">
        <v>395</v>
      </c>
    </row>
    <row r="116" spans="1:1" x14ac:dyDescent="0.25">
      <c r="A116" s="139" t="s">
        <v>364</v>
      </c>
    </row>
  </sheetData>
  <sheetProtection password="BE17"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4" ma:contentTypeDescription="Create a new document." ma:contentTypeScope="" ma:versionID="4c8691194000432aa11658b1195101d4">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f9dd454be18d0d4065dbdcf70b4c5f3c"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FYACPHA5NQ3C-1062990798-28086</_dlc_DocId>
    <_dlc_DocIdUrl xmlns="678cb6b0-ae3a-4210-a1b1-d0020c0aba52">
      <Url>https://tgf.sharepoint.com/sites/TSGMT4/CCMB/_layouts/15/DocIdRedir.aspx?ID=FYACPHA5NQ3C-1062990798-28086</Url>
      <Description>FYACPHA5NQ3C-1062990798-28086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542D2-BC01-414B-92B3-5FF55CCA1AF7}">
  <ds:schemaRefs>
    <ds:schemaRef ds:uri="http://schemas.microsoft.com/sharepoint/events"/>
  </ds:schemaRefs>
</ds:datastoreItem>
</file>

<file path=customXml/itemProps2.xml><?xml version="1.0" encoding="utf-8"?>
<ds:datastoreItem xmlns:ds="http://schemas.openxmlformats.org/officeDocument/2006/customXml" ds:itemID="{46952F4F-9851-4305-865A-DBC44534D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67265D-F4B1-4CAF-AF7D-C2EDDC15476C}">
  <ds:schemaRefs>
    <ds:schemaRef ds:uri="http://purl.org/dc/terms/"/>
    <ds:schemaRef ds:uri="http://schemas.microsoft.com/office/2006/documentManagement/types"/>
    <ds:schemaRef ds:uri="http://purl.org/dc/dcmitype/"/>
    <ds:schemaRef ds:uri="7c7316b6-1708-4edf-a806-15e46c7e58d7"/>
    <ds:schemaRef ds:uri="6f438923-feb7-45b3-a657-092cfdb2b257"/>
    <ds:schemaRef ds:uri="http://purl.org/dc/elements/1.1/"/>
    <ds:schemaRef ds:uri="http://www.w3.org/XML/1998/namespace"/>
    <ds:schemaRef ds:uri="http://schemas.microsoft.com/office/infopath/2007/PartnerControls"/>
    <ds:schemaRef ds:uri="http://schemas.openxmlformats.org/package/2006/metadata/core-properties"/>
    <ds:schemaRef ds:uri="678cb6b0-ae3a-4210-a1b1-d0020c0aba52"/>
    <ds:schemaRef ds:uri="http://schemas.microsoft.com/office/2006/metadata/properties"/>
  </ds:schemaRefs>
</ds:datastoreItem>
</file>

<file path=customXml/itemProps4.xml><?xml version="1.0" encoding="utf-8"?>
<ds:datastoreItem xmlns:ds="http://schemas.openxmlformats.org/officeDocument/2006/customXml" ds:itemID="{B0032FF6-4421-4D13-BB78-80BF6D1FA5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Instructions_WorkPlan_En</vt:lpstr>
      <vt:lpstr>Instructions_WorkPlan_Fr</vt:lpstr>
      <vt:lpstr>Instrucciones_WorkPlan_Es</vt:lpstr>
      <vt:lpstr>Definitions</vt:lpstr>
      <vt:lpstr>WorkPlan_Year_N</vt:lpstr>
      <vt:lpstr>ExpenditureCashBce_Year3</vt:lpstr>
      <vt:lpstr>Libro de bancos</vt:lpstr>
      <vt:lpstr>List</vt:lpstr>
      <vt:lpstr>CCMRCM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Garcia</dc:creator>
  <cp:lastModifiedBy>Marta Alicia Alvarado de Magaña</cp:lastModifiedBy>
  <cp:lastPrinted>2019-12-04T14:01:41Z</cp:lastPrinted>
  <dcterms:created xsi:type="dcterms:W3CDTF">2019-11-18T10:57:53Z</dcterms:created>
  <dcterms:modified xsi:type="dcterms:W3CDTF">2020-01-28T16:05:01Z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0x010100CD4CC445ED9F804589DF3A42A67B22D2</vt:lpwstr>
  </property>
  <property fmtid="{D5CDD505-2E9C-101B-9397-08002B2CF9AE}" pid="3" name="_dlc_DocIdItemGuid">
    <vt:lpwstr>c882d0e0-1d77-4a49-828c-52f5720427a8</vt:lpwstr>
  </property>
</Properties>
</file>