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G:\PPT  MCP ES 23042020\"/>
    </mc:Choice>
  </mc:AlternateContent>
  <xr:revisionPtr revIDLastSave="0" documentId="13_ncr:1_{8FFBF02E-70FB-4472-961E-7B548B751A21}" xr6:coauthVersionLast="45" xr6:coauthVersionMax="45" xr10:uidLastSave="{00000000-0000-0000-0000-000000000000}"/>
  <bookViews>
    <workbookView xWindow="-110" yWindow="-110" windowWidth="19420" windowHeight="10420" tabRatio="772" activeTab="2" xr2:uid="{00000000-000D-0000-FFFF-FFFF00000000}"/>
  </bookViews>
  <sheets>
    <sheet name="Hoja1" sheetId="1" r:id="rId1"/>
    <sheet name="Hoja2" sheetId="2" r:id="rId2"/>
    <sheet name="Hoja3" sheetId="3" r:id="rId3"/>
  </sheets>
  <externalReferences>
    <externalReference r:id="rId4"/>
  </externalReferences>
  <calcPr calcId="18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323" i="1" l="1"/>
  <c r="D322" i="1"/>
  <c r="C322" i="1"/>
  <c r="D312" i="1"/>
  <c r="C312" i="1"/>
  <c r="C302" i="1"/>
  <c r="D301" i="1"/>
  <c r="D299" i="1"/>
  <c r="D297" i="1"/>
  <c r="D295" i="1"/>
  <c r="D292" i="1"/>
  <c r="C292" i="1"/>
  <c r="D282" i="1"/>
  <c r="C282" i="1"/>
  <c r="I274" i="1"/>
  <c r="H274" i="1"/>
  <c r="D272" i="1"/>
  <c r="C272" i="1"/>
  <c r="D262" i="1"/>
  <c r="C262" i="1"/>
  <c r="D252" i="1"/>
  <c r="C252" i="1"/>
  <c r="D242" i="1"/>
  <c r="C242" i="1"/>
  <c r="D232" i="1"/>
  <c r="C232" i="1"/>
  <c r="D222" i="1"/>
  <c r="C222" i="1"/>
  <c r="D212" i="1"/>
  <c r="C212" i="1"/>
  <c r="D202" i="1"/>
  <c r="C202" i="1"/>
  <c r="D192" i="1"/>
  <c r="C192" i="1"/>
  <c r="D182" i="1"/>
  <c r="C182" i="1"/>
  <c r="D172" i="1"/>
  <c r="C172" i="1"/>
  <c r="D162" i="1"/>
  <c r="C162" i="1"/>
  <c r="D152" i="1"/>
  <c r="C152" i="1"/>
  <c r="D142" i="1"/>
  <c r="C142" i="1"/>
  <c r="D132" i="1"/>
  <c r="C132" i="1"/>
  <c r="D122" i="1"/>
  <c r="C122" i="1"/>
  <c r="D112" i="1"/>
  <c r="C112" i="1"/>
  <c r="D102" i="1"/>
  <c r="C102" i="1"/>
  <c r="D92" i="1"/>
  <c r="C92" i="1"/>
  <c r="D82" i="1"/>
  <c r="C82" i="1"/>
  <c r="D51" i="1"/>
  <c r="C51" i="1"/>
  <c r="D41" i="1"/>
  <c r="C41" i="1"/>
  <c r="D31" i="1"/>
  <c r="C31" i="1"/>
  <c r="D21" i="1"/>
  <c r="C21" i="1"/>
  <c r="D11" i="1"/>
  <c r="C11" i="1"/>
  <c r="C327" i="1" s="1"/>
  <c r="D327" i="1" l="1"/>
  <c r="D329" i="1" s="1"/>
  <c r="C329" i="1"/>
  <c r="D302" i="1"/>
  <c r="F329" i="1" l="1"/>
</calcChain>
</file>

<file path=xl/sharedStrings.xml><?xml version="1.0" encoding="utf-8"?>
<sst xmlns="http://schemas.openxmlformats.org/spreadsheetml/2006/main" count="939" uniqueCount="160">
  <si>
    <t>HOSPITALES</t>
  </si>
  <si>
    <t>REGIONES</t>
  </si>
  <si>
    <t>1.Hospital de San Bartolo</t>
  </si>
  <si>
    <t>1.Región Metropolitana</t>
  </si>
  <si>
    <t>Trimestre 1</t>
  </si>
  <si>
    <t>Remuneraciones</t>
  </si>
  <si>
    <t>Bienes y Servicios</t>
  </si>
  <si>
    <t>Trimestre 2</t>
  </si>
  <si>
    <t>Trimestre 3</t>
  </si>
  <si>
    <t>Trimestre 4</t>
  </si>
  <si>
    <t>TOTAL</t>
  </si>
  <si>
    <t>2. Hospital de Psiquiatrico</t>
  </si>
  <si>
    <t>2.Región Central</t>
  </si>
  <si>
    <t>,</t>
  </si>
  <si>
    <t>3. Hospital Bloom</t>
  </si>
  <si>
    <t>3.Región Paracentral</t>
  </si>
  <si>
    <t>4. Hospital Rosales</t>
  </si>
  <si>
    <t>4.Región Occidental</t>
  </si>
  <si>
    <t>5. Hospital de La Mujer</t>
  </si>
  <si>
    <t>5.Región Oriental</t>
  </si>
  <si>
    <t>1.Región Oriental</t>
  </si>
  <si>
    <t>6. Hospital Saldaña</t>
  </si>
  <si>
    <t>3.Región Metropolitana</t>
  </si>
  <si>
    <t>8. Hospital Nacional Ahuachapán</t>
  </si>
  <si>
    <t>9. Hospital de Chalchuapa</t>
  </si>
  <si>
    <t>.Región Paracentral</t>
  </si>
  <si>
    <t>10. Hospital de Metapán</t>
  </si>
  <si>
    <t>1.SIBASI Oriente</t>
  </si>
  <si>
    <t>11. Hospital de Gotera</t>
  </si>
  <si>
    <t>2.SIBASI Norte</t>
  </si>
  <si>
    <t xml:space="preserve">12.Hospital de Sonsonate </t>
  </si>
  <si>
    <t>3.SIBASI Sur</t>
  </si>
  <si>
    <t>13. Hospital de Ciudad Barrios</t>
  </si>
  <si>
    <t>4. SIBASI Centro</t>
  </si>
  <si>
    <t>14. Hospital de Jiquilisco</t>
  </si>
  <si>
    <t>5.SIBASI San Miguel</t>
  </si>
  <si>
    <t>15. Hospital La Union</t>
  </si>
  <si>
    <t>6. SIBASI Morazan</t>
  </si>
  <si>
    <t xml:space="preserve">16. Hospital Nueva Guadalupe </t>
  </si>
  <si>
    <t>7. SIBASI Usulutan</t>
  </si>
  <si>
    <t>17. Hospital de San Miguel</t>
  </si>
  <si>
    <t>8. SIBASI La Union</t>
  </si>
  <si>
    <t>18. Hospital de Santa Ana</t>
  </si>
  <si>
    <t>9. SIBASI. San Vicente</t>
  </si>
  <si>
    <t>19. Hospital Santa Rosa Lima</t>
  </si>
  <si>
    <t>10. SIBASI La Paz</t>
  </si>
  <si>
    <t>20. Hospital Santiago de Maria</t>
  </si>
  <si>
    <t>11.SIBASI Cabañas</t>
  </si>
  <si>
    <t>21. Hospital de Usulutan</t>
  </si>
  <si>
    <t>12. SIBASI Cuscatlan</t>
  </si>
  <si>
    <t>22. Hospital de Cojutepeque</t>
  </si>
  <si>
    <t>13. SIBASI Santa Ana</t>
  </si>
  <si>
    <t>23. Hospital de Ilobasco</t>
  </si>
  <si>
    <t>14, SIBASI Sonsonate</t>
  </si>
  <si>
    <t>24. Hospital de Chalatenango</t>
  </si>
  <si>
    <t>15. SIBASI Ahuachapan</t>
  </si>
  <si>
    <t>25. Hospital San Rafael</t>
  </si>
  <si>
    <t>16, SIBASI La Libertad</t>
  </si>
  <si>
    <t>26. Hospital Sensuntepeque</t>
  </si>
  <si>
    <t>17. SIBASI Chalatenango</t>
  </si>
  <si>
    <t>27. Hospital Zacatecoluca</t>
  </si>
  <si>
    <t>28. Hospital Chalatenango Nueva Concepcion</t>
  </si>
  <si>
    <t>29. Hospital San Vicente</t>
  </si>
  <si>
    <t>30. Hospital Suchitoto</t>
  </si>
  <si>
    <t>Hospital Zacamil</t>
  </si>
  <si>
    <t>Sub Total</t>
  </si>
  <si>
    <t>Total</t>
  </si>
  <si>
    <t>PNTYER</t>
  </si>
  <si>
    <t>LNSP</t>
  </si>
  <si>
    <t xml:space="preserve">AÑO </t>
  </si>
  <si>
    <t xml:space="preserve">CALIFICACIÓN </t>
  </si>
  <si>
    <t>A1</t>
  </si>
  <si>
    <t>B1</t>
  </si>
  <si>
    <t xml:space="preserve">CASOS MALARIA AUTOCTONO </t>
  </si>
  <si>
    <t xml:space="preserve">HITO </t>
  </si>
  <si>
    <t xml:space="preserve">CERTIFICACIÓN OPS </t>
  </si>
  <si>
    <t>Entregables requeridos</t>
  </si>
  <si>
    <t>A</t>
  </si>
  <si>
    <t>M</t>
  </si>
  <si>
    <t>J</t>
  </si>
  <si>
    <t>S</t>
  </si>
  <si>
    <t>O</t>
  </si>
  <si>
    <t>N</t>
  </si>
  <si>
    <t>D</t>
  </si>
  <si>
    <t xml:space="preserve"> AÑO 2020</t>
  </si>
  <si>
    <t>E</t>
  </si>
  <si>
    <t>F</t>
  </si>
  <si>
    <t>AÑO 2021</t>
  </si>
  <si>
    <t xml:space="preserve">Número </t>
  </si>
  <si>
    <t xml:space="preserve">Evidencia de la transferencia de los activos del programa </t>
  </si>
  <si>
    <t xml:space="preserve">Informe de cierre financiero </t>
  </si>
  <si>
    <t xml:space="preserve">Aprobación transferencia de AF a MINSAL MCP-ES (Acta) </t>
  </si>
  <si>
    <t>Acta Transferencia de AF a propiedad MINSAL (UC y UPI)</t>
  </si>
  <si>
    <t>T2</t>
  </si>
  <si>
    <t>T3</t>
  </si>
  <si>
    <t>T4</t>
  </si>
  <si>
    <t>T1</t>
  </si>
  <si>
    <t>Envío a FM Plan de cierre de la subvención.</t>
  </si>
  <si>
    <t>Responsable</t>
  </si>
  <si>
    <t xml:space="preserve">Elaboración Plan de cierre Malaria </t>
  </si>
  <si>
    <t>RP</t>
  </si>
  <si>
    <t xml:space="preserve">Elaboración Presupuesto de cierre de subvención </t>
  </si>
  <si>
    <t>Envío a FM de Presupuesto Plan de cierre de la subvención</t>
  </si>
  <si>
    <t xml:space="preserve">Transferencia Activos Fijos </t>
  </si>
  <si>
    <t>Elaboración del Plan de transferencia</t>
  </si>
  <si>
    <t>Elaboración y envío de listado de activos  fijos a Fondo Mundial</t>
  </si>
  <si>
    <t xml:space="preserve"> Levantamiento y Verificación AF Nivel Central y Regiones </t>
  </si>
  <si>
    <t>Presentación y aprobación al MCP_ES del Plan de Transferencia de AF</t>
  </si>
  <si>
    <t xml:space="preserve">Aprobación transferencia de AF a MINSAL FM  </t>
  </si>
  <si>
    <t xml:space="preserve">El informe de progreso programático y financiero para el período comprendido entre el último informe de progreso y la fecha de finalización del período de implementación y el informe de gastos para el período comprendido entre el último informe de gastos y la fecha de finalización del período de implementación.. </t>
  </si>
  <si>
    <t>UAFM</t>
  </si>
  <si>
    <t>Solicitud de reporte de indicadores con sus documentos de soporte al Programa Nacional Malaria (Tercera semana julio)</t>
  </si>
  <si>
    <t>Revisión y control de calidad de reporte de indicadores y documentos de soporte (segunda semana del mes agosto).</t>
  </si>
  <si>
    <t xml:space="preserve"> Elaboración  informe programático en plantilla PU (tercera semana de agosto 2020)</t>
  </si>
  <si>
    <t>Elaboración de  informes de gastos actualizados al 30 de junio de 2020 y clasifica los compromisos financieros con las obligaciones financieras, para consolidar gastos que forman parte del Informe Mejorado; cuarta semana de julio 2020</t>
  </si>
  <si>
    <t>Elaboracion de  reporte de saldo de caja actualizado al 30 de junio de 2020 (incluye el registro de intereses percibidos en cuentas bancarias) en primera semana del mes de agosto 2020</t>
  </si>
  <si>
    <t xml:space="preserve">UFE </t>
  </si>
  <si>
    <t>Elaboracion de  conciliaciones de los reportes financieros con los registros en el Sistema SAFI al 30 de junio de 2020 (incluye el registro de intereses percibidos en cuentas bancarias) en primera semana del mes de agosto 2020.</t>
  </si>
  <si>
    <t xml:space="preserve">Elaboración de  informe financiero en plantilla PU en tercera semana de agosto 2020. </t>
  </si>
  <si>
    <t>Consolidación y Preparación de PU en la semana del 24 al 28 de agosto 2020.</t>
  </si>
  <si>
    <t xml:space="preserve">Envío a FM del PU por parte del RP el 31 de agosto 2020.  </t>
  </si>
  <si>
    <t>Revisión por parte del ALF de la información recopilada para el Informe de cierre financiero por parte del Fondo Mundial. (Mes de septiembre 2020)</t>
  </si>
  <si>
    <t>Retroalimentación por parte del FM sobre el informe de cierre financiero y saldo de caja al 31 de diciembre del 2020. (Mes de octubre 2020)</t>
  </si>
  <si>
    <t>Registros en Sistemas contables del SAFI el desembolso que se espera recibir para cubrir gastos por reprogramación de respuesta a la COVID-19. (Mes de octubre 2020)</t>
  </si>
  <si>
    <t>Informe de auditoria aprobado por Fondo Mundial, liquidación Programa Nacional de Malaria y registros correspondientes al devengado y pagado el en sistema SAFI y SAFOD, con el objetivo de liquidar el compromiso financiero existente.</t>
  </si>
  <si>
    <t xml:space="preserve"> Elaboración de  informes de gastos actualizados al 31 de diciembre de 2020 y clasifica los compromisos financieros con las obligaciones financieras, para consolidar gastos que forman parte del Informe Mejorado; tercera semana de diciembre de 2020</t>
  </si>
  <si>
    <t>Elaboración de  reporte de saldo de caja actualizado al 31 de diciembre de 2020 (incluye el registro de intereses percibidos en cuentas bancarias); cuarta semana de diciembre de 2020</t>
  </si>
  <si>
    <t xml:space="preserve">Elaboración de conciliaciones de los reportes financieros con los registros en el Sistema SAFI al 31 de diciembre de 2020. </t>
  </si>
  <si>
    <t>UFE</t>
  </si>
  <si>
    <t xml:space="preserve">Elaboración de  informe financiero en plantilla PU (tercera semana diciembre 2020). </t>
  </si>
  <si>
    <t>Envío a FM de Informe de cierre financiero 31 de diciembre de 2020</t>
  </si>
  <si>
    <t>Retroalimentación por parte del FM sobre el informe de cierre financiero y saldo de caja al 31 de diciembre del 2020. (Mes de febrero 2021)</t>
  </si>
  <si>
    <t>ALF</t>
  </si>
  <si>
    <t>FM</t>
  </si>
  <si>
    <t>Retroalimentación por parte del FM sobre cierre de la subvención. (Mes de mayo 2021)</t>
  </si>
  <si>
    <t>UFI</t>
  </si>
  <si>
    <t>Ingreso de información de gastos en la Plantilla remitida por el FM sobre el estatus de exención de impuestos. (TAE)</t>
  </si>
  <si>
    <t xml:space="preserve">Envío a FM de Informe final de impuestos para la subvención. </t>
  </si>
  <si>
    <t>Retroalimentación por parte del FM sobre Informe final de impuestos para la subvención</t>
  </si>
  <si>
    <t xml:space="preserve">FM </t>
  </si>
  <si>
    <t>UFE/PNM</t>
  </si>
  <si>
    <t xml:space="preserve">CRONOGRAMA DE ACTIVIDADES DEL PLAN DE CIERRE DE LA SUBVENCIÓN DE MALARIA </t>
  </si>
  <si>
    <t xml:space="preserve">  Elaboración de informe de progreso final </t>
  </si>
  <si>
    <t xml:space="preserve"> Revisión por parte del ALF de la información recopilada para el Informe de cierre financiero por parte del Fondo Mundial. (Mes de enero 2021)</t>
  </si>
  <si>
    <t xml:space="preserve"> Registros en Sistemas contables del SAFI para devolución de saldo de caja al FM. (Mes de febrero 2021)</t>
  </si>
  <si>
    <t xml:space="preserve"> Informe Fiscal final para la subvención </t>
  </si>
  <si>
    <t>Remisión por parte del Programa Nacional de Malaria de los documentos relacionados al premio 2020 debidamente autorizados a la Unidad Financiera Institucional (Área de Fondos Externos)</t>
  </si>
  <si>
    <t>Efectuar registros correspondientes al devengado y pagado el en sistema SAFI y SAFOD, con el objetivo de liquidar el compromiso financiero existente.</t>
  </si>
  <si>
    <r>
      <rPr>
        <sz val="14"/>
        <color rgb="FF222222"/>
        <rFont val="Times New Roman"/>
        <family val="1"/>
      </rPr>
      <t xml:space="preserve"> </t>
    </r>
    <r>
      <rPr>
        <sz val="14"/>
        <color rgb="FF222222"/>
        <rFont val="Arial"/>
        <family val="2"/>
      </rPr>
      <t>Revisión de facturas emitida por el proveedor, y documentación de respaldo (Actas de aceptación de Bienes debidamente firmada por administrador de contrato y proveedor, productos pactados en contrato, contrato y/o órdenes de compra, prorrogas, entre otros).</t>
    </r>
  </si>
  <si>
    <t xml:space="preserve">Carta de cierre por parte del Fondo Mundial para proceder a realizar los en el SAFI. </t>
  </si>
  <si>
    <t xml:space="preserve">PNM </t>
  </si>
  <si>
    <t xml:space="preserve">Informe final de auditoria Externa </t>
  </si>
  <si>
    <t xml:space="preserve">• Recepción de requerimientos para la verificación de auditoria del RP 
• Ejecución de la auditoria (verificación documental) del último PU enviado al FM el 31 de agosto de 2020
• Recepción de borrador de reporte de auditoria y cartas de gestión 
• Remisión de comentarios al reporte de auditoria y cartas de gestión 
• Recepción de informe final de auditoria 
• Remisión de informe de auditoría al FM el 30 de septiembre de 2020
</t>
  </si>
  <si>
    <t xml:space="preserve">UAFM </t>
  </si>
  <si>
    <t>9.1- 9.7</t>
  </si>
  <si>
    <t xml:space="preserve">Implementación del Plan de actividades de financiamiento basado en resultados con contrato </t>
  </si>
  <si>
    <t>Implementacion del Plan de actividades de financiamiento para mitigación COVID 19 con contrato.</t>
  </si>
  <si>
    <t xml:space="preserve">Ejecución de Presupuesto de cierre de la subvención </t>
  </si>
  <si>
    <t>RAF</t>
  </si>
  <si>
    <t xml:space="preserve">Presentación al MCP_ES del Plan de Transferencia de AF a propiedad MINSAL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</si>
</sst>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Red]&quot;-$&quot;#,##0.00"/>
    <numFmt numFmtId="165" formatCode="[$C-440A]\ #,##0;[Red]\-[$C-440A]\ #,##0"/>
    <numFmt numFmtId="166" formatCode="#,##0.00;[Red]#,##0.00"/>
    <numFmt numFmtId="167" formatCode="_-* #,##0_-;\-* #,##0_-;_-* &quot;-&quot;??_-;_-@_-"/>
  </numFmts>
  <fonts count="26">
    <font>
      <sz val="11"/>
      <color rgb="FF000000"/>
      <name val="Calibri"/>
      <family val="2"/>
      <charset val="1"/>
    </font>
    <font>
      <sz val="13.5"/>
      <color rgb="FF000000"/>
      <name val="Liberation Sans1"/>
      <family val="2"/>
      <charset val="1"/>
    </font>
    <font>
      <sz val="10"/>
      <color rgb="FF000000"/>
      <name val="Liberation Sans1"/>
      <family val="2"/>
      <charset val="1"/>
    </font>
    <font>
      <b/>
      <sz val="10"/>
      <color rgb="FF000000"/>
      <name val="Liberation Sans1"/>
      <family val="2"/>
      <charset val="1"/>
    </font>
    <font>
      <b/>
      <sz val="11"/>
      <color rgb="FF000000"/>
      <name val="Calibri"/>
      <family val="2"/>
      <charset val="1"/>
    </font>
    <font>
      <b/>
      <sz val="10"/>
      <color rgb="FF000000"/>
      <name val="Liberation Sans1"/>
    </font>
    <font>
      <b/>
      <sz val="11"/>
      <color rgb="FF000000"/>
      <name val="Calibri"/>
      <family val="2"/>
    </font>
    <font>
      <sz val="11"/>
      <color rgb="FF000000"/>
      <name val="Calibri"/>
      <family val="2"/>
      <charset val="1"/>
    </font>
    <font>
      <sz val="14"/>
      <color rgb="FF000000"/>
      <name val="Calibri"/>
      <family val="2"/>
      <charset val="1"/>
    </font>
    <font>
      <b/>
      <sz val="10"/>
      <color rgb="FF222222"/>
      <name val="Arial"/>
      <family val="2"/>
    </font>
    <font>
      <sz val="10"/>
      <color rgb="FF222222"/>
      <name val="Arial"/>
      <family val="2"/>
    </font>
    <font>
      <b/>
      <sz val="11"/>
      <color rgb="FF000000"/>
      <name val="Arial"/>
      <family val="2"/>
    </font>
    <font>
      <b/>
      <sz val="12"/>
      <color rgb="FF000000"/>
      <name val="Arial"/>
      <family val="2"/>
    </font>
    <font>
      <sz val="11"/>
      <color rgb="FF000000"/>
      <name val="Arial"/>
      <family val="2"/>
    </font>
    <font>
      <sz val="14"/>
      <color rgb="FF000000"/>
      <name val="Arial"/>
      <family val="2"/>
    </font>
    <font>
      <sz val="16"/>
      <color rgb="FF000000"/>
      <name val="Arial"/>
      <family val="2"/>
    </font>
    <font>
      <sz val="18"/>
      <color rgb="FF000000"/>
      <name val="Arial"/>
      <family val="2"/>
    </font>
    <font>
      <b/>
      <sz val="14"/>
      <color rgb="FF000000"/>
      <name val="Arial"/>
      <family val="2"/>
    </font>
    <font>
      <b/>
      <sz val="14"/>
      <color rgb="FF222222"/>
      <name val="Arial"/>
      <family val="2"/>
    </font>
    <font>
      <sz val="14"/>
      <color rgb="FF222222"/>
      <name val="Arial"/>
      <family val="2"/>
    </font>
    <font>
      <sz val="14"/>
      <color rgb="FF222222"/>
      <name val="Arial"/>
      <family val="1"/>
    </font>
    <font>
      <sz val="14"/>
      <color rgb="FF222222"/>
      <name val="Times New Roman"/>
      <family val="1"/>
    </font>
    <font>
      <b/>
      <sz val="16"/>
      <color rgb="FF000000"/>
      <name val="Arial"/>
      <family val="2"/>
    </font>
    <font>
      <b/>
      <sz val="16"/>
      <color rgb="FF222222"/>
      <name val="Arial"/>
      <family val="2"/>
    </font>
    <font>
      <b/>
      <sz val="18"/>
      <color rgb="FF000000"/>
      <name val="Arial"/>
      <family val="2"/>
    </font>
    <font>
      <b/>
      <sz val="18"/>
      <color rgb="FF222222"/>
      <name val="Arial"/>
      <family val="2"/>
    </font>
  </fonts>
  <fills count="22">
    <fill>
      <patternFill patternType="none"/>
    </fill>
    <fill>
      <patternFill patternType="gray125"/>
    </fill>
    <fill>
      <patternFill patternType="solid">
        <fgColor rgb="FF00CCFF"/>
        <bgColor rgb="FF33CCCC"/>
      </patternFill>
    </fill>
    <fill>
      <patternFill patternType="solid">
        <fgColor rgb="FFCCFFCC"/>
        <bgColor rgb="FFCCFFFF"/>
      </patternFill>
    </fill>
    <fill>
      <patternFill patternType="solid">
        <fgColor rgb="FF83CAFF"/>
        <bgColor rgb="FF9999FF"/>
      </patternFill>
    </fill>
    <fill>
      <patternFill patternType="solid">
        <fgColor rgb="FFFFD320"/>
        <bgColor rgb="FFFFFF00"/>
      </patternFill>
    </fill>
    <fill>
      <patternFill patternType="solid">
        <fgColor rgb="FFFFFFCC"/>
        <bgColor rgb="FFFFFFFF"/>
      </patternFill>
    </fill>
    <fill>
      <patternFill patternType="solid">
        <fgColor rgb="FFFF6600"/>
        <bgColor rgb="FFFF9900"/>
      </patternFill>
    </fill>
    <fill>
      <patternFill patternType="solid">
        <fgColor theme="9"/>
        <bgColor rgb="FF33CCCC"/>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69EF6"/>
        <bgColor indexed="64"/>
      </patternFill>
    </fill>
    <fill>
      <patternFill patternType="solid">
        <fgColor rgb="FF00B0F0"/>
        <bgColor indexed="64"/>
      </patternFill>
    </fill>
    <fill>
      <patternFill patternType="solid">
        <fgColor rgb="FFF9F265"/>
        <bgColor indexed="64"/>
      </patternFill>
    </fill>
    <fill>
      <patternFill patternType="solid">
        <fgColor rgb="FFFF6699"/>
        <bgColor indexed="64"/>
      </patternFill>
    </fill>
  </fills>
  <borders count="33">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182">
    <xf numFmtId="0" fontId="0" fillId="0" borderId="0" xfId="0"/>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164" fontId="2"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2" fillId="0" borderId="2" xfId="0" applyFont="1" applyBorder="1" applyAlignment="1">
      <alignment horizontal="right" vertical="center" wrapText="1"/>
    </xf>
    <xf numFmtId="0" fontId="3" fillId="0" borderId="2" xfId="0" applyFont="1" applyBorder="1" applyAlignment="1">
      <alignment horizontal="left" vertical="center" wrapText="1"/>
    </xf>
    <xf numFmtId="0" fontId="2" fillId="5" borderId="2" xfId="0" applyFont="1" applyFill="1" applyBorder="1" applyAlignment="1">
      <alignment horizontal="center" vertical="center" wrapText="1"/>
    </xf>
    <xf numFmtId="0" fontId="2" fillId="6" borderId="2" xfId="0" applyFont="1" applyFill="1" applyBorder="1" applyAlignment="1">
      <alignment horizontal="left" vertical="center" wrapText="1"/>
    </xf>
    <xf numFmtId="4" fontId="2" fillId="0" borderId="2" xfId="0" applyNumberFormat="1" applyFont="1" applyBorder="1" applyAlignment="1">
      <alignment horizontal="right" vertical="center" wrapText="1"/>
    </xf>
    <xf numFmtId="164" fontId="0" fillId="0" borderId="0" xfId="0" applyNumberFormat="1"/>
    <xf numFmtId="0" fontId="3" fillId="0" borderId="0" xfId="0"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9" borderId="2" xfId="0" applyNumberFormat="1" applyFont="1" applyFill="1" applyBorder="1" applyAlignment="1">
      <alignment horizontal="center" vertical="center" wrapText="1"/>
    </xf>
    <xf numFmtId="0" fontId="2" fillId="9" borderId="0" xfId="0" applyFont="1" applyFill="1" applyAlignment="1">
      <alignment horizontal="left" vertical="center" wrapText="1"/>
    </xf>
    <xf numFmtId="0" fontId="2" fillId="9" borderId="2" xfId="0" applyFont="1" applyFill="1" applyBorder="1" applyAlignment="1">
      <alignment horizontal="left" vertical="center" wrapText="1"/>
    </xf>
    <xf numFmtId="164" fontId="2" fillId="9" borderId="2" xfId="0" applyNumberFormat="1" applyFont="1" applyFill="1" applyBorder="1" applyAlignment="1">
      <alignment horizontal="right" vertical="center" wrapText="1"/>
    </xf>
    <xf numFmtId="165" fontId="2" fillId="9" borderId="2" xfId="0" applyNumberFormat="1" applyFont="1" applyFill="1" applyBorder="1" applyAlignment="1">
      <alignment horizontal="right" vertical="center" wrapText="1"/>
    </xf>
    <xf numFmtId="0" fontId="3" fillId="0" borderId="0" xfId="0" applyFont="1" applyBorder="1" applyAlignment="1">
      <alignment horizontal="left" vertical="center" wrapText="1"/>
    </xf>
    <xf numFmtId="164" fontId="4" fillId="0" borderId="0" xfId="0" applyNumberFormat="1" applyFont="1"/>
    <xf numFmtId="0" fontId="4" fillId="0" borderId="0" xfId="0" applyFont="1"/>
    <xf numFmtId="0" fontId="5" fillId="0" borderId="0" xfId="0" applyFont="1" applyAlignment="1">
      <alignment horizontal="left" vertical="center" wrapText="1"/>
    </xf>
    <xf numFmtId="164" fontId="5" fillId="0" borderId="0" xfId="0" applyNumberFormat="1" applyFont="1" applyAlignment="1">
      <alignment horizontal="left" vertical="center" wrapText="1"/>
    </xf>
    <xf numFmtId="166" fontId="6" fillId="0" borderId="0" xfId="0" applyNumberFormat="1" applyFont="1"/>
    <xf numFmtId="0" fontId="8" fillId="0" borderId="3" xfId="0" applyFont="1" applyBorder="1" applyAlignment="1">
      <alignment horizontal="center" vertical="center"/>
    </xf>
    <xf numFmtId="0" fontId="8" fillId="0" borderId="3" xfId="0" applyFont="1" applyBorder="1" applyAlignment="1">
      <alignment vertical="center" wrapText="1"/>
    </xf>
    <xf numFmtId="0" fontId="8" fillId="0" borderId="3" xfId="0" applyFont="1" applyBorder="1" applyAlignment="1">
      <alignment horizontal="center"/>
    </xf>
    <xf numFmtId="0" fontId="8" fillId="10" borderId="3" xfId="0" applyFont="1" applyFill="1" applyBorder="1"/>
    <xf numFmtId="0" fontId="10" fillId="0" borderId="3" xfId="0" applyFont="1" applyBorder="1" applyAlignment="1">
      <alignment vertical="center" wrapText="1"/>
    </xf>
    <xf numFmtId="0" fontId="0" fillId="0" borderId="0" xfId="0" applyBorder="1"/>
    <xf numFmtId="0" fontId="1"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9" fillId="13" borderId="6" xfId="0" applyFont="1" applyFill="1" applyBorder="1" applyAlignment="1">
      <alignment vertical="center" wrapText="1"/>
    </xf>
    <xf numFmtId="0" fontId="12" fillId="0" borderId="6" xfId="0" applyFont="1" applyBorder="1"/>
    <xf numFmtId="0" fontId="13" fillId="0" borderId="3" xfId="0" applyFont="1" applyBorder="1"/>
    <xf numFmtId="0" fontId="11" fillId="9" borderId="3" xfId="0" applyFont="1" applyFill="1" applyBorder="1"/>
    <xf numFmtId="0" fontId="13" fillId="15" borderId="3" xfId="0" applyFont="1" applyFill="1" applyBorder="1"/>
    <xf numFmtId="0" fontId="13" fillId="9" borderId="3" xfId="0" applyFont="1" applyFill="1" applyBorder="1"/>
    <xf numFmtId="0" fontId="13" fillId="0" borderId="5" xfId="0" applyFont="1" applyBorder="1"/>
    <xf numFmtId="0" fontId="13" fillId="12" borderId="3" xfId="0" applyFont="1" applyFill="1" applyBorder="1"/>
    <xf numFmtId="0" fontId="0" fillId="0" borderId="0" xfId="0" applyBorder="1" applyAlignment="1">
      <alignment horizontal="center"/>
    </xf>
    <xf numFmtId="0" fontId="0" fillId="0" borderId="12" xfId="0" applyBorder="1" applyAlignment="1">
      <alignment horizontal="center"/>
    </xf>
    <xf numFmtId="0" fontId="13" fillId="0" borderId="4" xfId="0" applyFont="1" applyBorder="1"/>
    <xf numFmtId="0" fontId="13" fillId="9" borderId="4" xfId="0" applyFont="1" applyFill="1" applyBorder="1"/>
    <xf numFmtId="0" fontId="13" fillId="0" borderId="10" xfId="0" applyFont="1" applyBorder="1"/>
    <xf numFmtId="0" fontId="12" fillId="0" borderId="17" xfId="0" applyFont="1" applyBorder="1"/>
    <xf numFmtId="0" fontId="13" fillId="0" borderId="19" xfId="0" applyFont="1" applyBorder="1"/>
    <xf numFmtId="0" fontId="13" fillId="9" borderId="19" xfId="0" applyFont="1" applyFill="1" applyBorder="1" applyAlignment="1">
      <alignment horizontal="center"/>
    </xf>
    <xf numFmtId="0" fontId="13" fillId="11" borderId="19" xfId="0" applyFont="1" applyFill="1" applyBorder="1"/>
    <xf numFmtId="0" fontId="13" fillId="0" borderId="18" xfId="0" applyFont="1" applyBorder="1"/>
    <xf numFmtId="0" fontId="13" fillId="9" borderId="18" xfId="0" applyFont="1" applyFill="1" applyBorder="1"/>
    <xf numFmtId="0" fontId="13" fillId="9" borderId="19" xfId="0" applyFont="1" applyFill="1" applyBorder="1"/>
    <xf numFmtId="0" fontId="13" fillId="0" borderId="20" xfId="0" applyFont="1" applyBorder="1"/>
    <xf numFmtId="0" fontId="13" fillId="0" borderId="21" xfId="0" applyFont="1" applyBorder="1"/>
    <xf numFmtId="0" fontId="12" fillId="0" borderId="16" xfId="0" applyFont="1" applyBorder="1"/>
    <xf numFmtId="0" fontId="11" fillId="9" borderId="19" xfId="0" applyFont="1" applyFill="1" applyBorder="1"/>
    <xf numFmtId="0" fontId="13" fillId="15" borderId="18" xfId="0" applyFont="1" applyFill="1" applyBorder="1"/>
    <xf numFmtId="0" fontId="11" fillId="15" borderId="19" xfId="0" applyFont="1" applyFill="1" applyBorder="1"/>
    <xf numFmtId="0" fontId="13" fillId="12" borderId="18" xfId="0" applyFont="1" applyFill="1" applyBorder="1"/>
    <xf numFmtId="0" fontId="13" fillId="12" borderId="19" xfId="0" applyFont="1" applyFill="1" applyBorder="1"/>
    <xf numFmtId="0" fontId="13" fillId="15" borderId="20" xfId="0" applyFont="1" applyFill="1" applyBorder="1"/>
    <xf numFmtId="0" fontId="11" fillId="9" borderId="21" xfId="0" applyFont="1" applyFill="1" applyBorder="1"/>
    <xf numFmtId="0" fontId="11" fillId="12" borderId="18" xfId="0" applyFont="1" applyFill="1" applyBorder="1"/>
    <xf numFmtId="0" fontId="17" fillId="12" borderId="8" xfId="0" applyFont="1" applyFill="1" applyBorder="1" applyAlignment="1">
      <alignment horizontal="center"/>
    </xf>
    <xf numFmtId="0" fontId="17" fillId="12" borderId="9" xfId="0" applyFont="1" applyFill="1" applyBorder="1" applyAlignment="1">
      <alignment horizontal="center"/>
    </xf>
    <xf numFmtId="0" fontId="17" fillId="12" borderId="10" xfId="0" applyFont="1" applyFill="1" applyBorder="1" applyAlignment="1">
      <alignment horizontal="center"/>
    </xf>
    <xf numFmtId="0" fontId="18" fillId="0" borderId="7" xfId="0" applyFont="1" applyBorder="1" applyAlignment="1">
      <alignment horizontal="center" vertical="center" wrapText="1"/>
    </xf>
    <xf numFmtId="0" fontId="17" fillId="14" borderId="13" xfId="0" applyFont="1" applyFill="1" applyBorder="1" applyAlignment="1">
      <alignment horizontal="center"/>
    </xf>
    <xf numFmtId="0" fontId="17" fillId="14" borderId="14" xfId="0" applyFont="1" applyFill="1" applyBorder="1" applyAlignment="1">
      <alignment horizontal="center"/>
    </xf>
    <xf numFmtId="0" fontId="17" fillId="14" borderId="15" xfId="0" applyFont="1" applyFill="1" applyBorder="1" applyAlignment="1">
      <alignment horizontal="center"/>
    </xf>
    <xf numFmtId="0" fontId="17" fillId="14" borderId="22" xfId="0" applyFont="1" applyFill="1" applyBorder="1" applyAlignment="1">
      <alignment horizontal="center"/>
    </xf>
    <xf numFmtId="0" fontId="17" fillId="14" borderId="23" xfId="0" applyFont="1" applyFill="1" applyBorder="1" applyAlignment="1">
      <alignment horizontal="center"/>
    </xf>
    <xf numFmtId="0" fontId="17" fillId="14" borderId="24" xfId="0" applyFont="1" applyFill="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18" fillId="0" borderId="6" xfId="0" applyFont="1" applyBorder="1" applyAlignment="1">
      <alignment horizontal="center" vertical="center" wrapText="1"/>
    </xf>
    <xf numFmtId="0" fontId="17" fillId="0" borderId="17" xfId="0" applyFont="1" applyBorder="1"/>
    <xf numFmtId="0" fontId="17" fillId="0" borderId="16" xfId="0" applyFont="1" applyBorder="1"/>
    <xf numFmtId="0" fontId="17" fillId="0" borderId="6" xfId="0" applyFont="1" applyBorder="1"/>
    <xf numFmtId="0" fontId="18" fillId="0" borderId="11" xfId="0" applyFont="1" applyBorder="1" applyAlignment="1">
      <alignment horizontal="left" vertical="center" wrapText="1"/>
    </xf>
    <xf numFmtId="0" fontId="19" fillId="0" borderId="3" xfId="0" applyFont="1" applyBorder="1" applyAlignment="1">
      <alignment horizontal="justify" vertical="center"/>
    </xf>
    <xf numFmtId="167" fontId="18" fillId="11" borderId="5" xfId="1" applyNumberFormat="1" applyFont="1" applyFill="1" applyBorder="1" applyAlignment="1">
      <alignment horizontal="center" vertical="center" wrapText="1"/>
    </xf>
    <xf numFmtId="0" fontId="18" fillId="0" borderId="6" xfId="0" applyFont="1" applyBorder="1" applyAlignment="1">
      <alignment wrapText="1"/>
    </xf>
    <xf numFmtId="0" fontId="14" fillId="0" borderId="3" xfId="0" applyFont="1" applyBorder="1" applyAlignment="1">
      <alignment vertical="top" wrapText="1"/>
    </xf>
    <xf numFmtId="167" fontId="18" fillId="11" borderId="10" xfId="1" applyNumberFormat="1" applyFont="1" applyFill="1" applyBorder="1" applyAlignment="1">
      <alignment horizontal="center" vertical="center" wrapText="1"/>
    </xf>
    <xf numFmtId="0" fontId="17" fillId="14" borderId="25" xfId="0" applyFont="1" applyFill="1" applyBorder="1" applyAlignment="1">
      <alignment horizontal="center"/>
    </xf>
    <xf numFmtId="0" fontId="18" fillId="0" borderId="11" xfId="0" applyFont="1" applyBorder="1" applyAlignment="1">
      <alignment wrapText="1"/>
    </xf>
    <xf numFmtId="0" fontId="9" fillId="13" borderId="11" xfId="0" applyFont="1" applyFill="1" applyBorder="1" applyAlignment="1">
      <alignment vertical="center" wrapText="1"/>
    </xf>
    <xf numFmtId="1" fontId="9" fillId="9" borderId="4" xfId="0" applyNumberFormat="1" applyFont="1" applyFill="1" applyBorder="1" applyAlignment="1">
      <alignment vertical="center" wrapText="1"/>
    </xf>
    <xf numFmtId="15" fontId="10" fillId="0" borderId="4" xfId="0" applyNumberFormat="1" applyFont="1" applyBorder="1" applyAlignment="1">
      <alignment vertical="center" wrapText="1"/>
    </xf>
    <xf numFmtId="0" fontId="16" fillId="0" borderId="0" xfId="0" applyFont="1" applyBorder="1" applyAlignment="1">
      <alignment horizontal="center"/>
    </xf>
    <xf numFmtId="0" fontId="17" fillId="0" borderId="26" xfId="0" applyFont="1" applyBorder="1" applyAlignment="1">
      <alignment horizont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textRotation="90"/>
    </xf>
    <xf numFmtId="0" fontId="17" fillId="0" borderId="29" xfId="0" applyFont="1" applyBorder="1" applyAlignment="1">
      <alignment horizontal="center"/>
    </xf>
    <xf numFmtId="0" fontId="18" fillId="0" borderId="30" xfId="0" applyFont="1" applyBorder="1" applyAlignment="1">
      <alignment horizontal="center" vertical="center" textRotation="90"/>
    </xf>
    <xf numFmtId="0" fontId="17" fillId="0" borderId="16" xfId="0" applyFont="1" applyBorder="1" applyAlignment="1">
      <alignment horizontal="center"/>
    </xf>
    <xf numFmtId="0" fontId="18" fillId="0" borderId="17" xfId="0" applyFont="1" applyBorder="1" applyAlignment="1">
      <alignment horizontal="center" vertical="center" textRotation="90"/>
    </xf>
    <xf numFmtId="0" fontId="17" fillId="0" borderId="16" xfId="0" applyFont="1" applyBorder="1" applyAlignment="1">
      <alignment horizontal="center"/>
    </xf>
    <xf numFmtId="0" fontId="18" fillId="0" borderId="31" xfId="0" applyNumberFormat="1" applyFont="1" applyBorder="1" applyAlignment="1">
      <alignment horizontal="center" vertical="center" wrapText="1" readingOrder="1"/>
    </xf>
    <xf numFmtId="0" fontId="14" fillId="0" borderId="18" xfId="0" applyFont="1" applyBorder="1" applyAlignment="1">
      <alignment horizontal="center"/>
    </xf>
    <xf numFmtId="0" fontId="18" fillId="0" borderId="32" xfId="0" applyFont="1" applyBorder="1" applyAlignment="1">
      <alignment horizontal="center" vertical="center" wrapText="1"/>
    </xf>
    <xf numFmtId="0" fontId="18"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9" xfId="0" applyFont="1" applyBorder="1" applyAlignment="1">
      <alignment horizontal="center" vertical="center"/>
    </xf>
    <xf numFmtId="0" fontId="14" fillId="0" borderId="16" xfId="0" applyFont="1" applyBorder="1" applyAlignment="1">
      <alignment horizontal="center" vertical="center"/>
    </xf>
    <xf numFmtId="0" fontId="19" fillId="0" borderId="0" xfId="0" applyFont="1" applyBorder="1" applyAlignment="1">
      <alignment horizontal="justify" vertical="center"/>
    </xf>
    <xf numFmtId="0" fontId="19" fillId="0" borderId="0" xfId="0" applyFont="1" applyBorder="1" applyAlignment="1">
      <alignment wrapText="1"/>
    </xf>
    <xf numFmtId="0" fontId="14" fillId="0" borderId="0" xfId="0" applyFont="1" applyBorder="1" applyAlignment="1">
      <alignment horizontal="justify" vertical="center"/>
    </xf>
    <xf numFmtId="2" fontId="14" fillId="0" borderId="18" xfId="0" applyNumberFormat="1" applyFont="1" applyBorder="1" applyAlignment="1">
      <alignment horizontal="center"/>
    </xf>
    <xf numFmtId="2" fontId="14"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8" fillId="0" borderId="21" xfId="0" applyFont="1" applyBorder="1" applyAlignment="1">
      <alignment horizontal="center"/>
    </xf>
    <xf numFmtId="0" fontId="14" fillId="0" borderId="19" xfId="0" applyFont="1" applyBorder="1" applyAlignment="1">
      <alignment horizontal="center"/>
    </xf>
    <xf numFmtId="0" fontId="14" fillId="0" borderId="0" xfId="0" applyFont="1" applyBorder="1" applyAlignment="1">
      <alignment wrapText="1"/>
    </xf>
    <xf numFmtId="0" fontId="18" fillId="0" borderId="0" xfId="0" applyFont="1" applyBorder="1" applyAlignment="1">
      <alignment horizontal="justify" vertical="center"/>
    </xf>
    <xf numFmtId="0" fontId="13" fillId="12" borderId="5" xfId="0" applyFont="1" applyFill="1" applyBorder="1"/>
    <xf numFmtId="0" fontId="19" fillId="0" borderId="9" xfId="0" applyFont="1" applyBorder="1" applyAlignment="1">
      <alignment horizontal="justify" vertical="center"/>
    </xf>
    <xf numFmtId="0" fontId="14" fillId="0" borderId="20" xfId="0" applyFont="1" applyBorder="1" applyAlignment="1">
      <alignment horizontal="center"/>
    </xf>
    <xf numFmtId="0" fontId="14" fillId="0" borderId="3" xfId="0" applyFont="1" applyBorder="1"/>
    <xf numFmtId="0" fontId="20" fillId="0" borderId="3" xfId="0" applyFont="1" applyBorder="1" applyAlignment="1">
      <alignment horizontal="justify" vertical="center"/>
    </xf>
    <xf numFmtId="0" fontId="13" fillId="12" borderId="20" xfId="0" applyFont="1" applyFill="1" applyBorder="1"/>
    <xf numFmtId="0" fontId="13" fillId="12" borderId="21" xfId="0" applyFont="1" applyFill="1" applyBorder="1"/>
    <xf numFmtId="0" fontId="19" fillId="0" borderId="0" xfId="0" applyFont="1" applyBorder="1" applyAlignment="1">
      <alignment horizontal="justify" vertical="center" wrapText="1"/>
    </xf>
    <xf numFmtId="0" fontId="13" fillId="16" borderId="20" xfId="0" applyFont="1" applyFill="1" applyBorder="1"/>
    <xf numFmtId="0" fontId="13" fillId="16" borderId="5" xfId="0" applyFont="1" applyFill="1" applyBorder="1"/>
    <xf numFmtId="0" fontId="13" fillId="16" borderId="21" xfId="0" applyFont="1" applyFill="1" applyBorder="1"/>
    <xf numFmtId="0" fontId="13" fillId="9" borderId="20" xfId="0" applyFont="1" applyFill="1" applyBorder="1"/>
    <xf numFmtId="2" fontId="14" fillId="0" borderId="20" xfId="0" applyNumberFormat="1" applyFont="1" applyBorder="1" applyAlignment="1">
      <alignment horizontal="center" vertical="center"/>
    </xf>
    <xf numFmtId="2" fontId="14" fillId="0" borderId="29" xfId="0" applyNumberFormat="1" applyFont="1" applyBorder="1" applyAlignment="1">
      <alignment horizontal="center" vertical="center"/>
    </xf>
    <xf numFmtId="2" fontId="14" fillId="0" borderId="16" xfId="0" applyNumberFormat="1" applyFont="1" applyBorder="1" applyAlignment="1">
      <alignment horizontal="center" vertical="center"/>
    </xf>
    <xf numFmtId="0" fontId="17" fillId="0" borderId="19" xfId="0" applyFont="1" applyBorder="1" applyAlignment="1">
      <alignment horizontal="center" textRotation="90"/>
    </xf>
    <xf numFmtId="0" fontId="17" fillId="0" borderId="19" xfId="0" applyFont="1" applyBorder="1" applyAlignment="1">
      <alignment horizontal="center"/>
    </xf>
    <xf numFmtId="0" fontId="17" fillId="0" borderId="21" xfId="0" applyFont="1" applyBorder="1" applyAlignment="1">
      <alignment horizontal="center"/>
    </xf>
    <xf numFmtId="0" fontId="17" fillId="0" borderId="3" xfId="0" applyFont="1" applyBorder="1" applyAlignment="1">
      <alignment horizontal="center"/>
    </xf>
    <xf numFmtId="0" fontId="11" fillId="0" borderId="3" xfId="0" applyFont="1" applyBorder="1" applyAlignment="1">
      <alignment horizontal="center"/>
    </xf>
    <xf numFmtId="0" fontId="24" fillId="0" borderId="18" xfId="0" applyFont="1" applyBorder="1" applyAlignment="1">
      <alignment horizontal="center" vertical="center"/>
    </xf>
    <xf numFmtId="0" fontId="25" fillId="0" borderId="3" xfId="0" applyFont="1" applyBorder="1" applyAlignment="1">
      <alignment horizontal="justify" vertical="center"/>
    </xf>
    <xf numFmtId="0" fontId="24" fillId="0" borderId="20" xfId="0" applyFont="1" applyBorder="1" applyAlignment="1">
      <alignment horizontal="center" vertical="center"/>
    </xf>
    <xf numFmtId="0" fontId="25" fillId="0" borderId="0" xfId="0" applyFont="1" applyBorder="1" applyAlignment="1">
      <alignment horizontal="justify" vertical="center"/>
    </xf>
    <xf numFmtId="0" fontId="24" fillId="0" borderId="18" xfId="0" applyFont="1" applyBorder="1" applyAlignment="1">
      <alignment horizontal="center"/>
    </xf>
    <xf numFmtId="0" fontId="24" fillId="13" borderId="19" xfId="0" applyFont="1" applyFill="1" applyBorder="1" applyAlignment="1">
      <alignment horizontal="center"/>
    </xf>
    <xf numFmtId="0" fontId="22" fillId="16" borderId="19" xfId="0" applyFont="1" applyFill="1" applyBorder="1" applyAlignment="1">
      <alignment horizontal="center" vertical="center"/>
    </xf>
    <xf numFmtId="1" fontId="9" fillId="17" borderId="4" xfId="0" applyNumberFormat="1" applyFont="1" applyFill="1" applyBorder="1" applyAlignment="1">
      <alignment vertical="center" wrapText="1"/>
    </xf>
    <xf numFmtId="0" fontId="10" fillId="17" borderId="3" xfId="0" applyFont="1" applyFill="1" applyBorder="1" applyAlignment="1">
      <alignment vertical="center" wrapText="1"/>
    </xf>
    <xf numFmtId="0" fontId="25" fillId="0" borderId="4" xfId="0" applyFont="1" applyBorder="1" applyAlignment="1">
      <alignment horizontal="justify" vertical="center" wrapText="1"/>
    </xf>
    <xf numFmtId="0" fontId="13" fillId="18" borderId="18" xfId="0" applyFont="1" applyFill="1" applyBorder="1"/>
    <xf numFmtId="0" fontId="13" fillId="18" borderId="3" xfId="0" applyFont="1" applyFill="1" applyBorder="1"/>
    <xf numFmtId="0" fontId="13" fillId="18" borderId="19" xfId="0" applyFont="1" applyFill="1" applyBorder="1"/>
    <xf numFmtId="0" fontId="13" fillId="18" borderId="19" xfId="0" applyFont="1" applyFill="1" applyBorder="1" applyAlignment="1">
      <alignment horizontal="center"/>
    </xf>
    <xf numFmtId="0" fontId="13" fillId="19" borderId="18" xfId="0" applyFont="1" applyFill="1" applyBorder="1"/>
    <xf numFmtId="0" fontId="13" fillId="19" borderId="3" xfId="0" applyFont="1" applyFill="1" applyBorder="1"/>
    <xf numFmtId="0" fontId="13" fillId="19" borderId="19" xfId="0" applyFont="1" applyFill="1" applyBorder="1"/>
    <xf numFmtId="0" fontId="13" fillId="19" borderId="19" xfId="0" applyFont="1" applyFill="1" applyBorder="1" applyAlignment="1">
      <alignment horizontal="center"/>
    </xf>
    <xf numFmtId="0" fontId="13" fillId="20" borderId="19" xfId="0" applyFont="1" applyFill="1" applyBorder="1" applyAlignment="1">
      <alignment horizontal="center"/>
    </xf>
    <xf numFmtId="0" fontId="13" fillId="20" borderId="18" xfId="0" applyFont="1" applyFill="1" applyBorder="1"/>
    <xf numFmtId="0" fontId="13" fillId="20" borderId="3" xfId="0" applyFont="1" applyFill="1" applyBorder="1"/>
    <xf numFmtId="0" fontId="13" fillId="20" borderId="19" xfId="0" applyFont="1" applyFill="1" applyBorder="1"/>
    <xf numFmtId="1" fontId="23" fillId="21" borderId="4" xfId="0" applyNumberFormat="1" applyFont="1" applyFill="1" applyBorder="1" applyAlignment="1">
      <alignment horizontal="center" vertical="center" wrapText="1"/>
    </xf>
    <xf numFmtId="0" fontId="10" fillId="0" borderId="3" xfId="0" applyFont="1" applyFill="1" applyBorder="1" applyAlignment="1">
      <alignment vertical="center" wrapText="1"/>
    </xf>
    <xf numFmtId="0" fontId="13" fillId="0" borderId="19" xfId="0" applyFont="1" applyFill="1" applyBorder="1"/>
    <xf numFmtId="0" fontId="13" fillId="0" borderId="18" xfId="0" applyFont="1" applyFill="1" applyBorder="1"/>
    <xf numFmtId="0" fontId="13" fillId="0" borderId="3" xfId="0" applyFont="1" applyFill="1" applyBorder="1"/>
    <xf numFmtId="0" fontId="11" fillId="0" borderId="19" xfId="0" applyFont="1" applyFill="1" applyBorder="1"/>
    <xf numFmtId="0" fontId="10" fillId="21" borderId="3" xfId="0" applyFont="1" applyFill="1" applyBorder="1" applyAlignment="1">
      <alignment vertical="center" wrapText="1"/>
    </xf>
    <xf numFmtId="0" fontId="13" fillId="21" borderId="19" xfId="0" applyFont="1" applyFill="1" applyBorder="1"/>
    <xf numFmtId="0" fontId="13" fillId="21" borderId="18" xfId="0" applyFont="1" applyFill="1" applyBorder="1"/>
    <xf numFmtId="0" fontId="11" fillId="21" borderId="3" xfId="0" applyFont="1" applyFill="1" applyBorder="1"/>
    <xf numFmtId="0" fontId="11" fillId="0" borderId="3" xfId="0" applyFont="1" applyFill="1" applyBorder="1"/>
    <xf numFmtId="0" fontId="15" fillId="21" borderId="19"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D32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6699"/>
      <color rgb="FFF9F265"/>
      <color rgb="FFF69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Users\gwsanchez\Desktop\Archivo%20Final\Revisar\Contrapartida%202019\Matrices%20y%20Concolidado\Consolidaddo%20Final%202019.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pitales"/>
    </sheetNames>
    <sheetDataSet>
      <sheetData sheetId="0">
        <row r="35">
          <cell r="F35">
            <v>12798.74</v>
          </cell>
          <cell r="H35">
            <v>14672.61</v>
          </cell>
          <cell r="J35">
            <v>17413.18</v>
          </cell>
          <cell r="L35">
            <v>25323.59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2"/>
  <sheetViews>
    <sheetView topLeftCell="A306" zoomScaleNormal="100" workbookViewId="0">
      <selection activeCell="F329" sqref="F329"/>
    </sheetView>
  </sheetViews>
  <sheetFormatPr baseColWidth="10" defaultColWidth="9.1796875" defaultRowHeight="14.5"/>
  <cols>
    <col min="1" max="1" width="10.54296875"/>
    <col min="2" max="2" width="18.54296875" customWidth="1"/>
    <col min="3" max="3" width="13.54296875"/>
    <col min="4" max="4" width="13.453125"/>
    <col min="5" max="5" width="4.26953125" customWidth="1"/>
    <col min="6" max="6" width="16.1796875" customWidth="1"/>
    <col min="7" max="7" width="21.1796875" customWidth="1"/>
    <col min="8" max="8" width="13.81640625" customWidth="1"/>
    <col min="9" max="9" width="14" customWidth="1"/>
    <col min="10" max="1025" width="10.54296875"/>
  </cols>
  <sheetData>
    <row r="1" spans="1:9" ht="18" customHeight="1">
      <c r="A1" s="32" t="s">
        <v>0</v>
      </c>
      <c r="B1" s="32"/>
      <c r="C1" s="32"/>
      <c r="D1" s="32"/>
      <c r="E1" s="1"/>
      <c r="F1" s="32" t="s">
        <v>1</v>
      </c>
      <c r="G1" s="32"/>
      <c r="H1" s="32"/>
      <c r="I1" s="32"/>
    </row>
    <row r="2" spans="1:9" ht="15.75" customHeight="1">
      <c r="A2" s="33" t="s">
        <v>2</v>
      </c>
      <c r="B2" s="33"/>
      <c r="C2" s="33"/>
      <c r="D2" s="33"/>
      <c r="E2" s="1"/>
      <c r="F2" s="34" t="s">
        <v>3</v>
      </c>
      <c r="G2" s="34"/>
      <c r="H2" s="34"/>
      <c r="I2" s="34"/>
    </row>
    <row r="3" spans="1:9" ht="15.75" customHeight="1">
      <c r="A3" s="35" t="s">
        <v>4</v>
      </c>
      <c r="B3" s="3" t="s">
        <v>5</v>
      </c>
      <c r="C3" s="4">
        <v>11108.43</v>
      </c>
      <c r="D3" s="3"/>
      <c r="E3" s="1"/>
      <c r="F3" s="35" t="s">
        <v>4</v>
      </c>
      <c r="G3" s="3" t="s">
        <v>5</v>
      </c>
      <c r="H3" s="4">
        <v>163932.38</v>
      </c>
      <c r="I3" s="3"/>
    </row>
    <row r="4" spans="1:9">
      <c r="A4" s="35"/>
      <c r="B4" s="3" t="s">
        <v>6</v>
      </c>
      <c r="C4" s="3"/>
      <c r="D4" s="4">
        <v>4526.6000000000004</v>
      </c>
      <c r="E4" s="1"/>
      <c r="F4" s="35"/>
      <c r="G4" s="3" t="s">
        <v>6</v>
      </c>
      <c r="H4" s="3"/>
      <c r="I4" s="4">
        <v>70904.009999999995</v>
      </c>
    </row>
    <row r="5" spans="1:9" ht="15.75" customHeight="1">
      <c r="A5" s="35" t="s">
        <v>7</v>
      </c>
      <c r="B5" s="3" t="s">
        <v>5</v>
      </c>
      <c r="C5" s="4">
        <v>10040.69</v>
      </c>
      <c r="D5" s="3"/>
      <c r="E5" s="1"/>
      <c r="F5" s="35" t="s">
        <v>7</v>
      </c>
      <c r="G5" s="3" t="s">
        <v>5</v>
      </c>
      <c r="H5" s="4">
        <v>162583.59</v>
      </c>
      <c r="I5" s="3"/>
    </row>
    <row r="6" spans="1:9">
      <c r="A6" s="35"/>
      <c r="B6" s="3" t="s">
        <v>6</v>
      </c>
      <c r="C6" s="3"/>
      <c r="D6" s="4">
        <v>2203.2199999999998</v>
      </c>
      <c r="E6" s="1"/>
      <c r="F6" s="35"/>
      <c r="G6" s="3" t="s">
        <v>6</v>
      </c>
      <c r="H6" s="3"/>
      <c r="I6" s="4">
        <v>71301.83</v>
      </c>
    </row>
    <row r="7" spans="1:9" ht="15.75" customHeight="1">
      <c r="A7" s="35" t="s">
        <v>8</v>
      </c>
      <c r="B7" s="3" t="s">
        <v>5</v>
      </c>
      <c r="C7" s="4">
        <v>11109.03</v>
      </c>
      <c r="D7" s="3"/>
      <c r="E7" s="1"/>
      <c r="F7" s="35" t="s">
        <v>8</v>
      </c>
      <c r="G7" s="3" t="s">
        <v>5</v>
      </c>
      <c r="H7" s="4">
        <v>160841.07999999999</v>
      </c>
      <c r="I7" s="3"/>
    </row>
    <row r="8" spans="1:9">
      <c r="A8" s="35"/>
      <c r="B8" s="3" t="s">
        <v>6</v>
      </c>
      <c r="C8" s="3"/>
      <c r="D8" s="4">
        <v>9495.7000000000007</v>
      </c>
      <c r="E8" s="1"/>
      <c r="F8" s="35"/>
      <c r="G8" s="3" t="s">
        <v>6</v>
      </c>
      <c r="H8" s="3"/>
      <c r="I8" s="4">
        <v>66851.960000000006</v>
      </c>
    </row>
    <row r="9" spans="1:9" ht="15.75" customHeight="1">
      <c r="A9" s="35" t="s">
        <v>9</v>
      </c>
      <c r="B9" s="3" t="s">
        <v>5</v>
      </c>
      <c r="C9" s="3"/>
      <c r="D9" s="3"/>
      <c r="E9" s="1"/>
      <c r="F9" s="35" t="s">
        <v>9</v>
      </c>
      <c r="G9" s="3" t="s">
        <v>5</v>
      </c>
      <c r="H9" s="3"/>
      <c r="I9" s="3"/>
    </row>
    <row r="10" spans="1:9">
      <c r="A10" s="35"/>
      <c r="B10" s="3" t="s">
        <v>6</v>
      </c>
      <c r="C10" s="3"/>
      <c r="D10" s="3"/>
      <c r="E10" s="1"/>
      <c r="F10" s="35"/>
      <c r="G10" s="3" t="s">
        <v>6</v>
      </c>
      <c r="H10" s="3"/>
      <c r="I10" s="3"/>
    </row>
    <row r="11" spans="1:9" ht="15.75" customHeight="1">
      <c r="A11" s="36" t="s">
        <v>10</v>
      </c>
      <c r="B11" s="36"/>
      <c r="C11" s="15">
        <f>+SUM(C3:C10)</f>
        <v>32258.15</v>
      </c>
      <c r="D11" s="15">
        <f>+SUM(D3:D10)</f>
        <v>16225.52</v>
      </c>
      <c r="E11" s="1"/>
      <c r="F11" s="36" t="s">
        <v>10</v>
      </c>
      <c r="G11" s="36"/>
      <c r="H11" s="15">
        <v>487357.05</v>
      </c>
      <c r="I11" s="15">
        <v>209057.8</v>
      </c>
    </row>
    <row r="12" spans="1:9" ht="15.75" customHeight="1">
      <c r="A12" s="37" t="s">
        <v>11</v>
      </c>
      <c r="B12" s="37"/>
      <c r="C12" s="37"/>
      <c r="D12" s="37"/>
      <c r="E12" s="1"/>
      <c r="F12" s="38" t="s">
        <v>12</v>
      </c>
      <c r="G12" s="38"/>
      <c r="H12" s="38"/>
      <c r="I12" s="38"/>
    </row>
    <row r="13" spans="1:9" ht="15.75" customHeight="1">
      <c r="A13" s="35" t="s">
        <v>4</v>
      </c>
      <c r="B13" s="3" t="s">
        <v>5</v>
      </c>
      <c r="C13" s="4">
        <v>41289.800000000003</v>
      </c>
      <c r="D13" s="3"/>
      <c r="E13" s="1"/>
      <c r="F13" s="35" t="s">
        <v>4</v>
      </c>
      <c r="G13" s="3" t="s">
        <v>5</v>
      </c>
      <c r="H13" s="4">
        <v>266890.81</v>
      </c>
      <c r="I13" s="3"/>
    </row>
    <row r="14" spans="1:9">
      <c r="A14" s="35"/>
      <c r="B14" s="3" t="s">
        <v>6</v>
      </c>
      <c r="C14" s="3"/>
      <c r="D14" s="4">
        <v>8102.23</v>
      </c>
      <c r="E14" s="1"/>
      <c r="F14" s="35"/>
      <c r="G14" s="3" t="s">
        <v>6</v>
      </c>
      <c r="H14" s="3"/>
      <c r="I14" s="4">
        <v>50778.05</v>
      </c>
    </row>
    <row r="15" spans="1:9" ht="15.75" customHeight="1">
      <c r="A15" s="35" t="s">
        <v>7</v>
      </c>
      <c r="B15" s="3" t="s">
        <v>5</v>
      </c>
      <c r="C15" s="4">
        <v>41289.800000000003</v>
      </c>
      <c r="D15" s="3" t="s">
        <v>13</v>
      </c>
      <c r="E15" s="1"/>
      <c r="F15" s="35" t="s">
        <v>7</v>
      </c>
      <c r="G15" s="3" t="s">
        <v>5</v>
      </c>
      <c r="H15" s="4">
        <v>266890.81</v>
      </c>
      <c r="I15" s="3"/>
    </row>
    <row r="16" spans="1:9">
      <c r="A16" s="35"/>
      <c r="B16" s="3" t="s">
        <v>6</v>
      </c>
      <c r="C16" s="3"/>
      <c r="D16" s="4">
        <v>9340.92</v>
      </c>
      <c r="E16" s="1"/>
      <c r="F16" s="35"/>
      <c r="G16" s="3" t="s">
        <v>6</v>
      </c>
      <c r="H16" s="3"/>
      <c r="I16" s="4">
        <v>65052.25</v>
      </c>
    </row>
    <row r="17" spans="1:9" ht="15.75" customHeight="1">
      <c r="A17" s="35" t="s">
        <v>8</v>
      </c>
      <c r="B17" s="3" t="s">
        <v>5</v>
      </c>
      <c r="C17" s="4">
        <v>41289.800000000003</v>
      </c>
      <c r="D17" s="3"/>
      <c r="E17" s="1"/>
      <c r="F17" s="35" t="s">
        <v>8</v>
      </c>
      <c r="G17" s="3" t="s">
        <v>5</v>
      </c>
      <c r="H17" s="4">
        <v>266890.81</v>
      </c>
      <c r="I17" s="3"/>
    </row>
    <row r="18" spans="1:9">
      <c r="A18" s="35"/>
      <c r="B18" s="3" t="s">
        <v>6</v>
      </c>
      <c r="C18" s="3"/>
      <c r="D18" s="4">
        <v>10434.290000000001</v>
      </c>
      <c r="E18" s="1"/>
      <c r="F18" s="35"/>
      <c r="G18" s="3" t="s">
        <v>6</v>
      </c>
      <c r="H18" s="3"/>
      <c r="I18" s="4">
        <v>56339.75</v>
      </c>
    </row>
    <row r="19" spans="1:9" ht="15.75" customHeight="1">
      <c r="A19" s="35" t="s">
        <v>9</v>
      </c>
      <c r="B19" s="3" t="s">
        <v>5</v>
      </c>
      <c r="C19" s="4">
        <v>41289.800000000003</v>
      </c>
      <c r="D19" s="3"/>
      <c r="E19" s="1"/>
      <c r="F19" s="35" t="s">
        <v>9</v>
      </c>
      <c r="G19" s="3" t="s">
        <v>5</v>
      </c>
      <c r="H19" s="4">
        <v>266890.81</v>
      </c>
      <c r="I19" s="3"/>
    </row>
    <row r="20" spans="1:9">
      <c r="A20" s="35"/>
      <c r="B20" s="3" t="s">
        <v>6</v>
      </c>
      <c r="C20" s="3"/>
      <c r="D20" s="4">
        <v>10118.459999999999</v>
      </c>
      <c r="E20" s="1"/>
      <c r="F20" s="35"/>
      <c r="G20" s="3" t="s">
        <v>6</v>
      </c>
      <c r="H20" s="3"/>
      <c r="I20" s="4">
        <v>47643</v>
      </c>
    </row>
    <row r="21" spans="1:9" ht="15.75" customHeight="1">
      <c r="A21" s="36" t="s">
        <v>10</v>
      </c>
      <c r="B21" s="36"/>
      <c r="C21" s="15">
        <f>+SUM(C13:C20)</f>
        <v>165159.20000000001</v>
      </c>
      <c r="D21" s="15">
        <f>+SUM(D13:D20)</f>
        <v>37995.9</v>
      </c>
      <c r="E21" s="1"/>
      <c r="F21" s="36" t="s">
        <v>10</v>
      </c>
      <c r="G21" s="36"/>
      <c r="H21" s="15">
        <v>1067563.23</v>
      </c>
      <c r="I21" s="15">
        <v>219813.05</v>
      </c>
    </row>
    <row r="22" spans="1:9" ht="15.75" customHeight="1">
      <c r="A22" s="37" t="s">
        <v>14</v>
      </c>
      <c r="B22" s="37"/>
      <c r="C22" s="37"/>
      <c r="D22" s="37"/>
      <c r="E22" s="1"/>
      <c r="F22" s="34" t="s">
        <v>15</v>
      </c>
      <c r="G22" s="34"/>
      <c r="H22" s="34"/>
      <c r="I22" s="34"/>
    </row>
    <row r="23" spans="1:9" ht="15.75" customHeight="1">
      <c r="A23" s="35" t="s">
        <v>4</v>
      </c>
      <c r="B23" s="3" t="s">
        <v>5</v>
      </c>
      <c r="C23" s="4">
        <v>12238.58</v>
      </c>
      <c r="D23" s="3"/>
      <c r="E23" s="1"/>
      <c r="F23" s="35" t="s">
        <v>4</v>
      </c>
      <c r="G23" s="3" t="s">
        <v>5</v>
      </c>
      <c r="H23" s="4">
        <v>31946.98</v>
      </c>
      <c r="I23" s="3"/>
    </row>
    <row r="24" spans="1:9">
      <c r="A24" s="35"/>
      <c r="B24" s="3" t="s">
        <v>6</v>
      </c>
      <c r="C24" s="3"/>
      <c r="D24" s="4">
        <v>173664.91</v>
      </c>
      <c r="E24" s="1"/>
      <c r="F24" s="35"/>
      <c r="G24" s="3" t="s">
        <v>6</v>
      </c>
      <c r="H24" s="3"/>
      <c r="I24" s="4">
        <v>28639.47</v>
      </c>
    </row>
    <row r="25" spans="1:9" ht="15.75" customHeight="1">
      <c r="A25" s="35" t="s">
        <v>7</v>
      </c>
      <c r="B25" s="3" t="s">
        <v>5</v>
      </c>
      <c r="C25" s="4">
        <v>12238.58</v>
      </c>
      <c r="D25" s="3"/>
      <c r="E25" s="1"/>
      <c r="F25" s="35" t="s">
        <v>7</v>
      </c>
      <c r="G25" s="3" t="s">
        <v>5</v>
      </c>
      <c r="H25" s="4">
        <v>30497.99</v>
      </c>
      <c r="I25" s="3"/>
    </row>
    <row r="26" spans="1:9">
      <c r="A26" s="35"/>
      <c r="B26" s="3" t="s">
        <v>6</v>
      </c>
      <c r="C26" s="3"/>
      <c r="D26" s="4">
        <v>98095.26</v>
      </c>
      <c r="E26" s="1"/>
      <c r="F26" s="35"/>
      <c r="G26" s="3" t="s">
        <v>6</v>
      </c>
      <c r="H26" s="3"/>
      <c r="I26" s="4">
        <v>26076.35</v>
      </c>
    </row>
    <row r="27" spans="1:9" ht="15.75" customHeight="1">
      <c r="A27" s="35" t="s">
        <v>8</v>
      </c>
      <c r="B27" s="3" t="s">
        <v>5</v>
      </c>
      <c r="C27" s="4">
        <v>12238.58</v>
      </c>
      <c r="D27" s="3"/>
      <c r="E27" s="1"/>
      <c r="F27" s="35" t="s">
        <v>8</v>
      </c>
      <c r="G27" s="3" t="s">
        <v>5</v>
      </c>
      <c r="H27" s="4">
        <v>33008.06</v>
      </c>
      <c r="I27" s="3"/>
    </row>
    <row r="28" spans="1:9">
      <c r="A28" s="35"/>
      <c r="B28" s="3" t="s">
        <v>6</v>
      </c>
      <c r="C28" s="3"/>
      <c r="D28" s="4">
        <v>16710.490000000002</v>
      </c>
      <c r="E28" s="1"/>
      <c r="F28" s="35"/>
      <c r="G28" s="3" t="s">
        <v>6</v>
      </c>
      <c r="H28" s="3"/>
      <c r="I28" s="4">
        <v>22053.43</v>
      </c>
    </row>
    <row r="29" spans="1:9" ht="15.75" customHeight="1">
      <c r="A29" s="35" t="s">
        <v>9</v>
      </c>
      <c r="B29" s="3" t="s">
        <v>5</v>
      </c>
      <c r="C29" s="4">
        <v>12238.58</v>
      </c>
      <c r="D29" s="3"/>
      <c r="E29" s="1"/>
      <c r="F29" s="35" t="s">
        <v>9</v>
      </c>
      <c r="G29" s="3" t="s">
        <v>5</v>
      </c>
      <c r="H29" s="4">
        <v>31202.81</v>
      </c>
      <c r="I29" s="3"/>
    </row>
    <row r="30" spans="1:9">
      <c r="A30" s="35"/>
      <c r="B30" s="3" t="s">
        <v>6</v>
      </c>
      <c r="C30" s="3"/>
      <c r="D30" s="4">
        <v>16710.490000000002</v>
      </c>
      <c r="E30" s="1"/>
      <c r="F30" s="35"/>
      <c r="G30" s="3" t="s">
        <v>6</v>
      </c>
      <c r="H30" s="3"/>
      <c r="I30" s="4">
        <v>20102.759999999998</v>
      </c>
    </row>
    <row r="31" spans="1:9" ht="15.75" customHeight="1">
      <c r="A31" s="36" t="s">
        <v>10</v>
      </c>
      <c r="B31" s="36"/>
      <c r="C31" s="15">
        <f>+SUM(C23:C30)</f>
        <v>48954.32</v>
      </c>
      <c r="D31" s="15">
        <f>+SUM(D23:D30)</f>
        <v>305181.14999999997</v>
      </c>
      <c r="E31" s="16"/>
      <c r="F31" s="39" t="s">
        <v>10</v>
      </c>
      <c r="G31" s="39"/>
      <c r="H31" s="15">
        <v>126655.85</v>
      </c>
      <c r="I31" s="15">
        <v>96872.01</v>
      </c>
    </row>
    <row r="32" spans="1:9" ht="15.75" customHeight="1">
      <c r="A32" s="33" t="s">
        <v>16</v>
      </c>
      <c r="B32" s="33"/>
      <c r="C32" s="33"/>
      <c r="D32" s="33"/>
      <c r="E32" s="1"/>
      <c r="F32" s="34" t="s">
        <v>17</v>
      </c>
      <c r="G32" s="34"/>
      <c r="H32" s="34"/>
      <c r="I32" s="34"/>
    </row>
    <row r="33" spans="1:9" ht="15.75" customHeight="1">
      <c r="A33" s="35" t="s">
        <v>4</v>
      </c>
      <c r="B33" s="3" t="s">
        <v>5</v>
      </c>
      <c r="C33" s="4">
        <v>31259.29</v>
      </c>
      <c r="D33" s="3"/>
      <c r="E33" s="1"/>
      <c r="F33" s="35" t="s">
        <v>4</v>
      </c>
      <c r="G33" s="3" t="s">
        <v>5</v>
      </c>
      <c r="H33" s="4">
        <v>139387.18</v>
      </c>
      <c r="I33" s="3"/>
    </row>
    <row r="34" spans="1:9">
      <c r="A34" s="35"/>
      <c r="B34" s="3" t="s">
        <v>6</v>
      </c>
      <c r="C34" s="3"/>
      <c r="D34" s="7">
        <v>30398.38</v>
      </c>
      <c r="E34" s="1"/>
      <c r="F34" s="35"/>
      <c r="G34" s="3" t="s">
        <v>6</v>
      </c>
      <c r="H34" s="3"/>
      <c r="I34" s="4">
        <v>63949.68</v>
      </c>
    </row>
    <row r="35" spans="1:9" ht="15.75" customHeight="1">
      <c r="A35" s="35" t="s">
        <v>7</v>
      </c>
      <c r="B35" s="3" t="s">
        <v>5</v>
      </c>
      <c r="C35" s="4">
        <v>31259.29</v>
      </c>
      <c r="D35" s="3"/>
      <c r="E35" s="1"/>
      <c r="F35" s="35" t="s">
        <v>7</v>
      </c>
      <c r="G35" s="3" t="s">
        <v>5</v>
      </c>
      <c r="H35" s="4">
        <v>148335.93</v>
      </c>
      <c r="I35" s="3"/>
    </row>
    <row r="36" spans="1:9">
      <c r="A36" s="35"/>
      <c r="B36" s="3" t="s">
        <v>6</v>
      </c>
      <c r="C36" s="3"/>
      <c r="D36" s="7">
        <v>25729.11</v>
      </c>
      <c r="E36" s="1"/>
      <c r="F36" s="35"/>
      <c r="G36" s="3" t="s">
        <v>6</v>
      </c>
      <c r="H36" s="3"/>
      <c r="I36" s="4">
        <v>56603.06</v>
      </c>
    </row>
    <row r="37" spans="1:9" ht="15.75" customHeight="1">
      <c r="A37" s="35" t="s">
        <v>8</v>
      </c>
      <c r="B37" s="3" t="s">
        <v>5</v>
      </c>
      <c r="C37" s="4">
        <v>31259.29</v>
      </c>
      <c r="D37" s="3"/>
      <c r="E37" s="1"/>
      <c r="F37" s="35" t="s">
        <v>8</v>
      </c>
      <c r="G37" s="3" t="s">
        <v>5</v>
      </c>
      <c r="H37" s="4">
        <v>96240.75</v>
      </c>
      <c r="I37" s="3"/>
    </row>
    <row r="38" spans="1:9">
      <c r="A38" s="35"/>
      <c r="B38" s="3" t="s">
        <v>6</v>
      </c>
      <c r="C38" s="3"/>
      <c r="D38" s="7">
        <v>35621.730000000003</v>
      </c>
      <c r="E38" s="1"/>
      <c r="F38" s="35"/>
      <c r="G38" s="3" t="s">
        <v>6</v>
      </c>
      <c r="H38" s="3"/>
      <c r="I38" s="4">
        <v>44839.07</v>
      </c>
    </row>
    <row r="39" spans="1:9" ht="15.75" customHeight="1">
      <c r="A39" s="35" t="s">
        <v>9</v>
      </c>
      <c r="B39" s="3" t="s">
        <v>5</v>
      </c>
      <c r="C39" s="4">
        <v>31628.34</v>
      </c>
      <c r="D39" s="3"/>
      <c r="E39" s="1"/>
      <c r="F39" s="35" t="s">
        <v>9</v>
      </c>
      <c r="G39" s="3" t="s">
        <v>5</v>
      </c>
      <c r="H39" s="4">
        <v>66703.63</v>
      </c>
      <c r="I39" s="3"/>
    </row>
    <row r="40" spans="1:9">
      <c r="A40" s="35"/>
      <c r="B40" s="3" t="s">
        <v>6</v>
      </c>
      <c r="C40" s="3"/>
      <c r="D40" s="4">
        <v>30192.73</v>
      </c>
      <c r="E40" s="1"/>
      <c r="F40" s="35"/>
      <c r="G40" s="3" t="s">
        <v>6</v>
      </c>
      <c r="H40" s="3"/>
      <c r="I40" s="4">
        <v>78172.33</v>
      </c>
    </row>
    <row r="41" spans="1:9" ht="15.75" customHeight="1">
      <c r="A41" s="36" t="s">
        <v>10</v>
      </c>
      <c r="B41" s="36"/>
      <c r="C41" s="15">
        <f>+SUM(C33:C40)</f>
        <v>125406.20999999999</v>
      </c>
      <c r="D41" s="15">
        <f>+SUM(D33:D40)</f>
        <v>121941.95</v>
      </c>
      <c r="E41" s="16"/>
      <c r="F41" s="39" t="s">
        <v>10</v>
      </c>
      <c r="G41" s="39"/>
      <c r="H41" s="15">
        <v>450667.49</v>
      </c>
      <c r="I41" s="15">
        <v>243564.14</v>
      </c>
    </row>
    <row r="42" spans="1:9" ht="15.75" customHeight="1">
      <c r="A42" s="33" t="s">
        <v>18</v>
      </c>
      <c r="B42" s="33"/>
      <c r="C42" s="33"/>
      <c r="D42" s="33"/>
      <c r="E42" s="1"/>
      <c r="F42" s="34" t="s">
        <v>19</v>
      </c>
      <c r="G42" s="34"/>
      <c r="H42" s="34"/>
      <c r="I42" s="34"/>
    </row>
    <row r="43" spans="1:9" ht="15.75" customHeight="1">
      <c r="A43" s="35" t="s">
        <v>4</v>
      </c>
      <c r="B43" s="3" t="s">
        <v>5</v>
      </c>
      <c r="C43" s="4">
        <v>2499.36</v>
      </c>
      <c r="D43" s="3"/>
      <c r="E43" s="1"/>
      <c r="F43" s="35" t="s">
        <v>4</v>
      </c>
      <c r="G43" s="3" t="s">
        <v>5</v>
      </c>
      <c r="H43" s="4">
        <v>421064.13</v>
      </c>
      <c r="I43" s="3"/>
    </row>
    <row r="44" spans="1:9">
      <c r="A44" s="35"/>
      <c r="B44" s="3" t="s">
        <v>6</v>
      </c>
      <c r="C44" s="3"/>
      <c r="D44" s="4">
        <v>10166.14</v>
      </c>
      <c r="E44" s="1"/>
      <c r="F44" s="35"/>
      <c r="G44" s="3" t="s">
        <v>6</v>
      </c>
      <c r="H44" s="3"/>
      <c r="I44" s="4">
        <v>540177.39</v>
      </c>
    </row>
    <row r="45" spans="1:9" ht="15.75" customHeight="1">
      <c r="A45" s="35" t="s">
        <v>7</v>
      </c>
      <c r="B45" s="3" t="s">
        <v>5</v>
      </c>
      <c r="C45" s="4">
        <v>2499.33</v>
      </c>
      <c r="D45" s="3"/>
      <c r="E45" s="1"/>
      <c r="F45" s="35" t="s">
        <v>7</v>
      </c>
      <c r="G45" s="3" t="s">
        <v>5</v>
      </c>
      <c r="H45" s="4">
        <v>421064.13</v>
      </c>
      <c r="I45" s="3"/>
    </row>
    <row r="46" spans="1:9">
      <c r="A46" s="35"/>
      <c r="B46" s="3" t="s">
        <v>6</v>
      </c>
      <c r="C46" s="3"/>
      <c r="D46" s="4">
        <v>3690.6</v>
      </c>
      <c r="E46" s="1"/>
      <c r="F46" s="35"/>
      <c r="G46" s="3" t="s">
        <v>6</v>
      </c>
      <c r="H46" s="3"/>
      <c r="I46" s="4">
        <v>305675.06</v>
      </c>
    </row>
    <row r="47" spans="1:9" ht="15.75" customHeight="1">
      <c r="A47" s="35" t="s">
        <v>8</v>
      </c>
      <c r="B47" s="3" t="s">
        <v>5</v>
      </c>
      <c r="C47" s="4">
        <v>2499.33</v>
      </c>
      <c r="D47" s="3"/>
      <c r="E47" s="1"/>
      <c r="F47" s="35" t="s">
        <v>8</v>
      </c>
      <c r="G47" s="3" t="s">
        <v>5</v>
      </c>
      <c r="H47" s="4">
        <v>421064.13</v>
      </c>
      <c r="I47" s="3"/>
    </row>
    <row r="48" spans="1:9">
      <c r="A48" s="35"/>
      <c r="B48" s="3" t="s">
        <v>6</v>
      </c>
      <c r="C48" s="3"/>
      <c r="D48" s="4">
        <v>6263.85</v>
      </c>
      <c r="E48" s="1"/>
      <c r="F48" s="35"/>
      <c r="G48" s="3" t="s">
        <v>6</v>
      </c>
      <c r="H48" s="3"/>
      <c r="I48" s="4">
        <v>358596.06</v>
      </c>
    </row>
    <row r="49" spans="1:9" ht="15.75" customHeight="1">
      <c r="A49" s="35" t="s">
        <v>9</v>
      </c>
      <c r="B49" s="3" t="s">
        <v>5</v>
      </c>
      <c r="C49" s="4">
        <v>2499.33</v>
      </c>
      <c r="D49" s="3"/>
      <c r="E49" s="1"/>
      <c r="F49" s="35" t="s">
        <v>9</v>
      </c>
      <c r="G49" s="3" t="s">
        <v>5</v>
      </c>
      <c r="H49" s="4">
        <v>421064.13</v>
      </c>
      <c r="I49" s="3"/>
    </row>
    <row r="50" spans="1:9">
      <c r="A50" s="35"/>
      <c r="B50" s="3" t="s">
        <v>6</v>
      </c>
      <c r="C50" s="3"/>
      <c r="D50" s="4">
        <v>6898.12</v>
      </c>
      <c r="E50" s="1"/>
      <c r="F50" s="35"/>
      <c r="G50" s="3" t="s">
        <v>6</v>
      </c>
      <c r="H50" s="3"/>
      <c r="I50" s="4">
        <v>267757.76</v>
      </c>
    </row>
    <row r="51" spans="1:9" ht="15.75" customHeight="1">
      <c r="A51" s="36" t="s">
        <v>10</v>
      </c>
      <c r="B51" s="36"/>
      <c r="C51" s="15">
        <f>+SUM(C43:C50)</f>
        <v>9997.35</v>
      </c>
      <c r="D51" s="15">
        <f>+SUM(D43:D50)</f>
        <v>27018.71</v>
      </c>
      <c r="E51" s="16"/>
      <c r="F51" s="39" t="s">
        <v>10</v>
      </c>
      <c r="G51" s="39"/>
      <c r="H51" s="15">
        <v>1684256.51</v>
      </c>
      <c r="I51" s="15">
        <v>1472206.27</v>
      </c>
    </row>
    <row r="52" spans="1:9" ht="15.75" customHeight="1">
      <c r="A52" s="5"/>
      <c r="B52" s="8"/>
      <c r="C52" s="5"/>
      <c r="D52" s="5"/>
      <c r="E52" s="1"/>
      <c r="F52" s="34" t="s">
        <v>20</v>
      </c>
      <c r="G52" s="34"/>
      <c r="H52" s="34"/>
      <c r="I52" s="34"/>
    </row>
    <row r="53" spans="1:9" ht="15.75" customHeight="1">
      <c r="A53" s="5"/>
      <c r="B53" s="8"/>
      <c r="C53" s="5"/>
      <c r="D53" s="5"/>
      <c r="E53" s="1"/>
      <c r="F53" s="35" t="s">
        <v>4</v>
      </c>
      <c r="G53" s="3" t="s">
        <v>5</v>
      </c>
      <c r="H53" s="4">
        <v>2250.4499999999998</v>
      </c>
      <c r="I53" s="3"/>
    </row>
    <row r="54" spans="1:9">
      <c r="A54" s="5"/>
      <c r="B54" s="8"/>
      <c r="C54" s="5"/>
      <c r="D54" s="5"/>
      <c r="E54" s="1"/>
      <c r="F54" s="35"/>
      <c r="G54" s="3" t="s">
        <v>6</v>
      </c>
      <c r="H54" s="3"/>
      <c r="I54" s="4">
        <v>0</v>
      </c>
    </row>
    <row r="55" spans="1:9" ht="15.75" customHeight="1">
      <c r="A55" s="5"/>
      <c r="B55" s="8"/>
      <c r="C55" s="5"/>
      <c r="D55" s="5"/>
      <c r="E55" s="1"/>
      <c r="F55" s="35" t="s">
        <v>7</v>
      </c>
      <c r="G55" s="3" t="s">
        <v>5</v>
      </c>
      <c r="H55" s="4">
        <v>2250.4499999999998</v>
      </c>
      <c r="I55" s="3"/>
    </row>
    <row r="56" spans="1:9">
      <c r="A56" s="5"/>
      <c r="B56" s="8"/>
      <c r="C56" s="5"/>
      <c r="D56" s="5"/>
      <c r="E56" s="1"/>
      <c r="F56" s="35"/>
      <c r="G56" s="3" t="s">
        <v>6</v>
      </c>
      <c r="H56" s="3"/>
      <c r="I56" s="4">
        <v>0</v>
      </c>
    </row>
    <row r="57" spans="1:9" ht="15.75" customHeight="1">
      <c r="A57" s="5"/>
      <c r="B57" s="8"/>
      <c r="C57" s="5"/>
      <c r="D57" s="5"/>
      <c r="E57" s="1"/>
      <c r="F57" s="35" t="s">
        <v>8</v>
      </c>
      <c r="G57" s="3" t="s">
        <v>5</v>
      </c>
      <c r="H57" s="4">
        <v>2250.4499999999998</v>
      </c>
      <c r="I57" s="3"/>
    </row>
    <row r="58" spans="1:9">
      <c r="A58" s="5"/>
      <c r="B58" s="8"/>
      <c r="C58" s="5"/>
      <c r="D58" s="5"/>
      <c r="E58" s="1"/>
      <c r="F58" s="35"/>
      <c r="G58" s="3" t="s">
        <v>6</v>
      </c>
      <c r="H58" s="3"/>
      <c r="I58" s="4">
        <v>0</v>
      </c>
    </row>
    <row r="59" spans="1:9" ht="15.75" customHeight="1">
      <c r="A59" s="5"/>
      <c r="B59" s="8"/>
      <c r="C59" s="5"/>
      <c r="D59" s="5"/>
      <c r="E59" s="1"/>
      <c r="F59" s="35" t="s">
        <v>9</v>
      </c>
      <c r="G59" s="3" t="s">
        <v>5</v>
      </c>
      <c r="H59" s="4">
        <v>2250.4499999999998</v>
      </c>
      <c r="I59" s="3"/>
    </row>
    <row r="60" spans="1:9" ht="15.75" customHeight="1">
      <c r="A60" s="33" t="s">
        <v>21</v>
      </c>
      <c r="B60" s="33"/>
      <c r="C60" s="33"/>
      <c r="D60" s="33"/>
      <c r="E60" s="1"/>
      <c r="F60" s="35"/>
      <c r="G60" s="3" t="s">
        <v>6</v>
      </c>
      <c r="H60" s="3"/>
      <c r="I60" s="4">
        <v>0</v>
      </c>
    </row>
    <row r="61" spans="1:9" ht="15.75" customHeight="1">
      <c r="A61" s="2" t="s">
        <v>4</v>
      </c>
      <c r="B61" s="3" t="s">
        <v>5</v>
      </c>
      <c r="C61" s="1"/>
      <c r="D61" s="3"/>
      <c r="E61" s="1"/>
      <c r="F61" s="36" t="s">
        <v>10</v>
      </c>
      <c r="G61" s="36"/>
      <c r="H61" s="15">
        <v>9001.7999999999993</v>
      </c>
      <c r="I61" s="6">
        <v>0</v>
      </c>
    </row>
    <row r="62" spans="1:9" ht="15.75" customHeight="1">
      <c r="A62" s="9"/>
      <c r="B62" s="10"/>
      <c r="C62" s="10"/>
      <c r="D62" s="1"/>
      <c r="E62" s="1"/>
      <c r="F62" s="34" t="s">
        <v>12</v>
      </c>
      <c r="G62" s="34"/>
      <c r="H62" s="34"/>
      <c r="I62" s="34"/>
    </row>
    <row r="63" spans="1:9" ht="15.75" customHeight="1">
      <c r="A63" s="9"/>
      <c r="B63" s="10"/>
      <c r="C63" s="10"/>
      <c r="D63" s="1"/>
      <c r="E63" s="1"/>
      <c r="F63" s="35" t="s">
        <v>4</v>
      </c>
      <c r="G63" s="3" t="s">
        <v>5</v>
      </c>
      <c r="H63" s="4">
        <v>3478.2</v>
      </c>
      <c r="I63" s="3"/>
    </row>
    <row r="64" spans="1:9">
      <c r="A64" s="9"/>
      <c r="B64" s="10"/>
      <c r="C64" s="10"/>
      <c r="D64" s="1"/>
      <c r="E64" s="1"/>
      <c r="F64" s="35"/>
      <c r="G64" s="3" t="s">
        <v>6</v>
      </c>
      <c r="H64" s="3"/>
      <c r="I64" s="3"/>
    </row>
    <row r="65" spans="1:9" ht="15.75" customHeight="1">
      <c r="A65" s="9"/>
      <c r="B65" s="10"/>
      <c r="C65" s="10"/>
      <c r="D65" s="1"/>
      <c r="E65" s="1"/>
      <c r="F65" s="35" t="s">
        <v>7</v>
      </c>
      <c r="G65" s="3" t="s">
        <v>5</v>
      </c>
      <c r="H65" s="4">
        <v>3478.2</v>
      </c>
      <c r="I65" s="3"/>
    </row>
    <row r="66" spans="1:9">
      <c r="A66" s="9"/>
      <c r="B66" s="10"/>
      <c r="C66" s="10"/>
      <c r="D66" s="1"/>
      <c r="E66" s="1"/>
      <c r="F66" s="35"/>
      <c r="G66" s="3" t="s">
        <v>6</v>
      </c>
      <c r="H66" s="3"/>
      <c r="I66" s="3"/>
    </row>
    <row r="67" spans="1:9" ht="15.75" customHeight="1">
      <c r="A67" s="9"/>
      <c r="B67" s="10"/>
      <c r="C67" s="10"/>
      <c r="D67" s="1"/>
      <c r="E67" s="1"/>
      <c r="F67" s="35" t="s">
        <v>8</v>
      </c>
      <c r="G67" s="3" t="s">
        <v>5</v>
      </c>
      <c r="H67" s="4">
        <v>5781.59</v>
      </c>
      <c r="I67" s="3"/>
    </row>
    <row r="68" spans="1:9">
      <c r="A68" s="9"/>
      <c r="B68" s="10"/>
      <c r="C68" s="10"/>
      <c r="D68" s="1"/>
      <c r="E68" s="1"/>
      <c r="F68" s="35"/>
      <c r="G68" s="3" t="s">
        <v>6</v>
      </c>
      <c r="H68" s="3"/>
      <c r="I68" s="3"/>
    </row>
    <row r="69" spans="1:9" ht="15.75" customHeight="1">
      <c r="A69" s="9"/>
      <c r="B69" s="10"/>
      <c r="C69" s="10"/>
      <c r="D69" s="1"/>
      <c r="E69" s="1"/>
      <c r="F69" s="35" t="s">
        <v>9</v>
      </c>
      <c r="G69" s="3" t="s">
        <v>5</v>
      </c>
      <c r="H69" s="4">
        <v>3478.2</v>
      </c>
      <c r="I69" s="3"/>
    </row>
    <row r="70" spans="1:9">
      <c r="A70" s="9"/>
      <c r="B70" s="10"/>
      <c r="C70" s="10"/>
      <c r="D70" s="1"/>
      <c r="E70" s="1"/>
      <c r="F70" s="35"/>
      <c r="G70" s="3" t="s">
        <v>6</v>
      </c>
      <c r="H70" s="3"/>
      <c r="I70" s="3"/>
    </row>
    <row r="71" spans="1:9" ht="15.75" customHeight="1">
      <c r="A71" s="9"/>
      <c r="B71" s="10"/>
      <c r="C71" s="10"/>
      <c r="D71" s="1"/>
      <c r="E71" s="1"/>
      <c r="F71" s="36" t="s">
        <v>10</v>
      </c>
      <c r="G71" s="36"/>
      <c r="H71" s="15">
        <v>16216.19</v>
      </c>
      <c r="I71" s="5"/>
    </row>
    <row r="72" spans="1:9" ht="15.75" customHeight="1">
      <c r="A72" s="9"/>
      <c r="B72" s="10"/>
      <c r="C72" s="10"/>
      <c r="D72" s="1"/>
      <c r="E72" s="1"/>
      <c r="F72" s="34" t="s">
        <v>22</v>
      </c>
      <c r="G72" s="34"/>
      <c r="H72" s="34"/>
      <c r="I72" s="34"/>
    </row>
    <row r="73" spans="1:9">
      <c r="A73" s="9"/>
      <c r="B73" s="10"/>
      <c r="C73" s="10"/>
      <c r="D73" s="1"/>
      <c r="E73" s="1"/>
      <c r="F73" s="2"/>
      <c r="G73" s="1"/>
      <c r="H73" s="1"/>
      <c r="I73" s="1"/>
    </row>
    <row r="74" spans="1:9" ht="15.75" customHeight="1">
      <c r="A74" s="35" t="s">
        <v>4</v>
      </c>
      <c r="B74" s="3" t="s">
        <v>5</v>
      </c>
      <c r="C74" s="4">
        <v>20699.419999999998</v>
      </c>
      <c r="D74" s="3"/>
      <c r="E74" s="1"/>
      <c r="F74" s="35" t="s">
        <v>4</v>
      </c>
      <c r="G74" s="3" t="s">
        <v>5</v>
      </c>
      <c r="H74" s="4">
        <v>6848.09</v>
      </c>
      <c r="I74" s="3"/>
    </row>
    <row r="75" spans="1:9">
      <c r="A75" s="35"/>
      <c r="B75" s="3" t="s">
        <v>6</v>
      </c>
      <c r="C75" s="3"/>
      <c r="D75" s="4">
        <v>120326.93</v>
      </c>
      <c r="E75" s="1"/>
      <c r="F75" s="35"/>
      <c r="G75" s="3" t="s">
        <v>6</v>
      </c>
      <c r="H75" s="3"/>
      <c r="I75" s="4">
        <v>0</v>
      </c>
    </row>
    <row r="76" spans="1:9" ht="15.75" customHeight="1">
      <c r="A76" s="35" t="s">
        <v>7</v>
      </c>
      <c r="B76" s="3" t="s">
        <v>5</v>
      </c>
      <c r="C76" s="4">
        <v>20699.419999999998</v>
      </c>
      <c r="D76" s="3"/>
      <c r="E76" s="1"/>
      <c r="F76" s="35" t="s">
        <v>7</v>
      </c>
      <c r="G76" s="3" t="s">
        <v>5</v>
      </c>
      <c r="H76" s="4">
        <v>6848.09</v>
      </c>
      <c r="I76" s="3"/>
    </row>
    <row r="77" spans="1:9">
      <c r="A77" s="35"/>
      <c r="B77" s="3" t="s">
        <v>6</v>
      </c>
      <c r="C77" s="3"/>
      <c r="D77" s="4">
        <v>48071.97</v>
      </c>
      <c r="E77" s="1"/>
      <c r="F77" s="35"/>
      <c r="G77" s="3" t="s">
        <v>6</v>
      </c>
      <c r="H77" s="3"/>
      <c r="I77" s="4">
        <v>0</v>
      </c>
    </row>
    <row r="78" spans="1:9" ht="15.75" customHeight="1">
      <c r="A78" s="35" t="s">
        <v>8</v>
      </c>
      <c r="B78" s="3" t="s">
        <v>5</v>
      </c>
      <c r="C78" s="4">
        <v>20699.419999999998</v>
      </c>
      <c r="D78" s="3"/>
      <c r="E78" s="1"/>
      <c r="F78" s="35" t="s">
        <v>8</v>
      </c>
      <c r="G78" s="3" t="s">
        <v>5</v>
      </c>
      <c r="H78" s="4">
        <v>6848.09</v>
      </c>
      <c r="I78" s="3"/>
    </row>
    <row r="79" spans="1:9">
      <c r="A79" s="35"/>
      <c r="B79" s="3" t="s">
        <v>6</v>
      </c>
      <c r="C79" s="3"/>
      <c r="D79" s="4">
        <v>33972.39</v>
      </c>
      <c r="E79" s="1"/>
      <c r="F79" s="35"/>
      <c r="G79" s="3" t="s">
        <v>6</v>
      </c>
      <c r="H79" s="3"/>
      <c r="I79" s="4">
        <v>0</v>
      </c>
    </row>
    <row r="80" spans="1:9" ht="15.75" customHeight="1">
      <c r="A80" s="35" t="s">
        <v>9</v>
      </c>
      <c r="B80" s="3" t="s">
        <v>5</v>
      </c>
      <c r="C80" s="4">
        <v>20364.169999999998</v>
      </c>
      <c r="D80" s="3"/>
      <c r="E80" s="1"/>
      <c r="F80" s="35" t="s">
        <v>9</v>
      </c>
      <c r="G80" s="3" t="s">
        <v>5</v>
      </c>
      <c r="H80" s="3"/>
      <c r="I80" s="3"/>
    </row>
    <row r="81" spans="1:9">
      <c r="A81" s="35"/>
      <c r="B81" s="3" t="s">
        <v>6</v>
      </c>
      <c r="C81" s="3"/>
      <c r="D81" s="4">
        <v>22527.72</v>
      </c>
      <c r="E81" s="1"/>
      <c r="F81" s="35"/>
      <c r="G81" s="3" t="s">
        <v>6</v>
      </c>
      <c r="H81" s="3"/>
      <c r="I81" s="4">
        <v>0</v>
      </c>
    </row>
    <row r="82" spans="1:9" ht="15.75" customHeight="1">
      <c r="A82" s="36" t="s">
        <v>10</v>
      </c>
      <c r="B82" s="36"/>
      <c r="C82" s="15">
        <f>+SUM(C74:C81)</f>
        <v>82462.429999999993</v>
      </c>
      <c r="D82" s="15">
        <f>+SUM(D74:D81)</f>
        <v>224899.00999999998</v>
      </c>
      <c r="E82" s="16"/>
      <c r="F82" s="39" t="s">
        <v>10</v>
      </c>
      <c r="G82" s="39"/>
      <c r="H82" s="15">
        <v>20544.27</v>
      </c>
      <c r="I82" s="6">
        <v>0</v>
      </c>
    </row>
    <row r="83" spans="1:9" ht="15.75" customHeight="1">
      <c r="A83" s="33" t="s">
        <v>23</v>
      </c>
      <c r="B83" s="33"/>
      <c r="C83" s="33"/>
      <c r="D83" s="33"/>
      <c r="E83" s="1"/>
      <c r="F83" s="34" t="s">
        <v>17</v>
      </c>
      <c r="G83" s="34"/>
      <c r="H83" s="34"/>
      <c r="I83" s="34"/>
    </row>
    <row r="84" spans="1:9" ht="15.75" customHeight="1">
      <c r="A84" s="35" t="s">
        <v>4</v>
      </c>
      <c r="B84" s="3" t="s">
        <v>5</v>
      </c>
      <c r="C84" s="4">
        <v>15647.89</v>
      </c>
      <c r="D84" s="3"/>
      <c r="E84" s="1"/>
      <c r="F84" s="35" t="s">
        <v>4</v>
      </c>
      <c r="G84" s="3" t="s">
        <v>5</v>
      </c>
      <c r="H84" s="4">
        <v>0</v>
      </c>
      <c r="I84" s="3"/>
    </row>
    <row r="85" spans="1:9">
      <c r="A85" s="35"/>
      <c r="B85" s="3" t="s">
        <v>6</v>
      </c>
      <c r="C85" s="3"/>
      <c r="D85" s="4">
        <v>2276</v>
      </c>
      <c r="E85" s="1"/>
      <c r="F85" s="35"/>
      <c r="G85" s="3" t="s">
        <v>6</v>
      </c>
      <c r="H85" s="3"/>
      <c r="I85" s="4">
        <v>0</v>
      </c>
    </row>
    <row r="86" spans="1:9" ht="15.75" customHeight="1">
      <c r="A86" s="35" t="s">
        <v>7</v>
      </c>
      <c r="B86" s="3" t="s">
        <v>5</v>
      </c>
      <c r="C86" s="4">
        <v>12513.48</v>
      </c>
      <c r="D86" s="3"/>
      <c r="E86" s="1"/>
      <c r="F86" s="35" t="s">
        <v>7</v>
      </c>
      <c r="G86" s="3" t="s">
        <v>5</v>
      </c>
      <c r="H86" s="4">
        <v>0</v>
      </c>
      <c r="I86" s="3"/>
    </row>
    <row r="87" spans="1:9">
      <c r="A87" s="35"/>
      <c r="B87" s="3" t="s">
        <v>6</v>
      </c>
      <c r="C87" s="3"/>
      <c r="D87" s="4">
        <v>6092.96</v>
      </c>
      <c r="E87" s="1"/>
      <c r="F87" s="35"/>
      <c r="G87" s="3" t="s">
        <v>6</v>
      </c>
      <c r="H87" s="3"/>
      <c r="I87" s="4">
        <v>0</v>
      </c>
    </row>
    <row r="88" spans="1:9" ht="15.75" customHeight="1">
      <c r="A88" s="35" t="s">
        <v>8</v>
      </c>
      <c r="B88" s="3" t="s">
        <v>5</v>
      </c>
      <c r="C88" s="4">
        <v>15662.77</v>
      </c>
      <c r="D88" s="3"/>
      <c r="E88" s="1"/>
      <c r="F88" s="35" t="s">
        <v>8</v>
      </c>
      <c r="G88" s="3" t="s">
        <v>5</v>
      </c>
      <c r="H88" s="4">
        <v>0</v>
      </c>
      <c r="I88" s="3"/>
    </row>
    <row r="89" spans="1:9">
      <c r="A89" s="35"/>
      <c r="B89" s="3" t="s">
        <v>6</v>
      </c>
      <c r="C89" s="3"/>
      <c r="D89" s="4">
        <v>6820.6</v>
      </c>
      <c r="E89" s="1"/>
      <c r="F89" s="35"/>
      <c r="G89" s="3" t="s">
        <v>6</v>
      </c>
      <c r="H89" s="3"/>
      <c r="I89" s="4">
        <v>0</v>
      </c>
    </row>
    <row r="90" spans="1:9" ht="15.75" customHeight="1">
      <c r="A90" s="35" t="s">
        <v>9</v>
      </c>
      <c r="B90" s="3" t="s">
        <v>5</v>
      </c>
      <c r="C90" s="4">
        <v>15449.69</v>
      </c>
      <c r="D90" s="3"/>
      <c r="E90" s="1"/>
      <c r="F90" s="35" t="s">
        <v>9</v>
      </c>
      <c r="G90" s="3" t="s">
        <v>5</v>
      </c>
      <c r="H90" s="4">
        <v>0</v>
      </c>
      <c r="I90" s="3"/>
    </row>
    <row r="91" spans="1:9">
      <c r="A91" s="35"/>
      <c r="B91" s="3" t="s">
        <v>6</v>
      </c>
      <c r="C91" s="3"/>
      <c r="D91" s="4">
        <v>3219.91</v>
      </c>
      <c r="E91" s="1"/>
      <c r="F91" s="35"/>
      <c r="G91" s="3" t="s">
        <v>6</v>
      </c>
      <c r="H91" s="3"/>
      <c r="I91" s="4">
        <v>0</v>
      </c>
    </row>
    <row r="92" spans="1:9" ht="15.75" customHeight="1">
      <c r="A92" s="36" t="s">
        <v>10</v>
      </c>
      <c r="B92" s="36"/>
      <c r="C92" s="15">
        <f>+SUM(C84:C91)</f>
        <v>59273.83</v>
      </c>
      <c r="D92" s="15">
        <f>+SUM(D84:D91)</f>
        <v>18409.47</v>
      </c>
      <c r="E92" s="16"/>
      <c r="F92" s="39" t="s">
        <v>10</v>
      </c>
      <c r="G92" s="39"/>
      <c r="H92" s="15">
        <v>0</v>
      </c>
      <c r="I92" s="6">
        <v>0</v>
      </c>
    </row>
    <row r="93" spans="1:9" ht="15.75" customHeight="1">
      <c r="A93" s="33" t="s">
        <v>24</v>
      </c>
      <c r="B93" s="33"/>
      <c r="C93" s="33"/>
      <c r="D93" s="33"/>
      <c r="E93" s="1"/>
      <c r="F93" s="34" t="s">
        <v>25</v>
      </c>
      <c r="G93" s="34"/>
      <c r="H93" s="34"/>
      <c r="I93" s="34"/>
    </row>
    <row r="94" spans="1:9" ht="15.75" customHeight="1">
      <c r="A94" s="35" t="s">
        <v>4</v>
      </c>
      <c r="B94" s="3" t="s">
        <v>5</v>
      </c>
      <c r="C94" s="4">
        <v>12185.71</v>
      </c>
      <c r="D94" s="3"/>
      <c r="E94" s="1"/>
      <c r="F94" s="35" t="s">
        <v>4</v>
      </c>
      <c r="G94" s="3" t="s">
        <v>5</v>
      </c>
      <c r="H94" s="4">
        <v>2485.0700000000002</v>
      </c>
      <c r="I94" s="3"/>
    </row>
    <row r="95" spans="1:9">
      <c r="A95" s="35"/>
      <c r="B95" s="3" t="s">
        <v>6</v>
      </c>
      <c r="C95" s="3"/>
      <c r="D95" s="4">
        <v>1625.39</v>
      </c>
      <c r="E95" s="1"/>
      <c r="F95" s="35"/>
      <c r="G95" s="3" t="s">
        <v>6</v>
      </c>
      <c r="H95" s="3"/>
      <c r="I95" s="4">
        <v>0</v>
      </c>
    </row>
    <row r="96" spans="1:9" ht="15.75" customHeight="1">
      <c r="A96" s="35" t="s">
        <v>7</v>
      </c>
      <c r="B96" s="3" t="s">
        <v>5</v>
      </c>
      <c r="C96" s="4">
        <v>10606.71</v>
      </c>
      <c r="D96" s="3"/>
      <c r="E96" s="1"/>
      <c r="F96" s="35" t="s">
        <v>7</v>
      </c>
      <c r="G96" s="3" t="s">
        <v>5</v>
      </c>
      <c r="H96" s="4">
        <v>2038.9</v>
      </c>
      <c r="I96" s="3"/>
    </row>
    <row r="97" spans="1:9">
      <c r="A97" s="35"/>
      <c r="B97" s="3" t="s">
        <v>6</v>
      </c>
      <c r="C97" s="3"/>
      <c r="D97" s="4">
        <v>2908.06</v>
      </c>
      <c r="E97" s="1"/>
      <c r="F97" s="35"/>
      <c r="G97" s="3" t="s">
        <v>6</v>
      </c>
      <c r="H97" s="3"/>
      <c r="I97" s="4">
        <v>0</v>
      </c>
    </row>
    <row r="98" spans="1:9" ht="15.75" customHeight="1">
      <c r="A98" s="35" t="s">
        <v>8</v>
      </c>
      <c r="B98" s="3" t="s">
        <v>5</v>
      </c>
      <c r="C98" s="4">
        <v>13715.5</v>
      </c>
      <c r="D98" s="3"/>
      <c r="E98" s="1"/>
      <c r="F98" s="35" t="s">
        <v>8</v>
      </c>
      <c r="G98" s="3" t="s">
        <v>5</v>
      </c>
      <c r="H98" s="4">
        <v>2526.96</v>
      </c>
      <c r="I98" s="3"/>
    </row>
    <row r="99" spans="1:9">
      <c r="A99" s="35"/>
      <c r="B99" s="3" t="s">
        <v>6</v>
      </c>
      <c r="C99" s="3"/>
      <c r="D99" s="4">
        <v>505</v>
      </c>
      <c r="E99" s="1"/>
      <c r="F99" s="35"/>
      <c r="G99" s="3" t="s">
        <v>6</v>
      </c>
      <c r="H99" s="3"/>
      <c r="I99" s="4">
        <v>0</v>
      </c>
    </row>
    <row r="100" spans="1:9" ht="15.75" customHeight="1">
      <c r="A100" s="35" t="s">
        <v>9</v>
      </c>
      <c r="B100" s="3" t="s">
        <v>5</v>
      </c>
      <c r="C100" s="4">
        <v>10225.76</v>
      </c>
      <c r="D100" s="3"/>
      <c r="E100" s="1"/>
      <c r="F100" s="35" t="s">
        <v>9</v>
      </c>
      <c r="G100" s="3" t="s">
        <v>5</v>
      </c>
      <c r="H100" s="4">
        <v>1899.95</v>
      </c>
      <c r="I100" s="3"/>
    </row>
    <row r="101" spans="1:9">
      <c r="A101" s="35"/>
      <c r="B101" s="3" t="s">
        <v>6</v>
      </c>
      <c r="C101" s="3"/>
      <c r="D101" s="4">
        <v>4023.4</v>
      </c>
      <c r="E101" s="1"/>
      <c r="F101" s="35"/>
      <c r="G101" s="3" t="s">
        <v>6</v>
      </c>
      <c r="H101" s="3"/>
      <c r="I101" s="4">
        <v>0</v>
      </c>
    </row>
    <row r="102" spans="1:9" ht="15.75" customHeight="1">
      <c r="A102" s="36" t="s">
        <v>10</v>
      </c>
      <c r="B102" s="36"/>
      <c r="C102" s="15">
        <f>+SUM(C94:C101)</f>
        <v>46733.68</v>
      </c>
      <c r="D102" s="15">
        <f>+SUM(D94:D101)</f>
        <v>9061.85</v>
      </c>
      <c r="E102" s="16"/>
      <c r="F102" s="39" t="s">
        <v>10</v>
      </c>
      <c r="G102" s="39"/>
      <c r="H102" s="15">
        <v>8950.8799999999992</v>
      </c>
      <c r="I102" s="6">
        <v>0</v>
      </c>
    </row>
    <row r="103" spans="1:9" ht="15.75" customHeight="1">
      <c r="A103" s="33" t="s">
        <v>26</v>
      </c>
      <c r="B103" s="33"/>
      <c r="C103" s="33"/>
      <c r="D103" s="33"/>
      <c r="E103" s="1"/>
      <c r="F103" s="34" t="s">
        <v>27</v>
      </c>
      <c r="G103" s="34"/>
      <c r="H103" s="34"/>
      <c r="I103" s="34"/>
    </row>
    <row r="104" spans="1:9" ht="15.75" customHeight="1">
      <c r="A104" s="35" t="s">
        <v>4</v>
      </c>
      <c r="B104" s="3" t="s">
        <v>5</v>
      </c>
      <c r="C104" s="4">
        <v>11046.6</v>
      </c>
      <c r="D104" s="3"/>
      <c r="E104" s="1"/>
      <c r="F104" s="35" t="s">
        <v>4</v>
      </c>
      <c r="G104" s="3" t="s">
        <v>5</v>
      </c>
      <c r="H104" s="4">
        <v>4131.16</v>
      </c>
      <c r="I104" s="3"/>
    </row>
    <row r="105" spans="1:9">
      <c r="A105" s="35"/>
      <c r="B105" s="3" t="s">
        <v>6</v>
      </c>
      <c r="C105" s="3"/>
      <c r="D105" s="4">
        <v>3778</v>
      </c>
      <c r="E105" s="1"/>
      <c r="F105" s="35"/>
      <c r="G105" s="3" t="s">
        <v>6</v>
      </c>
      <c r="H105" s="3"/>
      <c r="I105" s="4">
        <v>0</v>
      </c>
    </row>
    <row r="106" spans="1:9" ht="15.75" customHeight="1">
      <c r="A106" s="35" t="s">
        <v>7</v>
      </c>
      <c r="B106" s="3" t="s">
        <v>5</v>
      </c>
      <c r="C106" s="4">
        <v>11046.6</v>
      </c>
      <c r="D106" s="3"/>
      <c r="E106" s="1"/>
      <c r="F106" s="35" t="s">
        <v>7</v>
      </c>
      <c r="G106" s="3" t="s">
        <v>5</v>
      </c>
      <c r="H106" s="4">
        <v>4131.16</v>
      </c>
      <c r="I106" s="3"/>
    </row>
    <row r="107" spans="1:9">
      <c r="A107" s="35"/>
      <c r="B107" s="3" t="s">
        <v>6</v>
      </c>
      <c r="C107" s="3"/>
      <c r="D107" s="4">
        <v>503</v>
      </c>
      <c r="E107" s="1"/>
      <c r="F107" s="35"/>
      <c r="G107" s="3" t="s">
        <v>6</v>
      </c>
      <c r="H107" s="3"/>
      <c r="I107" s="4">
        <v>0</v>
      </c>
    </row>
    <row r="108" spans="1:9" ht="15.75" customHeight="1">
      <c r="A108" s="35" t="s">
        <v>8</v>
      </c>
      <c r="B108" s="3" t="s">
        <v>5</v>
      </c>
      <c r="C108" s="4">
        <v>11046.6</v>
      </c>
      <c r="D108" s="3"/>
      <c r="E108" s="1"/>
      <c r="F108" s="35" t="s">
        <v>8</v>
      </c>
      <c r="G108" s="3" t="s">
        <v>5</v>
      </c>
      <c r="H108" s="4">
        <v>4131.16</v>
      </c>
      <c r="I108" s="3"/>
    </row>
    <row r="109" spans="1:9">
      <c r="A109" s="35"/>
      <c r="B109" s="3" t="s">
        <v>6</v>
      </c>
      <c r="C109" s="3"/>
      <c r="D109" s="4">
        <v>6329.65</v>
      </c>
      <c r="E109" s="1"/>
      <c r="F109" s="35"/>
      <c r="G109" s="3" t="s">
        <v>6</v>
      </c>
      <c r="H109" s="3"/>
      <c r="I109" s="4">
        <v>0</v>
      </c>
    </row>
    <row r="110" spans="1:9" ht="15.75" customHeight="1">
      <c r="A110" s="35" t="s">
        <v>9</v>
      </c>
      <c r="B110" s="3" t="s">
        <v>5</v>
      </c>
      <c r="C110" s="4">
        <v>11046.6</v>
      </c>
      <c r="D110" s="3"/>
      <c r="E110" s="1"/>
      <c r="F110" s="35" t="s">
        <v>9</v>
      </c>
      <c r="G110" s="3" t="s">
        <v>5</v>
      </c>
      <c r="H110" s="4">
        <v>4131.16</v>
      </c>
      <c r="I110" s="3"/>
    </row>
    <row r="111" spans="1:9">
      <c r="A111" s="35"/>
      <c r="B111" s="3" t="s">
        <v>6</v>
      </c>
      <c r="C111" s="3"/>
      <c r="D111" s="4">
        <v>5354.15</v>
      </c>
      <c r="E111" s="1"/>
      <c r="F111" s="35"/>
      <c r="G111" s="3" t="s">
        <v>6</v>
      </c>
      <c r="H111" s="3"/>
      <c r="I111" s="4">
        <v>0</v>
      </c>
    </row>
    <row r="112" spans="1:9" ht="15.75" customHeight="1">
      <c r="A112" s="36" t="s">
        <v>10</v>
      </c>
      <c r="B112" s="36"/>
      <c r="C112" s="15">
        <f>+SUM(C104:C111)</f>
        <v>44186.400000000001</v>
      </c>
      <c r="D112" s="15">
        <f>+SUM(D104:D111)</f>
        <v>15964.8</v>
      </c>
      <c r="E112" s="16"/>
      <c r="F112" s="39" t="s">
        <v>10</v>
      </c>
      <c r="G112" s="39"/>
      <c r="H112" s="15">
        <v>16524.63</v>
      </c>
      <c r="I112" s="6">
        <v>0</v>
      </c>
    </row>
    <row r="113" spans="1:9" ht="15.75" customHeight="1">
      <c r="A113" s="33" t="s">
        <v>28</v>
      </c>
      <c r="B113" s="33"/>
      <c r="C113" s="33"/>
      <c r="D113" s="33"/>
      <c r="E113" s="1"/>
      <c r="F113" s="34" t="s">
        <v>29</v>
      </c>
      <c r="G113" s="34"/>
      <c r="H113" s="34"/>
      <c r="I113" s="34"/>
    </row>
    <row r="114" spans="1:9" ht="15.75" customHeight="1">
      <c r="A114" s="35" t="s">
        <v>4</v>
      </c>
      <c r="B114" s="3" t="s">
        <v>5</v>
      </c>
      <c r="C114" s="4">
        <v>3265.22</v>
      </c>
      <c r="D114" s="3"/>
      <c r="E114" s="1"/>
      <c r="F114" s="35" t="s">
        <v>4</v>
      </c>
      <c r="G114" s="3" t="s">
        <v>5</v>
      </c>
      <c r="H114" s="4">
        <v>2969.5</v>
      </c>
      <c r="I114" s="3"/>
    </row>
    <row r="115" spans="1:9">
      <c r="A115" s="35"/>
      <c r="B115" s="3" t="s">
        <v>6</v>
      </c>
      <c r="C115" s="3"/>
      <c r="D115" s="3"/>
      <c r="E115" s="1"/>
      <c r="F115" s="35"/>
      <c r="G115" s="3" t="s">
        <v>6</v>
      </c>
      <c r="H115" s="3"/>
      <c r="I115" s="4">
        <v>0</v>
      </c>
    </row>
    <row r="116" spans="1:9" ht="15.75" customHeight="1">
      <c r="A116" s="35" t="s">
        <v>7</v>
      </c>
      <c r="B116" s="3" t="s">
        <v>5</v>
      </c>
      <c r="C116" s="4">
        <v>3265.22</v>
      </c>
      <c r="D116" s="3"/>
      <c r="E116" s="1"/>
      <c r="F116" s="35" t="s">
        <v>7</v>
      </c>
      <c r="G116" s="3" t="s">
        <v>5</v>
      </c>
      <c r="H116" s="4">
        <v>2696.5</v>
      </c>
      <c r="I116" s="3"/>
    </row>
    <row r="117" spans="1:9">
      <c r="A117" s="35"/>
      <c r="B117" s="3" t="s">
        <v>6</v>
      </c>
      <c r="C117" s="3"/>
      <c r="D117" s="11">
        <v>7549</v>
      </c>
      <c r="E117" s="1"/>
      <c r="F117" s="35"/>
      <c r="G117" s="3" t="s">
        <v>6</v>
      </c>
      <c r="H117" s="3"/>
      <c r="I117" s="4">
        <v>0</v>
      </c>
    </row>
    <row r="118" spans="1:9" ht="15.75" customHeight="1">
      <c r="A118" s="35" t="s">
        <v>8</v>
      </c>
      <c r="B118" s="3" t="s">
        <v>5</v>
      </c>
      <c r="C118" s="4">
        <v>3264.85</v>
      </c>
      <c r="D118" s="3"/>
      <c r="E118" s="1"/>
      <c r="F118" s="35" t="s">
        <v>8</v>
      </c>
      <c r="G118" s="3" t="s">
        <v>5</v>
      </c>
      <c r="H118" s="4">
        <v>2696.5</v>
      </c>
      <c r="I118" s="3"/>
    </row>
    <row r="119" spans="1:9">
      <c r="A119" s="35"/>
      <c r="B119" s="3" t="s">
        <v>6</v>
      </c>
      <c r="C119" s="3"/>
      <c r="D119" s="11">
        <v>7549</v>
      </c>
      <c r="E119" s="1"/>
      <c r="F119" s="35"/>
      <c r="G119" s="3" t="s">
        <v>6</v>
      </c>
      <c r="H119" s="3"/>
      <c r="I119" s="4">
        <v>0</v>
      </c>
    </row>
    <row r="120" spans="1:9" ht="15.75" customHeight="1">
      <c r="A120" s="35" t="s">
        <v>9</v>
      </c>
      <c r="B120" s="3" t="s">
        <v>5</v>
      </c>
      <c r="C120" s="4">
        <v>3265.22</v>
      </c>
      <c r="D120" s="3"/>
      <c r="E120" s="1"/>
      <c r="F120" s="35" t="s">
        <v>9</v>
      </c>
      <c r="G120" s="3" t="s">
        <v>5</v>
      </c>
      <c r="H120" s="4">
        <v>0</v>
      </c>
      <c r="I120" s="3"/>
    </row>
    <row r="121" spans="1:9">
      <c r="A121" s="35"/>
      <c r="B121" s="3" t="s">
        <v>6</v>
      </c>
      <c r="C121" s="3"/>
      <c r="D121" s="4">
        <v>11002</v>
      </c>
      <c r="E121" s="1"/>
      <c r="F121" s="35"/>
      <c r="G121" s="3" t="s">
        <v>6</v>
      </c>
      <c r="H121" s="17"/>
      <c r="I121" s="4">
        <v>0</v>
      </c>
    </row>
    <row r="122" spans="1:9" ht="15.75" customHeight="1">
      <c r="A122" s="36" t="s">
        <v>10</v>
      </c>
      <c r="B122" s="36"/>
      <c r="C122" s="15">
        <f>+SUM(C114:C121)</f>
        <v>13060.509999999998</v>
      </c>
      <c r="D122" s="15">
        <f>+SUM(D114:D121)</f>
        <v>26100</v>
      </c>
      <c r="E122" s="16"/>
      <c r="F122" s="39" t="s">
        <v>10</v>
      </c>
      <c r="G122" s="39"/>
      <c r="H122" s="15">
        <v>8362.5</v>
      </c>
      <c r="I122" s="6">
        <v>0</v>
      </c>
    </row>
    <row r="123" spans="1:9" ht="15.75" customHeight="1">
      <c r="A123" s="33" t="s">
        <v>30</v>
      </c>
      <c r="B123" s="33"/>
      <c r="C123" s="33"/>
      <c r="D123" s="33"/>
      <c r="E123" s="1"/>
      <c r="F123" s="34" t="s">
        <v>31</v>
      </c>
      <c r="G123" s="34"/>
      <c r="H123" s="34"/>
      <c r="I123" s="34"/>
    </row>
    <row r="124" spans="1:9" ht="15.75" customHeight="1">
      <c r="A124" s="35" t="s">
        <v>4</v>
      </c>
      <c r="B124" s="3" t="s">
        <v>5</v>
      </c>
      <c r="C124" s="4">
        <v>709.94</v>
      </c>
      <c r="D124" s="3"/>
      <c r="E124" s="1"/>
      <c r="F124" s="35" t="s">
        <v>4</v>
      </c>
      <c r="G124" s="3" t="s">
        <v>5</v>
      </c>
      <c r="H124" s="4">
        <v>2085</v>
      </c>
      <c r="I124" s="3"/>
    </row>
    <row r="125" spans="1:9">
      <c r="A125" s="35"/>
      <c r="B125" s="3" t="s">
        <v>6</v>
      </c>
      <c r="C125" s="3"/>
      <c r="D125" s="4">
        <v>97260.73</v>
      </c>
      <c r="E125" s="1"/>
      <c r="F125" s="35"/>
      <c r="G125" s="3" t="s">
        <v>6</v>
      </c>
      <c r="H125" s="3"/>
      <c r="I125" s="4">
        <v>0</v>
      </c>
    </row>
    <row r="126" spans="1:9" ht="15.75" customHeight="1">
      <c r="A126" s="35" t="s">
        <v>7</v>
      </c>
      <c r="B126" s="3" t="s">
        <v>5</v>
      </c>
      <c r="C126" s="4">
        <v>709.94</v>
      </c>
      <c r="D126" s="3"/>
      <c r="E126" s="1"/>
      <c r="F126" s="35" t="s">
        <v>7</v>
      </c>
      <c r="G126" s="3" t="s">
        <v>5</v>
      </c>
      <c r="H126" s="4">
        <v>2085</v>
      </c>
      <c r="I126" s="3"/>
    </row>
    <row r="127" spans="1:9">
      <c r="A127" s="35"/>
      <c r="B127" s="3" t="s">
        <v>6</v>
      </c>
      <c r="C127" s="3"/>
      <c r="D127" s="4">
        <v>76943.789999999994</v>
      </c>
      <c r="E127" s="1"/>
      <c r="F127" s="35"/>
      <c r="G127" s="3" t="s">
        <v>6</v>
      </c>
      <c r="H127" s="3"/>
      <c r="I127" s="4">
        <v>0</v>
      </c>
    </row>
    <row r="128" spans="1:9" ht="15.75" customHeight="1">
      <c r="A128" s="35" t="s">
        <v>8</v>
      </c>
      <c r="B128" s="3" t="s">
        <v>5</v>
      </c>
      <c r="C128" s="4">
        <v>709.94</v>
      </c>
      <c r="D128" s="3"/>
      <c r="E128" s="1"/>
      <c r="F128" s="35" t="s">
        <v>8</v>
      </c>
      <c r="G128" s="3" t="s">
        <v>5</v>
      </c>
      <c r="H128" s="4">
        <v>2085</v>
      </c>
      <c r="I128" s="3"/>
    </row>
    <row r="129" spans="1:9">
      <c r="A129" s="35"/>
      <c r="B129" s="3" t="s">
        <v>6</v>
      </c>
      <c r="C129" s="3"/>
      <c r="D129" s="4">
        <v>44417.2</v>
      </c>
      <c r="E129" s="1"/>
      <c r="F129" s="35"/>
      <c r="G129" s="3" t="s">
        <v>6</v>
      </c>
      <c r="H129" s="3"/>
      <c r="I129" s="4">
        <v>0</v>
      </c>
    </row>
    <row r="130" spans="1:9" ht="15.75" customHeight="1">
      <c r="A130" s="35" t="s">
        <v>9</v>
      </c>
      <c r="B130" s="3" t="s">
        <v>5</v>
      </c>
      <c r="C130" s="3"/>
      <c r="D130" s="3"/>
      <c r="E130" s="1"/>
      <c r="F130" s="35" t="s">
        <v>9</v>
      </c>
      <c r="G130" s="3" t="s">
        <v>5</v>
      </c>
      <c r="H130" s="4">
        <v>2085</v>
      </c>
      <c r="I130" s="3"/>
    </row>
    <row r="131" spans="1:9">
      <c r="A131" s="35"/>
      <c r="B131" s="3" t="s">
        <v>6</v>
      </c>
      <c r="C131" s="3"/>
      <c r="D131" s="3"/>
      <c r="E131" s="1"/>
      <c r="F131" s="35"/>
      <c r="G131" s="3" t="s">
        <v>6</v>
      </c>
      <c r="H131" s="3"/>
      <c r="I131" s="4">
        <v>0</v>
      </c>
    </row>
    <row r="132" spans="1:9" ht="15.75" customHeight="1">
      <c r="A132" s="36" t="s">
        <v>10</v>
      </c>
      <c r="B132" s="36"/>
      <c r="C132" s="15">
        <f>+SUM(C124:C131)</f>
        <v>2129.8200000000002</v>
      </c>
      <c r="D132" s="15">
        <f>+SUM(D124:D131)</f>
        <v>218621.71999999997</v>
      </c>
      <c r="E132" s="16"/>
      <c r="F132" s="39" t="s">
        <v>10</v>
      </c>
      <c r="G132" s="39"/>
      <c r="H132" s="15">
        <v>8340</v>
      </c>
      <c r="I132" s="6">
        <v>0</v>
      </c>
    </row>
    <row r="133" spans="1:9" ht="15.75" customHeight="1">
      <c r="A133" s="33" t="s">
        <v>32</v>
      </c>
      <c r="B133" s="33"/>
      <c r="C133" s="33"/>
      <c r="D133" s="33"/>
      <c r="E133" s="1"/>
      <c r="F133" s="34" t="s">
        <v>33</v>
      </c>
      <c r="G133" s="34"/>
      <c r="H133" s="34"/>
      <c r="I133" s="34"/>
    </row>
    <row r="134" spans="1:9" ht="15.75" customHeight="1">
      <c r="A134" s="35" t="s">
        <v>4</v>
      </c>
      <c r="B134" s="3" t="s">
        <v>5</v>
      </c>
      <c r="C134" s="4">
        <v>3352.46</v>
      </c>
      <c r="D134" s="3"/>
      <c r="E134" s="1"/>
      <c r="F134" s="35" t="s">
        <v>4</v>
      </c>
      <c r="G134" s="3" t="s">
        <v>5</v>
      </c>
      <c r="H134" s="4">
        <v>1386.38</v>
      </c>
      <c r="I134" s="3"/>
    </row>
    <row r="135" spans="1:9">
      <c r="A135" s="35"/>
      <c r="B135" s="3" t="s">
        <v>6</v>
      </c>
      <c r="C135" s="3"/>
      <c r="D135" s="4">
        <v>10902.33</v>
      </c>
      <c r="E135" s="1"/>
      <c r="F135" s="35"/>
      <c r="G135" s="3" t="s">
        <v>6</v>
      </c>
      <c r="H135" s="3"/>
      <c r="I135" s="4">
        <v>0</v>
      </c>
    </row>
    <row r="136" spans="1:9" ht="15.75" customHeight="1">
      <c r="A136" s="35" t="s">
        <v>7</v>
      </c>
      <c r="B136" s="3" t="s">
        <v>5</v>
      </c>
      <c r="C136" s="4">
        <v>3352.45</v>
      </c>
      <c r="D136" s="3"/>
      <c r="E136" s="1"/>
      <c r="F136" s="35" t="s">
        <v>7</v>
      </c>
      <c r="G136" s="3" t="s">
        <v>5</v>
      </c>
      <c r="H136" s="4">
        <v>1386.38</v>
      </c>
      <c r="I136" s="3"/>
    </row>
    <row r="137" spans="1:9">
      <c r="A137" s="35"/>
      <c r="B137" s="3" t="s">
        <v>6</v>
      </c>
      <c r="C137" s="3"/>
      <c r="D137" s="4">
        <v>8798.9</v>
      </c>
      <c r="E137" s="1"/>
      <c r="F137" s="35"/>
      <c r="G137" s="3" t="s">
        <v>6</v>
      </c>
      <c r="H137" s="3"/>
      <c r="I137" s="4">
        <v>0</v>
      </c>
    </row>
    <row r="138" spans="1:9" ht="15.75" customHeight="1">
      <c r="A138" s="35" t="s">
        <v>8</v>
      </c>
      <c r="B138" s="3" t="s">
        <v>5</v>
      </c>
      <c r="C138" s="4">
        <v>3352.45</v>
      </c>
      <c r="D138" s="3"/>
      <c r="E138" s="1"/>
      <c r="F138" s="35" t="s">
        <v>8</v>
      </c>
      <c r="G138" s="3" t="s">
        <v>5</v>
      </c>
      <c r="H138" s="4">
        <v>1386.38</v>
      </c>
      <c r="I138" s="3"/>
    </row>
    <row r="139" spans="1:9">
      <c r="A139" s="35"/>
      <c r="B139" s="3" t="s">
        <v>6</v>
      </c>
      <c r="C139" s="3"/>
      <c r="D139" s="4">
        <v>6392.75</v>
      </c>
      <c r="E139" s="1"/>
      <c r="F139" s="35"/>
      <c r="G139" s="3" t="s">
        <v>6</v>
      </c>
      <c r="H139" s="3"/>
      <c r="I139" s="4">
        <v>0</v>
      </c>
    </row>
    <row r="140" spans="1:9" ht="15.75" customHeight="1">
      <c r="A140" s="35" t="s">
        <v>9</v>
      </c>
      <c r="B140" s="3" t="s">
        <v>5</v>
      </c>
      <c r="C140" s="4">
        <v>3732.04</v>
      </c>
      <c r="D140" s="3"/>
      <c r="E140" s="1"/>
      <c r="F140" s="35" t="s">
        <v>9</v>
      </c>
      <c r="G140" s="3" t="s">
        <v>5</v>
      </c>
      <c r="H140" s="4">
        <v>3244.68</v>
      </c>
      <c r="I140" s="3"/>
    </row>
    <row r="141" spans="1:9">
      <c r="A141" s="35"/>
      <c r="B141" s="3" t="s">
        <v>6</v>
      </c>
      <c r="C141" s="3"/>
      <c r="D141" s="4">
        <v>6840.89</v>
      </c>
      <c r="E141" s="1"/>
      <c r="F141" s="35"/>
      <c r="G141" s="3" t="s">
        <v>6</v>
      </c>
      <c r="H141" s="3"/>
      <c r="I141" s="4">
        <v>0</v>
      </c>
    </row>
    <row r="142" spans="1:9" ht="15.75" customHeight="1">
      <c r="A142" s="36" t="s">
        <v>10</v>
      </c>
      <c r="B142" s="36"/>
      <c r="C142" s="15">
        <f>+SUM(C134:C141)</f>
        <v>13789.400000000001</v>
      </c>
      <c r="D142" s="15">
        <f>+SUM(D134:D141)</f>
        <v>32934.870000000003</v>
      </c>
      <c r="E142" s="16"/>
      <c r="F142" s="39" t="s">
        <v>10</v>
      </c>
      <c r="G142" s="39"/>
      <c r="H142" s="15">
        <v>7403.81</v>
      </c>
      <c r="I142" s="6">
        <v>0</v>
      </c>
    </row>
    <row r="143" spans="1:9" ht="15.75" customHeight="1">
      <c r="A143" s="33" t="s">
        <v>34</v>
      </c>
      <c r="B143" s="33"/>
      <c r="C143" s="33"/>
      <c r="D143" s="33"/>
      <c r="E143" s="1"/>
      <c r="F143" s="34" t="s">
        <v>35</v>
      </c>
      <c r="G143" s="34"/>
      <c r="H143" s="34"/>
      <c r="I143" s="34"/>
    </row>
    <row r="144" spans="1:9" ht="15.75" customHeight="1">
      <c r="A144" s="35" t="s">
        <v>4</v>
      </c>
      <c r="B144" s="3" t="s">
        <v>5</v>
      </c>
      <c r="C144" s="4">
        <v>8064.56</v>
      </c>
      <c r="D144" s="3"/>
      <c r="E144" s="1"/>
      <c r="F144" s="35" t="s">
        <v>4</v>
      </c>
      <c r="G144" s="3" t="s">
        <v>5</v>
      </c>
      <c r="H144" s="4">
        <v>1848.49</v>
      </c>
      <c r="I144" s="3"/>
    </row>
    <row r="145" spans="1:9">
      <c r="A145" s="35"/>
      <c r="B145" s="3" t="s">
        <v>6</v>
      </c>
      <c r="C145" s="3"/>
      <c r="D145" s="4">
        <v>4688.3100000000004</v>
      </c>
      <c r="E145" s="1"/>
      <c r="F145" s="35"/>
      <c r="G145" s="3" t="s">
        <v>6</v>
      </c>
      <c r="H145" s="3"/>
      <c r="I145" s="4">
        <v>0</v>
      </c>
    </row>
    <row r="146" spans="1:9" ht="15.75" customHeight="1">
      <c r="A146" s="35" t="s">
        <v>7</v>
      </c>
      <c r="B146" s="3" t="s">
        <v>5</v>
      </c>
      <c r="C146" s="4">
        <v>8134.79</v>
      </c>
      <c r="D146" s="3"/>
      <c r="E146" s="1"/>
      <c r="F146" s="35" t="s">
        <v>7</v>
      </c>
      <c r="G146" s="3" t="s">
        <v>5</v>
      </c>
      <c r="H146" s="4">
        <v>1848.49</v>
      </c>
      <c r="I146" s="3"/>
    </row>
    <row r="147" spans="1:9">
      <c r="A147" s="35"/>
      <c r="B147" s="3" t="s">
        <v>6</v>
      </c>
      <c r="C147" s="3"/>
      <c r="D147" s="4">
        <v>3367.07</v>
      </c>
      <c r="E147" s="1"/>
      <c r="F147" s="35"/>
      <c r="G147" s="3" t="s">
        <v>6</v>
      </c>
      <c r="H147" s="3"/>
      <c r="I147" s="4">
        <v>0</v>
      </c>
    </row>
    <row r="148" spans="1:9" ht="15.75" customHeight="1">
      <c r="A148" s="35" t="s">
        <v>8</v>
      </c>
      <c r="B148" s="3" t="s">
        <v>5</v>
      </c>
      <c r="C148" s="4">
        <v>8134.79</v>
      </c>
      <c r="D148" s="3"/>
      <c r="E148" s="1"/>
      <c r="F148" s="35" t="s">
        <v>8</v>
      </c>
      <c r="G148" s="3" t="s">
        <v>5</v>
      </c>
      <c r="H148" s="4">
        <v>1848.49</v>
      </c>
      <c r="I148" s="3"/>
    </row>
    <row r="149" spans="1:9">
      <c r="A149" s="35"/>
      <c r="B149" s="3" t="s">
        <v>6</v>
      </c>
      <c r="C149" s="3"/>
      <c r="D149" s="4">
        <v>3602.07</v>
      </c>
      <c r="E149" s="1"/>
      <c r="F149" s="35"/>
      <c r="G149" s="3" t="s">
        <v>6</v>
      </c>
      <c r="H149" s="3"/>
      <c r="I149" s="4">
        <v>0</v>
      </c>
    </row>
    <row r="150" spans="1:9" ht="15.75" customHeight="1">
      <c r="A150" s="35" t="s">
        <v>9</v>
      </c>
      <c r="B150" s="3" t="s">
        <v>5</v>
      </c>
      <c r="C150" s="3"/>
      <c r="D150" s="3"/>
      <c r="E150" s="1"/>
      <c r="F150" s="35" t="s">
        <v>9</v>
      </c>
      <c r="G150" s="3" t="s">
        <v>5</v>
      </c>
      <c r="H150" s="4">
        <v>1848.49</v>
      </c>
      <c r="I150" s="3"/>
    </row>
    <row r="151" spans="1:9">
      <c r="A151" s="35"/>
      <c r="B151" s="3" t="s">
        <v>6</v>
      </c>
      <c r="C151" s="3"/>
      <c r="D151" s="3"/>
      <c r="E151" s="1"/>
      <c r="F151" s="35"/>
      <c r="G151" s="3" t="s">
        <v>6</v>
      </c>
      <c r="H151" s="3"/>
      <c r="I151" s="4">
        <v>0</v>
      </c>
    </row>
    <row r="152" spans="1:9" ht="15.75" customHeight="1">
      <c r="A152" s="36" t="s">
        <v>10</v>
      </c>
      <c r="B152" s="36"/>
      <c r="C152" s="15">
        <f>+SUM(C144:C151)</f>
        <v>24334.14</v>
      </c>
      <c r="D152" s="15">
        <f>+SUM(D144:D151)</f>
        <v>11657.45</v>
      </c>
      <c r="E152" s="16"/>
      <c r="F152" s="39" t="s">
        <v>10</v>
      </c>
      <c r="G152" s="39"/>
      <c r="H152" s="15">
        <v>7393.95</v>
      </c>
      <c r="I152" s="6">
        <v>0</v>
      </c>
    </row>
    <row r="153" spans="1:9" ht="15.75" customHeight="1">
      <c r="A153" s="33" t="s">
        <v>36</v>
      </c>
      <c r="B153" s="33"/>
      <c r="C153" s="33"/>
      <c r="D153" s="33"/>
      <c r="E153" s="1"/>
      <c r="F153" s="34" t="s">
        <v>37</v>
      </c>
      <c r="G153" s="34"/>
      <c r="H153" s="34"/>
      <c r="I153" s="34"/>
    </row>
    <row r="154" spans="1:9" ht="15.75" customHeight="1">
      <c r="A154" s="35" t="s">
        <v>4</v>
      </c>
      <c r="B154" s="3" t="s">
        <v>5</v>
      </c>
      <c r="C154" s="4">
        <v>5707.65</v>
      </c>
      <c r="D154" s="3"/>
      <c r="E154" s="1"/>
      <c r="F154" s="35" t="s">
        <v>4</v>
      </c>
      <c r="G154" s="3" t="s">
        <v>5</v>
      </c>
      <c r="H154" s="4">
        <v>1848.49</v>
      </c>
      <c r="I154" s="3"/>
    </row>
    <row r="155" spans="1:9">
      <c r="A155" s="35"/>
      <c r="B155" s="3" t="s">
        <v>6</v>
      </c>
      <c r="C155" s="3"/>
      <c r="D155" s="11">
        <v>3244.3</v>
      </c>
      <c r="E155" s="1"/>
      <c r="F155" s="35"/>
      <c r="G155" s="3" t="s">
        <v>6</v>
      </c>
      <c r="H155" s="3"/>
      <c r="I155" s="4">
        <v>0</v>
      </c>
    </row>
    <row r="156" spans="1:9" ht="15.75" customHeight="1">
      <c r="A156" s="35" t="s">
        <v>7</v>
      </c>
      <c r="B156" s="3" t="s">
        <v>5</v>
      </c>
      <c r="C156" s="4">
        <v>5707.61</v>
      </c>
      <c r="D156" s="3"/>
      <c r="E156" s="1"/>
      <c r="F156" s="35" t="s">
        <v>7</v>
      </c>
      <c r="G156" s="3" t="s">
        <v>5</v>
      </c>
      <c r="H156" s="4">
        <v>1848.49</v>
      </c>
      <c r="I156" s="3"/>
    </row>
    <row r="157" spans="1:9">
      <c r="A157" s="35"/>
      <c r="B157" s="3" t="s">
        <v>6</v>
      </c>
      <c r="C157" s="3"/>
      <c r="D157" s="11">
        <v>3305.35</v>
      </c>
      <c r="E157" s="1"/>
      <c r="F157" s="35"/>
      <c r="G157" s="3" t="s">
        <v>6</v>
      </c>
      <c r="H157" s="3"/>
      <c r="I157" s="4">
        <v>0</v>
      </c>
    </row>
    <row r="158" spans="1:9" ht="15.75" customHeight="1">
      <c r="A158" s="35" t="s">
        <v>8</v>
      </c>
      <c r="B158" s="3" t="s">
        <v>5</v>
      </c>
      <c r="C158" s="4">
        <v>5707.61</v>
      </c>
      <c r="D158" s="3"/>
      <c r="E158" s="1"/>
      <c r="F158" s="35" t="s">
        <v>8</v>
      </c>
      <c r="G158" s="3" t="s">
        <v>5</v>
      </c>
      <c r="H158" s="4">
        <v>1848.49</v>
      </c>
      <c r="I158" s="3"/>
    </row>
    <row r="159" spans="1:9">
      <c r="A159" s="35"/>
      <c r="B159" s="3" t="s">
        <v>6</v>
      </c>
      <c r="C159" s="3"/>
      <c r="D159" s="7">
        <v>2649.5</v>
      </c>
      <c r="E159" s="1"/>
      <c r="F159" s="35"/>
      <c r="G159" s="3" t="s">
        <v>6</v>
      </c>
      <c r="H159" s="3"/>
      <c r="I159" s="4">
        <v>0</v>
      </c>
    </row>
    <row r="160" spans="1:9" ht="15.75" customHeight="1">
      <c r="A160" s="35" t="s">
        <v>9</v>
      </c>
      <c r="B160" s="3" t="s">
        <v>5</v>
      </c>
      <c r="C160" s="4">
        <v>5800.78</v>
      </c>
      <c r="D160" s="3"/>
      <c r="E160" s="1"/>
      <c r="F160" s="35" t="s">
        <v>9</v>
      </c>
      <c r="G160" s="3" t="s">
        <v>5</v>
      </c>
      <c r="H160" s="4">
        <v>1848.49</v>
      </c>
      <c r="I160" s="3"/>
    </row>
    <row r="161" spans="1:9">
      <c r="A161" s="35"/>
      <c r="B161" s="3" t="s">
        <v>6</v>
      </c>
      <c r="C161" s="3"/>
      <c r="D161" s="4">
        <v>2933.75</v>
      </c>
      <c r="E161" s="1"/>
      <c r="F161" s="35"/>
      <c r="G161" s="3" t="s">
        <v>6</v>
      </c>
      <c r="H161" s="3"/>
      <c r="I161" s="4">
        <v>0</v>
      </c>
    </row>
    <row r="162" spans="1:9" ht="15.75" customHeight="1">
      <c r="A162" s="36" t="s">
        <v>10</v>
      </c>
      <c r="B162" s="36"/>
      <c r="C162" s="15">
        <f>+SUM(C154:C161)</f>
        <v>22923.649999999998</v>
      </c>
      <c r="D162" s="15">
        <f>+SUM(D154:D161)</f>
        <v>12132.9</v>
      </c>
      <c r="E162" s="16"/>
      <c r="F162" s="39" t="s">
        <v>10</v>
      </c>
      <c r="G162" s="39"/>
      <c r="H162" s="15">
        <v>7393.95</v>
      </c>
      <c r="I162" s="6">
        <v>0</v>
      </c>
    </row>
    <row r="163" spans="1:9" ht="15.75" customHeight="1">
      <c r="A163" s="33" t="s">
        <v>38</v>
      </c>
      <c r="B163" s="33"/>
      <c r="C163" s="33"/>
      <c r="D163" s="33"/>
      <c r="E163" s="1"/>
      <c r="F163" s="34" t="s">
        <v>39</v>
      </c>
      <c r="G163" s="34"/>
      <c r="H163" s="34"/>
      <c r="I163" s="34"/>
    </row>
    <row r="164" spans="1:9" ht="15.75" customHeight="1">
      <c r="A164" s="35" t="s">
        <v>4</v>
      </c>
      <c r="B164" s="3" t="s">
        <v>5</v>
      </c>
      <c r="C164" s="4">
        <v>975.98</v>
      </c>
      <c r="D164" s="3"/>
      <c r="E164" s="1"/>
      <c r="F164" s="35" t="s">
        <v>4</v>
      </c>
      <c r="G164" s="3" t="s">
        <v>5</v>
      </c>
      <c r="H164" s="4">
        <v>1848.49</v>
      </c>
      <c r="I164" s="3"/>
    </row>
    <row r="165" spans="1:9">
      <c r="A165" s="35"/>
      <c r="B165" s="3" t="s">
        <v>6</v>
      </c>
      <c r="C165" s="3"/>
      <c r="D165" s="4">
        <v>612.25</v>
      </c>
      <c r="E165" s="1"/>
      <c r="F165" s="35"/>
      <c r="G165" s="3" t="s">
        <v>6</v>
      </c>
      <c r="H165" s="3"/>
      <c r="I165" s="4">
        <v>0</v>
      </c>
    </row>
    <row r="166" spans="1:9" ht="15.75" customHeight="1">
      <c r="A166" s="35" t="s">
        <v>7</v>
      </c>
      <c r="B166" s="3" t="s">
        <v>5</v>
      </c>
      <c r="C166" s="4">
        <v>975.98</v>
      </c>
      <c r="D166" s="3"/>
      <c r="E166" s="1"/>
      <c r="F166" s="35" t="s">
        <v>7</v>
      </c>
      <c r="G166" s="3" t="s">
        <v>5</v>
      </c>
      <c r="H166" s="4">
        <v>1848.49</v>
      </c>
      <c r="I166" s="3"/>
    </row>
    <row r="167" spans="1:9">
      <c r="A167" s="35"/>
      <c r="B167" s="3" t="s">
        <v>6</v>
      </c>
      <c r="C167" s="3"/>
      <c r="D167" s="4">
        <v>903.14</v>
      </c>
      <c r="E167" s="1"/>
      <c r="F167" s="35"/>
      <c r="G167" s="3" t="s">
        <v>6</v>
      </c>
      <c r="H167" s="3"/>
      <c r="I167" s="4">
        <v>0</v>
      </c>
    </row>
    <row r="168" spans="1:9" ht="15.75" customHeight="1">
      <c r="A168" s="35" t="s">
        <v>8</v>
      </c>
      <c r="B168" s="3" t="s">
        <v>5</v>
      </c>
      <c r="C168" s="4">
        <v>1586.97</v>
      </c>
      <c r="D168" s="3"/>
      <c r="E168" s="1"/>
      <c r="F168" s="35" t="s">
        <v>8</v>
      </c>
      <c r="G168" s="3" t="s">
        <v>5</v>
      </c>
      <c r="H168" s="4">
        <v>1848.49</v>
      </c>
      <c r="I168" s="3"/>
    </row>
    <row r="169" spans="1:9">
      <c r="A169" s="35"/>
      <c r="B169" s="3" t="s">
        <v>6</v>
      </c>
      <c r="C169" s="3"/>
      <c r="D169" s="4">
        <v>1475.82</v>
      </c>
      <c r="E169" s="1"/>
      <c r="F169" s="35"/>
      <c r="G169" s="3" t="s">
        <v>6</v>
      </c>
      <c r="H169" s="3"/>
      <c r="I169" s="4">
        <v>0</v>
      </c>
    </row>
    <row r="170" spans="1:9" ht="15.75" customHeight="1">
      <c r="A170" s="35" t="s">
        <v>9</v>
      </c>
      <c r="B170" s="3" t="s">
        <v>5</v>
      </c>
      <c r="C170" s="4">
        <v>787.41</v>
      </c>
      <c r="D170" s="3"/>
      <c r="E170" s="1"/>
      <c r="F170" s="35" t="s">
        <v>9</v>
      </c>
      <c r="G170" s="3" t="s">
        <v>5</v>
      </c>
      <c r="H170" s="4">
        <v>1848.49</v>
      </c>
      <c r="I170" s="3"/>
    </row>
    <row r="171" spans="1:9">
      <c r="A171" s="35"/>
      <c r="B171" s="3" t="s">
        <v>6</v>
      </c>
      <c r="C171" s="3"/>
      <c r="D171" s="4">
        <v>2296.41</v>
      </c>
      <c r="E171" s="1"/>
      <c r="F171" s="35"/>
      <c r="G171" s="3" t="s">
        <v>6</v>
      </c>
      <c r="H171" s="3"/>
      <c r="I171" s="4">
        <v>0</v>
      </c>
    </row>
    <row r="172" spans="1:9" ht="15.75" customHeight="1">
      <c r="A172" s="36" t="s">
        <v>10</v>
      </c>
      <c r="B172" s="36"/>
      <c r="C172" s="15">
        <f>+SUM(C164:C171)</f>
        <v>4326.34</v>
      </c>
      <c r="D172" s="15">
        <f>+SUM(D164:D171)</f>
        <v>5287.62</v>
      </c>
      <c r="E172" s="16"/>
      <c r="F172" s="39" t="s">
        <v>10</v>
      </c>
      <c r="G172" s="39"/>
      <c r="H172" s="15">
        <v>7393.95</v>
      </c>
      <c r="I172" s="6">
        <v>0</v>
      </c>
    </row>
    <row r="173" spans="1:9" ht="15.75" customHeight="1">
      <c r="A173" s="33" t="s">
        <v>40</v>
      </c>
      <c r="B173" s="33"/>
      <c r="C173" s="33"/>
      <c r="D173" s="33"/>
      <c r="E173" s="1"/>
      <c r="F173" s="34" t="s">
        <v>41</v>
      </c>
      <c r="G173" s="34"/>
      <c r="H173" s="34"/>
      <c r="I173" s="34"/>
    </row>
    <row r="174" spans="1:9" ht="15.75" customHeight="1">
      <c r="A174" s="35" t="s">
        <v>4</v>
      </c>
      <c r="B174" s="3" t="s">
        <v>5</v>
      </c>
      <c r="C174" s="4">
        <v>25062.959999999999</v>
      </c>
      <c r="D174" s="3"/>
      <c r="E174" s="1"/>
      <c r="F174" s="35" t="s">
        <v>4</v>
      </c>
      <c r="G174" s="3" t="s">
        <v>5</v>
      </c>
      <c r="H174" s="4">
        <v>1848.49</v>
      </c>
      <c r="I174" s="3"/>
    </row>
    <row r="175" spans="1:9">
      <c r="A175" s="35"/>
      <c r="B175" s="3" t="s">
        <v>6</v>
      </c>
      <c r="C175" s="3"/>
      <c r="D175" s="11">
        <v>87386.880000000005</v>
      </c>
      <c r="E175" s="1"/>
      <c r="F175" s="35"/>
      <c r="G175" s="3" t="s">
        <v>6</v>
      </c>
      <c r="H175" s="3"/>
      <c r="I175" s="4">
        <v>0</v>
      </c>
    </row>
    <row r="176" spans="1:9" ht="15.75" customHeight="1">
      <c r="A176" s="35" t="s">
        <v>7</v>
      </c>
      <c r="B176" s="3" t="s">
        <v>5</v>
      </c>
      <c r="C176" s="4">
        <v>25062.959999999999</v>
      </c>
      <c r="D176" s="3"/>
      <c r="E176" s="1"/>
      <c r="F176" s="35" t="s">
        <v>7</v>
      </c>
      <c r="G176" s="3" t="s">
        <v>5</v>
      </c>
      <c r="H176" s="4">
        <v>1848.49</v>
      </c>
      <c r="I176" s="3"/>
    </row>
    <row r="177" spans="1:9">
      <c r="A177" s="35"/>
      <c r="B177" s="3" t="s">
        <v>6</v>
      </c>
      <c r="C177" s="3"/>
      <c r="D177" s="11">
        <v>72941.19</v>
      </c>
      <c r="E177" s="1"/>
      <c r="F177" s="35"/>
      <c r="G177" s="3" t="s">
        <v>6</v>
      </c>
      <c r="H177" s="3"/>
      <c r="I177" s="4">
        <v>0</v>
      </c>
    </row>
    <row r="178" spans="1:9" ht="15.75" customHeight="1">
      <c r="A178" s="35" t="s">
        <v>8</v>
      </c>
      <c r="B178" s="3" t="s">
        <v>5</v>
      </c>
      <c r="C178" s="4">
        <v>25062.959999999999</v>
      </c>
      <c r="D178" s="3"/>
      <c r="E178" s="1"/>
      <c r="F178" s="35" t="s">
        <v>8</v>
      </c>
      <c r="G178" s="3" t="s">
        <v>5</v>
      </c>
      <c r="H178" s="4">
        <v>1848.49</v>
      </c>
      <c r="I178" s="3"/>
    </row>
    <row r="179" spans="1:9">
      <c r="A179" s="35"/>
      <c r="B179" s="3" t="s">
        <v>6</v>
      </c>
      <c r="C179" s="3"/>
      <c r="D179" s="11">
        <v>64722.07</v>
      </c>
      <c r="E179" s="1"/>
      <c r="F179" s="35"/>
      <c r="G179" s="3" t="s">
        <v>6</v>
      </c>
      <c r="H179" s="3"/>
      <c r="I179" s="4">
        <v>0</v>
      </c>
    </row>
    <row r="180" spans="1:9" ht="15.75" customHeight="1">
      <c r="A180" s="35" t="s">
        <v>9</v>
      </c>
      <c r="B180" s="3" t="s">
        <v>5</v>
      </c>
      <c r="C180" s="3"/>
      <c r="D180" s="3"/>
      <c r="E180" s="1"/>
      <c r="F180" s="35" t="s">
        <v>9</v>
      </c>
      <c r="G180" s="3" t="s">
        <v>5</v>
      </c>
      <c r="H180" s="4">
        <v>1848.49</v>
      </c>
      <c r="I180" s="3"/>
    </row>
    <row r="181" spans="1:9">
      <c r="A181" s="35"/>
      <c r="B181" s="3" t="s">
        <v>6</v>
      </c>
      <c r="C181" s="3"/>
      <c r="D181" s="3"/>
      <c r="E181" s="1"/>
      <c r="F181" s="35"/>
      <c r="G181" s="3" t="s">
        <v>6</v>
      </c>
      <c r="H181" s="3"/>
      <c r="I181" s="4">
        <v>0</v>
      </c>
    </row>
    <row r="182" spans="1:9" ht="15.75" customHeight="1">
      <c r="A182" s="36" t="s">
        <v>10</v>
      </c>
      <c r="B182" s="36"/>
      <c r="C182" s="15">
        <f>+SUM(C174:C181)</f>
        <v>75188.88</v>
      </c>
      <c r="D182" s="15">
        <f>+SUM(D174:D181)</f>
        <v>225050.14</v>
      </c>
      <c r="E182" s="16"/>
      <c r="F182" s="39" t="s">
        <v>10</v>
      </c>
      <c r="G182" s="39"/>
      <c r="H182" s="15">
        <v>7393.95</v>
      </c>
      <c r="I182" s="6">
        <v>0</v>
      </c>
    </row>
    <row r="183" spans="1:9" ht="15.75" customHeight="1">
      <c r="A183" s="33" t="s">
        <v>42</v>
      </c>
      <c r="B183" s="33"/>
      <c r="C183" s="33"/>
      <c r="D183" s="33"/>
      <c r="E183" s="1"/>
      <c r="F183" s="34" t="s">
        <v>43</v>
      </c>
      <c r="G183" s="34"/>
      <c r="H183" s="34"/>
      <c r="I183" s="34"/>
    </row>
    <row r="184" spans="1:9" ht="15.75" customHeight="1">
      <c r="A184" s="35" t="s">
        <v>4</v>
      </c>
      <c r="B184" s="3" t="s">
        <v>5</v>
      </c>
      <c r="C184" s="4">
        <v>21554.18</v>
      </c>
      <c r="D184" s="3"/>
      <c r="E184" s="1"/>
      <c r="F184" s="35" t="s">
        <v>4</v>
      </c>
      <c r="G184" s="3" t="s">
        <v>5</v>
      </c>
      <c r="H184" s="4">
        <v>1205.9100000000001</v>
      </c>
      <c r="I184" s="3"/>
    </row>
    <row r="185" spans="1:9">
      <c r="A185" s="35"/>
      <c r="B185" s="3" t="s">
        <v>6</v>
      </c>
      <c r="C185" s="3"/>
      <c r="D185" s="11">
        <v>48355.3</v>
      </c>
      <c r="E185" s="1"/>
      <c r="F185" s="35"/>
      <c r="G185" s="3" t="s">
        <v>6</v>
      </c>
      <c r="H185" s="3"/>
      <c r="I185" s="4">
        <v>0</v>
      </c>
    </row>
    <row r="186" spans="1:9" ht="15.75" customHeight="1">
      <c r="A186" s="35" t="s">
        <v>7</v>
      </c>
      <c r="B186" s="3" t="s">
        <v>5</v>
      </c>
      <c r="C186" s="4">
        <v>21554.18</v>
      </c>
      <c r="D186" s="3"/>
      <c r="E186" s="1"/>
      <c r="F186" s="35" t="s">
        <v>7</v>
      </c>
      <c r="G186" s="3" t="s">
        <v>5</v>
      </c>
      <c r="H186" s="4">
        <v>1117.2</v>
      </c>
      <c r="I186" s="3"/>
    </row>
    <row r="187" spans="1:9">
      <c r="A187" s="35"/>
      <c r="B187" s="3" t="s">
        <v>6</v>
      </c>
      <c r="C187" s="3"/>
      <c r="D187" s="11">
        <v>51273.32</v>
      </c>
      <c r="E187" s="1"/>
      <c r="F187" s="35"/>
      <c r="G187" s="3" t="s">
        <v>6</v>
      </c>
      <c r="H187" s="3"/>
      <c r="I187" s="4">
        <v>0</v>
      </c>
    </row>
    <row r="188" spans="1:9" ht="15.75" customHeight="1">
      <c r="A188" s="35" t="s">
        <v>8</v>
      </c>
      <c r="B188" s="3" t="s">
        <v>5</v>
      </c>
      <c r="C188" s="4">
        <v>20820.14</v>
      </c>
      <c r="D188" s="3"/>
      <c r="E188" s="1"/>
      <c r="F188" s="35" t="s">
        <v>8</v>
      </c>
      <c r="G188" s="3" t="s">
        <v>5</v>
      </c>
      <c r="H188" s="4">
        <v>1168.42</v>
      </c>
      <c r="I188" s="3"/>
    </row>
    <row r="189" spans="1:9">
      <c r="A189" s="35"/>
      <c r="B189" s="3" t="s">
        <v>6</v>
      </c>
      <c r="C189" s="3"/>
      <c r="D189" s="11">
        <v>46560.52</v>
      </c>
      <c r="E189" s="1"/>
      <c r="F189" s="35"/>
      <c r="G189" s="3" t="s">
        <v>6</v>
      </c>
      <c r="H189" s="3"/>
      <c r="I189" s="4">
        <v>0</v>
      </c>
    </row>
    <row r="190" spans="1:9" ht="15.75" customHeight="1">
      <c r="A190" s="35" t="s">
        <v>9</v>
      </c>
      <c r="B190" s="3" t="s">
        <v>5</v>
      </c>
      <c r="C190" s="4">
        <v>23073.05</v>
      </c>
      <c r="D190" s="3"/>
      <c r="E190" s="1"/>
      <c r="F190" s="35" t="s">
        <v>9</v>
      </c>
      <c r="G190" s="3" t="s">
        <v>5</v>
      </c>
      <c r="H190" s="4">
        <v>0</v>
      </c>
      <c r="I190" s="3"/>
    </row>
    <row r="191" spans="1:9">
      <c r="A191" s="35"/>
      <c r="B191" s="3" t="s">
        <v>6</v>
      </c>
      <c r="C191" s="3"/>
      <c r="D191" s="4">
        <v>62716.34</v>
      </c>
      <c r="E191" s="1"/>
      <c r="F191" s="35"/>
      <c r="G191" s="3" t="s">
        <v>6</v>
      </c>
      <c r="H191" s="3"/>
      <c r="I191" s="4">
        <v>0</v>
      </c>
    </row>
    <row r="192" spans="1:9" ht="15.75" customHeight="1">
      <c r="A192" s="36" t="s">
        <v>10</v>
      </c>
      <c r="B192" s="36"/>
      <c r="C192" s="15">
        <f>+SUM(C184:C191)</f>
        <v>87001.55</v>
      </c>
      <c r="D192" s="15">
        <f>+SUM(D184:D191)</f>
        <v>208905.47999999998</v>
      </c>
      <c r="E192" s="16"/>
      <c r="F192" s="39" t="s">
        <v>10</v>
      </c>
      <c r="G192" s="39"/>
      <c r="H192" s="15">
        <v>3491.54</v>
      </c>
      <c r="I192" s="6">
        <v>0</v>
      </c>
    </row>
    <row r="193" spans="1:9" ht="15.75" customHeight="1">
      <c r="A193" s="33" t="s">
        <v>44</v>
      </c>
      <c r="B193" s="33"/>
      <c r="C193" s="33"/>
      <c r="D193" s="33"/>
      <c r="E193" s="1"/>
      <c r="F193" s="34" t="s">
        <v>45</v>
      </c>
      <c r="G193" s="34"/>
      <c r="H193" s="34"/>
      <c r="I193" s="34"/>
    </row>
    <row r="194" spans="1:9" ht="15.75" customHeight="1">
      <c r="A194" s="35" t="s">
        <v>4</v>
      </c>
      <c r="B194" s="3" t="s">
        <v>5</v>
      </c>
      <c r="C194" s="4">
        <v>12621.05</v>
      </c>
      <c r="D194" s="7"/>
      <c r="E194" s="1"/>
      <c r="F194" s="35" t="s">
        <v>4</v>
      </c>
      <c r="G194" s="3" t="s">
        <v>5</v>
      </c>
      <c r="H194" s="4">
        <v>952.65</v>
      </c>
      <c r="I194" s="3"/>
    </row>
    <row r="195" spans="1:9">
      <c r="A195" s="35"/>
      <c r="B195" s="3" t="s">
        <v>6</v>
      </c>
      <c r="C195" s="7"/>
      <c r="D195" s="4">
        <v>2004.99</v>
      </c>
      <c r="E195" s="1"/>
      <c r="F195" s="35"/>
      <c r="G195" s="3" t="s">
        <v>6</v>
      </c>
      <c r="H195" s="3"/>
      <c r="I195" s="4">
        <v>0</v>
      </c>
    </row>
    <row r="196" spans="1:9" ht="15.75" customHeight="1">
      <c r="A196" s="35" t="s">
        <v>7</v>
      </c>
      <c r="B196" s="3" t="s">
        <v>5</v>
      </c>
      <c r="C196" s="4">
        <v>12621.05</v>
      </c>
      <c r="D196" s="7"/>
      <c r="E196" s="1"/>
      <c r="F196" s="35" t="s">
        <v>7</v>
      </c>
      <c r="G196" s="3" t="s">
        <v>5</v>
      </c>
      <c r="H196" s="4">
        <v>973.02</v>
      </c>
      <c r="I196" s="3"/>
    </row>
    <row r="197" spans="1:9">
      <c r="A197" s="35"/>
      <c r="B197" s="3" t="s">
        <v>6</v>
      </c>
      <c r="C197" s="7"/>
      <c r="D197" s="4">
        <v>2076.36</v>
      </c>
      <c r="E197" s="1"/>
      <c r="F197" s="35"/>
      <c r="G197" s="3" t="s">
        <v>6</v>
      </c>
      <c r="H197" s="3"/>
      <c r="I197" s="4">
        <v>0</v>
      </c>
    </row>
    <row r="198" spans="1:9" ht="15.75" customHeight="1">
      <c r="A198" s="35" t="s">
        <v>8</v>
      </c>
      <c r="B198" s="3" t="s">
        <v>5</v>
      </c>
      <c r="C198" s="4">
        <v>13830.34</v>
      </c>
      <c r="D198" s="7"/>
      <c r="E198" s="1"/>
      <c r="F198" s="35" t="s">
        <v>8</v>
      </c>
      <c r="G198" s="3" t="s">
        <v>5</v>
      </c>
      <c r="H198" s="4">
        <v>1238.08</v>
      </c>
      <c r="I198" s="3"/>
    </row>
    <row r="199" spans="1:9">
      <c r="A199" s="35"/>
      <c r="B199" s="3" t="s">
        <v>6</v>
      </c>
      <c r="C199" s="7"/>
      <c r="D199" s="4">
        <v>3946.94</v>
      </c>
      <c r="E199" s="1"/>
      <c r="F199" s="35"/>
      <c r="G199" s="3" t="s">
        <v>6</v>
      </c>
      <c r="H199" s="3"/>
      <c r="I199" s="4">
        <v>0</v>
      </c>
    </row>
    <row r="200" spans="1:9" ht="15.75" customHeight="1">
      <c r="A200" s="35" t="s">
        <v>9</v>
      </c>
      <c r="B200" s="3" t="s">
        <v>5</v>
      </c>
      <c r="C200" s="4">
        <v>14195.43</v>
      </c>
      <c r="D200" s="7"/>
      <c r="E200" s="1"/>
      <c r="F200" s="35" t="s">
        <v>9</v>
      </c>
      <c r="G200" s="3" t="s">
        <v>5</v>
      </c>
      <c r="H200" s="4">
        <v>0</v>
      </c>
      <c r="I200" s="3"/>
    </row>
    <row r="201" spans="1:9">
      <c r="A201" s="35"/>
      <c r="B201" s="3" t="s">
        <v>6</v>
      </c>
      <c r="C201" s="7"/>
      <c r="D201" s="4">
        <v>8743.85</v>
      </c>
      <c r="E201" s="1"/>
      <c r="F201" s="35"/>
      <c r="G201" s="3" t="s">
        <v>6</v>
      </c>
      <c r="H201" s="3"/>
      <c r="I201" s="4">
        <v>0</v>
      </c>
    </row>
    <row r="202" spans="1:9" ht="15.75" customHeight="1">
      <c r="A202" s="36" t="s">
        <v>10</v>
      </c>
      <c r="B202" s="36"/>
      <c r="C202" s="15">
        <f>+SUM(C194:C201)</f>
        <v>53267.87</v>
      </c>
      <c r="D202" s="15">
        <f>+SUM(D194:D201)</f>
        <v>16772.14</v>
      </c>
      <c r="E202" s="16"/>
      <c r="F202" s="39" t="s">
        <v>10</v>
      </c>
      <c r="G202" s="39"/>
      <c r="H202" s="15">
        <v>3163.75</v>
      </c>
      <c r="I202" s="6">
        <v>0</v>
      </c>
    </row>
    <row r="203" spans="1:9" ht="15.75" customHeight="1">
      <c r="A203" s="33" t="s">
        <v>46</v>
      </c>
      <c r="B203" s="33"/>
      <c r="C203" s="33"/>
      <c r="D203" s="33"/>
      <c r="E203" s="1"/>
      <c r="F203" s="34" t="s">
        <v>47</v>
      </c>
      <c r="G203" s="34"/>
      <c r="H203" s="34"/>
      <c r="I203" s="34"/>
    </row>
    <row r="204" spans="1:9" ht="15.75" customHeight="1">
      <c r="A204" s="35" t="s">
        <v>4</v>
      </c>
      <c r="B204" s="3" t="s">
        <v>5</v>
      </c>
      <c r="C204" s="4">
        <v>2202.0700000000002</v>
      </c>
      <c r="D204" s="3"/>
      <c r="E204" s="1"/>
      <c r="F204" s="35" t="s">
        <v>4</v>
      </c>
      <c r="G204" s="3" t="s">
        <v>5</v>
      </c>
      <c r="H204" s="4">
        <v>1065.1400000000001</v>
      </c>
      <c r="I204" s="3"/>
    </row>
    <row r="205" spans="1:9">
      <c r="A205" s="35"/>
      <c r="B205" s="3" t="s">
        <v>6</v>
      </c>
      <c r="C205" s="3"/>
      <c r="D205" s="4">
        <v>832</v>
      </c>
      <c r="E205" s="1"/>
      <c r="F205" s="35"/>
      <c r="G205" s="3" t="s">
        <v>6</v>
      </c>
      <c r="H205" s="3"/>
      <c r="I205" s="4">
        <v>0</v>
      </c>
    </row>
    <row r="206" spans="1:9" ht="15.75" customHeight="1">
      <c r="A206" s="35" t="s">
        <v>7</v>
      </c>
      <c r="B206" s="3" t="s">
        <v>5</v>
      </c>
      <c r="C206" s="4">
        <v>2229.2399999999998</v>
      </c>
      <c r="D206" s="3"/>
      <c r="E206" s="1"/>
      <c r="F206" s="35" t="s">
        <v>7</v>
      </c>
      <c r="G206" s="3" t="s">
        <v>5</v>
      </c>
      <c r="H206" s="4">
        <v>754.8</v>
      </c>
      <c r="I206" s="3"/>
    </row>
    <row r="207" spans="1:9">
      <c r="A207" s="35"/>
      <c r="B207" s="3" t="s">
        <v>6</v>
      </c>
      <c r="C207" s="3"/>
      <c r="D207" s="4">
        <v>580</v>
      </c>
      <c r="E207" s="1"/>
      <c r="F207" s="35"/>
      <c r="G207" s="3" t="s">
        <v>6</v>
      </c>
      <c r="H207" s="3"/>
      <c r="I207" s="4">
        <v>0</v>
      </c>
    </row>
    <row r="208" spans="1:9" ht="15.75" customHeight="1">
      <c r="A208" s="35" t="s">
        <v>8</v>
      </c>
      <c r="B208" s="3" t="s">
        <v>5</v>
      </c>
      <c r="C208" s="4">
        <v>492.56</v>
      </c>
      <c r="D208" s="3"/>
      <c r="E208" s="1"/>
      <c r="F208" s="35" t="s">
        <v>8</v>
      </c>
      <c r="G208" s="3" t="s">
        <v>5</v>
      </c>
      <c r="H208" s="4">
        <v>1603.33</v>
      </c>
      <c r="I208" s="3"/>
    </row>
    <row r="209" spans="1:9">
      <c r="A209" s="35"/>
      <c r="B209" s="3" t="s">
        <v>6</v>
      </c>
      <c r="C209" s="3"/>
      <c r="D209" s="4">
        <v>861</v>
      </c>
      <c r="E209" s="1"/>
      <c r="F209" s="35"/>
      <c r="G209" s="3" t="s">
        <v>6</v>
      </c>
      <c r="H209" s="3"/>
      <c r="I209" s="4">
        <v>0</v>
      </c>
    </row>
    <row r="210" spans="1:9" ht="15.75" customHeight="1">
      <c r="A210" s="35" t="s">
        <v>9</v>
      </c>
      <c r="B210" s="3" t="s">
        <v>5</v>
      </c>
      <c r="C210" s="4">
        <v>2837.58</v>
      </c>
      <c r="D210" s="3"/>
      <c r="E210" s="1"/>
      <c r="F210" s="35" t="s">
        <v>9</v>
      </c>
      <c r="G210" s="3" t="s">
        <v>5</v>
      </c>
      <c r="H210" s="4">
        <v>1048.8399999999999</v>
      </c>
      <c r="I210" s="3"/>
    </row>
    <row r="211" spans="1:9">
      <c r="A211" s="35"/>
      <c r="B211" s="3" t="s">
        <v>6</v>
      </c>
      <c r="C211" s="3"/>
      <c r="D211" s="4">
        <v>955</v>
      </c>
      <c r="E211" s="1"/>
      <c r="F211" s="35"/>
      <c r="G211" s="3" t="s">
        <v>6</v>
      </c>
      <c r="H211" s="3"/>
      <c r="I211" s="4">
        <v>0</v>
      </c>
    </row>
    <row r="212" spans="1:9" ht="15.75" customHeight="1">
      <c r="A212" s="36" t="s">
        <v>10</v>
      </c>
      <c r="B212" s="36"/>
      <c r="C212" s="15">
        <f>+SUM(C204:C211)</f>
        <v>7761.45</v>
      </c>
      <c r="D212" s="15">
        <f>+SUM(D204:D211)</f>
        <v>3228</v>
      </c>
      <c r="E212" s="16"/>
      <c r="F212" s="39" t="s">
        <v>10</v>
      </c>
      <c r="G212" s="39"/>
      <c r="H212" s="15">
        <v>4472.1099999999997</v>
      </c>
      <c r="I212" s="6">
        <v>0</v>
      </c>
    </row>
    <row r="213" spans="1:9" ht="15.75" customHeight="1">
      <c r="A213" s="33" t="s">
        <v>48</v>
      </c>
      <c r="B213" s="33"/>
      <c r="C213" s="33"/>
      <c r="D213" s="33"/>
      <c r="E213" s="1"/>
      <c r="F213" s="34" t="s">
        <v>49</v>
      </c>
      <c r="G213" s="34"/>
      <c r="H213" s="34"/>
      <c r="I213" s="34"/>
    </row>
    <row r="214" spans="1:9" ht="15.75" customHeight="1">
      <c r="A214" s="35" t="s">
        <v>4</v>
      </c>
      <c r="B214" s="3" t="s">
        <v>5</v>
      </c>
      <c r="C214" s="4">
        <v>20316.25</v>
      </c>
      <c r="D214" s="3"/>
      <c r="E214" s="1"/>
      <c r="F214" s="35" t="s">
        <v>4</v>
      </c>
      <c r="G214" s="3" t="s">
        <v>5</v>
      </c>
      <c r="H214" s="4">
        <v>583.71</v>
      </c>
      <c r="I214" s="3"/>
    </row>
    <row r="215" spans="1:9">
      <c r="A215" s="35"/>
      <c r="B215" s="3" t="s">
        <v>6</v>
      </c>
      <c r="C215" s="3"/>
      <c r="D215" s="4">
        <v>3181.11</v>
      </c>
      <c r="E215" s="1"/>
      <c r="F215" s="35"/>
      <c r="G215" s="3" t="s">
        <v>6</v>
      </c>
      <c r="H215" s="3"/>
      <c r="I215" s="4">
        <v>0</v>
      </c>
    </row>
    <row r="216" spans="1:9" ht="15.75" customHeight="1">
      <c r="A216" s="35" t="s">
        <v>7</v>
      </c>
      <c r="B216" s="3" t="s">
        <v>5</v>
      </c>
      <c r="C216" s="4">
        <v>19893.849999999999</v>
      </c>
      <c r="D216" s="3"/>
      <c r="E216" s="1"/>
      <c r="F216" s="35" t="s">
        <v>7</v>
      </c>
      <c r="G216" s="3" t="s">
        <v>5</v>
      </c>
      <c r="H216" s="4">
        <v>820.69</v>
      </c>
      <c r="I216" s="3"/>
    </row>
    <row r="217" spans="1:9">
      <c r="A217" s="35"/>
      <c r="B217" s="3" t="s">
        <v>6</v>
      </c>
      <c r="C217" s="3"/>
      <c r="D217" s="4">
        <v>2051.52</v>
      </c>
      <c r="E217" s="1"/>
      <c r="F217" s="35"/>
      <c r="G217" s="3" t="s">
        <v>6</v>
      </c>
      <c r="H217" s="3"/>
      <c r="I217" s="4">
        <v>0</v>
      </c>
    </row>
    <row r="218" spans="1:9" ht="15.75" customHeight="1">
      <c r="A218" s="35" t="s">
        <v>8</v>
      </c>
      <c r="B218" s="3" t="s">
        <v>5</v>
      </c>
      <c r="C218" s="4">
        <v>19893.849999999999</v>
      </c>
      <c r="D218" s="3"/>
      <c r="E218" s="1"/>
      <c r="F218" s="35" t="s">
        <v>8</v>
      </c>
      <c r="G218" s="3" t="s">
        <v>5</v>
      </c>
      <c r="H218" s="4">
        <v>0</v>
      </c>
      <c r="I218" s="3"/>
    </row>
    <row r="219" spans="1:9">
      <c r="A219" s="35"/>
      <c r="B219" s="3" t="s">
        <v>6</v>
      </c>
      <c r="C219" s="3"/>
      <c r="D219" s="4">
        <v>5422.3</v>
      </c>
      <c r="E219" s="1"/>
      <c r="F219" s="35"/>
      <c r="G219" s="3" t="s">
        <v>6</v>
      </c>
      <c r="H219" s="3"/>
      <c r="I219" s="4">
        <v>0</v>
      </c>
    </row>
    <row r="220" spans="1:9" ht="15.75" customHeight="1">
      <c r="A220" s="35" t="s">
        <v>9</v>
      </c>
      <c r="B220" s="3" t="s">
        <v>5</v>
      </c>
      <c r="C220" s="4">
        <v>20397.07</v>
      </c>
      <c r="D220" s="3"/>
      <c r="E220" s="1"/>
      <c r="F220" s="35" t="s">
        <v>9</v>
      </c>
      <c r="G220" s="3" t="s">
        <v>5</v>
      </c>
      <c r="H220" s="4">
        <v>718.71</v>
      </c>
      <c r="I220" s="3"/>
    </row>
    <row r="221" spans="1:9">
      <c r="A221" s="35"/>
      <c r="B221" s="3" t="s">
        <v>6</v>
      </c>
      <c r="C221" s="3"/>
      <c r="D221" s="4">
        <v>2502.69</v>
      </c>
      <c r="E221" s="1"/>
      <c r="F221" s="35"/>
      <c r="G221" s="3" t="s">
        <v>6</v>
      </c>
      <c r="H221" s="3"/>
      <c r="I221" s="4">
        <v>0</v>
      </c>
    </row>
    <row r="222" spans="1:9" ht="15.75" customHeight="1">
      <c r="A222" s="36" t="s">
        <v>10</v>
      </c>
      <c r="B222" s="36"/>
      <c r="C222" s="15">
        <f>+SUM(C214:C221)</f>
        <v>80501.01999999999</v>
      </c>
      <c r="D222" s="15">
        <f>+SUM(D214:D221)</f>
        <v>13157.62</v>
      </c>
      <c r="E222" s="16"/>
      <c r="F222" s="39" t="s">
        <v>10</v>
      </c>
      <c r="G222" s="39"/>
      <c r="H222" s="15">
        <v>2123.11</v>
      </c>
      <c r="I222" s="15">
        <v>0</v>
      </c>
    </row>
    <row r="223" spans="1:9" ht="15.75" customHeight="1">
      <c r="A223" s="33" t="s">
        <v>50</v>
      </c>
      <c r="B223" s="33"/>
      <c r="C223" s="33"/>
      <c r="D223" s="33"/>
      <c r="E223" s="1"/>
      <c r="F223" s="34" t="s">
        <v>51</v>
      </c>
      <c r="G223" s="34"/>
      <c r="H223" s="34"/>
      <c r="I223" s="34"/>
    </row>
    <row r="224" spans="1:9" ht="15.75" customHeight="1">
      <c r="A224" s="35" t="s">
        <v>4</v>
      </c>
      <c r="B224" s="3" t="s">
        <v>5</v>
      </c>
      <c r="C224" s="4">
        <v>8290.5499999999993</v>
      </c>
      <c r="D224" s="3"/>
      <c r="E224" s="1"/>
      <c r="F224" s="35" t="s">
        <v>4</v>
      </c>
      <c r="G224" s="3" t="s">
        <v>5</v>
      </c>
      <c r="H224" s="4">
        <v>0</v>
      </c>
      <c r="I224" s="3"/>
    </row>
    <row r="225" spans="1:9">
      <c r="A225" s="35"/>
      <c r="B225" s="3" t="s">
        <v>6</v>
      </c>
      <c r="C225" s="3"/>
      <c r="D225" s="4">
        <v>6420.4</v>
      </c>
      <c r="E225" s="1"/>
      <c r="F225" s="35"/>
      <c r="G225" s="3" t="s">
        <v>6</v>
      </c>
      <c r="H225" s="3"/>
      <c r="I225" s="4">
        <v>0</v>
      </c>
    </row>
    <row r="226" spans="1:9" ht="15.75" customHeight="1">
      <c r="A226" s="35" t="s">
        <v>7</v>
      </c>
      <c r="B226" s="3" t="s">
        <v>5</v>
      </c>
      <c r="C226" s="4">
        <v>8290.5499999999993</v>
      </c>
      <c r="D226" s="3"/>
      <c r="E226" s="1"/>
      <c r="F226" s="35" t="s">
        <v>7</v>
      </c>
      <c r="G226" s="3" t="s">
        <v>5</v>
      </c>
      <c r="H226" s="4">
        <v>0</v>
      </c>
      <c r="I226" s="3"/>
    </row>
    <row r="227" spans="1:9">
      <c r="A227" s="35"/>
      <c r="B227" s="3" t="s">
        <v>6</v>
      </c>
      <c r="C227" s="3"/>
      <c r="D227" s="4">
        <v>8219.91</v>
      </c>
      <c r="E227" s="1"/>
      <c r="F227" s="35"/>
      <c r="G227" s="3" t="s">
        <v>6</v>
      </c>
      <c r="H227" s="3"/>
      <c r="I227" s="4">
        <v>0</v>
      </c>
    </row>
    <row r="228" spans="1:9" ht="15.75" customHeight="1">
      <c r="A228" s="35" t="s">
        <v>8</v>
      </c>
      <c r="B228" s="3" t="s">
        <v>5</v>
      </c>
      <c r="C228" s="4">
        <v>8288.16</v>
      </c>
      <c r="D228" s="3"/>
      <c r="E228" s="1"/>
      <c r="F228" s="35" t="s">
        <v>8</v>
      </c>
      <c r="G228" s="3" t="s">
        <v>5</v>
      </c>
      <c r="H228" s="4">
        <v>0</v>
      </c>
      <c r="I228" s="3"/>
    </row>
    <row r="229" spans="1:9">
      <c r="A229" s="35"/>
      <c r="B229" s="3" t="s">
        <v>6</v>
      </c>
      <c r="C229" s="3"/>
      <c r="D229" s="4">
        <v>8245.11</v>
      </c>
      <c r="E229" s="1"/>
      <c r="F229" s="35"/>
      <c r="G229" s="3" t="s">
        <v>6</v>
      </c>
      <c r="H229" s="3"/>
      <c r="I229" s="4">
        <v>0</v>
      </c>
    </row>
    <row r="230" spans="1:9" ht="15.75" customHeight="1">
      <c r="A230" s="35" t="s">
        <v>9</v>
      </c>
      <c r="B230" s="3" t="s">
        <v>5</v>
      </c>
      <c r="C230" s="3"/>
      <c r="D230" s="3"/>
      <c r="E230" s="1"/>
      <c r="F230" s="35" t="s">
        <v>9</v>
      </c>
      <c r="G230" s="3" t="s">
        <v>5</v>
      </c>
      <c r="H230" s="4">
        <v>0</v>
      </c>
      <c r="I230" s="3"/>
    </row>
    <row r="231" spans="1:9">
      <c r="A231" s="35"/>
      <c r="B231" s="3" t="s">
        <v>6</v>
      </c>
      <c r="C231" s="3"/>
      <c r="D231" s="3"/>
      <c r="E231" s="1"/>
      <c r="F231" s="35"/>
      <c r="G231" s="3" t="s">
        <v>6</v>
      </c>
      <c r="H231" s="3"/>
      <c r="I231" s="4">
        <v>0</v>
      </c>
    </row>
    <row r="232" spans="1:9" ht="15.75" customHeight="1">
      <c r="A232" s="36" t="s">
        <v>10</v>
      </c>
      <c r="B232" s="36"/>
      <c r="C232" s="15">
        <f>+SUM(C224:C231)</f>
        <v>24869.26</v>
      </c>
      <c r="D232" s="15">
        <f>+SUM(D224:D231)</f>
        <v>22885.42</v>
      </c>
      <c r="E232" s="1"/>
      <c r="F232" s="36" t="s">
        <v>10</v>
      </c>
      <c r="G232" s="36"/>
      <c r="H232" s="6">
        <v>0</v>
      </c>
      <c r="I232" s="6">
        <v>0</v>
      </c>
    </row>
    <row r="233" spans="1:9" ht="15.75" customHeight="1">
      <c r="A233" s="33" t="s">
        <v>52</v>
      </c>
      <c r="B233" s="33"/>
      <c r="C233" s="33"/>
      <c r="D233" s="33"/>
      <c r="E233" s="1"/>
      <c r="F233" s="34" t="s">
        <v>53</v>
      </c>
      <c r="G233" s="34"/>
      <c r="H233" s="34"/>
      <c r="I233" s="34"/>
    </row>
    <row r="234" spans="1:9" ht="15.75" customHeight="1">
      <c r="A234" s="35" t="s">
        <v>4</v>
      </c>
      <c r="B234" s="3" t="s">
        <v>5</v>
      </c>
      <c r="C234" s="4">
        <v>612.17999999999995</v>
      </c>
      <c r="D234" s="3"/>
      <c r="E234" s="1"/>
      <c r="F234" s="35" t="s">
        <v>4</v>
      </c>
      <c r="G234" s="3" t="s">
        <v>5</v>
      </c>
      <c r="H234" s="4">
        <v>0</v>
      </c>
      <c r="I234" s="3"/>
    </row>
    <row r="235" spans="1:9">
      <c r="A235" s="35"/>
      <c r="B235" s="3" t="s">
        <v>6</v>
      </c>
      <c r="C235" s="3"/>
      <c r="D235" s="4">
        <v>1210</v>
      </c>
      <c r="E235" s="1"/>
      <c r="F235" s="35"/>
      <c r="G235" s="3" t="s">
        <v>6</v>
      </c>
      <c r="H235" s="3"/>
      <c r="I235" s="4">
        <v>0</v>
      </c>
    </row>
    <row r="236" spans="1:9" ht="15.75" customHeight="1">
      <c r="A236" s="35" t="s">
        <v>7</v>
      </c>
      <c r="B236" s="3" t="s">
        <v>5</v>
      </c>
      <c r="C236" s="4">
        <v>612.17999999999995</v>
      </c>
      <c r="D236" s="3"/>
      <c r="E236" s="1"/>
      <c r="F236" s="35" t="s">
        <v>7</v>
      </c>
      <c r="G236" s="3" t="s">
        <v>5</v>
      </c>
      <c r="H236" s="4">
        <v>0</v>
      </c>
      <c r="I236" s="3"/>
    </row>
    <row r="237" spans="1:9">
      <c r="A237" s="35"/>
      <c r="B237" s="3" t="s">
        <v>6</v>
      </c>
      <c r="C237" s="3"/>
      <c r="D237" s="4">
        <v>2880</v>
      </c>
      <c r="E237" s="1"/>
      <c r="F237" s="35"/>
      <c r="G237" s="3" t="s">
        <v>6</v>
      </c>
      <c r="H237" s="3"/>
      <c r="I237" s="4">
        <v>0</v>
      </c>
    </row>
    <row r="238" spans="1:9" ht="15.75" customHeight="1">
      <c r="A238" s="35" t="s">
        <v>8</v>
      </c>
      <c r="B238" s="3" t="s">
        <v>5</v>
      </c>
      <c r="C238" s="4">
        <v>612.17999999999995</v>
      </c>
      <c r="D238" s="3"/>
      <c r="E238" s="1"/>
      <c r="F238" s="35" t="s">
        <v>8</v>
      </c>
      <c r="G238" s="3" t="s">
        <v>5</v>
      </c>
      <c r="H238" s="4">
        <v>0</v>
      </c>
      <c r="I238" s="3"/>
    </row>
    <row r="239" spans="1:9">
      <c r="A239" s="35"/>
      <c r="B239" s="3" t="s">
        <v>6</v>
      </c>
      <c r="C239" s="3"/>
      <c r="D239" s="4">
        <v>4670</v>
      </c>
      <c r="E239" s="1"/>
      <c r="F239" s="35"/>
      <c r="G239" s="3" t="s">
        <v>6</v>
      </c>
      <c r="H239" s="3"/>
      <c r="I239" s="4">
        <v>0</v>
      </c>
    </row>
    <row r="240" spans="1:9" ht="15.75" customHeight="1">
      <c r="A240" s="35" t="s">
        <v>9</v>
      </c>
      <c r="B240" s="3" t="s">
        <v>5</v>
      </c>
      <c r="C240" s="4">
        <v>612.17999999999995</v>
      </c>
      <c r="D240" s="3"/>
      <c r="E240" s="1"/>
      <c r="F240" s="35" t="s">
        <v>9</v>
      </c>
      <c r="G240" s="3" t="s">
        <v>5</v>
      </c>
      <c r="H240" s="4">
        <v>0</v>
      </c>
      <c r="I240" s="3"/>
    </row>
    <row r="241" spans="1:9">
      <c r="A241" s="35"/>
      <c r="B241" s="3" t="s">
        <v>6</v>
      </c>
      <c r="C241" s="3"/>
      <c r="D241" s="4">
        <v>1615</v>
      </c>
      <c r="E241" s="1"/>
      <c r="F241" s="35"/>
      <c r="G241" s="3" t="s">
        <v>6</v>
      </c>
      <c r="H241" s="3"/>
      <c r="I241" s="4">
        <v>0</v>
      </c>
    </row>
    <row r="242" spans="1:9" ht="15.75" customHeight="1">
      <c r="A242" s="36" t="s">
        <v>10</v>
      </c>
      <c r="B242" s="36"/>
      <c r="C242" s="15">
        <f>+SUM(C234:C241)</f>
        <v>2448.7199999999998</v>
      </c>
      <c r="D242" s="15">
        <f>+SUM(D234:D241)</f>
        <v>10375</v>
      </c>
      <c r="E242" s="1"/>
      <c r="F242" s="36" t="s">
        <v>10</v>
      </c>
      <c r="G242" s="36"/>
      <c r="H242" s="6">
        <v>0</v>
      </c>
      <c r="I242" s="6">
        <v>0</v>
      </c>
    </row>
    <row r="243" spans="1:9" ht="15.75" customHeight="1">
      <c r="A243" s="33" t="s">
        <v>54</v>
      </c>
      <c r="B243" s="33"/>
      <c r="C243" s="33"/>
      <c r="D243" s="33"/>
      <c r="E243" s="1"/>
      <c r="F243" s="34" t="s">
        <v>55</v>
      </c>
      <c r="G243" s="34"/>
      <c r="H243" s="34"/>
      <c r="I243" s="34"/>
    </row>
    <row r="244" spans="1:9" ht="15.75" customHeight="1">
      <c r="A244" s="35" t="s">
        <v>4</v>
      </c>
      <c r="B244" s="3" t="s">
        <v>5</v>
      </c>
      <c r="C244" s="4">
        <v>9059.07</v>
      </c>
      <c r="D244" s="3"/>
      <c r="E244" s="1"/>
      <c r="F244" s="35" t="s">
        <v>4</v>
      </c>
      <c r="G244" s="3" t="s">
        <v>5</v>
      </c>
      <c r="H244" s="4">
        <v>0</v>
      </c>
      <c r="I244" s="3"/>
    </row>
    <row r="245" spans="1:9">
      <c r="A245" s="35"/>
      <c r="B245" s="3" t="s">
        <v>6</v>
      </c>
      <c r="C245" s="3"/>
      <c r="D245" s="4">
        <v>17822.5</v>
      </c>
      <c r="E245" s="1"/>
      <c r="F245" s="35"/>
      <c r="G245" s="3" t="s">
        <v>6</v>
      </c>
      <c r="H245" s="3"/>
      <c r="I245" s="4">
        <v>0</v>
      </c>
    </row>
    <row r="246" spans="1:9" ht="15.75" customHeight="1">
      <c r="A246" s="35" t="s">
        <v>7</v>
      </c>
      <c r="B246" s="3" t="s">
        <v>5</v>
      </c>
      <c r="C246" s="4">
        <v>8084.46</v>
      </c>
      <c r="D246" s="3"/>
      <c r="E246" s="1"/>
      <c r="F246" s="35" t="s">
        <v>7</v>
      </c>
      <c r="G246" s="3" t="s">
        <v>5</v>
      </c>
      <c r="H246" s="4">
        <v>0</v>
      </c>
      <c r="I246" s="3"/>
    </row>
    <row r="247" spans="1:9">
      <c r="A247" s="35"/>
      <c r="B247" s="3" t="s">
        <v>6</v>
      </c>
      <c r="C247" s="3"/>
      <c r="D247" s="4">
        <v>20733</v>
      </c>
      <c r="E247" s="1"/>
      <c r="F247" s="35"/>
      <c r="G247" s="3" t="s">
        <v>6</v>
      </c>
      <c r="H247" s="3"/>
      <c r="I247" s="4">
        <v>0</v>
      </c>
    </row>
    <row r="248" spans="1:9" ht="15.75" customHeight="1">
      <c r="A248" s="35" t="s">
        <v>8</v>
      </c>
      <c r="B248" s="3" t="s">
        <v>5</v>
      </c>
      <c r="C248" s="4">
        <v>8885.9699999999993</v>
      </c>
      <c r="D248" s="3"/>
      <c r="E248" s="1"/>
      <c r="F248" s="35" t="s">
        <v>8</v>
      </c>
      <c r="G248" s="3" t="s">
        <v>5</v>
      </c>
      <c r="H248" s="4">
        <v>0</v>
      </c>
      <c r="I248" s="3"/>
    </row>
    <row r="249" spans="1:9">
      <c r="A249" s="35"/>
      <c r="B249" s="3" t="s">
        <v>6</v>
      </c>
      <c r="C249" s="3"/>
      <c r="D249" s="4">
        <v>20635</v>
      </c>
      <c r="E249" s="1"/>
      <c r="F249" s="35"/>
      <c r="G249" s="3" t="s">
        <v>6</v>
      </c>
      <c r="H249" s="3"/>
      <c r="I249" s="4">
        <v>0</v>
      </c>
    </row>
    <row r="250" spans="1:9" ht="15.75" customHeight="1">
      <c r="A250" s="35" t="s">
        <v>9</v>
      </c>
      <c r="B250" s="3" t="s">
        <v>5</v>
      </c>
      <c r="C250" s="4">
        <v>8876.9500000000007</v>
      </c>
      <c r="D250" s="3"/>
      <c r="E250" s="1"/>
      <c r="F250" s="35" t="s">
        <v>9</v>
      </c>
      <c r="G250" s="3" t="s">
        <v>5</v>
      </c>
      <c r="H250" s="4">
        <v>0</v>
      </c>
      <c r="I250" s="3"/>
    </row>
    <row r="251" spans="1:9">
      <c r="A251" s="35"/>
      <c r="B251" s="3" t="s">
        <v>6</v>
      </c>
      <c r="C251" s="3"/>
      <c r="D251" s="4">
        <v>28596.5</v>
      </c>
      <c r="E251" s="1"/>
      <c r="F251" s="35"/>
      <c r="G251" s="3" t="s">
        <v>6</v>
      </c>
      <c r="H251" s="3"/>
      <c r="I251" s="4">
        <v>0</v>
      </c>
    </row>
    <row r="252" spans="1:9" ht="15.75" customHeight="1">
      <c r="A252" s="36" t="s">
        <v>10</v>
      </c>
      <c r="B252" s="36"/>
      <c r="C252" s="15">
        <f>+SUM(C244:C251)</f>
        <v>34906.449999999997</v>
      </c>
      <c r="D252" s="15">
        <f>+SUM(D244:D251)</f>
        <v>87787</v>
      </c>
      <c r="E252" s="1"/>
      <c r="F252" s="36" t="s">
        <v>10</v>
      </c>
      <c r="G252" s="36"/>
      <c r="H252" s="6">
        <v>0</v>
      </c>
      <c r="I252" s="6">
        <v>0</v>
      </c>
    </row>
    <row r="253" spans="1:9" ht="15.75" customHeight="1">
      <c r="A253" s="33" t="s">
        <v>56</v>
      </c>
      <c r="B253" s="33"/>
      <c r="C253" s="33"/>
      <c r="D253" s="33"/>
      <c r="E253" s="1"/>
      <c r="F253" s="34" t="s">
        <v>57</v>
      </c>
      <c r="G253" s="34"/>
      <c r="H253" s="34"/>
      <c r="I253" s="34"/>
    </row>
    <row r="254" spans="1:9" ht="15.75" customHeight="1">
      <c r="A254" s="35" t="s">
        <v>4</v>
      </c>
      <c r="B254" s="3" t="s">
        <v>5</v>
      </c>
      <c r="C254" s="3"/>
      <c r="D254" s="3"/>
      <c r="E254" s="1"/>
      <c r="F254" s="35" t="s">
        <v>4</v>
      </c>
      <c r="G254" s="3" t="s">
        <v>5</v>
      </c>
      <c r="H254" s="4">
        <v>3060.64</v>
      </c>
      <c r="I254" s="3"/>
    </row>
    <row r="255" spans="1:9">
      <c r="A255" s="35"/>
      <c r="B255" s="3" t="s">
        <v>6</v>
      </c>
      <c r="C255" s="3"/>
      <c r="D255" s="3"/>
      <c r="E255" s="1"/>
      <c r="F255" s="35"/>
      <c r="G255" s="3" t="s">
        <v>6</v>
      </c>
      <c r="H255" s="3"/>
      <c r="I255" s="3"/>
    </row>
    <row r="256" spans="1:9" ht="15.75" customHeight="1">
      <c r="A256" s="35" t="s">
        <v>7</v>
      </c>
      <c r="B256" s="3" t="s">
        <v>5</v>
      </c>
      <c r="C256" s="4">
        <v>18810.990000000002</v>
      </c>
      <c r="D256" s="3"/>
      <c r="E256" s="1"/>
      <c r="F256" s="35" t="s">
        <v>7</v>
      </c>
      <c r="G256" s="3" t="s">
        <v>5</v>
      </c>
      <c r="H256" s="4">
        <v>3060.64</v>
      </c>
      <c r="I256" s="3"/>
    </row>
    <row r="257" spans="1:9">
      <c r="A257" s="35"/>
      <c r="B257" s="3" t="s">
        <v>6</v>
      </c>
      <c r="C257" s="3"/>
      <c r="D257" s="7">
        <v>32978.03</v>
      </c>
      <c r="E257" s="1"/>
      <c r="F257" s="35"/>
      <c r="G257" s="3" t="s">
        <v>6</v>
      </c>
      <c r="H257" s="3"/>
      <c r="I257" s="3"/>
    </row>
    <row r="258" spans="1:9" ht="15.75" customHeight="1">
      <c r="A258" s="35" t="s">
        <v>8</v>
      </c>
      <c r="B258" s="3" t="s">
        <v>5</v>
      </c>
      <c r="C258" s="3"/>
      <c r="D258" s="3"/>
      <c r="E258" s="1"/>
      <c r="F258" s="35" t="s">
        <v>8</v>
      </c>
      <c r="G258" s="3" t="s">
        <v>5</v>
      </c>
      <c r="H258" s="4">
        <v>3060.64</v>
      </c>
      <c r="I258" s="3"/>
    </row>
    <row r="259" spans="1:9">
      <c r="A259" s="35"/>
      <c r="B259" s="3" t="s">
        <v>6</v>
      </c>
      <c r="C259" s="3"/>
      <c r="D259" s="3"/>
      <c r="E259" s="1"/>
      <c r="F259" s="35"/>
      <c r="G259" s="3" t="s">
        <v>6</v>
      </c>
      <c r="H259" s="3"/>
      <c r="I259" s="3"/>
    </row>
    <row r="260" spans="1:9" ht="15.75" customHeight="1">
      <c r="A260" s="35" t="s">
        <v>9</v>
      </c>
      <c r="B260" s="3" t="s">
        <v>5</v>
      </c>
      <c r="C260" s="17"/>
      <c r="D260" s="17"/>
      <c r="E260" s="16"/>
      <c r="F260" s="40" t="s">
        <v>9</v>
      </c>
      <c r="G260" s="17" t="s">
        <v>5</v>
      </c>
      <c r="H260" s="18">
        <v>3060.64</v>
      </c>
      <c r="I260" s="17"/>
    </row>
    <row r="261" spans="1:9">
      <c r="A261" s="35"/>
      <c r="B261" s="3" t="s">
        <v>6</v>
      </c>
      <c r="C261" s="17"/>
      <c r="D261" s="17"/>
      <c r="E261" s="16"/>
      <c r="F261" s="40"/>
      <c r="G261" s="17" t="s">
        <v>6</v>
      </c>
      <c r="H261" s="17"/>
      <c r="I261" s="17"/>
    </row>
    <row r="262" spans="1:9" ht="15.75" customHeight="1">
      <c r="A262" s="36" t="s">
        <v>10</v>
      </c>
      <c r="B262" s="36"/>
      <c r="C262" s="15">
        <f>+SUM(C254:C261)</f>
        <v>18810.990000000002</v>
      </c>
      <c r="D262" s="15">
        <f>+SUM(D254:D261)</f>
        <v>32978.03</v>
      </c>
      <c r="E262" s="16"/>
      <c r="F262" s="39" t="s">
        <v>10</v>
      </c>
      <c r="G262" s="39"/>
      <c r="H262" s="15">
        <v>12242.57</v>
      </c>
      <c r="I262" s="15">
        <v>0</v>
      </c>
    </row>
    <row r="263" spans="1:9" ht="15.75" customHeight="1">
      <c r="A263" s="33" t="s">
        <v>58</v>
      </c>
      <c r="B263" s="33"/>
      <c r="C263" s="33"/>
      <c r="D263" s="33"/>
      <c r="E263" s="1"/>
      <c r="F263" s="34" t="s">
        <v>59</v>
      </c>
      <c r="G263" s="34"/>
      <c r="H263" s="34"/>
      <c r="I263" s="34"/>
    </row>
    <row r="264" spans="1:9" ht="15.75" customHeight="1">
      <c r="A264" s="35" t="s">
        <v>4</v>
      </c>
      <c r="B264" s="3" t="s">
        <v>5</v>
      </c>
      <c r="C264" s="4">
        <v>296.81</v>
      </c>
      <c r="D264" s="3"/>
      <c r="E264" s="1"/>
      <c r="F264" s="35" t="s">
        <v>4</v>
      </c>
      <c r="G264" s="3" t="s">
        <v>5</v>
      </c>
      <c r="H264" s="4">
        <v>3099.31</v>
      </c>
      <c r="I264" s="3"/>
    </row>
    <row r="265" spans="1:9">
      <c r="A265" s="35"/>
      <c r="B265" s="3" t="s">
        <v>6</v>
      </c>
      <c r="C265" s="3"/>
      <c r="D265" s="4">
        <v>945</v>
      </c>
      <c r="E265" s="1"/>
      <c r="F265" s="35"/>
      <c r="G265" s="3" t="s">
        <v>6</v>
      </c>
      <c r="H265" s="3"/>
      <c r="I265" s="4">
        <v>0</v>
      </c>
    </row>
    <row r="266" spans="1:9" ht="15.75" customHeight="1">
      <c r="A266" s="35" t="s">
        <v>7</v>
      </c>
      <c r="B266" s="3" t="s">
        <v>5</v>
      </c>
      <c r="C266" s="4">
        <v>356.02</v>
      </c>
      <c r="D266" s="3"/>
      <c r="E266" s="1"/>
      <c r="F266" s="35" t="s">
        <v>7</v>
      </c>
      <c r="G266" s="3" t="s">
        <v>5</v>
      </c>
      <c r="H266" s="4">
        <v>3099.31</v>
      </c>
      <c r="I266" s="3"/>
    </row>
    <row r="267" spans="1:9">
      <c r="A267" s="35"/>
      <c r="B267" s="3" t="s">
        <v>6</v>
      </c>
      <c r="C267" s="3"/>
      <c r="D267" s="4">
        <v>1701.6</v>
      </c>
      <c r="E267" s="1"/>
      <c r="F267" s="35"/>
      <c r="G267" s="3" t="s">
        <v>6</v>
      </c>
      <c r="H267" s="3"/>
      <c r="I267" s="4">
        <v>0</v>
      </c>
    </row>
    <row r="268" spans="1:9" ht="15.75" customHeight="1">
      <c r="A268" s="35" t="s">
        <v>8</v>
      </c>
      <c r="B268" s="3" t="s">
        <v>5</v>
      </c>
      <c r="C268" s="4">
        <v>322.97000000000003</v>
      </c>
      <c r="D268" s="3"/>
      <c r="E268" s="1"/>
      <c r="F268" s="35" t="s">
        <v>8</v>
      </c>
      <c r="G268" s="3" t="s">
        <v>5</v>
      </c>
      <c r="H268" s="4">
        <v>3099.31</v>
      </c>
      <c r="I268" s="3"/>
    </row>
    <row r="269" spans="1:9">
      <c r="A269" s="35"/>
      <c r="B269" s="3" t="s">
        <v>6</v>
      </c>
      <c r="C269" s="3"/>
      <c r="D269" s="4">
        <v>525</v>
      </c>
      <c r="E269" s="1"/>
      <c r="F269" s="35"/>
      <c r="G269" s="3" t="s">
        <v>6</v>
      </c>
      <c r="H269" s="3"/>
      <c r="I269" s="4">
        <v>0</v>
      </c>
    </row>
    <row r="270" spans="1:9" ht="15.75" customHeight="1">
      <c r="A270" s="35" t="s">
        <v>9</v>
      </c>
      <c r="B270" s="3" t="s">
        <v>5</v>
      </c>
      <c r="C270" s="3"/>
      <c r="D270" s="3"/>
      <c r="E270" s="1"/>
      <c r="F270" s="35" t="s">
        <v>9</v>
      </c>
      <c r="G270" s="3" t="s">
        <v>5</v>
      </c>
      <c r="H270" s="4">
        <v>3099.31</v>
      </c>
      <c r="I270" s="3"/>
    </row>
    <row r="271" spans="1:9">
      <c r="A271" s="35"/>
      <c r="B271" s="3" t="s">
        <v>6</v>
      </c>
      <c r="C271" s="3"/>
      <c r="D271" s="3"/>
      <c r="E271" s="1"/>
      <c r="F271" s="35"/>
      <c r="G271" s="3" t="s">
        <v>6</v>
      </c>
      <c r="H271" s="3"/>
      <c r="I271" s="4">
        <v>0</v>
      </c>
    </row>
    <row r="272" spans="1:9" ht="15.75" customHeight="1">
      <c r="A272" s="36" t="s">
        <v>10</v>
      </c>
      <c r="B272" s="36"/>
      <c r="C272" s="15">
        <f>+SUM(C264:C271)</f>
        <v>975.8</v>
      </c>
      <c r="D272" s="15">
        <f>+SUM(D264:D271)</f>
        <v>3171.6</v>
      </c>
      <c r="E272" s="16"/>
      <c r="F272" s="39" t="s">
        <v>10</v>
      </c>
      <c r="G272" s="39"/>
      <c r="H272" s="15">
        <v>12397.25</v>
      </c>
      <c r="I272" s="6">
        <v>0</v>
      </c>
    </row>
    <row r="273" spans="1:9" ht="15.75" customHeight="1">
      <c r="A273" s="33" t="s">
        <v>60</v>
      </c>
      <c r="B273" s="33"/>
      <c r="C273" s="33"/>
      <c r="D273" s="33"/>
      <c r="E273" s="1"/>
      <c r="F273" s="1"/>
      <c r="G273" s="1"/>
      <c r="H273" s="1"/>
      <c r="I273" s="1"/>
    </row>
    <row r="274" spans="1:9" ht="15.75" customHeight="1">
      <c r="A274" s="35" t="s">
        <v>4</v>
      </c>
      <c r="B274" s="3" t="s">
        <v>5</v>
      </c>
      <c r="C274" s="4">
        <v>10070.1</v>
      </c>
      <c r="D274" s="3"/>
      <c r="E274" s="1"/>
      <c r="F274" s="1"/>
      <c r="G274" s="23" t="s">
        <v>65</v>
      </c>
      <c r="H274" s="24">
        <f>+H11+H21+H31+H41+H51+H61+H71+H82+H92+H102+H112+H122+H132+H142+H152+H162+H172+H182+H192+H202+H212+H222+H232+H242+H252+H262+H272</f>
        <v>3979310.34</v>
      </c>
      <c r="I274" s="24">
        <f>+I11+I21+I31+I41+I51+I61+I71+I82+I92+I102+I112+I122+I132+I142+I152+I162+I172+I182+I192+I202+I212+I222+I232+I242+I252+I262+I272</f>
        <v>2241513.27</v>
      </c>
    </row>
    <row r="275" spans="1:9">
      <c r="A275" s="35"/>
      <c r="B275" s="3" t="s">
        <v>6</v>
      </c>
      <c r="C275" s="3"/>
      <c r="D275" s="7">
        <v>2175</v>
      </c>
      <c r="E275" s="1"/>
      <c r="F275" s="1"/>
      <c r="G275" s="1"/>
      <c r="H275" s="1"/>
      <c r="I275" s="1"/>
    </row>
    <row r="276" spans="1:9" ht="15.75" customHeight="1">
      <c r="A276" s="35" t="s">
        <v>7</v>
      </c>
      <c r="B276" s="3" t="s">
        <v>5</v>
      </c>
      <c r="C276" s="4">
        <v>10070.1</v>
      </c>
      <c r="D276" s="3"/>
      <c r="E276" s="1"/>
      <c r="F276" s="1"/>
      <c r="G276" s="1"/>
      <c r="H276" s="1"/>
      <c r="I276" s="1"/>
    </row>
    <row r="277" spans="1:9">
      <c r="A277" s="35"/>
      <c r="B277" s="3" t="s">
        <v>6</v>
      </c>
      <c r="C277" s="3"/>
      <c r="D277" s="7">
        <v>2175</v>
      </c>
      <c r="E277" s="1"/>
      <c r="F277" s="1"/>
      <c r="G277" s="1"/>
      <c r="H277" s="1"/>
      <c r="I277" s="1"/>
    </row>
    <row r="278" spans="1:9" ht="15.75" customHeight="1">
      <c r="A278" s="35" t="s">
        <v>8</v>
      </c>
      <c r="B278" s="3" t="s">
        <v>5</v>
      </c>
      <c r="C278" s="4">
        <v>10070.1</v>
      </c>
      <c r="D278" s="3"/>
      <c r="E278" s="1"/>
      <c r="F278" s="1"/>
      <c r="G278" s="1"/>
      <c r="H278" s="1"/>
      <c r="I278" s="1"/>
    </row>
    <row r="279" spans="1:9">
      <c r="A279" s="35"/>
      <c r="B279" s="3" t="s">
        <v>6</v>
      </c>
      <c r="C279" s="3"/>
      <c r="D279" s="7">
        <v>2870</v>
      </c>
      <c r="E279" s="1"/>
      <c r="F279" s="1"/>
      <c r="G279" s="1"/>
      <c r="H279" s="1"/>
      <c r="I279" s="1"/>
    </row>
    <row r="280" spans="1:9" ht="15.75" customHeight="1">
      <c r="A280" s="35" t="s">
        <v>9</v>
      </c>
      <c r="B280" s="3" t="s">
        <v>5</v>
      </c>
      <c r="C280" s="3"/>
      <c r="D280" s="3"/>
      <c r="E280" s="1"/>
      <c r="F280" s="1"/>
      <c r="G280" s="1"/>
      <c r="H280" s="1"/>
      <c r="I280" s="1"/>
    </row>
    <row r="281" spans="1:9">
      <c r="A281" s="35"/>
      <c r="B281" s="3" t="s">
        <v>6</v>
      </c>
      <c r="C281" s="3"/>
      <c r="D281" s="3"/>
      <c r="E281" s="1"/>
      <c r="F281" s="1"/>
      <c r="G281" s="1"/>
      <c r="H281" s="1"/>
      <c r="I281" s="1"/>
    </row>
    <row r="282" spans="1:9" ht="15.75" customHeight="1">
      <c r="A282" s="36" t="s">
        <v>10</v>
      </c>
      <c r="B282" s="36"/>
      <c r="C282" s="15">
        <f>+SUM(C274:C281)</f>
        <v>30210.300000000003</v>
      </c>
      <c r="D282" s="15">
        <f>+SUM(D274:D281)</f>
        <v>7220</v>
      </c>
      <c r="E282" s="1"/>
      <c r="F282" s="1"/>
      <c r="G282" s="1"/>
      <c r="H282" s="1"/>
      <c r="I282" s="1"/>
    </row>
    <row r="283" spans="1:9" ht="15.75" customHeight="1">
      <c r="A283" s="33" t="s">
        <v>61</v>
      </c>
      <c r="B283" s="33"/>
      <c r="C283" s="33"/>
      <c r="D283" s="33"/>
      <c r="E283" s="1"/>
      <c r="F283" s="1"/>
      <c r="G283" s="1"/>
      <c r="H283" s="1"/>
      <c r="I283" s="1"/>
    </row>
    <row r="284" spans="1:9" ht="15.75" customHeight="1">
      <c r="A284" s="35" t="s">
        <v>4</v>
      </c>
      <c r="B284" s="3" t="s">
        <v>5</v>
      </c>
      <c r="C284" s="4">
        <v>2769.22</v>
      </c>
      <c r="D284" s="3"/>
      <c r="E284" s="1"/>
      <c r="F284" s="1"/>
      <c r="G284" s="1"/>
      <c r="H284" s="1"/>
      <c r="I284" s="1"/>
    </row>
    <row r="285" spans="1:9">
      <c r="A285" s="35"/>
      <c r="B285" s="3" t="s">
        <v>6</v>
      </c>
      <c r="C285" s="3"/>
      <c r="D285" s="11">
        <v>1590.12</v>
      </c>
      <c r="E285" s="1"/>
      <c r="F285" s="1"/>
      <c r="G285" s="1"/>
      <c r="H285" s="1"/>
      <c r="I285" s="1"/>
    </row>
    <row r="286" spans="1:9" ht="15.75" customHeight="1">
      <c r="A286" s="35" t="s">
        <v>7</v>
      </c>
      <c r="B286" s="3" t="s">
        <v>5</v>
      </c>
      <c r="C286" s="4">
        <v>2587.5100000000002</v>
      </c>
      <c r="D286" s="3"/>
      <c r="E286" s="1"/>
      <c r="F286" s="1"/>
      <c r="G286" s="1"/>
      <c r="H286" s="1"/>
      <c r="I286" s="1"/>
    </row>
    <row r="287" spans="1:9">
      <c r="A287" s="35"/>
      <c r="B287" s="3" t="s">
        <v>6</v>
      </c>
      <c r="C287" s="3"/>
      <c r="D287" s="11">
        <v>2246.7399999999998</v>
      </c>
      <c r="E287" s="1"/>
      <c r="F287" s="1"/>
      <c r="G287" s="1"/>
      <c r="H287" s="1"/>
      <c r="I287" s="1"/>
    </row>
    <row r="288" spans="1:9" ht="15.75" customHeight="1">
      <c r="A288" s="35" t="s">
        <v>8</v>
      </c>
      <c r="B288" s="3" t="s">
        <v>5</v>
      </c>
      <c r="C288" s="4">
        <v>2769.22</v>
      </c>
      <c r="D288" s="3"/>
      <c r="E288" s="1"/>
      <c r="F288" s="1"/>
      <c r="G288" s="1"/>
      <c r="H288" s="1"/>
      <c r="I288" s="1"/>
    </row>
    <row r="289" spans="1:9">
      <c r="A289" s="35"/>
      <c r="B289" s="3" t="s">
        <v>6</v>
      </c>
      <c r="C289" s="3"/>
      <c r="D289" s="7">
        <v>2067.1799999999998</v>
      </c>
      <c r="E289" s="1"/>
      <c r="F289" s="1"/>
      <c r="G289" s="1"/>
      <c r="H289" s="1"/>
      <c r="I289" s="1"/>
    </row>
    <row r="290" spans="1:9" ht="15.75" customHeight="1">
      <c r="A290" s="35" t="s">
        <v>9</v>
      </c>
      <c r="B290" s="3" t="s">
        <v>5</v>
      </c>
      <c r="C290" s="3"/>
      <c r="D290" s="3"/>
      <c r="E290" s="1"/>
      <c r="F290" s="1"/>
      <c r="G290" s="1"/>
      <c r="H290" s="1"/>
      <c r="I290" s="1"/>
    </row>
    <row r="291" spans="1:9">
      <c r="A291" s="35"/>
      <c r="B291" s="3" t="s">
        <v>6</v>
      </c>
      <c r="C291" s="3"/>
      <c r="D291" s="3"/>
      <c r="E291" s="1"/>
      <c r="F291" s="1"/>
      <c r="G291" s="1"/>
      <c r="H291" s="1"/>
      <c r="I291" s="1"/>
    </row>
    <row r="292" spans="1:9" ht="15.75" customHeight="1">
      <c r="A292" s="36" t="s">
        <v>10</v>
      </c>
      <c r="B292" s="36"/>
      <c r="C292" s="15">
        <f>+SUM(C284:C291)</f>
        <v>8125.9499999999989</v>
      </c>
      <c r="D292" s="15">
        <f>+SUM(D284:D291)</f>
        <v>5904.0399999999991</v>
      </c>
      <c r="E292" s="1"/>
      <c r="F292" s="1"/>
      <c r="G292" s="1"/>
      <c r="H292" s="1"/>
      <c r="I292" s="1"/>
    </row>
    <row r="293" spans="1:9" ht="15.75" customHeight="1">
      <c r="A293" s="33" t="s">
        <v>62</v>
      </c>
      <c r="B293" s="33"/>
      <c r="C293" s="33"/>
      <c r="D293" s="33"/>
      <c r="E293" s="1"/>
      <c r="F293" s="1"/>
      <c r="G293" s="1"/>
      <c r="H293" s="1"/>
      <c r="I293" s="1"/>
    </row>
    <row r="294" spans="1:9" ht="15.75" customHeight="1">
      <c r="A294" s="35" t="s">
        <v>4</v>
      </c>
      <c r="B294" s="3" t="s">
        <v>5</v>
      </c>
      <c r="C294" s="4">
        <v>7140.75</v>
      </c>
      <c r="D294" s="3"/>
      <c r="E294" s="1"/>
      <c r="F294" s="1"/>
      <c r="G294" s="1"/>
      <c r="H294" s="1"/>
      <c r="I294" s="1"/>
    </row>
    <row r="295" spans="1:9">
      <c r="A295" s="35"/>
      <c r="B295" s="3" t="s">
        <v>6</v>
      </c>
      <c r="C295" s="3"/>
      <c r="D295" s="11">
        <f>[1]Hospitales!F35</f>
        <v>12798.74</v>
      </c>
      <c r="E295" s="1"/>
      <c r="F295" s="1"/>
      <c r="G295" s="1"/>
      <c r="H295" s="1"/>
      <c r="I295" s="1"/>
    </row>
    <row r="296" spans="1:9" ht="15.75" customHeight="1">
      <c r="A296" s="35" t="s">
        <v>7</v>
      </c>
      <c r="B296" s="3" t="s">
        <v>5</v>
      </c>
      <c r="C296" s="4">
        <v>8583.5300000000007</v>
      </c>
      <c r="D296" s="3"/>
      <c r="E296" s="1"/>
      <c r="F296" s="1"/>
      <c r="G296" s="1"/>
      <c r="H296" s="1"/>
      <c r="I296" s="1"/>
    </row>
    <row r="297" spans="1:9">
      <c r="A297" s="35"/>
      <c r="B297" s="3" t="s">
        <v>6</v>
      </c>
      <c r="C297" s="3"/>
      <c r="D297" s="11">
        <f>[1]Hospitales!H35</f>
        <v>14672.61</v>
      </c>
      <c r="E297" s="1"/>
      <c r="F297" s="1"/>
      <c r="G297" s="1"/>
      <c r="H297" s="1"/>
      <c r="I297" s="1"/>
    </row>
    <row r="298" spans="1:9" ht="15.75" customHeight="1">
      <c r="A298" s="35" t="s">
        <v>8</v>
      </c>
      <c r="B298" s="3" t="s">
        <v>5</v>
      </c>
      <c r="C298" s="4">
        <v>5317.48</v>
      </c>
      <c r="D298" s="3"/>
      <c r="E298" s="1"/>
      <c r="F298" s="1"/>
      <c r="G298" s="1"/>
      <c r="H298" s="1"/>
      <c r="I298" s="1"/>
    </row>
    <row r="299" spans="1:9">
      <c r="A299" s="35"/>
      <c r="B299" s="3" t="s">
        <v>6</v>
      </c>
      <c r="C299" s="3"/>
      <c r="D299" s="11">
        <f>[1]Hospitales!J35</f>
        <v>17413.18</v>
      </c>
      <c r="E299" s="1"/>
      <c r="F299" s="1"/>
      <c r="G299" s="1"/>
      <c r="H299" s="1"/>
      <c r="I299" s="1"/>
    </row>
    <row r="300" spans="1:9" ht="15.75" customHeight="1">
      <c r="A300" s="35" t="s">
        <v>9</v>
      </c>
      <c r="B300" s="3" t="s">
        <v>5</v>
      </c>
      <c r="C300" s="4">
        <v>5179.45</v>
      </c>
      <c r="D300" s="3"/>
      <c r="E300" s="1"/>
      <c r="F300" s="1"/>
      <c r="G300" s="1"/>
      <c r="H300" s="1"/>
      <c r="I300" s="1"/>
    </row>
    <row r="301" spans="1:9">
      <c r="A301" s="35"/>
      <c r="B301" s="3" t="s">
        <v>6</v>
      </c>
      <c r="C301" s="17"/>
      <c r="D301" s="19">
        <f>[1]Hospitales!L35</f>
        <v>25323.59</v>
      </c>
      <c r="E301" s="1"/>
      <c r="F301" s="1"/>
      <c r="G301" s="1"/>
      <c r="H301" s="1"/>
      <c r="I301" s="1"/>
    </row>
    <row r="302" spans="1:9" ht="14.9" customHeight="1">
      <c r="A302" s="36" t="s">
        <v>10</v>
      </c>
      <c r="B302" s="36"/>
      <c r="C302" s="15">
        <f>+SUM(C294:C301)</f>
        <v>26221.210000000003</v>
      </c>
      <c r="D302" s="15">
        <f>SUM(D295:D301)</f>
        <v>70208.12</v>
      </c>
      <c r="E302" s="1"/>
      <c r="F302" s="1"/>
      <c r="G302" s="1"/>
      <c r="H302" s="1"/>
      <c r="I302" s="1"/>
    </row>
    <row r="303" spans="1:9" ht="15.75" customHeight="1">
      <c r="A303" s="33" t="s">
        <v>63</v>
      </c>
      <c r="B303" s="33"/>
      <c r="C303" s="33"/>
      <c r="D303" s="33"/>
      <c r="E303" s="1"/>
      <c r="F303" s="1"/>
      <c r="G303" s="1"/>
      <c r="H303" s="1"/>
      <c r="I303" s="1"/>
    </row>
    <row r="304" spans="1:9" ht="15.75" customHeight="1">
      <c r="A304" s="35" t="s">
        <v>4</v>
      </c>
      <c r="B304" s="3" t="s">
        <v>5</v>
      </c>
      <c r="C304" s="4">
        <v>8029.28</v>
      </c>
      <c r="D304" s="3"/>
      <c r="E304" s="1"/>
      <c r="F304" s="1"/>
      <c r="G304" s="1"/>
      <c r="H304" s="1"/>
      <c r="I304" s="1"/>
    </row>
    <row r="305" spans="1:9">
      <c r="A305" s="35"/>
      <c r="B305" s="3" t="s">
        <v>6</v>
      </c>
      <c r="C305" s="3"/>
      <c r="D305" s="11">
        <v>2264</v>
      </c>
      <c r="E305" s="1"/>
      <c r="F305" s="1"/>
      <c r="G305" s="1"/>
      <c r="H305" s="1"/>
      <c r="I305" s="1"/>
    </row>
    <row r="306" spans="1:9" ht="15.75" customHeight="1">
      <c r="A306" s="35" t="s">
        <v>7</v>
      </c>
      <c r="B306" s="3" t="s">
        <v>5</v>
      </c>
      <c r="C306" s="4">
        <v>8029.29</v>
      </c>
      <c r="D306" s="3"/>
      <c r="E306" s="1"/>
      <c r="F306" s="1"/>
      <c r="G306" s="1"/>
      <c r="H306" s="1"/>
      <c r="I306" s="1"/>
    </row>
    <row r="307" spans="1:9">
      <c r="A307" s="35"/>
      <c r="B307" s="3" t="s">
        <v>6</v>
      </c>
      <c r="C307" s="3"/>
      <c r="D307" s="11">
        <v>2766.8</v>
      </c>
      <c r="E307" s="1"/>
      <c r="F307" s="1"/>
      <c r="G307" s="1"/>
      <c r="H307" s="1"/>
      <c r="I307" s="1"/>
    </row>
    <row r="308" spans="1:9" ht="15.75" customHeight="1">
      <c r="A308" s="35" t="s">
        <v>8</v>
      </c>
      <c r="B308" s="3" t="s">
        <v>5</v>
      </c>
      <c r="C308" s="4">
        <v>8029.28</v>
      </c>
      <c r="D308" s="3"/>
      <c r="E308" s="1"/>
      <c r="F308" s="1"/>
      <c r="G308" s="1"/>
      <c r="H308" s="1"/>
      <c r="I308" s="1"/>
    </row>
    <row r="309" spans="1:9">
      <c r="A309" s="35"/>
      <c r="B309" s="3" t="s">
        <v>6</v>
      </c>
      <c r="C309" s="3"/>
      <c r="D309" s="11">
        <v>1976.82</v>
      </c>
      <c r="E309" s="1"/>
      <c r="F309" s="1"/>
      <c r="G309" s="1"/>
      <c r="H309" s="1"/>
      <c r="I309" s="1"/>
    </row>
    <row r="310" spans="1:9" ht="15.75" customHeight="1">
      <c r="A310" s="35" t="s">
        <v>9</v>
      </c>
      <c r="B310" s="3" t="s">
        <v>5</v>
      </c>
      <c r="C310" s="4">
        <v>8029.29</v>
      </c>
      <c r="D310" s="3"/>
      <c r="E310" s="1"/>
      <c r="F310" s="1"/>
      <c r="G310" s="1"/>
      <c r="H310" s="1"/>
      <c r="I310" s="1"/>
    </row>
    <row r="311" spans="1:9">
      <c r="A311" s="35"/>
      <c r="B311" s="3" t="s">
        <v>6</v>
      </c>
      <c r="C311" s="3"/>
      <c r="D311" s="4">
        <v>268.08</v>
      </c>
      <c r="E311" s="1"/>
      <c r="F311" s="1"/>
      <c r="G311" s="1"/>
      <c r="H311" s="1"/>
      <c r="I311" s="1"/>
    </row>
    <row r="312" spans="1:9" ht="15.75" customHeight="1">
      <c r="A312" s="36" t="s">
        <v>10</v>
      </c>
      <c r="B312" s="36"/>
      <c r="C312" s="15">
        <f>+SUM(C304:C311)</f>
        <v>32117.14</v>
      </c>
      <c r="D312" s="15">
        <f>+SUM(D304:D311)</f>
        <v>7275.7</v>
      </c>
      <c r="E312" s="1"/>
      <c r="F312" s="1"/>
      <c r="G312" s="1"/>
      <c r="H312" s="1"/>
      <c r="I312" s="1"/>
    </row>
    <row r="313" spans="1:9" ht="15.75" customHeight="1">
      <c r="A313" s="41" t="s">
        <v>64</v>
      </c>
      <c r="B313" s="41"/>
      <c r="C313" s="41"/>
      <c r="D313" s="41"/>
      <c r="E313" s="1"/>
      <c r="F313" s="1"/>
      <c r="G313" s="1"/>
      <c r="H313" s="1"/>
      <c r="I313" s="1"/>
    </row>
    <row r="314" spans="1:9" ht="15.75" customHeight="1">
      <c r="A314" s="35" t="s">
        <v>4</v>
      </c>
      <c r="B314" s="3" t="s">
        <v>5</v>
      </c>
      <c r="C314" s="4">
        <v>10696.6</v>
      </c>
      <c r="D314" s="3"/>
      <c r="E314" s="1"/>
      <c r="F314" s="1"/>
      <c r="G314" s="1"/>
      <c r="H314" s="1"/>
      <c r="I314" s="1"/>
    </row>
    <row r="315" spans="1:9">
      <c r="A315" s="35"/>
      <c r="B315" s="3" t="s">
        <v>6</v>
      </c>
      <c r="C315" s="3"/>
      <c r="D315" s="11">
        <v>15806.48</v>
      </c>
      <c r="E315" s="1"/>
      <c r="F315" s="1"/>
      <c r="G315" s="1"/>
      <c r="H315" s="1"/>
      <c r="I315" s="1"/>
    </row>
    <row r="316" spans="1:9" ht="15.75" customHeight="1">
      <c r="A316" s="35" t="s">
        <v>7</v>
      </c>
      <c r="B316" s="3" t="s">
        <v>5</v>
      </c>
      <c r="C316" s="4">
        <v>10439.16</v>
      </c>
      <c r="D316" s="3"/>
      <c r="E316" s="1"/>
      <c r="F316" s="1"/>
      <c r="G316" s="1"/>
      <c r="H316" s="1"/>
      <c r="I316" s="1"/>
    </row>
    <row r="317" spans="1:9">
      <c r="A317" s="35"/>
      <c r="B317" s="3" t="s">
        <v>6</v>
      </c>
      <c r="C317" s="3"/>
      <c r="D317" s="11">
        <v>27893.21</v>
      </c>
      <c r="E317" s="1"/>
      <c r="F317" s="1"/>
      <c r="G317" s="1"/>
      <c r="H317" s="1"/>
      <c r="I317" s="1"/>
    </row>
    <row r="318" spans="1:9" ht="15.75" customHeight="1">
      <c r="A318" s="35" t="s">
        <v>8</v>
      </c>
      <c r="B318" s="3" t="s">
        <v>5</v>
      </c>
      <c r="C318" s="4">
        <v>10439.16</v>
      </c>
      <c r="D318" s="3"/>
      <c r="E318" s="1"/>
      <c r="F318" s="1"/>
      <c r="G318" s="1"/>
      <c r="H318" s="1"/>
      <c r="I318" s="1"/>
    </row>
    <row r="319" spans="1:9">
      <c r="A319" s="35"/>
      <c r="B319" s="3" t="s">
        <v>6</v>
      </c>
      <c r="C319" s="3"/>
      <c r="D319" s="11">
        <v>11208.8</v>
      </c>
      <c r="E319" s="1"/>
      <c r="F319" s="1"/>
      <c r="G319" s="1"/>
      <c r="H319" s="1"/>
      <c r="I319" s="1"/>
    </row>
    <row r="320" spans="1:9" ht="15.75" customHeight="1">
      <c r="A320" s="35" t="s">
        <v>9</v>
      </c>
      <c r="B320" s="3" t="s">
        <v>5</v>
      </c>
      <c r="C320" s="4">
        <v>10439.16</v>
      </c>
      <c r="D320" s="3"/>
      <c r="E320" s="1"/>
      <c r="F320" s="1"/>
      <c r="G320" s="1"/>
      <c r="H320" s="1"/>
      <c r="I320" s="1"/>
    </row>
    <row r="321" spans="1:9">
      <c r="A321" s="35"/>
      <c r="B321" s="3" t="s">
        <v>6</v>
      </c>
      <c r="C321" s="3"/>
      <c r="D321" s="4">
        <v>40311.449999999997</v>
      </c>
      <c r="E321" s="1"/>
      <c r="F321" s="1"/>
      <c r="G321" s="1"/>
      <c r="H321" s="1"/>
      <c r="I321" s="1"/>
    </row>
    <row r="322" spans="1:9" ht="15.75" customHeight="1">
      <c r="A322" s="36" t="s">
        <v>10</v>
      </c>
      <c r="B322" s="36"/>
      <c r="C322" s="15">
        <f>+SUM(C314:C321)</f>
        <v>42014.080000000002</v>
      </c>
      <c r="D322" s="15">
        <f>+SUM(D314:D321)</f>
        <v>95219.94</v>
      </c>
      <c r="E322" s="1"/>
      <c r="F322" s="1"/>
      <c r="G322" s="1"/>
      <c r="H322" s="1"/>
      <c r="I322" s="1"/>
    </row>
    <row r="323" spans="1:9" ht="15.75" customHeight="1">
      <c r="A323" s="13" t="s">
        <v>67</v>
      </c>
      <c r="B323" s="13"/>
      <c r="C323" s="14">
        <v>464044.02</v>
      </c>
      <c r="D323" s="14">
        <f>296463.4</f>
        <v>296463.40000000002</v>
      </c>
      <c r="E323" s="1"/>
      <c r="F323" s="1"/>
      <c r="G323" s="1"/>
      <c r="H323" s="1"/>
      <c r="I323" s="1"/>
    </row>
    <row r="324" spans="1:9" ht="15.75" customHeight="1">
      <c r="A324" s="13" t="s">
        <v>68</v>
      </c>
      <c r="B324" s="13"/>
      <c r="C324" s="14">
        <v>101292.14</v>
      </c>
      <c r="D324" s="14">
        <v>57582.46</v>
      </c>
      <c r="E324" s="1"/>
      <c r="F324" s="1"/>
      <c r="G324" s="1"/>
      <c r="H324" s="1"/>
      <c r="I324" s="1"/>
    </row>
    <row r="325" spans="1:9" ht="15.75" customHeight="1">
      <c r="A325" s="13"/>
      <c r="B325" s="13"/>
      <c r="C325" s="14"/>
      <c r="D325" s="14"/>
      <c r="E325" s="1"/>
      <c r="F325" s="1"/>
      <c r="G325" s="1"/>
      <c r="H325" s="1"/>
      <c r="I325" s="1"/>
    </row>
    <row r="326" spans="1:9">
      <c r="A326" s="1"/>
      <c r="B326" s="1"/>
      <c r="C326" s="1"/>
      <c r="D326" s="1"/>
      <c r="E326" s="1"/>
      <c r="F326" s="1"/>
      <c r="G326" s="1"/>
      <c r="H326" s="1"/>
      <c r="I326" s="1"/>
    </row>
    <row r="327" spans="1:9">
      <c r="B327" s="20" t="s">
        <v>65</v>
      </c>
      <c r="C327" s="21">
        <f>+C11+C21+C31+C41+C51+C82+C92+C102+C112+C122+C132+C142+C152+C162+C172+C182+C192+C202+C212+C222+C232+C242+C252+C262+C272+C282+C292+C302+C312+C322+C323+C324</f>
        <v>1784752.26</v>
      </c>
      <c r="D327" s="21">
        <f>+D11+D21+D31+D41+D51+D82+D92+D102+D112+D122+D132+D142+D152+D162+D172+D182+D192+D202+D212+D222+D232+D242+D252+D262+D272+D282+D292+D302+D312+D322+D323+D324</f>
        <v>2247617.0100000002</v>
      </c>
      <c r="E327" s="22"/>
    </row>
    <row r="328" spans="1:9">
      <c r="B328" s="22"/>
      <c r="C328" s="22"/>
      <c r="D328" s="22"/>
      <c r="E328" s="22"/>
    </row>
    <row r="329" spans="1:9">
      <c r="B329" s="22" t="s">
        <v>66</v>
      </c>
      <c r="C329" s="21">
        <f>+C327+H274</f>
        <v>5764062.5999999996</v>
      </c>
      <c r="D329" s="21">
        <f>+D327+I274</f>
        <v>4489130.28</v>
      </c>
      <c r="E329" s="21"/>
      <c r="F329" s="25">
        <f>+C329+D329</f>
        <v>10253192.879999999</v>
      </c>
    </row>
    <row r="332" spans="1:9">
      <c r="E332" s="12"/>
    </row>
  </sheetData>
  <mergeCells count="344">
    <mergeCell ref="A308:A309"/>
    <mergeCell ref="A310:A311"/>
    <mergeCell ref="A312:B312"/>
    <mergeCell ref="A313:D313"/>
    <mergeCell ref="A314:A315"/>
    <mergeCell ref="A316:A317"/>
    <mergeCell ref="A318:A319"/>
    <mergeCell ref="A320:A321"/>
    <mergeCell ref="A322:B322"/>
    <mergeCell ref="A293:D293"/>
    <mergeCell ref="A294:A295"/>
    <mergeCell ref="A296:A297"/>
    <mergeCell ref="A298:A299"/>
    <mergeCell ref="A300:A301"/>
    <mergeCell ref="A302:B302"/>
    <mergeCell ref="A303:D303"/>
    <mergeCell ref="A304:A305"/>
    <mergeCell ref="A306:A307"/>
    <mergeCell ref="A278:A279"/>
    <mergeCell ref="A280:A281"/>
    <mergeCell ref="A282:B282"/>
    <mergeCell ref="A283:D283"/>
    <mergeCell ref="A284:A285"/>
    <mergeCell ref="A286:A287"/>
    <mergeCell ref="A288:A289"/>
    <mergeCell ref="A290:A291"/>
    <mergeCell ref="A292:B292"/>
    <mergeCell ref="A268:A269"/>
    <mergeCell ref="F268:F269"/>
    <mergeCell ref="A270:A271"/>
    <mergeCell ref="F270:F271"/>
    <mergeCell ref="A272:B272"/>
    <mergeCell ref="F272:G272"/>
    <mergeCell ref="A273:D273"/>
    <mergeCell ref="A274:A275"/>
    <mergeCell ref="A276:A277"/>
    <mergeCell ref="A260:A261"/>
    <mergeCell ref="F260:F261"/>
    <mergeCell ref="A262:B262"/>
    <mergeCell ref="F262:G262"/>
    <mergeCell ref="A263:D263"/>
    <mergeCell ref="F263:I263"/>
    <mergeCell ref="A264:A265"/>
    <mergeCell ref="F264:F265"/>
    <mergeCell ref="A266:A267"/>
    <mergeCell ref="F266:F267"/>
    <mergeCell ref="A252:B252"/>
    <mergeCell ref="F252:G252"/>
    <mergeCell ref="A253:D253"/>
    <mergeCell ref="F253:I253"/>
    <mergeCell ref="A254:A255"/>
    <mergeCell ref="F254:F255"/>
    <mergeCell ref="A256:A257"/>
    <mergeCell ref="F256:F257"/>
    <mergeCell ref="A258:A259"/>
    <mergeCell ref="F258:F259"/>
    <mergeCell ref="A243:D243"/>
    <mergeCell ref="F243:I243"/>
    <mergeCell ref="A244:A245"/>
    <mergeCell ref="F244:F245"/>
    <mergeCell ref="A246:A247"/>
    <mergeCell ref="F246:F247"/>
    <mergeCell ref="A248:A249"/>
    <mergeCell ref="F248:F249"/>
    <mergeCell ref="A250:A251"/>
    <mergeCell ref="F250:F251"/>
    <mergeCell ref="A234:A235"/>
    <mergeCell ref="F234:F235"/>
    <mergeCell ref="A236:A237"/>
    <mergeCell ref="F236:F237"/>
    <mergeCell ref="A238:A239"/>
    <mergeCell ref="F238:F239"/>
    <mergeCell ref="A240:A241"/>
    <mergeCell ref="F240:F241"/>
    <mergeCell ref="A242:B242"/>
    <mergeCell ref="F242:G242"/>
    <mergeCell ref="A226:A227"/>
    <mergeCell ref="F226:F227"/>
    <mergeCell ref="A228:A229"/>
    <mergeCell ref="F228:F229"/>
    <mergeCell ref="A230:A231"/>
    <mergeCell ref="F230:F231"/>
    <mergeCell ref="A232:B232"/>
    <mergeCell ref="F232:G232"/>
    <mergeCell ref="A233:D233"/>
    <mergeCell ref="F233:I233"/>
    <mergeCell ref="A218:A219"/>
    <mergeCell ref="F218:F219"/>
    <mergeCell ref="A220:A221"/>
    <mergeCell ref="F220:F221"/>
    <mergeCell ref="A222:B222"/>
    <mergeCell ref="F222:G222"/>
    <mergeCell ref="A223:D223"/>
    <mergeCell ref="F223:I223"/>
    <mergeCell ref="A224:A225"/>
    <mergeCell ref="F224:F225"/>
    <mergeCell ref="A210:A211"/>
    <mergeCell ref="F210:F211"/>
    <mergeCell ref="A212:B212"/>
    <mergeCell ref="F212:G212"/>
    <mergeCell ref="A213:D213"/>
    <mergeCell ref="F213:I213"/>
    <mergeCell ref="A214:A215"/>
    <mergeCell ref="F214:F215"/>
    <mergeCell ref="A216:A217"/>
    <mergeCell ref="F216:F217"/>
    <mergeCell ref="A202:B202"/>
    <mergeCell ref="F202:G202"/>
    <mergeCell ref="A203:D203"/>
    <mergeCell ref="F203:I203"/>
    <mergeCell ref="A204:A205"/>
    <mergeCell ref="F204:F205"/>
    <mergeCell ref="A206:A207"/>
    <mergeCell ref="F206:F207"/>
    <mergeCell ref="A208:A209"/>
    <mergeCell ref="F208:F209"/>
    <mergeCell ref="A193:D193"/>
    <mergeCell ref="F193:I193"/>
    <mergeCell ref="A194:A195"/>
    <mergeCell ref="F194:F195"/>
    <mergeCell ref="A196:A197"/>
    <mergeCell ref="F196:F197"/>
    <mergeCell ref="A198:A199"/>
    <mergeCell ref="F198:F199"/>
    <mergeCell ref="A200:A201"/>
    <mergeCell ref="F200:F201"/>
    <mergeCell ref="A184:A185"/>
    <mergeCell ref="F184:F185"/>
    <mergeCell ref="A186:A187"/>
    <mergeCell ref="F186:F187"/>
    <mergeCell ref="A188:A189"/>
    <mergeCell ref="F188:F189"/>
    <mergeCell ref="A190:A191"/>
    <mergeCell ref="F190:F191"/>
    <mergeCell ref="A192:B192"/>
    <mergeCell ref="F192:G192"/>
    <mergeCell ref="A176:A177"/>
    <mergeCell ref="F176:F177"/>
    <mergeCell ref="A178:A179"/>
    <mergeCell ref="F178:F179"/>
    <mergeCell ref="A180:A181"/>
    <mergeCell ref="F180:F181"/>
    <mergeCell ref="A182:B182"/>
    <mergeCell ref="F182:G182"/>
    <mergeCell ref="A183:D183"/>
    <mergeCell ref="F183:I183"/>
    <mergeCell ref="A168:A169"/>
    <mergeCell ref="F168:F169"/>
    <mergeCell ref="A170:A171"/>
    <mergeCell ref="F170:F171"/>
    <mergeCell ref="A172:B172"/>
    <mergeCell ref="F172:G172"/>
    <mergeCell ref="A173:D173"/>
    <mergeCell ref="F173:I173"/>
    <mergeCell ref="A174:A175"/>
    <mergeCell ref="F174:F175"/>
    <mergeCell ref="A160:A161"/>
    <mergeCell ref="F160:F161"/>
    <mergeCell ref="A162:B162"/>
    <mergeCell ref="F162:G162"/>
    <mergeCell ref="A163:D163"/>
    <mergeCell ref="F163:I163"/>
    <mergeCell ref="A164:A165"/>
    <mergeCell ref="F164:F165"/>
    <mergeCell ref="A166:A167"/>
    <mergeCell ref="F166:F167"/>
    <mergeCell ref="A152:B152"/>
    <mergeCell ref="F152:G152"/>
    <mergeCell ref="A153:D153"/>
    <mergeCell ref="F153:I153"/>
    <mergeCell ref="A154:A155"/>
    <mergeCell ref="F154:F155"/>
    <mergeCell ref="A156:A157"/>
    <mergeCell ref="F156:F157"/>
    <mergeCell ref="A158:A159"/>
    <mergeCell ref="F158:F159"/>
    <mergeCell ref="A143:D143"/>
    <mergeCell ref="F143:I143"/>
    <mergeCell ref="A144:A145"/>
    <mergeCell ref="F144:F145"/>
    <mergeCell ref="A146:A147"/>
    <mergeCell ref="F146:F147"/>
    <mergeCell ref="A148:A149"/>
    <mergeCell ref="F148:F149"/>
    <mergeCell ref="A150:A151"/>
    <mergeCell ref="F150:F151"/>
    <mergeCell ref="A134:A135"/>
    <mergeCell ref="F134:F135"/>
    <mergeCell ref="A136:A137"/>
    <mergeCell ref="F136:F137"/>
    <mergeCell ref="A138:A139"/>
    <mergeCell ref="F138:F139"/>
    <mergeCell ref="A140:A141"/>
    <mergeCell ref="F140:F141"/>
    <mergeCell ref="A142:B142"/>
    <mergeCell ref="F142:G142"/>
    <mergeCell ref="A126:A127"/>
    <mergeCell ref="F126:F127"/>
    <mergeCell ref="A128:A129"/>
    <mergeCell ref="F128:F129"/>
    <mergeCell ref="A130:A131"/>
    <mergeCell ref="F130:F131"/>
    <mergeCell ref="A132:B132"/>
    <mergeCell ref="F132:G132"/>
    <mergeCell ref="A133:D133"/>
    <mergeCell ref="F133:I133"/>
    <mergeCell ref="A118:A119"/>
    <mergeCell ref="F118:F119"/>
    <mergeCell ref="A120:A121"/>
    <mergeCell ref="F120:F121"/>
    <mergeCell ref="A122:B122"/>
    <mergeCell ref="F122:G122"/>
    <mergeCell ref="A123:D123"/>
    <mergeCell ref="F123:I123"/>
    <mergeCell ref="A124:A125"/>
    <mergeCell ref="F124:F125"/>
    <mergeCell ref="A110:A111"/>
    <mergeCell ref="F110:F111"/>
    <mergeCell ref="A112:B112"/>
    <mergeCell ref="F112:G112"/>
    <mergeCell ref="A113:D113"/>
    <mergeCell ref="F113:I113"/>
    <mergeCell ref="A114:A115"/>
    <mergeCell ref="F114:F115"/>
    <mergeCell ref="A116:A117"/>
    <mergeCell ref="F116:F117"/>
    <mergeCell ref="A102:B102"/>
    <mergeCell ref="F102:G102"/>
    <mergeCell ref="A103:D103"/>
    <mergeCell ref="F103:I103"/>
    <mergeCell ref="A104:A105"/>
    <mergeCell ref="F104:F105"/>
    <mergeCell ref="A106:A107"/>
    <mergeCell ref="F106:F107"/>
    <mergeCell ref="A108:A109"/>
    <mergeCell ref="F108:F109"/>
    <mergeCell ref="A93:D93"/>
    <mergeCell ref="F93:I93"/>
    <mergeCell ref="A94:A95"/>
    <mergeCell ref="F94:F95"/>
    <mergeCell ref="A96:A97"/>
    <mergeCell ref="F96:F97"/>
    <mergeCell ref="A98:A99"/>
    <mergeCell ref="F98:F99"/>
    <mergeCell ref="A100:A101"/>
    <mergeCell ref="F100:F101"/>
    <mergeCell ref="A84:A85"/>
    <mergeCell ref="F84:F85"/>
    <mergeCell ref="A86:A87"/>
    <mergeCell ref="F86:F87"/>
    <mergeCell ref="A88:A89"/>
    <mergeCell ref="F88:F89"/>
    <mergeCell ref="A90:A91"/>
    <mergeCell ref="F90:F91"/>
    <mergeCell ref="A92:B92"/>
    <mergeCell ref="F92:G92"/>
    <mergeCell ref="A76:A77"/>
    <mergeCell ref="F76:F77"/>
    <mergeCell ref="A78:A79"/>
    <mergeCell ref="F78:F79"/>
    <mergeCell ref="A80:A81"/>
    <mergeCell ref="F80:F81"/>
    <mergeCell ref="A82:B82"/>
    <mergeCell ref="F82:G82"/>
    <mergeCell ref="A83:D83"/>
    <mergeCell ref="F83:I83"/>
    <mergeCell ref="F62:I62"/>
    <mergeCell ref="F63:F64"/>
    <mergeCell ref="F65:F66"/>
    <mergeCell ref="F67:F68"/>
    <mergeCell ref="F69:F70"/>
    <mergeCell ref="F71:G71"/>
    <mergeCell ref="F72:I72"/>
    <mergeCell ref="A74:A75"/>
    <mergeCell ref="F74:F75"/>
    <mergeCell ref="A51:B51"/>
    <mergeCell ref="F51:G51"/>
    <mergeCell ref="F52:I52"/>
    <mergeCell ref="F53:F54"/>
    <mergeCell ref="F55:F56"/>
    <mergeCell ref="F57:F58"/>
    <mergeCell ref="F59:F60"/>
    <mergeCell ref="A60:D60"/>
    <mergeCell ref="F61:G61"/>
    <mergeCell ref="A42:D42"/>
    <mergeCell ref="F42:I42"/>
    <mergeCell ref="A43:A44"/>
    <mergeCell ref="F43:F44"/>
    <mergeCell ref="A45:A46"/>
    <mergeCell ref="F45:F46"/>
    <mergeCell ref="A47:A48"/>
    <mergeCell ref="F47:F48"/>
    <mergeCell ref="A49:A50"/>
    <mergeCell ref="F49:F50"/>
    <mergeCell ref="A33:A34"/>
    <mergeCell ref="F33:F34"/>
    <mergeCell ref="A35:A36"/>
    <mergeCell ref="F35:F36"/>
    <mergeCell ref="A37:A38"/>
    <mergeCell ref="F37:F38"/>
    <mergeCell ref="A39:A40"/>
    <mergeCell ref="F39:F40"/>
    <mergeCell ref="A41:B41"/>
    <mergeCell ref="F41:G41"/>
    <mergeCell ref="A25:A26"/>
    <mergeCell ref="F25:F26"/>
    <mergeCell ref="A27:A28"/>
    <mergeCell ref="F27:F28"/>
    <mergeCell ref="A29:A30"/>
    <mergeCell ref="F29:F30"/>
    <mergeCell ref="A31:B31"/>
    <mergeCell ref="F31:G31"/>
    <mergeCell ref="A32:D32"/>
    <mergeCell ref="F32:I32"/>
    <mergeCell ref="A17:A18"/>
    <mergeCell ref="F17:F18"/>
    <mergeCell ref="A19:A20"/>
    <mergeCell ref="F19:F20"/>
    <mergeCell ref="A21:B21"/>
    <mergeCell ref="F21:G21"/>
    <mergeCell ref="A22:D22"/>
    <mergeCell ref="F22:I22"/>
    <mergeCell ref="A23:A24"/>
    <mergeCell ref="F23:F24"/>
    <mergeCell ref="A9:A10"/>
    <mergeCell ref="F9:F10"/>
    <mergeCell ref="A11:B11"/>
    <mergeCell ref="F11:G11"/>
    <mergeCell ref="A12:D12"/>
    <mergeCell ref="F12:I12"/>
    <mergeCell ref="A13:A14"/>
    <mergeCell ref="F13:F14"/>
    <mergeCell ref="A15:A16"/>
    <mergeCell ref="F15:F16"/>
    <mergeCell ref="A1:D1"/>
    <mergeCell ref="F1:I1"/>
    <mergeCell ref="A2:D2"/>
    <mergeCell ref="F2:I2"/>
    <mergeCell ref="A3:A4"/>
    <mergeCell ref="F3:F4"/>
    <mergeCell ref="A5:A6"/>
    <mergeCell ref="F5:F6"/>
    <mergeCell ref="A7:A8"/>
    <mergeCell ref="F7:F8"/>
  </mergeCells>
  <pageMargins left="0.31496062992125984" right="0.31496062992125984" top="0.35433070866141736" bottom="0.35433070866141736" header="0.51181102362204722" footer="0.51181102362204722"/>
  <pageSetup scale="75" firstPageNumber="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1C94-6D63-4E7C-A3D1-0F6806505425}">
  <dimension ref="F10:I14"/>
  <sheetViews>
    <sheetView workbookViewId="0">
      <selection activeCell="F10" sqref="F10:I14"/>
    </sheetView>
  </sheetViews>
  <sheetFormatPr baseColWidth="10" defaultRowHeight="14.5"/>
  <cols>
    <col min="7" max="7" width="19.453125" customWidth="1"/>
    <col min="8" max="8" width="20" customWidth="1"/>
    <col min="9" max="9" width="29.81640625" customWidth="1"/>
  </cols>
  <sheetData>
    <row r="10" spans="6:9" ht="37">
      <c r="F10" s="26" t="s">
        <v>69</v>
      </c>
      <c r="G10" s="26" t="s">
        <v>70</v>
      </c>
      <c r="H10" s="27" t="s">
        <v>73</v>
      </c>
      <c r="I10" s="26" t="s">
        <v>74</v>
      </c>
    </row>
    <row r="11" spans="6:9" ht="18.5">
      <c r="F11" s="28">
        <v>2017</v>
      </c>
      <c r="G11" s="28" t="s">
        <v>71</v>
      </c>
      <c r="H11" s="26">
        <v>0</v>
      </c>
      <c r="I11" s="29"/>
    </row>
    <row r="12" spans="6:9" ht="18.5">
      <c r="F12" s="28">
        <v>2018</v>
      </c>
      <c r="G12" s="28" t="s">
        <v>72</v>
      </c>
      <c r="H12" s="26">
        <v>0</v>
      </c>
      <c r="I12" s="29"/>
    </row>
    <row r="13" spans="6:9" ht="18.5">
      <c r="F13" s="28">
        <v>2019</v>
      </c>
      <c r="G13" s="28" t="s">
        <v>71</v>
      </c>
      <c r="H13" s="26">
        <v>0</v>
      </c>
      <c r="I13" s="29"/>
    </row>
    <row r="14" spans="6:9" ht="18.5">
      <c r="F14" s="26">
        <v>2020</v>
      </c>
      <c r="G14" s="29"/>
      <c r="H14" s="29"/>
      <c r="I14" s="28" t="s">
        <v>75</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EDC6B-CE5E-4F55-89AA-2ADF02578FAF}">
  <dimension ref="D5:AB65"/>
  <sheetViews>
    <sheetView tabSelected="1" topLeftCell="C11" zoomScale="60" zoomScaleNormal="60" workbookViewId="0">
      <selection activeCell="M25" sqref="M25"/>
    </sheetView>
  </sheetViews>
  <sheetFormatPr baseColWidth="10" defaultRowHeight="14.5"/>
  <cols>
    <col min="5" max="5" width="12.08984375" customWidth="1"/>
    <col min="6" max="6" width="133.90625" customWidth="1"/>
    <col min="7" max="7" width="14.36328125" customWidth="1"/>
    <col min="8" max="8" width="7.7265625" customWidth="1"/>
    <col min="9" max="9" width="8.08984375" customWidth="1"/>
    <col min="10" max="11" width="8.453125" customWidth="1"/>
    <col min="12" max="12" width="8.36328125" customWidth="1"/>
    <col min="13" max="13" width="8" customWidth="1"/>
    <col min="14" max="14" width="7.81640625" customWidth="1"/>
    <col min="15" max="15" width="7.7265625" customWidth="1"/>
    <col min="16" max="17" width="7.36328125" customWidth="1"/>
    <col min="18" max="18" width="8.6328125" customWidth="1"/>
    <col min="19" max="19" width="7.90625" customWidth="1"/>
    <col min="20" max="20" width="7.1796875" customWidth="1"/>
    <col min="21" max="21" width="6.453125" customWidth="1"/>
    <col min="22" max="22" width="5.81640625" customWidth="1"/>
    <col min="23" max="23" width="6.81640625" customWidth="1"/>
    <col min="24" max="24" width="6.1796875" customWidth="1"/>
    <col min="25" max="25" width="5.90625" customWidth="1"/>
    <col min="26" max="26" width="6" customWidth="1"/>
    <col min="27" max="27" width="6.6328125" customWidth="1"/>
    <col min="28" max="28" width="7.7265625" customWidth="1"/>
  </cols>
  <sheetData>
    <row r="5" spans="4:28">
      <c r="D5" s="31"/>
      <c r="E5" s="31"/>
      <c r="F5" s="31"/>
      <c r="G5" s="31"/>
      <c r="H5" s="31"/>
      <c r="I5" s="31"/>
      <c r="J5" s="31"/>
      <c r="K5" s="31"/>
      <c r="L5" s="31"/>
      <c r="M5" s="31"/>
      <c r="N5" s="31"/>
      <c r="O5" s="31"/>
      <c r="P5" s="31"/>
      <c r="Q5" s="31"/>
      <c r="R5" s="31"/>
      <c r="S5" s="31"/>
      <c r="T5" s="31"/>
      <c r="U5" s="31"/>
      <c r="V5" s="31"/>
    </row>
    <row r="6" spans="4:28">
      <c r="D6" s="31"/>
      <c r="E6" s="31"/>
      <c r="F6" s="31"/>
      <c r="G6" s="31"/>
      <c r="H6" s="31"/>
      <c r="I6" s="31"/>
      <c r="J6" s="31"/>
      <c r="K6" s="31"/>
      <c r="L6" s="31"/>
      <c r="M6" s="31"/>
      <c r="N6" s="31"/>
      <c r="O6" s="31"/>
      <c r="P6" s="31"/>
      <c r="Q6" s="31"/>
      <c r="R6" s="31"/>
      <c r="S6" s="31"/>
      <c r="T6" s="31"/>
      <c r="U6" s="31"/>
      <c r="V6" s="31"/>
    </row>
    <row r="7" spans="4:28" ht="15" customHeight="1">
      <c r="D7" s="31"/>
      <c r="E7" s="31"/>
      <c r="F7" s="31"/>
      <c r="G7" s="31"/>
      <c r="H7" s="31"/>
      <c r="I7" s="31"/>
      <c r="J7" s="31"/>
      <c r="K7" s="31"/>
      <c r="L7" s="31"/>
      <c r="M7" s="31"/>
      <c r="N7" s="31"/>
      <c r="O7" s="31"/>
      <c r="P7" s="31"/>
      <c r="Q7" s="31"/>
      <c r="R7" s="31"/>
      <c r="S7" s="31"/>
      <c r="T7" s="31"/>
      <c r="U7" s="31"/>
      <c r="V7" s="31"/>
    </row>
    <row r="8" spans="4:28" ht="45.75" customHeight="1">
      <c r="D8" s="31"/>
      <c r="E8" s="31"/>
      <c r="F8" s="31"/>
      <c r="G8" s="31"/>
      <c r="H8" s="31"/>
      <c r="I8" s="31"/>
      <c r="J8" s="31"/>
      <c r="K8" s="31"/>
      <c r="L8" s="31"/>
      <c r="M8" s="31"/>
      <c r="N8" s="31"/>
      <c r="O8" s="31"/>
      <c r="P8" s="31"/>
      <c r="Q8" s="31"/>
      <c r="R8" s="31"/>
      <c r="S8" s="31"/>
      <c r="T8" s="31"/>
      <c r="U8" s="31"/>
      <c r="V8" s="31"/>
    </row>
    <row r="9" spans="4:28" ht="75" customHeight="1" thickBot="1">
      <c r="D9" s="31"/>
      <c r="E9" s="31"/>
      <c r="F9" s="101" t="s">
        <v>141</v>
      </c>
      <c r="G9" s="50"/>
      <c r="H9" s="51"/>
      <c r="I9" s="51"/>
      <c r="J9" s="51"/>
      <c r="K9" s="51"/>
      <c r="L9" s="51"/>
      <c r="M9" s="51"/>
      <c r="N9" s="51"/>
      <c r="O9" s="51"/>
      <c r="P9" s="51"/>
      <c r="Q9" s="51"/>
      <c r="R9" s="51"/>
      <c r="S9" s="51"/>
      <c r="T9" s="51"/>
      <c r="U9" s="51"/>
      <c r="V9" s="51"/>
      <c r="W9" s="51"/>
      <c r="X9" s="51"/>
      <c r="Y9" s="51"/>
      <c r="Z9" s="51"/>
      <c r="AA9" s="51"/>
      <c r="AB9" s="51"/>
    </row>
    <row r="10" spans="4:28" ht="21.5" customHeight="1" thickBot="1">
      <c r="D10" s="31"/>
      <c r="E10" s="102" t="s">
        <v>88</v>
      </c>
      <c r="F10" s="103" t="s">
        <v>76</v>
      </c>
      <c r="G10" s="104" t="s">
        <v>98</v>
      </c>
      <c r="H10" s="95" t="s">
        <v>84</v>
      </c>
      <c r="I10" s="92"/>
      <c r="J10" s="92"/>
      <c r="K10" s="92"/>
      <c r="L10" s="92"/>
      <c r="M10" s="92"/>
      <c r="N10" s="92"/>
      <c r="O10" s="92"/>
      <c r="P10" s="92"/>
      <c r="Q10" s="73" t="s">
        <v>87</v>
      </c>
      <c r="R10" s="74"/>
      <c r="S10" s="74"/>
      <c r="T10" s="74"/>
      <c r="U10" s="74"/>
      <c r="V10" s="74"/>
      <c r="W10" s="74"/>
      <c r="X10" s="74"/>
      <c r="Y10" s="74"/>
      <c r="Z10" s="74"/>
      <c r="AA10" s="74"/>
      <c r="AB10" s="75"/>
    </row>
    <row r="11" spans="4:28" ht="30.5" customHeight="1">
      <c r="D11" s="31"/>
      <c r="E11" s="105"/>
      <c r="F11" s="76"/>
      <c r="G11" s="106"/>
      <c r="H11" s="96" t="s">
        <v>93</v>
      </c>
      <c r="I11" s="78"/>
      <c r="J11" s="79"/>
      <c r="K11" s="77" t="s">
        <v>94</v>
      </c>
      <c r="L11" s="78"/>
      <c r="M11" s="79"/>
      <c r="N11" s="80" t="s">
        <v>95</v>
      </c>
      <c r="O11" s="81"/>
      <c r="P11" s="82"/>
      <c r="Q11" s="83" t="s">
        <v>96</v>
      </c>
      <c r="R11" s="84"/>
      <c r="S11" s="85"/>
      <c r="T11" s="83" t="s">
        <v>93</v>
      </c>
      <c r="U11" s="84"/>
      <c r="V11" s="85"/>
      <c r="W11" s="83" t="s">
        <v>94</v>
      </c>
      <c r="X11" s="84"/>
      <c r="Y11" s="85"/>
      <c r="Z11" s="83" t="s">
        <v>95</v>
      </c>
      <c r="AA11" s="84"/>
      <c r="AB11" s="85"/>
    </row>
    <row r="12" spans="4:28" ht="37" customHeight="1">
      <c r="D12" s="31"/>
      <c r="E12" s="107"/>
      <c r="F12" s="86"/>
      <c r="G12" s="108"/>
      <c r="H12" s="97" t="s">
        <v>77</v>
      </c>
      <c r="I12" s="93" t="s">
        <v>78</v>
      </c>
      <c r="J12" s="87" t="s">
        <v>79</v>
      </c>
      <c r="K12" s="88" t="s">
        <v>79</v>
      </c>
      <c r="L12" s="89" t="s">
        <v>77</v>
      </c>
      <c r="M12" s="87" t="s">
        <v>80</v>
      </c>
      <c r="N12" s="88" t="s">
        <v>81</v>
      </c>
      <c r="O12" s="89" t="s">
        <v>82</v>
      </c>
      <c r="P12" s="87" t="s">
        <v>83</v>
      </c>
      <c r="Q12" s="88" t="s">
        <v>85</v>
      </c>
      <c r="R12" s="89" t="s">
        <v>86</v>
      </c>
      <c r="S12" s="87" t="s">
        <v>78</v>
      </c>
      <c r="T12" s="88" t="s">
        <v>77</v>
      </c>
      <c r="U12" s="89" t="s">
        <v>78</v>
      </c>
      <c r="V12" s="87" t="s">
        <v>79</v>
      </c>
      <c r="W12" s="88" t="s">
        <v>79</v>
      </c>
      <c r="X12" s="89" t="s">
        <v>77</v>
      </c>
      <c r="Y12" s="87" t="s">
        <v>80</v>
      </c>
      <c r="Z12" s="88" t="s">
        <v>81</v>
      </c>
      <c r="AA12" s="89" t="s">
        <v>82</v>
      </c>
      <c r="AB12" s="87" t="s">
        <v>83</v>
      </c>
    </row>
    <row r="13" spans="4:28" ht="21.5" customHeight="1">
      <c r="D13" s="31"/>
      <c r="E13" s="109"/>
      <c r="F13" s="90" t="s">
        <v>99</v>
      </c>
      <c r="G13" s="110" t="s">
        <v>100</v>
      </c>
      <c r="H13" s="98"/>
      <c r="I13" s="42"/>
      <c r="J13" s="55"/>
      <c r="K13" s="64"/>
      <c r="L13" s="43"/>
      <c r="M13" s="55"/>
      <c r="N13" s="64"/>
      <c r="O13" s="43"/>
      <c r="P13" s="55"/>
      <c r="Q13" s="64"/>
      <c r="R13" s="43"/>
      <c r="S13" s="55"/>
      <c r="T13" s="64"/>
      <c r="U13" s="43"/>
      <c r="V13" s="55"/>
      <c r="W13" s="64"/>
      <c r="X13" s="43"/>
      <c r="Y13" s="55"/>
      <c r="Z13" s="64"/>
      <c r="AA13" s="43"/>
      <c r="AB13" s="55"/>
    </row>
    <row r="14" spans="4:28" ht="21.5" customHeight="1">
      <c r="D14" s="31"/>
      <c r="E14" s="152">
        <v>1</v>
      </c>
      <c r="F14" s="157" t="s">
        <v>97</v>
      </c>
      <c r="G14" s="112" t="s">
        <v>100</v>
      </c>
      <c r="H14" s="99"/>
      <c r="I14" s="30"/>
      <c r="J14" s="154">
        <v>12</v>
      </c>
      <c r="K14" s="59"/>
      <c r="L14" s="44"/>
      <c r="M14" s="56"/>
      <c r="N14" s="59"/>
      <c r="O14" s="44"/>
      <c r="P14" s="56"/>
      <c r="Q14" s="59"/>
      <c r="R14" s="44"/>
      <c r="S14" s="56"/>
      <c r="T14" s="59"/>
      <c r="U14" s="44"/>
      <c r="V14" s="56"/>
      <c r="W14" s="59"/>
      <c r="X14" s="44"/>
      <c r="Y14" s="56"/>
      <c r="Z14" s="59"/>
      <c r="AA14" s="44"/>
      <c r="AB14" s="56"/>
    </row>
    <row r="15" spans="4:28" ht="20" customHeight="1">
      <c r="D15" s="31"/>
      <c r="E15" s="152">
        <v>2</v>
      </c>
      <c r="F15" s="149" t="s">
        <v>101</v>
      </c>
      <c r="G15" s="113" t="s">
        <v>100</v>
      </c>
      <c r="H15" s="155"/>
      <c r="I15" s="156"/>
      <c r="J15" s="56"/>
      <c r="K15" s="59"/>
      <c r="L15" s="44"/>
      <c r="M15" s="56"/>
      <c r="N15" s="59"/>
      <c r="O15" s="44"/>
      <c r="P15" s="56"/>
      <c r="Q15" s="59"/>
      <c r="R15" s="44"/>
      <c r="S15" s="56"/>
      <c r="T15" s="59"/>
      <c r="U15" s="44"/>
      <c r="V15" s="56"/>
      <c r="W15" s="59"/>
      <c r="X15" s="44"/>
      <c r="Y15" s="56"/>
      <c r="Z15" s="59"/>
      <c r="AA15" s="44"/>
      <c r="AB15" s="56"/>
    </row>
    <row r="16" spans="4:28" ht="25" customHeight="1">
      <c r="D16" s="31"/>
      <c r="E16" s="111"/>
      <c r="F16" s="149" t="s">
        <v>102</v>
      </c>
      <c r="G16" s="113" t="s">
        <v>100</v>
      </c>
      <c r="H16" s="99"/>
      <c r="I16" s="30"/>
      <c r="J16" s="153">
        <v>5</v>
      </c>
      <c r="K16" s="59"/>
      <c r="L16" s="44"/>
      <c r="M16" s="56"/>
      <c r="N16" s="59"/>
      <c r="O16" s="44"/>
      <c r="P16" s="56"/>
      <c r="Q16" s="59"/>
      <c r="R16" s="44"/>
      <c r="S16" s="56"/>
      <c r="T16" s="59"/>
      <c r="U16" s="44"/>
      <c r="V16" s="56"/>
      <c r="W16" s="59"/>
      <c r="X16" s="44"/>
      <c r="Y16" s="56"/>
      <c r="Z16" s="59"/>
      <c r="AA16" s="44"/>
      <c r="AB16" s="56"/>
    </row>
    <row r="17" spans="4:28" ht="25" customHeight="1">
      <c r="D17" s="31"/>
      <c r="E17" s="111">
        <v>4.0999999999999996</v>
      </c>
      <c r="F17" s="91" t="s">
        <v>155</v>
      </c>
      <c r="G17" s="113" t="s">
        <v>100</v>
      </c>
      <c r="H17" s="99"/>
      <c r="I17" s="30"/>
      <c r="J17" s="57"/>
      <c r="K17" s="158"/>
      <c r="L17" s="159"/>
      <c r="M17" s="160"/>
      <c r="N17" s="158"/>
      <c r="O17" s="159"/>
      <c r="P17" s="160"/>
      <c r="Q17" s="158"/>
      <c r="R17" s="159"/>
      <c r="S17" s="160"/>
      <c r="T17" s="59"/>
      <c r="U17" s="44"/>
      <c r="V17" s="56"/>
      <c r="W17" s="59"/>
      <c r="X17" s="44"/>
      <c r="Y17" s="56"/>
      <c r="Z17" s="59"/>
      <c r="AA17" s="44"/>
      <c r="AB17" s="56"/>
    </row>
    <row r="18" spans="4:28" ht="25" customHeight="1">
      <c r="D18" s="31"/>
      <c r="E18" s="111">
        <v>4.2</v>
      </c>
      <c r="F18" s="91" t="s">
        <v>156</v>
      </c>
      <c r="G18" s="113" t="s">
        <v>100</v>
      </c>
      <c r="H18" s="99"/>
      <c r="I18" s="30"/>
      <c r="J18" s="161"/>
      <c r="K18" s="158"/>
      <c r="L18" s="159"/>
      <c r="M18" s="160"/>
      <c r="N18" s="59"/>
      <c r="O18" s="44"/>
      <c r="P18" s="56"/>
      <c r="Q18" s="59"/>
      <c r="R18" s="44"/>
      <c r="S18" s="56"/>
      <c r="T18" s="59"/>
      <c r="U18" s="44"/>
      <c r="V18" s="56"/>
      <c r="W18" s="59"/>
      <c r="X18" s="44"/>
      <c r="Y18" s="56"/>
      <c r="Z18" s="59"/>
      <c r="AA18" s="44"/>
      <c r="AB18" s="56"/>
    </row>
    <row r="19" spans="4:28" ht="25" customHeight="1">
      <c r="D19" s="31"/>
      <c r="E19" s="152">
        <v>5</v>
      </c>
      <c r="F19" s="149" t="s">
        <v>157</v>
      </c>
      <c r="G19" s="113" t="s">
        <v>116</v>
      </c>
      <c r="H19" s="99"/>
      <c r="I19" s="30"/>
      <c r="J19" s="165"/>
      <c r="K19" s="162"/>
      <c r="L19" s="163"/>
      <c r="M19" s="164"/>
      <c r="N19" s="162"/>
      <c r="O19" s="163"/>
      <c r="P19" s="164"/>
      <c r="Q19" s="59"/>
      <c r="R19" s="44"/>
      <c r="S19" s="56"/>
      <c r="T19" s="59"/>
      <c r="U19" s="44"/>
      <c r="V19" s="56"/>
      <c r="W19" s="59"/>
      <c r="X19" s="44"/>
      <c r="Y19" s="56"/>
      <c r="Z19" s="59"/>
      <c r="AA19" s="44"/>
      <c r="AB19" s="56"/>
    </row>
    <row r="20" spans="4:28" ht="25" customHeight="1">
      <c r="D20" s="31"/>
      <c r="E20" s="152">
        <v>6</v>
      </c>
      <c r="F20" s="149" t="s">
        <v>103</v>
      </c>
      <c r="G20" s="113"/>
      <c r="H20" s="99"/>
      <c r="I20" s="30"/>
      <c r="J20" s="166"/>
      <c r="K20" s="167"/>
      <c r="L20" s="168"/>
      <c r="M20" s="169"/>
      <c r="N20" s="60"/>
      <c r="O20" s="47"/>
      <c r="P20" s="61"/>
      <c r="Q20" s="59"/>
      <c r="R20" s="44"/>
      <c r="S20" s="56"/>
      <c r="T20" s="59"/>
      <c r="U20" s="44"/>
      <c r="V20" s="56"/>
      <c r="W20" s="59"/>
      <c r="X20" s="44"/>
      <c r="Y20" s="56"/>
      <c r="Z20" s="59"/>
      <c r="AA20" s="44"/>
      <c r="AB20" s="56"/>
    </row>
    <row r="21" spans="4:28" ht="25" customHeight="1">
      <c r="D21" s="31"/>
      <c r="E21" s="114">
        <v>6.2</v>
      </c>
      <c r="F21" s="91" t="s">
        <v>105</v>
      </c>
      <c r="G21" s="113" t="s">
        <v>158</v>
      </c>
      <c r="H21" s="170">
        <v>17</v>
      </c>
      <c r="I21" s="30"/>
      <c r="J21" s="57"/>
      <c r="K21" s="60"/>
      <c r="L21" s="47"/>
      <c r="M21" s="61"/>
      <c r="N21" s="60"/>
      <c r="O21" s="47"/>
      <c r="P21" s="61"/>
      <c r="Q21" s="59"/>
      <c r="R21" s="44"/>
      <c r="S21" s="56"/>
      <c r="T21" s="59"/>
      <c r="U21" s="44"/>
      <c r="V21" s="56"/>
      <c r="W21" s="59"/>
      <c r="X21" s="44"/>
      <c r="Y21" s="56"/>
      <c r="Z21" s="59"/>
      <c r="AA21" s="44"/>
      <c r="AB21" s="56"/>
    </row>
    <row r="22" spans="4:28" ht="21.5" customHeight="1">
      <c r="D22" s="31"/>
      <c r="E22" s="115"/>
      <c r="F22" s="91" t="s">
        <v>104</v>
      </c>
      <c r="G22" s="113" t="s">
        <v>110</v>
      </c>
      <c r="H22" s="170">
        <v>17</v>
      </c>
      <c r="I22" s="30"/>
      <c r="J22" s="56"/>
      <c r="K22" s="59"/>
      <c r="L22" s="44"/>
      <c r="M22" s="56"/>
      <c r="N22" s="59"/>
      <c r="O22" s="44"/>
      <c r="P22" s="56"/>
      <c r="Q22" s="59"/>
      <c r="R22" s="44"/>
      <c r="S22" s="56"/>
      <c r="T22" s="59"/>
      <c r="U22" s="44"/>
      <c r="V22" s="56"/>
      <c r="W22" s="59"/>
      <c r="X22" s="44"/>
      <c r="Y22" s="56"/>
      <c r="Z22" s="59"/>
      <c r="AA22" s="44"/>
      <c r="AB22" s="56"/>
    </row>
    <row r="23" spans="4:28" ht="25.5" customHeight="1">
      <c r="D23" s="31"/>
      <c r="E23" s="115"/>
      <c r="F23" s="91" t="s">
        <v>107</v>
      </c>
      <c r="G23" s="113" t="s">
        <v>110</v>
      </c>
      <c r="H23" s="170">
        <v>24</v>
      </c>
      <c r="I23" s="171"/>
      <c r="J23" s="172"/>
      <c r="K23" s="173"/>
      <c r="L23" s="174"/>
      <c r="M23" s="175"/>
      <c r="N23" s="59"/>
      <c r="O23" s="44"/>
      <c r="P23" s="56"/>
      <c r="Q23" s="59"/>
      <c r="R23" s="44"/>
      <c r="S23" s="56"/>
      <c r="T23" s="59"/>
      <c r="U23" s="44"/>
      <c r="V23" s="56"/>
      <c r="W23" s="59"/>
      <c r="X23" s="44"/>
      <c r="Y23" s="56"/>
      <c r="Z23" s="59"/>
      <c r="AA23" s="44"/>
      <c r="AB23" s="56"/>
    </row>
    <row r="24" spans="4:28" ht="21" customHeight="1">
      <c r="D24" s="31"/>
      <c r="E24" s="116"/>
      <c r="F24" s="91" t="s">
        <v>106</v>
      </c>
      <c r="G24" s="113" t="s">
        <v>158</v>
      </c>
      <c r="H24" s="100"/>
      <c r="I24" s="176"/>
      <c r="J24" s="177"/>
      <c r="K24" s="178"/>
      <c r="L24" s="179"/>
      <c r="M24" s="56"/>
      <c r="N24" s="59"/>
      <c r="O24" s="44"/>
      <c r="P24" s="56"/>
      <c r="Q24" s="59"/>
      <c r="R24" s="44"/>
      <c r="S24" s="56"/>
      <c r="T24" s="59"/>
      <c r="U24" s="44"/>
      <c r="V24" s="56"/>
      <c r="W24" s="59"/>
      <c r="X24" s="44"/>
      <c r="Y24" s="56"/>
      <c r="Z24" s="59"/>
      <c r="AA24" s="44"/>
      <c r="AB24" s="56"/>
    </row>
    <row r="25" spans="4:28" ht="21" customHeight="1">
      <c r="D25" s="31"/>
      <c r="E25" s="111">
        <v>6.3</v>
      </c>
      <c r="F25" s="91" t="s">
        <v>89</v>
      </c>
      <c r="G25" s="113"/>
      <c r="H25" s="100"/>
      <c r="I25" s="30"/>
      <c r="J25" s="56"/>
      <c r="K25" s="59"/>
      <c r="L25" s="180"/>
      <c r="M25" s="181">
        <v>30</v>
      </c>
      <c r="N25" s="59"/>
      <c r="O25" s="44"/>
      <c r="P25" s="56"/>
      <c r="Q25" s="59"/>
      <c r="R25" s="44"/>
      <c r="S25" s="56"/>
      <c r="T25" s="59"/>
      <c r="U25" s="44"/>
      <c r="V25" s="56"/>
      <c r="W25" s="59"/>
      <c r="X25" s="44"/>
      <c r="Y25" s="56"/>
      <c r="Z25" s="59"/>
      <c r="AA25" s="44"/>
      <c r="AB25" s="56"/>
    </row>
    <row r="26" spans="4:28" ht="21" customHeight="1">
      <c r="D26" s="31"/>
      <c r="E26" s="111"/>
      <c r="F26" s="91" t="s">
        <v>159</v>
      </c>
      <c r="G26" s="113"/>
      <c r="H26" s="100"/>
      <c r="I26" s="30"/>
      <c r="J26" s="56"/>
      <c r="K26" s="59"/>
      <c r="L26" s="179"/>
      <c r="M26" s="56"/>
      <c r="N26" s="59"/>
      <c r="O26" s="44"/>
      <c r="P26" s="56"/>
      <c r="Q26" s="59"/>
      <c r="R26" s="44"/>
      <c r="S26" s="56"/>
      <c r="T26" s="59"/>
      <c r="U26" s="44"/>
      <c r="V26" s="56"/>
      <c r="W26" s="59"/>
      <c r="X26" s="44"/>
      <c r="Y26" s="56"/>
      <c r="Z26" s="59"/>
      <c r="AA26" s="44"/>
      <c r="AB26" s="56"/>
    </row>
    <row r="27" spans="4:28" ht="21" customHeight="1">
      <c r="D27" s="31"/>
      <c r="E27" s="111"/>
      <c r="F27" s="91" t="s">
        <v>91</v>
      </c>
      <c r="G27" s="113"/>
      <c r="H27" s="100"/>
      <c r="I27" s="30"/>
      <c r="J27" s="56"/>
      <c r="K27" s="59"/>
      <c r="L27" s="179"/>
      <c r="M27" s="56"/>
      <c r="N27" s="59"/>
      <c r="O27" s="44"/>
      <c r="P27" s="56"/>
      <c r="Q27" s="59"/>
      <c r="R27" s="44"/>
      <c r="S27" s="56"/>
      <c r="T27" s="59"/>
      <c r="U27" s="44"/>
      <c r="V27" s="56"/>
      <c r="W27" s="59"/>
      <c r="X27" s="44"/>
      <c r="Y27" s="56"/>
      <c r="Z27" s="59"/>
      <c r="AA27" s="44"/>
      <c r="AB27" s="56"/>
    </row>
    <row r="28" spans="4:28" ht="21" customHeight="1">
      <c r="D28" s="31"/>
      <c r="E28" s="111"/>
      <c r="F28" s="91" t="s">
        <v>108</v>
      </c>
      <c r="G28" s="113"/>
      <c r="H28" s="100"/>
      <c r="I28" s="30"/>
      <c r="J28" s="56"/>
      <c r="K28" s="59"/>
      <c r="L28" s="179"/>
      <c r="M28" s="56"/>
      <c r="N28" s="59"/>
      <c r="O28" s="44"/>
      <c r="P28" s="56"/>
      <c r="Q28" s="59"/>
      <c r="R28" s="44"/>
      <c r="S28" s="56"/>
      <c r="T28" s="59"/>
      <c r="U28" s="44"/>
      <c r="V28" s="56"/>
      <c r="W28" s="59"/>
      <c r="X28" s="44"/>
      <c r="Y28" s="56"/>
      <c r="Z28" s="59"/>
      <c r="AA28" s="44"/>
      <c r="AB28" s="56"/>
    </row>
    <row r="29" spans="4:28" ht="21" customHeight="1">
      <c r="D29" s="31"/>
      <c r="E29" s="111"/>
      <c r="F29" s="91" t="s">
        <v>92</v>
      </c>
      <c r="G29" s="113"/>
      <c r="H29" s="100"/>
      <c r="I29" s="30"/>
      <c r="J29" s="172"/>
      <c r="K29" s="59"/>
      <c r="L29" s="45"/>
      <c r="M29" s="56"/>
      <c r="N29" s="59"/>
      <c r="O29" s="44"/>
      <c r="P29" s="56"/>
      <c r="Q29" s="59"/>
      <c r="R29" s="44"/>
      <c r="S29" s="56"/>
      <c r="T29" s="59"/>
      <c r="U29" s="44"/>
      <c r="V29" s="56"/>
      <c r="W29" s="59"/>
      <c r="X29" s="44"/>
      <c r="Y29" s="56"/>
      <c r="Z29" s="59"/>
      <c r="AA29" s="44"/>
      <c r="AB29" s="56"/>
    </row>
    <row r="30" spans="4:28" ht="21" customHeight="1">
      <c r="D30" s="31"/>
      <c r="E30" s="152">
        <v>7</v>
      </c>
      <c r="F30" s="149" t="s">
        <v>142</v>
      </c>
      <c r="G30" s="113"/>
      <c r="H30" s="100"/>
      <c r="I30" s="30"/>
      <c r="J30" s="58"/>
      <c r="K30" s="59"/>
      <c r="L30" s="45"/>
      <c r="M30" s="56"/>
      <c r="N30" s="59"/>
      <c r="O30" s="44"/>
      <c r="P30" s="56"/>
      <c r="Q30" s="59"/>
      <c r="R30" s="44"/>
      <c r="S30" s="56"/>
      <c r="T30" s="59"/>
      <c r="U30" s="44"/>
      <c r="V30" s="56"/>
      <c r="W30" s="59"/>
      <c r="X30" s="44"/>
      <c r="Y30" s="56"/>
      <c r="Z30" s="59"/>
      <c r="AA30" s="44"/>
      <c r="AB30" s="56"/>
    </row>
    <row r="31" spans="4:28" ht="63.5" customHeight="1">
      <c r="D31" s="31"/>
      <c r="E31" s="111">
        <v>7.1</v>
      </c>
      <c r="F31" s="117" t="s">
        <v>109</v>
      </c>
      <c r="G31" s="113"/>
      <c r="H31" s="52"/>
      <c r="I31" s="44"/>
      <c r="J31" s="56"/>
      <c r="K31" s="59"/>
      <c r="L31" s="46">
        <v>31</v>
      </c>
      <c r="M31" s="65"/>
      <c r="N31" s="59"/>
      <c r="O31" s="44"/>
      <c r="P31" s="56"/>
      <c r="Q31" s="59"/>
      <c r="R31" s="44"/>
      <c r="S31" s="56"/>
      <c r="T31" s="59"/>
      <c r="U31" s="44"/>
      <c r="V31" s="56"/>
      <c r="W31" s="59"/>
      <c r="X31" s="44"/>
      <c r="Y31" s="56"/>
      <c r="Z31" s="59"/>
      <c r="AA31" s="44"/>
      <c r="AB31" s="56"/>
    </row>
    <row r="32" spans="4:28" ht="28.5" customHeight="1">
      <c r="D32" s="31"/>
      <c r="E32" s="111">
        <v>7.2</v>
      </c>
      <c r="F32" s="118" t="s">
        <v>111</v>
      </c>
      <c r="G32" s="113" t="s">
        <v>110</v>
      </c>
      <c r="H32" s="52"/>
      <c r="I32" s="44"/>
      <c r="J32" s="56"/>
      <c r="K32" s="66"/>
      <c r="L32" s="44"/>
      <c r="M32" s="65"/>
      <c r="N32" s="59"/>
      <c r="O32" s="44"/>
      <c r="P32" s="56"/>
      <c r="Q32" s="59"/>
      <c r="R32" s="44"/>
      <c r="S32" s="56"/>
      <c r="T32" s="59"/>
      <c r="U32" s="44"/>
      <c r="V32" s="56"/>
      <c r="W32" s="59"/>
      <c r="X32" s="44"/>
      <c r="Y32" s="56"/>
      <c r="Z32" s="59"/>
      <c r="AA32" s="44"/>
      <c r="AB32" s="56"/>
    </row>
    <row r="33" spans="4:28" ht="30" customHeight="1">
      <c r="D33" s="31"/>
      <c r="E33" s="111">
        <v>7.3</v>
      </c>
      <c r="F33" s="117" t="s">
        <v>112</v>
      </c>
      <c r="G33" s="113" t="s">
        <v>110</v>
      </c>
      <c r="H33" s="52"/>
      <c r="I33" s="44"/>
      <c r="J33" s="56"/>
      <c r="K33" s="59"/>
      <c r="L33" s="46"/>
      <c r="M33" s="65"/>
      <c r="N33" s="59"/>
      <c r="O33" s="44"/>
      <c r="P33" s="56"/>
      <c r="Q33" s="59"/>
      <c r="R33" s="44"/>
      <c r="S33" s="56"/>
      <c r="T33" s="59"/>
      <c r="U33" s="44"/>
      <c r="V33" s="56"/>
      <c r="W33" s="59"/>
      <c r="X33" s="44"/>
      <c r="Y33" s="56"/>
      <c r="Z33" s="59"/>
      <c r="AA33" s="44"/>
      <c r="AB33" s="56"/>
    </row>
    <row r="34" spans="4:28" ht="33" customHeight="1">
      <c r="D34" s="31"/>
      <c r="E34" s="111">
        <v>7.4</v>
      </c>
      <c r="F34" s="117" t="s">
        <v>113</v>
      </c>
      <c r="G34" s="113" t="s">
        <v>110</v>
      </c>
      <c r="H34" s="52"/>
      <c r="I34" s="44"/>
      <c r="J34" s="56"/>
      <c r="K34" s="59"/>
      <c r="L34" s="46"/>
      <c r="M34" s="65"/>
      <c r="N34" s="59"/>
      <c r="O34" s="44"/>
      <c r="P34" s="56"/>
      <c r="Q34" s="59"/>
      <c r="R34" s="44"/>
      <c r="S34" s="56"/>
      <c r="T34" s="59"/>
      <c r="U34" s="44"/>
      <c r="V34" s="56"/>
      <c r="W34" s="59"/>
      <c r="X34" s="44"/>
      <c r="Y34" s="56"/>
      <c r="Z34" s="59"/>
      <c r="AA34" s="44"/>
      <c r="AB34" s="56"/>
    </row>
    <row r="35" spans="4:28" ht="44.5" customHeight="1">
      <c r="D35" s="31"/>
      <c r="E35" s="111">
        <v>7.5</v>
      </c>
      <c r="F35" s="117" t="s">
        <v>114</v>
      </c>
      <c r="G35" s="113" t="s">
        <v>116</v>
      </c>
      <c r="H35" s="52"/>
      <c r="I35" s="44"/>
      <c r="J35" s="56"/>
      <c r="K35" s="66"/>
      <c r="L35" s="44"/>
      <c r="M35" s="65"/>
      <c r="N35" s="59"/>
      <c r="O35" s="44"/>
      <c r="P35" s="56"/>
      <c r="Q35" s="59"/>
      <c r="R35" s="44"/>
      <c r="S35" s="56"/>
      <c r="T35" s="59"/>
      <c r="U35" s="44"/>
      <c r="V35" s="56"/>
      <c r="W35" s="59"/>
      <c r="X35" s="44"/>
      <c r="Y35" s="56"/>
      <c r="Z35" s="59"/>
      <c r="AA35" s="44"/>
      <c r="AB35" s="56"/>
    </row>
    <row r="36" spans="4:28" ht="33.5" customHeight="1">
      <c r="D36" s="31"/>
      <c r="E36" s="111">
        <v>7.6</v>
      </c>
      <c r="F36" s="117" t="s">
        <v>115</v>
      </c>
      <c r="G36" s="113" t="s">
        <v>116</v>
      </c>
      <c r="H36" s="52"/>
      <c r="I36" s="44"/>
      <c r="J36" s="56"/>
      <c r="K36" s="59"/>
      <c r="L36" s="46"/>
      <c r="M36" s="65"/>
      <c r="N36" s="59"/>
      <c r="O36" s="44"/>
      <c r="P36" s="56"/>
      <c r="Q36" s="59"/>
      <c r="R36" s="44"/>
      <c r="S36" s="56"/>
      <c r="T36" s="59"/>
      <c r="U36" s="44"/>
      <c r="V36" s="56"/>
      <c r="W36" s="59"/>
      <c r="X36" s="44"/>
      <c r="Y36" s="56"/>
      <c r="Z36" s="59"/>
      <c r="AA36" s="44"/>
      <c r="AB36" s="56"/>
    </row>
    <row r="37" spans="4:28" ht="46.5" customHeight="1">
      <c r="D37" s="31"/>
      <c r="E37" s="111">
        <v>7.7</v>
      </c>
      <c r="F37" s="117" t="s">
        <v>117</v>
      </c>
      <c r="G37" s="113"/>
      <c r="H37" s="52"/>
      <c r="I37" s="44"/>
      <c r="J37" s="56"/>
      <c r="K37" s="59"/>
      <c r="L37" s="46"/>
      <c r="M37" s="61"/>
      <c r="N37" s="59"/>
      <c r="O37" s="44"/>
      <c r="P37" s="56"/>
      <c r="Q37" s="59"/>
      <c r="R37" s="44"/>
      <c r="S37" s="56"/>
      <c r="T37" s="72">
        <v>15</v>
      </c>
      <c r="U37" s="44"/>
      <c r="V37" s="56"/>
      <c r="W37" s="59"/>
      <c r="X37" s="44"/>
      <c r="Y37" s="56"/>
      <c r="Z37" s="59"/>
      <c r="AA37" s="44"/>
      <c r="AB37" s="56"/>
    </row>
    <row r="38" spans="4:28" ht="33.5" customHeight="1">
      <c r="D38" s="31"/>
      <c r="E38" s="111">
        <v>7.8</v>
      </c>
      <c r="F38" s="117" t="s">
        <v>118</v>
      </c>
      <c r="G38" s="113"/>
      <c r="H38" s="53"/>
      <c r="I38" s="47"/>
      <c r="J38" s="61"/>
      <c r="K38" s="60"/>
      <c r="L38" s="46"/>
      <c r="M38" s="65"/>
      <c r="N38" s="59"/>
      <c r="O38" s="44"/>
      <c r="P38" s="56"/>
      <c r="Q38" s="59"/>
      <c r="R38" s="44"/>
      <c r="S38" s="56"/>
      <c r="T38" s="59"/>
      <c r="U38" s="44"/>
      <c r="V38" s="56"/>
      <c r="W38" s="59"/>
      <c r="X38" s="44"/>
      <c r="Y38" s="56"/>
      <c r="Z38" s="59"/>
      <c r="AA38" s="44"/>
      <c r="AB38" s="56"/>
    </row>
    <row r="39" spans="4:28" ht="38.5" customHeight="1">
      <c r="D39" s="31"/>
      <c r="E39" s="111">
        <v>7.9</v>
      </c>
      <c r="F39" s="119" t="s">
        <v>119</v>
      </c>
      <c r="G39" s="113"/>
      <c r="H39" s="53"/>
      <c r="I39" s="47"/>
      <c r="J39" s="61"/>
      <c r="K39" s="60"/>
      <c r="L39" s="46"/>
      <c r="M39" s="65"/>
      <c r="N39" s="59"/>
      <c r="O39" s="44"/>
      <c r="P39" s="56"/>
      <c r="Q39" s="59"/>
      <c r="R39" s="44"/>
      <c r="S39" s="56"/>
      <c r="T39" s="59"/>
      <c r="U39" s="44"/>
      <c r="V39" s="56"/>
      <c r="W39" s="59"/>
      <c r="X39" s="44"/>
      <c r="Y39" s="56"/>
      <c r="Z39" s="59"/>
      <c r="AA39" s="44"/>
      <c r="AB39" s="56"/>
    </row>
    <row r="40" spans="4:28" ht="41.5" customHeight="1">
      <c r="D40" s="31"/>
      <c r="E40" s="120">
        <v>7.1</v>
      </c>
      <c r="F40" s="119" t="s">
        <v>120</v>
      </c>
      <c r="G40" s="113"/>
      <c r="H40" s="53"/>
      <c r="I40" s="47"/>
      <c r="J40" s="61"/>
      <c r="K40" s="60"/>
      <c r="L40" s="46"/>
      <c r="M40" s="65"/>
      <c r="N40" s="59"/>
      <c r="O40" s="44"/>
      <c r="P40" s="56"/>
      <c r="Q40" s="59"/>
      <c r="R40" s="44"/>
      <c r="S40" s="56"/>
      <c r="T40" s="59"/>
      <c r="U40" s="44"/>
      <c r="V40" s="56"/>
      <c r="W40" s="59"/>
      <c r="X40" s="44"/>
      <c r="Y40" s="56"/>
      <c r="Z40" s="59"/>
      <c r="AA40" s="44"/>
      <c r="AB40" s="56"/>
    </row>
    <row r="41" spans="4:28" ht="58.5" customHeight="1">
      <c r="D41" s="31"/>
      <c r="E41" s="140"/>
      <c r="F41" s="117" t="s">
        <v>121</v>
      </c>
      <c r="G41" s="113"/>
      <c r="H41" s="53"/>
      <c r="I41" s="47"/>
      <c r="J41" s="61"/>
      <c r="K41" s="60"/>
      <c r="L41" s="47"/>
      <c r="M41" s="67"/>
      <c r="N41" s="59"/>
      <c r="O41" s="44"/>
      <c r="P41" s="56"/>
      <c r="Q41" s="59"/>
      <c r="R41" s="44"/>
      <c r="S41" s="56"/>
      <c r="T41" s="59"/>
      <c r="U41" s="44"/>
      <c r="V41" s="56"/>
      <c r="W41" s="59"/>
      <c r="X41" s="44"/>
      <c r="Y41" s="56"/>
      <c r="Z41" s="59"/>
      <c r="AA41" s="44"/>
      <c r="AB41" s="56"/>
    </row>
    <row r="42" spans="4:28" ht="50" customHeight="1">
      <c r="D42" s="31"/>
      <c r="E42" s="141"/>
      <c r="F42" s="117" t="s">
        <v>122</v>
      </c>
      <c r="G42" s="113"/>
      <c r="H42" s="53"/>
      <c r="I42" s="47"/>
      <c r="J42" s="61"/>
      <c r="K42" s="60"/>
      <c r="L42" s="47"/>
      <c r="M42" s="65"/>
      <c r="N42" s="66"/>
      <c r="O42" s="44"/>
      <c r="P42" s="56"/>
      <c r="Q42" s="59"/>
      <c r="R42" s="44"/>
      <c r="S42" s="56"/>
      <c r="T42" s="59"/>
      <c r="U42" s="44"/>
      <c r="V42" s="56"/>
      <c r="W42" s="59"/>
      <c r="X42" s="44"/>
      <c r="Y42" s="56"/>
      <c r="Z42" s="59"/>
      <c r="AA42" s="44"/>
      <c r="AB42" s="56"/>
    </row>
    <row r="43" spans="4:28" ht="62" customHeight="1">
      <c r="D43" s="31"/>
      <c r="E43" s="142"/>
      <c r="F43" s="117" t="s">
        <v>123</v>
      </c>
      <c r="G43" s="124"/>
      <c r="H43" s="54"/>
      <c r="I43" s="48"/>
      <c r="J43" s="63"/>
      <c r="K43" s="62"/>
      <c r="L43" s="48"/>
      <c r="M43" s="63"/>
      <c r="N43" s="70"/>
      <c r="O43" s="48"/>
      <c r="P43" s="71"/>
      <c r="Q43" s="62"/>
      <c r="R43" s="48"/>
      <c r="S43" s="63"/>
      <c r="T43" s="62"/>
      <c r="U43" s="48"/>
      <c r="V43" s="63"/>
      <c r="W43" s="62"/>
      <c r="X43" s="48"/>
      <c r="Y43" s="63"/>
      <c r="Z43" s="62"/>
      <c r="AA43" s="48"/>
      <c r="AB43" s="63"/>
    </row>
    <row r="44" spans="4:28" ht="43" customHeight="1">
      <c r="D44" s="31"/>
      <c r="E44" s="150">
        <v>8</v>
      </c>
      <c r="F44" s="151" t="s">
        <v>151</v>
      </c>
      <c r="G44" s="124" t="s">
        <v>153</v>
      </c>
      <c r="H44" s="54"/>
      <c r="I44" s="48"/>
      <c r="J44" s="63"/>
      <c r="K44" s="136"/>
      <c r="L44" s="137"/>
      <c r="M44" s="138"/>
      <c r="N44" s="139"/>
      <c r="O44" s="48"/>
      <c r="P44" s="71"/>
      <c r="Q44" s="62"/>
      <c r="R44" s="48"/>
      <c r="S44" s="63"/>
      <c r="T44" s="62"/>
      <c r="U44" s="48"/>
      <c r="V44" s="63"/>
      <c r="W44" s="62"/>
      <c r="X44" s="48"/>
      <c r="Y44" s="63"/>
      <c r="Z44" s="62"/>
      <c r="AA44" s="48"/>
      <c r="AB44" s="63"/>
    </row>
    <row r="45" spans="4:28" ht="122" customHeight="1">
      <c r="D45" s="31"/>
      <c r="E45" s="123"/>
      <c r="F45" s="135" t="s">
        <v>152</v>
      </c>
      <c r="G45" s="124" t="s">
        <v>153</v>
      </c>
      <c r="H45" s="54"/>
      <c r="I45" s="48"/>
      <c r="J45" s="63"/>
      <c r="K45" s="136"/>
      <c r="L45" s="137"/>
      <c r="M45" s="138"/>
      <c r="N45" s="139"/>
      <c r="O45" s="48"/>
      <c r="P45" s="71"/>
      <c r="Q45" s="62"/>
      <c r="R45" s="48"/>
      <c r="S45" s="63"/>
      <c r="T45" s="62"/>
      <c r="U45" s="48"/>
      <c r="V45" s="63"/>
      <c r="W45" s="62"/>
      <c r="X45" s="48"/>
      <c r="Y45" s="63"/>
      <c r="Z45" s="62"/>
      <c r="AA45" s="48"/>
      <c r="AB45" s="63"/>
    </row>
    <row r="46" spans="4:28" ht="50" customHeight="1">
      <c r="D46" s="31"/>
      <c r="E46" s="148">
        <v>9</v>
      </c>
      <c r="F46" s="149" t="s">
        <v>90</v>
      </c>
      <c r="G46" s="125"/>
      <c r="H46" s="52"/>
      <c r="I46" s="44"/>
      <c r="J46" s="61"/>
      <c r="K46" s="68"/>
      <c r="L46" s="49"/>
      <c r="M46" s="69"/>
      <c r="N46" s="59"/>
      <c r="O46" s="44"/>
      <c r="P46" s="56"/>
      <c r="Q46" s="59"/>
      <c r="R46" s="44"/>
      <c r="S46" s="56"/>
      <c r="T46" s="59"/>
      <c r="U46" s="44"/>
      <c r="V46" s="56"/>
      <c r="W46" s="59"/>
      <c r="X46" s="44"/>
      <c r="Y46" s="56"/>
      <c r="Z46" s="59"/>
      <c r="AA46" s="44"/>
      <c r="AB46" s="56"/>
    </row>
    <row r="47" spans="4:28" ht="57.5" customHeight="1">
      <c r="D47" s="31"/>
      <c r="E47" s="122" t="s">
        <v>154</v>
      </c>
      <c r="F47" s="94" t="s">
        <v>124</v>
      </c>
      <c r="G47" s="143" t="s">
        <v>140</v>
      </c>
      <c r="H47" s="52"/>
      <c r="I47" s="44"/>
      <c r="J47" s="56"/>
      <c r="K47" s="59"/>
      <c r="L47" s="44"/>
      <c r="M47" s="56"/>
      <c r="N47" s="68"/>
      <c r="O47" s="44"/>
      <c r="P47" s="56"/>
      <c r="Q47" s="59"/>
      <c r="R47" s="44"/>
      <c r="S47" s="56"/>
      <c r="T47" s="59"/>
      <c r="U47" s="44"/>
      <c r="V47" s="56"/>
      <c r="W47" s="59"/>
      <c r="X47" s="44"/>
      <c r="Y47" s="56"/>
      <c r="Z47" s="59"/>
      <c r="AA47" s="44"/>
      <c r="AB47" s="56"/>
    </row>
    <row r="48" spans="4:28" ht="72.5" customHeight="1">
      <c r="D48" s="31"/>
      <c r="E48" s="122">
        <v>9.8000000000000007</v>
      </c>
      <c r="F48" s="117" t="s">
        <v>125</v>
      </c>
      <c r="G48" s="144" t="s">
        <v>116</v>
      </c>
      <c r="H48" s="52"/>
      <c r="I48" s="44"/>
      <c r="J48" s="56"/>
      <c r="K48" s="59"/>
      <c r="L48" s="44"/>
      <c r="M48" s="56"/>
      <c r="N48" s="59"/>
      <c r="O48" s="44"/>
      <c r="P48" s="69"/>
      <c r="Q48" s="59"/>
      <c r="R48" s="44"/>
      <c r="S48" s="56"/>
      <c r="T48" s="59"/>
      <c r="U48" s="44"/>
      <c r="V48" s="56"/>
      <c r="W48" s="59"/>
      <c r="X48" s="44"/>
      <c r="Y48" s="56"/>
      <c r="Z48" s="59"/>
      <c r="AA48" s="44"/>
      <c r="AB48" s="56"/>
    </row>
    <row r="49" spans="4:28" ht="49" customHeight="1">
      <c r="D49" s="31"/>
      <c r="E49" s="122">
        <v>9.9</v>
      </c>
      <c r="F49" s="117" t="s">
        <v>126</v>
      </c>
      <c r="G49" s="144" t="s">
        <v>116</v>
      </c>
      <c r="H49" s="52"/>
      <c r="I49" s="44"/>
      <c r="J49" s="56"/>
      <c r="K49" s="59"/>
      <c r="L49" s="44"/>
      <c r="M49" s="56"/>
      <c r="N49" s="59"/>
      <c r="O49" s="44"/>
      <c r="P49" s="69"/>
      <c r="Q49" s="59"/>
      <c r="R49" s="44"/>
      <c r="S49" s="56"/>
      <c r="T49" s="59"/>
      <c r="U49" s="44"/>
      <c r="V49" s="56"/>
      <c r="W49" s="59"/>
      <c r="X49" s="44"/>
      <c r="Y49" s="56"/>
      <c r="Z49" s="59"/>
      <c r="AA49" s="44"/>
      <c r="AB49" s="56"/>
    </row>
    <row r="50" spans="4:28" ht="35.5">
      <c r="D50" s="31"/>
      <c r="E50" s="121">
        <v>9.1</v>
      </c>
      <c r="F50" s="126" t="s">
        <v>127</v>
      </c>
      <c r="G50" s="144" t="s">
        <v>128</v>
      </c>
      <c r="H50" s="52"/>
      <c r="I50" s="44"/>
      <c r="J50" s="56"/>
      <c r="K50" s="59"/>
      <c r="L50" s="44"/>
      <c r="M50" s="56"/>
      <c r="N50" s="59"/>
      <c r="O50" s="44"/>
      <c r="P50" s="69"/>
      <c r="Q50" s="59"/>
      <c r="R50" s="44"/>
      <c r="S50" s="56"/>
      <c r="T50" s="59"/>
      <c r="U50" s="44"/>
      <c r="V50" s="56"/>
      <c r="W50" s="59"/>
      <c r="X50" s="44"/>
      <c r="Y50" s="56"/>
      <c r="Z50" s="59"/>
      <c r="AA50" s="44"/>
      <c r="AB50" s="56"/>
    </row>
    <row r="51" spans="4:28" ht="32.5" customHeight="1">
      <c r="D51" s="31"/>
      <c r="E51" s="122">
        <v>9.11</v>
      </c>
      <c r="F51" s="117" t="s">
        <v>129</v>
      </c>
      <c r="G51" s="144" t="s">
        <v>128</v>
      </c>
      <c r="H51" s="52"/>
      <c r="I51" s="44"/>
      <c r="J51" s="56"/>
      <c r="K51" s="59"/>
      <c r="L51" s="44"/>
      <c r="M51" s="56"/>
      <c r="N51" s="59"/>
      <c r="O51" s="44"/>
      <c r="P51" s="69"/>
      <c r="Q51" s="59"/>
      <c r="R51" s="44"/>
      <c r="S51" s="56"/>
      <c r="T51" s="59"/>
      <c r="U51" s="44"/>
      <c r="V51" s="56"/>
      <c r="W51" s="59"/>
      <c r="X51" s="44"/>
      <c r="Y51" s="56"/>
      <c r="Z51" s="59"/>
      <c r="AA51" s="44"/>
      <c r="AB51" s="56"/>
    </row>
    <row r="52" spans="4:28" ht="40.5" customHeight="1">
      <c r="D52" s="31"/>
      <c r="E52" s="121">
        <v>9.1199999999999992</v>
      </c>
      <c r="F52" s="117" t="s">
        <v>130</v>
      </c>
      <c r="G52" s="144" t="s">
        <v>116</v>
      </c>
      <c r="H52" s="52"/>
      <c r="I52" s="44"/>
      <c r="J52" s="56"/>
      <c r="K52" s="59"/>
      <c r="L52" s="44"/>
      <c r="M52" s="56"/>
      <c r="N52" s="59"/>
      <c r="O52" s="44"/>
      <c r="P52" s="69"/>
      <c r="Q52" s="59"/>
      <c r="R52" s="44"/>
      <c r="S52" s="56"/>
      <c r="T52" s="59"/>
      <c r="U52" s="44"/>
      <c r="V52" s="56"/>
      <c r="W52" s="59"/>
      <c r="X52" s="44"/>
      <c r="Y52" s="56"/>
      <c r="Z52" s="59"/>
      <c r="AA52" s="44"/>
      <c r="AB52" s="56"/>
    </row>
    <row r="53" spans="4:28" ht="35">
      <c r="D53" s="31"/>
      <c r="E53" s="122"/>
      <c r="F53" s="117" t="s">
        <v>143</v>
      </c>
      <c r="G53" s="144" t="s">
        <v>132</v>
      </c>
      <c r="H53" s="52"/>
      <c r="I53" s="44"/>
      <c r="J53" s="56"/>
      <c r="K53" s="59"/>
      <c r="L53" s="44"/>
      <c r="M53" s="56"/>
      <c r="N53" s="59"/>
      <c r="O53" s="44"/>
      <c r="P53" s="56"/>
      <c r="Q53" s="68"/>
      <c r="R53" s="44"/>
      <c r="S53" s="56"/>
      <c r="T53" s="59"/>
      <c r="U53" s="44"/>
      <c r="V53" s="56"/>
      <c r="W53" s="59"/>
      <c r="X53" s="44"/>
      <c r="Y53" s="56"/>
      <c r="Z53" s="59"/>
      <c r="AA53" s="44"/>
      <c r="AB53" s="56"/>
    </row>
    <row r="54" spans="4:28" ht="29" customHeight="1">
      <c r="D54" s="31"/>
      <c r="E54" s="122"/>
      <c r="F54" s="117" t="s">
        <v>131</v>
      </c>
      <c r="G54" s="144" t="s">
        <v>133</v>
      </c>
      <c r="H54" s="52"/>
      <c r="I54" s="44"/>
      <c r="J54" s="56"/>
      <c r="K54" s="59"/>
      <c r="L54" s="44"/>
      <c r="M54" s="56"/>
      <c r="N54" s="59"/>
      <c r="O54" s="44"/>
      <c r="P54" s="56"/>
      <c r="Q54" s="60"/>
      <c r="R54" s="49"/>
      <c r="S54" s="56"/>
      <c r="T54" s="59"/>
      <c r="U54" s="44"/>
      <c r="V54" s="56"/>
      <c r="W54" s="59"/>
      <c r="X54" s="44"/>
      <c r="Y54" s="56"/>
      <c r="Z54" s="59"/>
      <c r="AA54" s="44"/>
      <c r="AB54" s="56"/>
    </row>
    <row r="55" spans="4:28" ht="18">
      <c r="E55" s="122"/>
      <c r="F55" s="117" t="s">
        <v>144</v>
      </c>
      <c r="G55" s="144" t="s">
        <v>135</v>
      </c>
      <c r="H55" s="52"/>
      <c r="I55" s="44"/>
      <c r="J55" s="56"/>
      <c r="K55" s="59"/>
      <c r="L55" s="44"/>
      <c r="M55" s="56"/>
      <c r="N55" s="59"/>
      <c r="O55" s="44"/>
      <c r="P55" s="56"/>
      <c r="Q55" s="59"/>
      <c r="R55" s="49"/>
      <c r="S55" s="56"/>
      <c r="T55" s="59"/>
      <c r="U55" s="44"/>
      <c r="V55" s="56"/>
      <c r="W55" s="59"/>
      <c r="X55" s="44"/>
      <c r="Y55" s="56"/>
      <c r="Z55" s="59"/>
      <c r="AA55" s="44"/>
      <c r="AB55" s="56"/>
    </row>
    <row r="56" spans="4:28" ht="24.5" customHeight="1">
      <c r="E56" s="122"/>
      <c r="F56" s="91" t="s">
        <v>134</v>
      </c>
      <c r="G56" s="144" t="s">
        <v>133</v>
      </c>
      <c r="H56" s="52"/>
      <c r="I56" s="44"/>
      <c r="J56" s="56"/>
      <c r="K56" s="59"/>
      <c r="L56" s="44"/>
      <c r="M56" s="56"/>
      <c r="N56" s="59"/>
      <c r="O56" s="44"/>
      <c r="P56" s="56"/>
      <c r="Q56" s="59"/>
      <c r="R56" s="44"/>
      <c r="S56" s="56"/>
      <c r="T56" s="59"/>
      <c r="U56" s="49"/>
      <c r="V56" s="56"/>
      <c r="W56" s="59"/>
      <c r="X56" s="44"/>
      <c r="Y56" s="56"/>
      <c r="Z56" s="59"/>
      <c r="AA56" s="44"/>
      <c r="AB56" s="56"/>
    </row>
    <row r="57" spans="4:28" ht="18">
      <c r="E57" s="122">
        <v>10</v>
      </c>
      <c r="F57" s="127" t="s">
        <v>145</v>
      </c>
      <c r="G57" s="144" t="s">
        <v>116</v>
      </c>
      <c r="H57" s="52"/>
      <c r="I57" s="44"/>
      <c r="J57" s="56"/>
      <c r="K57" s="59"/>
      <c r="L57" s="44"/>
      <c r="M57" s="56"/>
      <c r="N57" s="59"/>
      <c r="O57" s="44"/>
      <c r="P57" s="56"/>
      <c r="Q57" s="59"/>
      <c r="R57" s="44"/>
      <c r="S57" s="56"/>
      <c r="T57" s="68"/>
      <c r="U57" s="44"/>
      <c r="V57" s="56"/>
      <c r="W57" s="59"/>
      <c r="X57" s="44"/>
      <c r="Y57" s="56"/>
      <c r="Z57" s="59"/>
      <c r="AA57" s="44"/>
      <c r="AB57" s="56"/>
    </row>
    <row r="58" spans="4:28" ht="35">
      <c r="E58" s="122"/>
      <c r="F58" s="117" t="s">
        <v>136</v>
      </c>
      <c r="G58" s="144" t="s">
        <v>116</v>
      </c>
      <c r="H58" s="52"/>
      <c r="I58" s="44"/>
      <c r="J58" s="56"/>
      <c r="K58" s="59"/>
      <c r="L58" s="44"/>
      <c r="M58" s="56"/>
      <c r="N58" s="59"/>
      <c r="O58" s="44"/>
      <c r="P58" s="56"/>
      <c r="Q58" s="59"/>
      <c r="R58" s="44"/>
      <c r="S58" s="56"/>
      <c r="T58" s="68"/>
      <c r="U58" s="44"/>
      <c r="V58" s="56"/>
      <c r="W58" s="59"/>
      <c r="X58" s="44"/>
      <c r="Y58" s="56"/>
      <c r="Z58" s="59"/>
      <c r="AA58" s="44"/>
      <c r="AB58" s="56"/>
    </row>
    <row r="59" spans="4:28" ht="34" customHeight="1">
      <c r="E59" s="122"/>
      <c r="F59" s="117" t="s">
        <v>137</v>
      </c>
      <c r="G59" s="144" t="s">
        <v>116</v>
      </c>
      <c r="H59" s="52"/>
      <c r="I59" s="44"/>
      <c r="J59" s="56"/>
      <c r="K59" s="59"/>
      <c r="L59" s="44"/>
      <c r="M59" s="56"/>
      <c r="N59" s="59"/>
      <c r="O59" s="44"/>
      <c r="P59" s="56"/>
      <c r="Q59" s="59"/>
      <c r="R59" s="44"/>
      <c r="S59" s="56"/>
      <c r="T59" s="68"/>
      <c r="U59" s="44"/>
      <c r="V59" s="56"/>
      <c r="W59" s="59"/>
      <c r="X59" s="44"/>
      <c r="Y59" s="56"/>
      <c r="Z59" s="59"/>
      <c r="AA59" s="44"/>
      <c r="AB59" s="56"/>
    </row>
    <row r="60" spans="4:28" ht="30.5" customHeight="1">
      <c r="E60" s="123"/>
      <c r="F60" s="117" t="s">
        <v>138</v>
      </c>
      <c r="G60" s="145" t="s">
        <v>139</v>
      </c>
      <c r="H60" s="54"/>
      <c r="I60" s="48"/>
      <c r="J60" s="63"/>
      <c r="K60" s="62"/>
      <c r="L60" s="48"/>
      <c r="M60" s="63"/>
      <c r="N60" s="62"/>
      <c r="O60" s="48"/>
      <c r="P60" s="63"/>
      <c r="Q60" s="62"/>
      <c r="R60" s="48"/>
      <c r="S60" s="63"/>
      <c r="T60" s="62"/>
      <c r="U60" s="128"/>
      <c r="V60" s="63"/>
      <c r="W60" s="62"/>
      <c r="X60" s="48"/>
      <c r="Y60" s="63"/>
      <c r="Z60" s="62"/>
      <c r="AA60" s="48"/>
      <c r="AB60" s="63"/>
    </row>
    <row r="61" spans="4:28" ht="35">
      <c r="E61" s="130"/>
      <c r="F61" s="129" t="s">
        <v>146</v>
      </c>
      <c r="G61" s="145" t="s">
        <v>150</v>
      </c>
      <c r="H61" s="54"/>
      <c r="I61" s="48"/>
      <c r="J61" s="63"/>
      <c r="K61" s="62"/>
      <c r="L61" s="48"/>
      <c r="M61" s="63"/>
      <c r="N61" s="62"/>
      <c r="O61" s="48"/>
      <c r="P61" s="63"/>
      <c r="Q61" s="133"/>
      <c r="R61" s="128"/>
      <c r="S61" s="134"/>
      <c r="T61" s="62"/>
      <c r="U61" s="48"/>
      <c r="V61" s="63"/>
      <c r="W61" s="62"/>
      <c r="X61" s="48"/>
      <c r="Y61" s="63"/>
      <c r="Z61" s="62"/>
      <c r="AA61" s="48"/>
      <c r="AB61" s="63"/>
    </row>
    <row r="62" spans="4:28" ht="53">
      <c r="E62" s="131"/>
      <c r="F62" s="132" t="s">
        <v>148</v>
      </c>
      <c r="G62" s="146" t="s">
        <v>116</v>
      </c>
      <c r="H62" s="44"/>
      <c r="I62" s="44"/>
      <c r="J62" s="44"/>
      <c r="K62" s="44"/>
      <c r="L62" s="44"/>
      <c r="M62" s="44"/>
      <c r="N62" s="44"/>
      <c r="O62" s="44"/>
      <c r="P62" s="44"/>
      <c r="Q62" s="49"/>
      <c r="R62" s="49"/>
      <c r="S62" s="49"/>
      <c r="T62" s="44"/>
      <c r="U62" s="44"/>
      <c r="V62" s="44"/>
      <c r="W62" s="44"/>
      <c r="X62" s="44"/>
      <c r="Y62" s="44"/>
      <c r="Z62" s="44"/>
      <c r="AA62" s="44"/>
      <c r="AB62" s="44"/>
    </row>
    <row r="63" spans="4:28" ht="35">
      <c r="E63" s="131"/>
      <c r="F63" s="91" t="s">
        <v>147</v>
      </c>
      <c r="G63" s="146" t="s">
        <v>128</v>
      </c>
      <c r="H63" s="44"/>
      <c r="I63" s="44"/>
      <c r="J63" s="44"/>
      <c r="K63" s="44"/>
      <c r="L63" s="44"/>
      <c r="M63" s="44"/>
      <c r="N63" s="44"/>
      <c r="O63" s="44"/>
      <c r="P63" s="44"/>
      <c r="Q63" s="49"/>
      <c r="R63" s="49"/>
      <c r="S63" s="49"/>
      <c r="T63" s="44"/>
      <c r="U63" s="44"/>
      <c r="V63" s="44"/>
      <c r="W63" s="44"/>
      <c r="X63" s="44"/>
      <c r="Y63" s="44"/>
      <c r="Z63" s="44"/>
      <c r="AA63" s="44"/>
      <c r="AB63" s="44"/>
    </row>
    <row r="64" spans="4:28" ht="27.5" customHeight="1">
      <c r="E64" s="44"/>
      <c r="F64" s="91" t="s">
        <v>149</v>
      </c>
      <c r="G64" s="146" t="s">
        <v>139</v>
      </c>
      <c r="H64" s="44"/>
      <c r="I64" s="44"/>
      <c r="J64" s="44"/>
      <c r="K64" s="44"/>
      <c r="L64" s="44"/>
      <c r="M64" s="44"/>
      <c r="N64" s="44"/>
      <c r="O64" s="44"/>
      <c r="P64" s="44"/>
      <c r="Q64" s="44"/>
      <c r="R64" s="44"/>
      <c r="S64" s="44"/>
      <c r="T64" s="44"/>
      <c r="U64" s="44"/>
      <c r="V64" s="49"/>
      <c r="W64" s="44"/>
      <c r="X64" s="44"/>
      <c r="Y64" s="44"/>
      <c r="Z64" s="44"/>
      <c r="AA64" s="44"/>
      <c r="AB64" s="44"/>
    </row>
    <row r="65" spans="5:28">
      <c r="E65" s="44"/>
      <c r="F65" s="44"/>
      <c r="G65" s="147"/>
      <c r="H65" s="44"/>
      <c r="I65" s="44"/>
      <c r="J65" s="44"/>
      <c r="K65" s="44"/>
      <c r="L65" s="44"/>
      <c r="M65" s="44"/>
      <c r="N65" s="44"/>
      <c r="O65" s="44"/>
      <c r="P65" s="44"/>
      <c r="Q65" s="44"/>
      <c r="R65" s="44"/>
      <c r="S65" s="44"/>
      <c r="T65" s="44"/>
      <c r="U65" s="44"/>
      <c r="V65" s="44"/>
      <c r="W65" s="44"/>
      <c r="X65" s="44"/>
      <c r="Y65" s="44"/>
      <c r="Z65" s="44"/>
      <c r="AA65" s="44"/>
      <c r="AB65" s="44"/>
    </row>
  </sheetData>
  <mergeCells count="15">
    <mergeCell ref="E21:E24"/>
    <mergeCell ref="F9:AB9"/>
    <mergeCell ref="E41:E43"/>
    <mergeCell ref="H10:P10"/>
    <mergeCell ref="Q10:AB10"/>
    <mergeCell ref="E10:E12"/>
    <mergeCell ref="F10:F12"/>
    <mergeCell ref="H11:J11"/>
    <mergeCell ref="K11:M11"/>
    <mergeCell ref="N11:P11"/>
    <mergeCell ref="Q11:S11"/>
    <mergeCell ref="T11:V11"/>
    <mergeCell ref="W11:Y11"/>
    <mergeCell ref="Z11:AB11"/>
    <mergeCell ref="G10:G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Karla Sanchez</dc:creator>
  <dc:description/>
  <cp:lastModifiedBy>UAFM1</cp:lastModifiedBy>
  <cp:revision>1</cp:revision>
  <cp:lastPrinted>2020-02-24T23:15:32Z</cp:lastPrinted>
  <dcterms:created xsi:type="dcterms:W3CDTF">2020-02-24T21:11:26Z</dcterms:created>
  <dcterms:modified xsi:type="dcterms:W3CDTF">2020-06-18T01:59:01Z</dcterms:modified>
  <dc:language>es-SV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