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autoCompressPictures="0" defaultThemeVersion="124226"/>
  <mc:AlternateContent xmlns:mc="http://schemas.openxmlformats.org/markup-compatibility/2006">
    <mc:Choice Requires="x15">
      <x15ac:absPath xmlns:x15ac="http://schemas.microsoft.com/office/spreadsheetml/2010/11/ac" url="E:\Proyecto FM (PENMTB 2016 - 2021) _ ESA\Año 2020\Noviembre 2020\Borrador_Marco Desempeño &amp; Brecha Programatica_TB\24 de Noviembre 2020_documentos FM\"/>
    </mc:Choice>
  </mc:AlternateContent>
  <xr:revisionPtr revIDLastSave="0" documentId="13_ncr:1_{4596B7B7-F67C-47BC-9258-4F547F283129}" xr6:coauthVersionLast="45" xr6:coauthVersionMax="45" xr10:uidLastSave="{00000000-0000-0000-0000-000000000000}"/>
  <bookViews>
    <workbookView xWindow="-110" yWindow="-110" windowWidth="19420" windowHeight="10420" tabRatio="710" activeTab="3" xr2:uid="{00000000-000D-0000-FFFF-FFFF00000000}"/>
  </bookViews>
  <sheets>
    <sheet name="Cover Sheet" sheetId="2" r:id="rId1"/>
    <sheet name="Instructions" sheetId="1" r:id="rId2"/>
    <sheet name="Tables" sheetId="3" r:id="rId3"/>
    <sheet name="Blank table (only if needed)" sheetId="4" r:id="rId4"/>
    <sheet name="TB drop-down" sheetId="5" state="hidden" r:id="rId5"/>
    <sheet name="Translations" sheetId="6" state="hidden" r:id="rId6"/>
  </sheets>
  <externalReferences>
    <externalReference r:id="rId7"/>
  </externalReferences>
  <definedNames>
    <definedName name="ApplicantType">'TB drop-down'!$S$3:$S$5</definedName>
    <definedName name="_xlnm.Print_Area" localSheetId="3">'Blank table (only if needed)'!$A$1:$F$101</definedName>
    <definedName name="_xlnm.Print_Area" localSheetId="1">Instructions!$A$1:$G$63</definedName>
    <definedName name="_xlnm.Print_Area" localSheetId="2">Tables!$A$1:$F$202</definedName>
    <definedName name="ComponentSelected">'[1]Concept Note'!$C$10</definedName>
    <definedName name="Geography">'TB drop-down'!$L$3:$L$271</definedName>
    <definedName name="LangOffset">Translations!$C$1</definedName>
    <definedName name="Language">Instructions!$B$6</definedName>
    <definedName name="ListTBModules">'TB drop-down'!$A$3:$A$10</definedName>
    <definedName name="TBModulesIndicators">'TB drop-down'!$A$3:$B$10</definedName>
    <definedName name="Z_5D020AB2_0A97_4230_BF83_062EE6184162_.wvu.PrintArea" localSheetId="3" hidden="1">'Blank table (only if needed)'!$A$4:$F$37</definedName>
    <definedName name="Z_5D020AB2_0A97_4230_BF83_062EE6184162_.wvu.PrintArea" localSheetId="1" hidden="1">Instructions!$A$1:$G$56</definedName>
    <definedName name="Z_5D020AB2_0A97_4230_BF83_062EE6184162_.wvu.PrintArea" localSheetId="2" hidden="1">Tables!$A$4:$F$202</definedName>
    <definedName name="Z_5D020AB2_0A97_4230_BF83_062EE6184162_.wvu.Rows" localSheetId="2" hidden="1">Tables!$135:$136</definedName>
    <definedName name="Z_8A762DD9_6125_4177_AA9B_79E8D68448DE_.wvu.PrintArea" localSheetId="3" hidden="1">'Blank table (only if needed)'!$A$4:$F$37</definedName>
    <definedName name="Z_8A762DD9_6125_4177_AA9B_79E8D68448DE_.wvu.PrintArea" localSheetId="1" hidden="1">Instructions!$A$1:$G$56</definedName>
    <definedName name="Z_8A762DD9_6125_4177_AA9B_79E8D68448DE_.wvu.PrintArea" localSheetId="2" hidden="1">Tables!$A$4:$F$202</definedName>
    <definedName name="Z_8A762DD9_6125_4177_AA9B_79E8D68448DE_.wvu.Rows" localSheetId="2" hidden="1">Tables!$135:$136</definedName>
    <definedName name="Z_CD09CE3E_58EC_4EDC_BE6A_B9CFB40E5B97_.wvu.PrintArea" localSheetId="3" hidden="1">'Blank table (only if needed)'!$A$4:$F$37</definedName>
    <definedName name="Z_CD09CE3E_58EC_4EDC_BE6A_B9CFB40E5B97_.wvu.PrintArea" localSheetId="1" hidden="1">Instructions!$A$1:$G$56</definedName>
    <definedName name="Z_CD09CE3E_58EC_4EDC_BE6A_B9CFB40E5B97_.wvu.PrintArea" localSheetId="2" hidden="1">Tables!$A$4:$F$202</definedName>
    <definedName name="Z_CD09CE3E_58EC_4EDC_BE6A_B9CFB40E5B97_.wvu.Rows" localSheetId="2" hidden="1">Tables!$135:$136</definedName>
    <definedName name="Z_DCBE10EC_8F38_2F45_867C_33FA420E36B5_.wvu.PrintArea" localSheetId="3" hidden="1">'Blank table (only if needed)'!$A$4:$F$37</definedName>
    <definedName name="Z_DCBE10EC_8F38_2F45_867C_33FA420E36B5_.wvu.PrintArea" localSheetId="1" hidden="1">Instructions!$A$1:$G$56</definedName>
    <definedName name="Z_DCBE10EC_8F38_2F45_867C_33FA420E36B5_.wvu.PrintArea" localSheetId="2" hidden="1">Tables!$A$4:$F$202</definedName>
    <definedName name="Z_DCBE10EC_8F38_2F45_867C_33FA420E36B5_.wvu.Rows" localSheetId="2" hidden="1">Tables!$135:$136</definedName>
  </definedNames>
  <calcPr calcId="181029" calcOnSave="0"/>
  <customWorkbookViews>
    <customWorkbookView name="Laura Stocker - Personal View" guid="{CD09CE3E-58EC-4EDC-BE6A-B9CFB40E5B97}" mergeInterval="0" personalView="1" maximized="1" xWindow="-8" yWindow="-8" windowWidth="1936" windowHeight="1056" tabRatio="710" activeSheetId="1" showComments="commIndAndComment"/>
    <customWorkbookView name="Kristina Wallengren - Personal View" guid="{DCBE10EC-8F38-2F45-867C-33FA420E36B5}" mergeInterval="0" personalView="1" maximized="1" windowWidth="1280" windowHeight="600" tabRatio="710" activeSheetId="1" showComments="commIndAndComment"/>
    <customWorkbookView name="user - Personal View" guid="{5D020AB2-0A97-4230-BF83-062EE6184162}" mergeInterval="0" personalView="1" maximized="1" xWindow="1" yWindow="1" windowWidth="1280" windowHeight="543" tabRatio="710" activeSheetId="3"/>
    <customWorkbookView name="Suman Jain - Personal View" guid="{8A762DD9-6125-4177-AA9B-79E8D68448DE}" mergeInterval="0" personalView="1" maximized="1" xWindow="-8" yWindow="-8" windowWidth="1936" windowHeight="1056" tabRatio="710" activeSheetId="5"/>
  </customWorkbookViews>
</workbook>
</file>

<file path=xl/calcChain.xml><?xml version="1.0" encoding="utf-8"?>
<calcChain xmlns="http://schemas.openxmlformats.org/spreadsheetml/2006/main">
  <c r="D20" i="4" l="1"/>
  <c r="E20" i="4"/>
  <c r="C20" i="4"/>
  <c r="D96" i="4" l="1"/>
  <c r="E96" i="4"/>
  <c r="C96" i="4"/>
  <c r="D86" i="4"/>
  <c r="E86" i="4"/>
  <c r="C86" i="4"/>
  <c r="C24" i="4" l="1"/>
  <c r="A100" i="4" l="1"/>
  <c r="E97" i="4"/>
  <c r="D97" i="4"/>
  <c r="C97" i="4"/>
  <c r="E90" i="4"/>
  <c r="E93" i="4" s="1"/>
  <c r="E94" i="4" s="1"/>
  <c r="D90" i="4"/>
  <c r="D93" i="4" s="1"/>
  <c r="D94" i="4" s="1"/>
  <c r="C90" i="4"/>
  <c r="C91" i="4" s="1"/>
  <c r="E89" i="4"/>
  <c r="D89" i="4"/>
  <c r="C89" i="4"/>
  <c r="E87" i="4"/>
  <c r="D87" i="4"/>
  <c r="C87" i="4"/>
  <c r="E84" i="4"/>
  <c r="D84" i="4"/>
  <c r="C84" i="4"/>
  <c r="A67" i="4"/>
  <c r="E64" i="4"/>
  <c r="D64" i="4"/>
  <c r="C64" i="4"/>
  <c r="E57" i="4"/>
  <c r="E60" i="4" s="1"/>
  <c r="E61" i="4" s="1"/>
  <c r="D57" i="4"/>
  <c r="D60" i="4" s="1"/>
  <c r="D61" i="4" s="1"/>
  <c r="C57" i="4"/>
  <c r="C58" i="4" s="1"/>
  <c r="E56" i="4"/>
  <c r="D56" i="4"/>
  <c r="C56" i="4"/>
  <c r="E54" i="4"/>
  <c r="D54" i="4"/>
  <c r="C54" i="4"/>
  <c r="E51" i="4"/>
  <c r="D51" i="4"/>
  <c r="C51" i="4"/>
  <c r="C65" i="4" l="1"/>
  <c r="C67" i="4" s="1"/>
  <c r="C68" i="4" s="1"/>
  <c r="C98" i="4"/>
  <c r="C100" i="4" s="1"/>
  <c r="C101" i="4" s="1"/>
  <c r="C60" i="4"/>
  <c r="C61" i="4" s="1"/>
  <c r="C93" i="4"/>
  <c r="C94" i="4" s="1"/>
  <c r="D91" i="4"/>
  <c r="E91" i="4"/>
  <c r="D98" i="4"/>
  <c r="E98" i="4"/>
  <c r="D58" i="4"/>
  <c r="E58" i="4"/>
  <c r="D65" i="4"/>
  <c r="E65" i="4"/>
  <c r="C66" i="4" l="1"/>
  <c r="C99" i="4"/>
  <c r="D99" i="4"/>
  <c r="D100" i="4"/>
  <c r="D101" i="4" s="1"/>
  <c r="E100" i="4"/>
  <c r="E101" i="4" s="1"/>
  <c r="E99" i="4"/>
  <c r="E67" i="4"/>
  <c r="E68" i="4" s="1"/>
  <c r="E66" i="4"/>
  <c r="D67" i="4"/>
  <c r="D68" i="4" s="1"/>
  <c r="D66" i="4"/>
  <c r="C1" i="6"/>
  <c r="A34" i="4"/>
  <c r="A201" i="3"/>
  <c r="A168" i="3"/>
  <c r="A133" i="3"/>
  <c r="A100" i="3"/>
  <c r="A67" i="3"/>
  <c r="A34" i="3"/>
  <c r="E24" i="4"/>
  <c r="E32" i="4" s="1"/>
  <c r="D24" i="4"/>
  <c r="D32" i="4" s="1"/>
  <c r="C32" i="4"/>
  <c r="E31" i="4"/>
  <c r="D31" i="4"/>
  <c r="C31" i="4"/>
  <c r="E23" i="4"/>
  <c r="D23" i="4"/>
  <c r="C23" i="4"/>
  <c r="E21" i="4"/>
  <c r="D21" i="4"/>
  <c r="C21" i="4"/>
  <c r="E18" i="4"/>
  <c r="D18" i="4"/>
  <c r="C18" i="4"/>
  <c r="C24" i="3"/>
  <c r="C25" i="3" s="1"/>
  <c r="E191" i="3"/>
  <c r="E199" i="3" s="1"/>
  <c r="D191" i="3"/>
  <c r="D194" i="3" s="1"/>
  <c r="D195" i="3" s="1"/>
  <c r="C191" i="3"/>
  <c r="C199" i="3" s="1"/>
  <c r="E190" i="3"/>
  <c r="D190" i="3"/>
  <c r="C190" i="3"/>
  <c r="E188" i="3"/>
  <c r="D188" i="3"/>
  <c r="C188" i="3"/>
  <c r="E158" i="3"/>
  <c r="E166" i="3" s="1"/>
  <c r="E168" i="3" s="1"/>
  <c r="E169" i="3" s="1"/>
  <c r="D158" i="3"/>
  <c r="D161" i="3" s="1"/>
  <c r="D162" i="3" s="1"/>
  <c r="C158" i="3"/>
  <c r="C159" i="3" s="1"/>
  <c r="E157" i="3"/>
  <c r="D157" i="3"/>
  <c r="C157" i="3"/>
  <c r="E155" i="3"/>
  <c r="D155" i="3"/>
  <c r="C155" i="3"/>
  <c r="E123" i="3"/>
  <c r="E131" i="3"/>
  <c r="E132" i="3" s="1"/>
  <c r="D123" i="3"/>
  <c r="D124" i="3" s="1"/>
  <c r="C123" i="3"/>
  <c r="C131" i="3" s="1"/>
  <c r="E122" i="3"/>
  <c r="D122" i="3"/>
  <c r="C122" i="3"/>
  <c r="E120" i="3"/>
  <c r="D120" i="3"/>
  <c r="C120" i="3"/>
  <c r="D90" i="3"/>
  <c r="D98" i="3" s="1"/>
  <c r="C90" i="3"/>
  <c r="C98" i="3" s="1"/>
  <c r="E90" i="3"/>
  <c r="E91" i="3" s="1"/>
  <c r="E89" i="3"/>
  <c r="D89" i="3"/>
  <c r="C89" i="3"/>
  <c r="E87" i="3"/>
  <c r="D87" i="3"/>
  <c r="C87" i="3"/>
  <c r="E57" i="3"/>
  <c r="E58" i="3" s="1"/>
  <c r="D57" i="3"/>
  <c r="D58" i="3" s="1"/>
  <c r="C57" i="3"/>
  <c r="C60" i="3" s="1"/>
  <c r="C61" i="3" s="1"/>
  <c r="E56" i="3"/>
  <c r="D56" i="3"/>
  <c r="C56" i="3"/>
  <c r="E54" i="3"/>
  <c r="D54" i="3"/>
  <c r="C54" i="3"/>
  <c r="E24" i="3"/>
  <c r="E32" i="3" s="1"/>
  <c r="D24" i="3"/>
  <c r="D25" i="3" s="1"/>
  <c r="E23" i="3"/>
  <c r="D23" i="3"/>
  <c r="C23" i="3"/>
  <c r="C31" i="3"/>
  <c r="E198" i="3"/>
  <c r="D198" i="3"/>
  <c r="C198" i="3"/>
  <c r="E185" i="3"/>
  <c r="D185" i="3"/>
  <c r="C185" i="3"/>
  <c r="E165" i="3"/>
  <c r="D165" i="3"/>
  <c r="C165" i="3"/>
  <c r="E152" i="3"/>
  <c r="D152" i="3"/>
  <c r="C152" i="3"/>
  <c r="E130" i="3"/>
  <c r="D130" i="3"/>
  <c r="C130" i="3"/>
  <c r="E117" i="3"/>
  <c r="D117" i="3"/>
  <c r="C117" i="3"/>
  <c r="E97" i="3"/>
  <c r="D97" i="3"/>
  <c r="C97" i="3"/>
  <c r="E84" i="3"/>
  <c r="D84" i="3"/>
  <c r="C84" i="3"/>
  <c r="E64" i="3"/>
  <c r="D64" i="3"/>
  <c r="C64" i="3"/>
  <c r="E51" i="3"/>
  <c r="D51" i="3"/>
  <c r="C51" i="3"/>
  <c r="E31" i="3"/>
  <c r="D31" i="3"/>
  <c r="E21" i="3"/>
  <c r="D21" i="3"/>
  <c r="C21" i="3"/>
  <c r="E18" i="3"/>
  <c r="D18" i="3"/>
  <c r="C18" i="3"/>
  <c r="A135" i="3"/>
  <c r="D159" i="3"/>
  <c r="D166" i="3"/>
  <c r="D167" i="3" s="1"/>
  <c r="C192" i="3"/>
  <c r="E98" i="3"/>
  <c r="E100" i="3" s="1"/>
  <c r="E101" i="3" s="1"/>
  <c r="E124" i="3"/>
  <c r="E126" i="3"/>
  <c r="E127" i="3" s="1"/>
  <c r="D192" i="3" l="1"/>
  <c r="A10" i="5"/>
  <c r="B9" i="5"/>
  <c r="A9" i="5"/>
  <c r="B10" i="5"/>
  <c r="D126" i="3"/>
  <c r="D127" i="3" s="1"/>
  <c r="G48" i="6"/>
  <c r="A4" i="2" s="1"/>
  <c r="G42" i="6"/>
  <c r="A57" i="1" s="1"/>
  <c r="G46" i="6"/>
  <c r="A63" i="1" s="1"/>
  <c r="G43" i="6"/>
  <c r="A58" i="1" s="1"/>
  <c r="G45" i="6"/>
  <c r="A60" i="1" s="1"/>
  <c r="G44" i="6"/>
  <c r="A59" i="1" s="1"/>
  <c r="E192" i="3"/>
  <c r="C161" i="3"/>
  <c r="C162" i="3" s="1"/>
  <c r="E99" i="3"/>
  <c r="C166" i="3"/>
  <c r="C168" i="3" s="1"/>
  <c r="C169" i="3" s="1"/>
  <c r="D25" i="4"/>
  <c r="C65" i="3"/>
  <c r="C67" i="3" s="1"/>
  <c r="C68" i="3" s="1"/>
  <c r="C32" i="3"/>
  <c r="C33" i="3" s="1"/>
  <c r="D199" i="3"/>
  <c r="D201" i="3" s="1"/>
  <c r="D202" i="3" s="1"/>
  <c r="E200" i="3"/>
  <c r="E201" i="3"/>
  <c r="E202" i="3" s="1"/>
  <c r="C27" i="3"/>
  <c r="C28" i="3" s="1"/>
  <c r="E194" i="3"/>
  <c r="E195" i="3" s="1"/>
  <c r="D131" i="3"/>
  <c r="D133" i="3" s="1"/>
  <c r="E25" i="4"/>
  <c r="D27" i="4"/>
  <c r="D28" i="4" s="1"/>
  <c r="C200" i="3"/>
  <c r="C201" i="3"/>
  <c r="C202" i="3" s="1"/>
  <c r="C194" i="3"/>
  <c r="C195" i="3" s="1"/>
  <c r="E161" i="3"/>
  <c r="E162" i="3" s="1"/>
  <c r="E65" i="3"/>
  <c r="C126" i="3"/>
  <c r="C127" i="3" s="1"/>
  <c r="D93" i="3"/>
  <c r="D94" i="3" s="1"/>
  <c r="E159" i="3"/>
  <c r="E27" i="3"/>
  <c r="E28" i="3" s="1"/>
  <c r="L196" i="5"/>
  <c r="A35" i="6"/>
  <c r="A6" i="6"/>
  <c r="A72" i="3" s="1"/>
  <c r="A325" i="6"/>
  <c r="A312" i="6"/>
  <c r="G263" i="6"/>
  <c r="G240" i="6"/>
  <c r="G223" i="6"/>
  <c r="A495" i="6"/>
  <c r="A493" i="6"/>
  <c r="A349" i="6"/>
  <c r="A331" i="6"/>
  <c r="G399" i="6"/>
  <c r="A151" i="6"/>
  <c r="A297" i="6"/>
  <c r="G358" i="6"/>
  <c r="A127" i="6"/>
  <c r="G299" i="6"/>
  <c r="A249" i="6"/>
  <c r="A172" i="6"/>
  <c r="G414" i="6"/>
  <c r="A162" i="6"/>
  <c r="G269" i="6"/>
  <c r="D34" i="4"/>
  <c r="D35" i="4" s="1"/>
  <c r="D33" i="4"/>
  <c r="C34" i="4"/>
  <c r="C35" i="4" s="1"/>
  <c r="C33" i="4"/>
  <c r="E34" i="4"/>
  <c r="E35" i="4" s="1"/>
  <c r="E33" i="4"/>
  <c r="C25" i="4"/>
  <c r="C27" i="4"/>
  <c r="C28" i="4" s="1"/>
  <c r="E27" i="4"/>
  <c r="E28" i="4" s="1"/>
  <c r="D134" i="3"/>
  <c r="D135" i="3"/>
  <c r="D136" i="3" s="1"/>
  <c r="D100" i="3"/>
  <c r="D101" i="3" s="1"/>
  <c r="D99" i="3"/>
  <c r="E34" i="3"/>
  <c r="E35" i="3" s="1"/>
  <c r="E33" i="3"/>
  <c r="C100" i="3"/>
  <c r="C101" i="3" s="1"/>
  <c r="C99" i="3"/>
  <c r="C133" i="3"/>
  <c r="C134" i="3" s="1"/>
  <c r="C132" i="3"/>
  <c r="D168" i="3"/>
  <c r="D169" i="3" s="1"/>
  <c r="D132" i="3"/>
  <c r="E167" i="3"/>
  <c r="C91" i="3"/>
  <c r="E93" i="3"/>
  <c r="E94" i="3" s="1"/>
  <c r="E60" i="3"/>
  <c r="E61" i="3" s="1"/>
  <c r="C124" i="3"/>
  <c r="E133" i="3"/>
  <c r="E134" i="3" s="1"/>
  <c r="D32" i="3"/>
  <c r="E25" i="3"/>
  <c r="D65" i="3"/>
  <c r="C93" i="3"/>
  <c r="C94" i="3" s="1"/>
  <c r="D60" i="3"/>
  <c r="D61" i="3" s="1"/>
  <c r="D27" i="3"/>
  <c r="D28" i="3" s="1"/>
  <c r="D91" i="3"/>
  <c r="C58" i="3"/>
  <c r="G429" i="6"/>
  <c r="G425" i="6"/>
  <c r="G209" i="6"/>
  <c r="G125" i="6"/>
  <c r="L17" i="5"/>
  <c r="G250" i="6"/>
  <c r="A228" i="6"/>
  <c r="G472" i="6"/>
  <c r="A105" i="6"/>
  <c r="A368" i="6"/>
  <c r="G352" i="6"/>
  <c r="A181" i="6"/>
  <c r="A152" i="6"/>
  <c r="A396" i="6"/>
  <c r="G400" i="6"/>
  <c r="G30" i="6"/>
  <c r="A39" i="1" s="1"/>
  <c r="G363" i="6"/>
  <c r="L131" i="5"/>
  <c r="G504" i="6"/>
  <c r="G103" i="6"/>
  <c r="A146" i="6"/>
  <c r="A260" i="6"/>
  <c r="A286" i="6"/>
  <c r="G181" i="6"/>
  <c r="A334" i="6"/>
  <c r="A61" i="6"/>
  <c r="A175" i="6"/>
  <c r="A388" i="6"/>
  <c r="G130" i="6"/>
  <c r="G480" i="6"/>
  <c r="G18" i="6"/>
  <c r="A23" i="1" s="1"/>
  <c r="A149" i="6"/>
  <c r="A136" i="6"/>
  <c r="A395" i="6"/>
  <c r="A428" i="6"/>
  <c r="A219" i="6"/>
  <c r="G486" i="6"/>
  <c r="G144" i="6"/>
  <c r="G36" i="6"/>
  <c r="A49" i="1" s="1"/>
  <c r="G396" i="6"/>
  <c r="G183" i="6"/>
  <c r="G3" i="6"/>
  <c r="A8" i="1" s="1"/>
  <c r="G303" i="6"/>
  <c r="G15" i="6"/>
  <c r="A498" i="6"/>
  <c r="A3" i="5"/>
  <c r="L209" i="5"/>
  <c r="L191" i="5"/>
  <c r="G432" i="6"/>
  <c r="A268" i="6"/>
  <c r="A252" i="6"/>
  <c r="G177" i="6"/>
  <c r="A436" i="6"/>
  <c r="A257" i="6"/>
  <c r="A262" i="6"/>
  <c r="A338" i="6"/>
  <c r="A265" i="6"/>
  <c r="A352" i="6"/>
  <c r="G182" i="6"/>
  <c r="G58" i="6"/>
  <c r="G297" i="6"/>
  <c r="G296" i="6"/>
  <c r="G338" i="6"/>
  <c r="G16" i="6"/>
  <c r="A21" i="1" s="1"/>
  <c r="G257" i="6"/>
  <c r="G108" i="6"/>
  <c r="G203" i="6"/>
  <c r="G496" i="6"/>
  <c r="G389" i="6"/>
  <c r="G238" i="6"/>
  <c r="G204" i="6"/>
  <c r="G191" i="6"/>
  <c r="G115" i="6"/>
  <c r="G135" i="6"/>
  <c r="G497" i="6"/>
  <c r="G392" i="6"/>
  <c r="G306" i="6"/>
  <c r="G436" i="6"/>
  <c r="G176" i="6"/>
  <c r="G109" i="6"/>
  <c r="A179" i="6"/>
  <c r="A28" i="6"/>
  <c r="A90" i="4" s="1"/>
  <c r="A322" i="6"/>
  <c r="A491" i="6"/>
  <c r="A287" i="6"/>
  <c r="A56" i="6"/>
  <c r="A216" i="6"/>
  <c r="A69" i="6"/>
  <c r="A245" i="6"/>
  <c r="A438" i="6"/>
  <c r="G353" i="6"/>
  <c r="G482" i="6"/>
  <c r="G447" i="6"/>
  <c r="G484" i="6"/>
  <c r="A437" i="6"/>
  <c r="A67" i="6"/>
  <c r="A218" i="6"/>
  <c r="A367" i="6"/>
  <c r="A33" i="6"/>
  <c r="A98" i="4" s="1"/>
  <c r="A276" i="6"/>
  <c r="A189" i="6"/>
  <c r="A442" i="6"/>
  <c r="A174" i="6"/>
  <c r="G437" i="6"/>
  <c r="G206" i="6"/>
  <c r="A70" i="6"/>
  <c r="A450" i="6"/>
  <c r="A109" i="6"/>
  <c r="A116" i="6"/>
  <c r="A419" i="6"/>
  <c r="A384" i="6"/>
  <c r="A275" i="6"/>
  <c r="G153" i="6"/>
  <c r="G163" i="6"/>
  <c r="G73" i="6"/>
  <c r="L158" i="5"/>
  <c r="L136" i="5"/>
  <c r="A464" i="6"/>
  <c r="G218" i="6"/>
  <c r="A62" i="6"/>
  <c r="G298" i="6"/>
  <c r="A441" i="6"/>
  <c r="G457" i="6"/>
  <c r="G104" i="6"/>
  <c r="G449" i="6"/>
  <c r="G300" i="6"/>
  <c r="G31" i="6"/>
  <c r="A42" i="1" s="1"/>
  <c r="G476" i="6"/>
  <c r="G368" i="6"/>
  <c r="L166" i="5"/>
  <c r="L36" i="5"/>
  <c r="L151" i="5"/>
  <c r="A254" i="6"/>
  <c r="A267" i="6"/>
  <c r="A469" i="6"/>
  <c r="G226" i="6"/>
  <c r="A154" i="6"/>
  <c r="A329" i="6"/>
  <c r="A466" i="6"/>
  <c r="A107" i="6"/>
  <c r="A205" i="6"/>
  <c r="A404" i="6"/>
  <c r="G451" i="6"/>
  <c r="G35" i="6"/>
  <c r="A46" i="1" s="1"/>
  <c r="G265" i="6"/>
  <c r="G211" i="6"/>
  <c r="G316" i="6"/>
  <c r="G27" i="6"/>
  <c r="A36" i="1" s="1"/>
  <c r="G193" i="6"/>
  <c r="G498" i="6"/>
  <c r="G162" i="6"/>
  <c r="A36" i="6"/>
  <c r="G357" i="6"/>
  <c r="G195" i="6"/>
  <c r="G384" i="6"/>
  <c r="G149" i="6"/>
  <c r="G94" i="6"/>
  <c r="G114" i="6"/>
  <c r="G421" i="6"/>
  <c r="G334" i="6"/>
  <c r="G258" i="6"/>
  <c r="G276" i="6"/>
  <c r="G142" i="6"/>
  <c r="G11" i="6"/>
  <c r="A16" i="1" s="1"/>
  <c r="A449" i="6"/>
  <c r="A492" i="6"/>
  <c r="A290" i="6"/>
  <c r="A459" i="6"/>
  <c r="A255" i="6"/>
  <c r="A72" i="6"/>
  <c r="A248" i="6"/>
  <c r="A85" i="6"/>
  <c r="A261" i="6"/>
  <c r="A39" i="6"/>
  <c r="G293" i="6"/>
  <c r="G418" i="6"/>
  <c r="G234" i="6"/>
  <c r="G420" i="6"/>
  <c r="A357" i="6"/>
  <c r="A472" i="6"/>
  <c r="A178" i="6"/>
  <c r="A343" i="6"/>
  <c r="A84" i="6"/>
  <c r="A300" i="6"/>
  <c r="A209" i="6"/>
  <c r="A402" i="6"/>
  <c r="A142" i="6"/>
  <c r="G397" i="6"/>
  <c r="G92" i="6"/>
  <c r="A118" i="6"/>
  <c r="A478" i="6"/>
  <c r="A49" i="6"/>
  <c r="A92" i="6"/>
  <c r="A447" i="6"/>
  <c r="A440" i="6"/>
  <c r="A421" i="6"/>
  <c r="G251" i="6"/>
  <c r="G428" i="6"/>
  <c r="L96" i="5"/>
  <c r="L124" i="5"/>
  <c r="A7" i="6"/>
  <c r="A105" i="3" s="1"/>
  <c r="G427" i="6"/>
  <c r="A48" i="6"/>
  <c r="A140" i="6"/>
  <c r="A76" i="6"/>
  <c r="G69" i="6"/>
  <c r="G169" i="6"/>
  <c r="G167" i="6"/>
  <c r="G312" i="6"/>
  <c r="G330" i="6"/>
  <c r="G189" i="6"/>
  <c r="G123" i="6"/>
  <c r="G367" i="6"/>
  <c r="G261" i="6"/>
  <c r="A202" i="6"/>
  <c r="A358" i="6"/>
  <c r="A302" i="6"/>
  <c r="A135" i="6"/>
  <c r="A489" i="6"/>
  <c r="G22" i="6"/>
  <c r="A29" i="1" s="1"/>
  <c r="A379" i="6"/>
  <c r="A91" i="6"/>
  <c r="G503" i="6"/>
  <c r="G91" i="6"/>
  <c r="G287" i="6"/>
  <c r="G75" i="6"/>
  <c r="A96" i="6"/>
  <c r="G383" i="6"/>
  <c r="A477" i="6"/>
  <c r="A271" i="6"/>
  <c r="A221" i="6"/>
  <c r="G194" i="6"/>
  <c r="G80" i="6"/>
  <c r="A317" i="6"/>
  <c r="A192" i="6"/>
  <c r="A451" i="6"/>
  <c r="A139" i="6"/>
  <c r="G272" i="6"/>
  <c r="G280" i="6"/>
  <c r="A341" i="6"/>
  <c r="A328" i="6"/>
  <c r="A63" i="6"/>
  <c r="A130" i="6"/>
  <c r="A429" i="6"/>
  <c r="G292" i="6"/>
  <c r="G224" i="6"/>
  <c r="G229" i="6"/>
  <c r="G282" i="6"/>
  <c r="G462" i="6"/>
  <c r="G286" i="6"/>
  <c r="G446" i="6"/>
  <c r="A295" i="6"/>
  <c r="A196" i="6"/>
  <c r="A310" i="6"/>
  <c r="L46" i="5"/>
  <c r="A301" i="6"/>
  <c r="L71" i="5"/>
  <c r="L47" i="5"/>
  <c r="L101" i="5"/>
  <c r="L54" i="5"/>
  <c r="A324" i="6"/>
  <c r="B3" i="5"/>
  <c r="B6" i="5"/>
  <c r="A8" i="5"/>
  <c r="A4" i="5"/>
  <c r="S5" i="5"/>
  <c r="A27" i="6"/>
  <c r="A88" i="4" s="1"/>
  <c r="A94" i="6"/>
  <c r="A285" i="6"/>
  <c r="G14" i="6"/>
  <c r="L242" i="5"/>
  <c r="L226" i="5"/>
  <c r="L210" i="5"/>
  <c r="L194" i="5"/>
  <c r="L178" i="5"/>
  <c r="L162" i="5"/>
  <c r="L146" i="5"/>
  <c r="L130" i="5"/>
  <c r="L114" i="5"/>
  <c r="L98" i="5"/>
  <c r="L82" i="5"/>
  <c r="L66" i="5"/>
  <c r="L50" i="5"/>
  <c r="L34" i="5"/>
  <c r="L18" i="5"/>
  <c r="L237" i="5"/>
  <c r="L221" i="5"/>
  <c r="L205" i="5"/>
  <c r="L220" i="5"/>
  <c r="L192" i="5"/>
  <c r="L171" i="5"/>
  <c r="L149" i="5"/>
  <c r="L128" i="5"/>
  <c r="L107" i="5"/>
  <c r="L85" i="5"/>
  <c r="L64" i="5"/>
  <c r="L43" i="5"/>
  <c r="L21" i="5"/>
  <c r="L235" i="5"/>
  <c r="L203" i="5"/>
  <c r="L180" i="5"/>
  <c r="L159" i="5"/>
  <c r="L137" i="5"/>
  <c r="L116" i="5"/>
  <c r="L95" i="5"/>
  <c r="L73" i="5"/>
  <c r="L52" i="5"/>
  <c r="L31" i="5"/>
  <c r="L9" i="5"/>
  <c r="L216" i="5"/>
  <c r="L189" i="5"/>
  <c r="L168" i="5"/>
  <c r="L147" i="5"/>
  <c r="L125" i="5"/>
  <c r="L104" i="5"/>
  <c r="L83" i="5"/>
  <c r="L61" i="5"/>
  <c r="L40" i="5"/>
  <c r="L19" i="5"/>
  <c r="L239" i="5"/>
  <c r="L207" i="5"/>
  <c r="L183" i="5"/>
  <c r="L161" i="5"/>
  <c r="L140" i="5"/>
  <c r="L119" i="5"/>
  <c r="L97" i="5"/>
  <c r="L76" i="5"/>
  <c r="L23" i="5"/>
  <c r="L28" i="5"/>
  <c r="L60" i="5"/>
  <c r="A201" i="6"/>
  <c r="A366" i="6"/>
  <c r="A147" i="6"/>
  <c r="G492" i="6"/>
  <c r="A304" i="6"/>
  <c r="A376" i="6"/>
  <c r="G86" i="6"/>
  <c r="A93" i="6"/>
  <c r="A186" i="6"/>
  <c r="G379" i="6"/>
  <c r="B5" i="5"/>
  <c r="A6" i="5"/>
  <c r="G50" i="6"/>
  <c r="A7" i="2" s="1"/>
  <c r="A26" i="6"/>
  <c r="A86" i="4" s="1"/>
  <c r="A446" i="6"/>
  <c r="A372" i="6"/>
  <c r="L234" i="5"/>
  <c r="L214" i="5"/>
  <c r="L190" i="5"/>
  <c r="L170" i="5"/>
  <c r="L150" i="5"/>
  <c r="L126" i="5"/>
  <c r="L106" i="5"/>
  <c r="L86" i="5"/>
  <c r="L62" i="5"/>
  <c r="L42" i="5"/>
  <c r="L22" i="5"/>
  <c r="L225" i="5"/>
  <c r="L201" i="5"/>
  <c r="L236" i="5"/>
  <c r="L197" i="5"/>
  <c r="L165" i="5"/>
  <c r="L139" i="5"/>
  <c r="L112" i="5"/>
  <c r="L80" i="5"/>
  <c r="L53" i="5"/>
  <c r="L27" i="5"/>
  <c r="L219" i="5"/>
  <c r="L185" i="5"/>
  <c r="L153" i="5"/>
  <c r="L127" i="5"/>
  <c r="L100" i="5"/>
  <c r="L68" i="5"/>
  <c r="L41" i="5"/>
  <c r="L15" i="5"/>
  <c r="L240" i="5"/>
  <c r="L200" i="5"/>
  <c r="L173" i="5"/>
  <c r="L141" i="5"/>
  <c r="L115" i="5"/>
  <c r="L88" i="5"/>
  <c r="L56" i="5"/>
  <c r="L29" i="5"/>
  <c r="L3" i="5"/>
  <c r="L231" i="5"/>
  <c r="L193" i="5"/>
  <c r="L167" i="5"/>
  <c r="L135" i="5"/>
  <c r="L108" i="5"/>
  <c r="L81" i="5"/>
  <c r="L39" i="5"/>
  <c r="L65" i="5"/>
  <c r="A222" i="6"/>
  <c r="A89" i="6"/>
  <c r="G89" i="6"/>
  <c r="A185" i="6"/>
  <c r="A445" i="6"/>
  <c r="A362" i="6"/>
  <c r="A383" i="6"/>
  <c r="G450" i="6"/>
  <c r="G70" i="6"/>
  <c r="A394" i="6"/>
  <c r="A34" i="6"/>
  <c r="A119" i="6"/>
  <c r="A282" i="6"/>
  <c r="A405" i="6"/>
  <c r="G133" i="6"/>
  <c r="A166" i="6"/>
  <c r="A237" i="6"/>
  <c r="A156" i="6"/>
  <c r="A439" i="6"/>
  <c r="A195" i="6"/>
  <c r="G388" i="6"/>
  <c r="G373" i="6"/>
  <c r="G60" i="6"/>
  <c r="G124" i="6"/>
  <c r="G129" i="6"/>
  <c r="G390" i="6"/>
  <c r="G378" i="6"/>
  <c r="A315" i="6"/>
  <c r="A353" i="6"/>
  <c r="A480" i="6"/>
  <c r="A298" i="6"/>
  <c r="A487" i="6"/>
  <c r="A335" i="6"/>
  <c r="A15" i="6"/>
  <c r="A160" i="6"/>
  <c r="A308" i="6"/>
  <c r="A141" i="6"/>
  <c r="A289" i="6"/>
  <c r="A406" i="6"/>
  <c r="A230" i="6"/>
  <c r="G41" i="6"/>
  <c r="A56" i="1" s="1"/>
  <c r="G248" i="6"/>
  <c r="G214" i="6"/>
  <c r="A31" i="6"/>
  <c r="A95" i="4" s="1"/>
  <c r="A342" i="6"/>
  <c r="A321" i="6"/>
  <c r="A121" i="6"/>
  <c r="A244" i="6"/>
  <c r="A23" i="6"/>
  <c r="A82" i="4" s="1"/>
  <c r="A355" i="6"/>
  <c r="A122" i="6"/>
  <c r="A448" i="6"/>
  <c r="A433" i="6"/>
  <c r="G119" i="6"/>
  <c r="G304" i="6"/>
  <c r="G236" i="6"/>
  <c r="A54" i="6"/>
  <c r="A350" i="6"/>
  <c r="A313" i="6"/>
  <c r="A113" i="6"/>
  <c r="A224" i="6"/>
  <c r="A16" i="6"/>
  <c r="A77" i="4" s="1"/>
  <c r="A371" i="6"/>
  <c r="A170" i="6"/>
  <c r="A456" i="6"/>
  <c r="A465" i="6"/>
  <c r="G146" i="6"/>
  <c r="G315" i="6"/>
  <c r="G311" i="6"/>
  <c r="G285" i="6"/>
  <c r="A42" i="6"/>
  <c r="G76" i="6"/>
  <c r="G37" i="6"/>
  <c r="A50" i="1" s="1"/>
  <c r="G21" i="6"/>
  <c r="A28" i="1" s="1"/>
  <c r="G32" i="6"/>
  <c r="A43" i="1" s="1"/>
  <c r="G473" i="6"/>
  <c r="G409" i="6"/>
  <c r="G345" i="6"/>
  <c r="G281" i="6"/>
  <c r="G217" i="6"/>
  <c r="G488" i="6"/>
  <c r="G403" i="6"/>
  <c r="G318" i="6"/>
  <c r="G232" i="6"/>
  <c r="G152" i="6"/>
  <c r="G88" i="6"/>
  <c r="G444" i="6"/>
  <c r="G359" i="6"/>
  <c r="G274" i="6"/>
  <c r="G188" i="6"/>
  <c r="G406" i="6"/>
  <c r="A37" i="6"/>
  <c r="G33" i="6"/>
  <c r="A44" i="1" s="1"/>
  <c r="G67" i="6"/>
  <c r="G469" i="6"/>
  <c r="G385" i="6"/>
  <c r="G301" i="6"/>
  <c r="G213" i="6"/>
  <c r="G456" i="6"/>
  <c r="G344" i="6"/>
  <c r="G227" i="6"/>
  <c r="G128" i="6"/>
  <c r="G471" i="6"/>
  <c r="G354" i="6"/>
  <c r="G242" i="6"/>
  <c r="G459" i="6"/>
  <c r="G246" i="6"/>
  <c r="G118" i="6"/>
  <c r="G415" i="6"/>
  <c r="G244" i="6"/>
  <c r="G117" i="6"/>
  <c r="G411" i="6"/>
  <c r="G78" i="6"/>
  <c r="G62" i="6"/>
  <c r="B4" i="5"/>
  <c r="G52" i="6"/>
  <c r="A9" i="2" s="1"/>
  <c r="G54" i="6"/>
  <c r="F1" i="4" s="1"/>
  <c r="A231" i="6"/>
  <c r="L238" i="5"/>
  <c r="L206" i="5"/>
  <c r="L182" i="5"/>
  <c r="L154" i="5"/>
  <c r="L122" i="5"/>
  <c r="L94" i="5"/>
  <c r="L70" i="5"/>
  <c r="L38" i="5"/>
  <c r="L10" i="5"/>
  <c r="L217" i="5"/>
  <c r="L204" i="5"/>
  <c r="L160" i="5"/>
  <c r="L123" i="5"/>
  <c r="L91" i="5"/>
  <c r="L48" i="5"/>
  <c r="L11" i="5"/>
  <c r="L227" i="5"/>
  <c r="L175" i="5"/>
  <c r="L143" i="5"/>
  <c r="L105" i="5"/>
  <c r="L63" i="5"/>
  <c r="L25" i="5"/>
  <c r="L195" i="5"/>
  <c r="L157" i="5"/>
  <c r="L120" i="5"/>
  <c r="L77" i="5"/>
  <c r="L45" i="5"/>
  <c r="L8" i="5"/>
  <c r="L223" i="5"/>
  <c r="L177" i="5"/>
  <c r="L145" i="5"/>
  <c r="L103" i="5"/>
  <c r="L33" i="5"/>
  <c r="L7" i="5"/>
  <c r="A112" i="6"/>
  <c r="A210" i="6"/>
  <c r="A458" i="6"/>
  <c r="A377" i="6"/>
  <c r="A220" i="6"/>
  <c r="G165" i="6"/>
  <c r="G6" i="6"/>
  <c r="A11" i="1" s="1"/>
  <c r="A241" i="6"/>
  <c r="A68" i="6"/>
  <c r="A420" i="6"/>
  <c r="G314" i="6"/>
  <c r="A14" i="6"/>
  <c r="A129" i="6"/>
  <c r="A143" i="6"/>
  <c r="A424" i="6"/>
  <c r="G219" i="6"/>
  <c r="G302" i="6"/>
  <c r="G404" i="6"/>
  <c r="G131" i="6"/>
  <c r="A3" i="6"/>
  <c r="A75" i="6"/>
  <c r="A400" i="6"/>
  <c r="A74" i="6"/>
  <c r="A247" i="6"/>
  <c r="A80" i="6"/>
  <c r="A272" i="6"/>
  <c r="A177" i="6"/>
  <c r="A474" i="6"/>
  <c r="A294" i="6"/>
  <c r="G481" i="6"/>
  <c r="G370" i="6"/>
  <c r="G180" i="6"/>
  <c r="A382" i="6"/>
  <c r="A225" i="6"/>
  <c r="A292" i="6"/>
  <c r="A71" i="6"/>
  <c r="A463" i="6"/>
  <c r="A392" i="6"/>
  <c r="A243" i="6"/>
  <c r="G431" i="6"/>
  <c r="G171" i="6"/>
  <c r="A134" i="6"/>
  <c r="A430" i="6"/>
  <c r="A157" i="6"/>
  <c r="A180" i="6"/>
  <c r="A199" i="6"/>
  <c r="A58" i="6"/>
  <c r="A11" i="6"/>
  <c r="A74" i="4" s="1"/>
  <c r="A187" i="6"/>
  <c r="G166" i="6"/>
  <c r="G179" i="6"/>
  <c r="A41" i="6"/>
  <c r="A72" i="4" s="1"/>
  <c r="G74" i="6"/>
  <c r="G57" i="6"/>
  <c r="G489" i="6"/>
  <c r="G393" i="6"/>
  <c r="G313" i="6"/>
  <c r="G233" i="6"/>
  <c r="G467" i="6"/>
  <c r="G360" i="6"/>
  <c r="G254" i="6"/>
  <c r="G136" i="6"/>
  <c r="G487" i="6"/>
  <c r="G380" i="6"/>
  <c r="G252" i="6"/>
  <c r="G491" i="6"/>
  <c r="A38" i="6"/>
  <c r="A4" i="3" s="1"/>
  <c r="G61" i="6"/>
  <c r="G64" i="6"/>
  <c r="G405" i="6"/>
  <c r="G277" i="6"/>
  <c r="G173" i="6"/>
  <c r="G371" i="6"/>
  <c r="G200" i="6"/>
  <c r="G84" i="6"/>
  <c r="G386" i="6"/>
  <c r="G215" i="6"/>
  <c r="G342" i="6"/>
  <c r="G139" i="6"/>
  <c r="G372" i="6"/>
  <c r="G161" i="6"/>
  <c r="G454" i="6"/>
  <c r="G20" i="6"/>
  <c r="A25" i="1" s="1"/>
  <c r="G63" i="6"/>
  <c r="G445" i="6"/>
  <c r="G333" i="6"/>
  <c r="G221" i="6"/>
  <c r="G419" i="6"/>
  <c r="G270" i="6"/>
  <c r="G132" i="6"/>
  <c r="G434" i="6"/>
  <c r="G284" i="6"/>
  <c r="G470" i="6"/>
  <c r="G192" i="6"/>
  <c r="G479" i="6"/>
  <c r="G255" i="6"/>
  <c r="G90" i="6"/>
  <c r="G326" i="6"/>
  <c r="G158" i="6"/>
  <c r="G495" i="6"/>
  <c r="G324" i="6"/>
  <c r="G157" i="6"/>
  <c r="A43" i="6"/>
  <c r="G17" i="6"/>
  <c r="A22" i="1" s="1"/>
  <c r="G461" i="6"/>
  <c r="G309" i="6"/>
  <c r="G494" i="6"/>
  <c r="G291" i="6"/>
  <c r="G112" i="6"/>
  <c r="G348" i="6"/>
  <c r="G502" i="6"/>
  <c r="G155" i="6"/>
  <c r="G351" i="6"/>
  <c r="G106" i="6"/>
  <c r="G294" i="6"/>
  <c r="G110" i="6"/>
  <c r="G346" i="6"/>
  <c r="G141" i="6"/>
  <c r="A409" i="6"/>
  <c r="A453" i="6"/>
  <c r="A51" i="6"/>
  <c r="A171" i="6"/>
  <c r="A259" i="6"/>
  <c r="A476" i="6"/>
  <c r="A412" i="6"/>
  <c r="A348" i="6"/>
  <c r="A226" i="6"/>
  <c r="A98" i="6"/>
  <c r="A475" i="6"/>
  <c r="A411" i="6"/>
  <c r="A347" i="6"/>
  <c r="A223" i="6"/>
  <c r="A95" i="6"/>
  <c r="A29" i="6"/>
  <c r="A92" i="4" s="1"/>
  <c r="A104" i="6"/>
  <c r="A168" i="6"/>
  <c r="A232" i="6"/>
  <c r="A296" i="6"/>
  <c r="A20" i="6"/>
  <c r="A101" i="6"/>
  <c r="A165" i="6"/>
  <c r="A229" i="6"/>
  <c r="A293" i="6"/>
  <c r="A486" i="6"/>
  <c r="A422" i="6"/>
  <c r="G65" i="6"/>
  <c r="G453" i="6"/>
  <c r="G253" i="6"/>
  <c r="G355" i="6"/>
  <c r="G96" i="6"/>
  <c r="G279" i="6"/>
  <c r="G235" i="6"/>
  <c r="G340" i="6"/>
  <c r="G443" i="6"/>
  <c r="G147" i="6"/>
  <c r="G335" i="6"/>
  <c r="G98" i="6"/>
  <c r="A123" i="6"/>
  <c r="A497" i="6"/>
  <c r="A461" i="6"/>
  <c r="A496" i="6"/>
  <c r="A408" i="6"/>
  <c r="A306" i="6"/>
  <c r="A138" i="6"/>
  <c r="A471" i="6"/>
  <c r="A387" i="6"/>
  <c r="A263" i="6"/>
  <c r="A87" i="6"/>
  <c r="A64" i="6"/>
  <c r="A148" i="6"/>
  <c r="A236" i="6"/>
  <c r="A320" i="6"/>
  <c r="A81" i="6"/>
  <c r="A169" i="6"/>
  <c r="A253" i="6"/>
  <c r="A337" i="6"/>
  <c r="A418" i="6"/>
  <c r="A354" i="6"/>
  <c r="A238" i="6"/>
  <c r="A110" i="6"/>
  <c r="A40" i="6"/>
  <c r="A4" i="4" s="1"/>
  <c r="G485" i="6"/>
  <c r="G289" i="6"/>
  <c r="G408" i="6"/>
  <c r="G140" i="6"/>
  <c r="G332" i="6"/>
  <c r="G331" i="6"/>
  <c r="A158" i="6"/>
  <c r="A326" i="6"/>
  <c r="A426" i="6"/>
  <c r="A305" i="6"/>
  <c r="A193" i="6"/>
  <c r="A77" i="6"/>
  <c r="A288" i="6"/>
  <c r="A176" i="6"/>
  <c r="A60" i="6"/>
  <c r="A207" i="6"/>
  <c r="A391" i="6"/>
  <c r="A10" i="6"/>
  <c r="A73" i="4" s="1"/>
  <c r="A250" i="6"/>
  <c r="A416" i="6"/>
  <c r="A163" i="6"/>
  <c r="A401" i="6"/>
  <c r="A155" i="6"/>
  <c r="G151" i="6"/>
  <c r="G99" i="6"/>
  <c r="G464" i="6"/>
  <c r="G490" i="6"/>
  <c r="G290" i="6"/>
  <c r="G366" i="6"/>
  <c r="G465" i="6"/>
  <c r="G51" i="6"/>
  <c r="A8" i="2" s="1"/>
  <c r="G468" i="6"/>
  <c r="A399" i="6"/>
  <c r="L230" i="5"/>
  <c r="L202" i="5"/>
  <c r="L174" i="5"/>
  <c r="L142" i="5"/>
  <c r="L118" i="5"/>
  <c r="L90" i="5"/>
  <c r="L58" i="5"/>
  <c r="L30" i="5"/>
  <c r="L6" i="5"/>
  <c r="L241" i="5"/>
  <c r="L213" i="5"/>
  <c r="L187" i="5"/>
  <c r="L155" i="5"/>
  <c r="L117" i="5"/>
  <c r="L75" i="5"/>
  <c r="L37" i="5"/>
  <c r="L5" i="5"/>
  <c r="L211" i="5"/>
  <c r="L169" i="5"/>
  <c r="L132" i="5"/>
  <c r="L89" i="5"/>
  <c r="L57" i="5"/>
  <c r="L20" i="5"/>
  <c r="L232" i="5"/>
  <c r="L184" i="5"/>
  <c r="L152" i="5"/>
  <c r="L109" i="5"/>
  <c r="L72" i="5"/>
  <c r="L35" i="5"/>
  <c r="L215" i="5"/>
  <c r="L172" i="5"/>
  <c r="L129" i="5"/>
  <c r="L92" i="5"/>
  <c r="L12" i="5"/>
  <c r="L44" i="5"/>
  <c r="A483" i="6"/>
  <c r="G207" i="6"/>
  <c r="A100" i="6"/>
  <c r="G121" i="6"/>
  <c r="A4" i="6"/>
  <c r="A6" i="3" s="1"/>
  <c r="G433" i="6"/>
  <c r="A150" i="6"/>
  <c r="A153" i="6"/>
  <c r="A311" i="6"/>
  <c r="A99" i="6"/>
  <c r="G187" i="6"/>
  <c r="A318" i="6"/>
  <c r="A17" i="6"/>
  <c r="C79" i="4" s="1"/>
  <c r="A351" i="6"/>
  <c r="A369" i="6"/>
  <c r="G170" i="6"/>
  <c r="A30" i="6"/>
  <c r="A93" i="4" s="1"/>
  <c r="G375" i="6"/>
  <c r="G266" i="6"/>
  <c r="G12" i="6"/>
  <c r="A17" i="1" s="1"/>
  <c r="A485" i="6"/>
  <c r="A323" i="6"/>
  <c r="A360" i="6"/>
  <c r="A455" i="6"/>
  <c r="A183" i="6"/>
  <c r="A124" i="6"/>
  <c r="A13" i="6"/>
  <c r="A76" i="4" s="1"/>
  <c r="A217" i="6"/>
  <c r="A434" i="6"/>
  <c r="A182" i="6"/>
  <c r="G317" i="6"/>
  <c r="G178" i="6"/>
  <c r="A102" i="6"/>
  <c r="A414" i="6"/>
  <c r="A173" i="6"/>
  <c r="A188" i="6"/>
  <c r="A167" i="6"/>
  <c r="A25" i="6"/>
  <c r="A85" i="4" s="1"/>
  <c r="A488" i="6"/>
  <c r="A59" i="6"/>
  <c r="G126" i="6"/>
  <c r="G164" i="6"/>
  <c r="A214" i="6"/>
  <c r="A490" i="6"/>
  <c r="A57" i="6"/>
  <c r="A7" i="5"/>
  <c r="A484" i="6"/>
  <c r="L198" i="5"/>
  <c r="L138" i="5"/>
  <c r="L78" i="5"/>
  <c r="L26" i="5"/>
  <c r="L233" i="5"/>
  <c r="L228" i="5"/>
  <c r="L144" i="5"/>
  <c r="L69" i="5"/>
  <c r="L164" i="5"/>
  <c r="L84" i="5"/>
  <c r="L4" i="5"/>
  <c r="L179" i="5"/>
  <c r="L99" i="5"/>
  <c r="L24" i="5"/>
  <c r="A5" i="5"/>
  <c r="A208" i="6"/>
  <c r="L186" i="5"/>
  <c r="L134" i="5"/>
  <c r="L74" i="5"/>
  <c r="L14" i="5"/>
  <c r="L229" i="5"/>
  <c r="L212" i="5"/>
  <c r="L133" i="5"/>
  <c r="L59" i="5"/>
  <c r="L243" i="5"/>
  <c r="L148" i="5"/>
  <c r="L79" i="5"/>
  <c r="L163" i="5"/>
  <c r="L93" i="5"/>
  <c r="L13" i="5"/>
  <c r="L188" i="5"/>
  <c r="L113" i="5"/>
  <c r="L49" i="5"/>
  <c r="A55" i="6"/>
  <c r="A499" i="6"/>
  <c r="A115" i="6"/>
  <c r="A494" i="6"/>
  <c r="A106" i="6"/>
  <c r="G376" i="6"/>
  <c r="A52" i="6"/>
  <c r="G87" i="6"/>
  <c r="G325" i="6"/>
  <c r="G111" i="6"/>
  <c r="A339" i="6"/>
  <c r="A234" i="6"/>
  <c r="A111" i="6"/>
  <c r="A65" i="6"/>
  <c r="A374" i="6"/>
  <c r="G435" i="6"/>
  <c r="A190" i="6"/>
  <c r="A73" i="6"/>
  <c r="A279" i="6"/>
  <c r="A291" i="6"/>
  <c r="G13" i="6"/>
  <c r="A18" i="1" s="1"/>
  <c r="A278" i="6"/>
  <c r="A332" i="6"/>
  <c r="A79" i="6"/>
  <c r="A274" i="6"/>
  <c r="A203" i="6"/>
  <c r="G474" i="6"/>
  <c r="G225" i="6"/>
  <c r="A44" i="6"/>
  <c r="G23" i="6"/>
  <c r="A30" i="1" s="1"/>
  <c r="G19" i="6"/>
  <c r="A24" i="1" s="1"/>
  <c r="G441" i="6"/>
  <c r="G329" i="6"/>
  <c r="G201" i="6"/>
  <c r="G424" i="6"/>
  <c r="G275" i="6"/>
  <c r="G120" i="6"/>
  <c r="G423" i="6"/>
  <c r="G295" i="6"/>
  <c r="G448" i="6"/>
  <c r="G72" i="6"/>
  <c r="G40" i="6"/>
  <c r="A53" i="1" s="1"/>
  <c r="G365" i="6"/>
  <c r="G237" i="6"/>
  <c r="G398" i="6"/>
  <c r="G174" i="6"/>
  <c r="G439" i="6"/>
  <c r="G268" i="6"/>
  <c r="G288" i="6"/>
  <c r="G500" i="6"/>
  <c r="G202" i="6"/>
  <c r="A45" i="6"/>
  <c r="G24" i="6"/>
  <c r="A31" i="1" s="1"/>
  <c r="G477" i="6"/>
  <c r="G305" i="6"/>
  <c r="G499" i="6"/>
  <c r="G307" i="6"/>
  <c r="G100" i="6"/>
  <c r="G364" i="6"/>
  <c r="G172" i="6"/>
  <c r="G150" i="6"/>
  <c r="G362" i="6"/>
  <c r="G122" i="6"/>
  <c r="G283" i="6"/>
  <c r="G59" i="6"/>
  <c r="G222" i="6"/>
  <c r="G267" i="6"/>
  <c r="G127" i="6"/>
  <c r="G442" i="6"/>
  <c r="A457" i="6"/>
  <c r="A83" i="6"/>
  <c r="A500" i="6"/>
  <c r="A356" i="6"/>
  <c r="A82" i="6"/>
  <c r="A359" i="6"/>
  <c r="A103" i="6"/>
  <c r="A144" i="6"/>
  <c r="A316" i="6"/>
  <c r="A137" i="6"/>
  <c r="A281" i="6"/>
  <c r="A398" i="6"/>
  <c r="A246" i="6"/>
  <c r="A21" i="6"/>
  <c r="F79" i="4" s="1"/>
  <c r="G391" i="6"/>
  <c r="G264" i="6"/>
  <c r="G241" i="6"/>
  <c r="G28" i="6"/>
  <c r="A37" i="1" s="1"/>
  <c r="A46" i="6"/>
  <c r="A206" i="6"/>
  <c r="A370" i="6"/>
  <c r="A462" i="6"/>
  <c r="A273" i="6"/>
  <c r="A145" i="6"/>
  <c r="A24" i="6"/>
  <c r="A83" i="4" s="1"/>
  <c r="A256" i="6"/>
  <c r="A128" i="6"/>
  <c r="A8" i="6"/>
  <c r="A140" i="3" s="1"/>
  <c r="A215" i="6"/>
  <c r="A407" i="6"/>
  <c r="A50" i="6"/>
  <c r="A266" i="6"/>
  <c r="A432" i="6"/>
  <c r="A227" i="6"/>
  <c r="A417" i="6"/>
  <c r="A283" i="6"/>
  <c r="G186" i="6"/>
  <c r="G105" i="6"/>
  <c r="G101" i="6"/>
  <c r="G102" i="6"/>
  <c r="G220" i="6"/>
  <c r="G156" i="6"/>
  <c r="G478" i="6"/>
  <c r="G401" i="6"/>
  <c r="G5" i="6"/>
  <c r="A10" i="1" s="1"/>
  <c r="A454" i="6"/>
  <c r="A309" i="6"/>
  <c r="A213" i="6"/>
  <c r="A133" i="6"/>
  <c r="A53" i="6"/>
  <c r="A280" i="6"/>
  <c r="A200" i="6"/>
  <c r="A120" i="6"/>
  <c r="A12" i="6"/>
  <c r="A75" i="4" s="1"/>
  <c r="A159" i="6"/>
  <c r="A319" i="6"/>
  <c r="A427" i="6"/>
  <c r="A18" i="6"/>
  <c r="D79" i="4" s="1"/>
  <c r="A194" i="6"/>
  <c r="A364" i="6"/>
  <c r="A444" i="6"/>
  <c r="A131" i="6"/>
  <c r="A299" i="6"/>
  <c r="A307" i="6"/>
  <c r="A345" i="6"/>
  <c r="G175" i="6"/>
  <c r="G463" i="6"/>
  <c r="G230" i="6"/>
  <c r="G143" i="6"/>
  <c r="G7" i="6"/>
  <c r="A12" i="1" s="1"/>
  <c r="G416" i="6"/>
  <c r="G407" i="6"/>
  <c r="G184" i="6"/>
  <c r="G440" i="6"/>
  <c r="G349" i="6"/>
  <c r="G29" i="6"/>
  <c r="A38" i="1" s="1"/>
  <c r="G81" i="6"/>
  <c r="G196" i="6"/>
  <c r="G410" i="6"/>
  <c r="G137" i="6"/>
  <c r="G422" i="6"/>
  <c r="G308" i="6"/>
  <c r="G256" i="6"/>
  <c r="G247" i="6"/>
  <c r="G10" i="6"/>
  <c r="A15" i="1" s="1"/>
  <c r="G350" i="6"/>
  <c r="G245" i="6"/>
  <c r="G417" i="6"/>
  <c r="G49" i="6"/>
  <c r="A5" i="2" s="1"/>
  <c r="G95" i="6"/>
  <c r="G458" i="6"/>
  <c r="G395" i="6"/>
  <c r="G327" i="6"/>
  <c r="G148" i="6"/>
  <c r="G430" i="6"/>
  <c r="G321" i="6"/>
  <c r="G493" i="6"/>
  <c r="G77" i="6"/>
  <c r="G210" i="6"/>
  <c r="G402" i="6"/>
  <c r="G168" i="6"/>
  <c r="G339" i="6"/>
  <c r="G185" i="6"/>
  <c r="G361" i="6"/>
  <c r="G505" i="6"/>
  <c r="G38" i="6"/>
  <c r="A51" i="1" s="1"/>
  <c r="G34" i="6"/>
  <c r="A45" i="1" s="1"/>
  <c r="G319" i="6"/>
  <c r="A373" i="6"/>
  <c r="A467" i="6"/>
  <c r="A132" i="6"/>
  <c r="A390" i="6"/>
  <c r="G271" i="6"/>
  <c r="A242" i="6"/>
  <c r="A336" i="6"/>
  <c r="G394" i="6"/>
  <c r="A126" i="6"/>
  <c r="A97" i="6"/>
  <c r="A375" i="6"/>
  <c r="A19" i="6"/>
  <c r="G262" i="6"/>
  <c r="A330" i="6"/>
  <c r="A410" i="6"/>
  <c r="A435" i="6"/>
  <c r="G8" i="6"/>
  <c r="A13" i="1" s="1"/>
  <c r="A86" i="6"/>
  <c r="A413" i="6"/>
  <c r="L55" i="5"/>
  <c r="L156" i="5"/>
  <c r="L51" i="5"/>
  <c r="L208" i="5"/>
  <c r="L111" i="5"/>
  <c r="L16" i="5"/>
  <c r="L176" i="5"/>
  <c r="L102" i="5"/>
  <c r="L218" i="5"/>
  <c r="S3" i="5"/>
  <c r="G369" i="6"/>
  <c r="G116" i="6"/>
  <c r="G134" i="6"/>
  <c r="G336" i="6"/>
  <c r="G356" i="6"/>
  <c r="A361" i="6"/>
  <c r="A235" i="6"/>
  <c r="A468" i="6"/>
  <c r="A314" i="6"/>
  <c r="A479" i="6"/>
  <c r="A327" i="6"/>
  <c r="A32" i="6"/>
  <c r="A96" i="4" s="1"/>
  <c r="A204" i="6"/>
  <c r="A9" i="6"/>
  <c r="A173" i="3" s="1"/>
  <c r="A161" i="6"/>
  <c r="A333" i="6"/>
  <c r="A378" i="6"/>
  <c r="A198" i="6"/>
  <c r="G438" i="6"/>
  <c r="G460" i="6"/>
  <c r="G328" i="6"/>
  <c r="G337" i="6"/>
  <c r="G26" i="6"/>
  <c r="A35" i="1" s="1"/>
  <c r="A78" i="6"/>
  <c r="A270" i="6"/>
  <c r="A386" i="6"/>
  <c r="A482" i="6"/>
  <c r="A233" i="6"/>
  <c r="A125" i="6"/>
  <c r="A340" i="6"/>
  <c r="A212" i="6"/>
  <c r="A108" i="6"/>
  <c r="A47" i="6"/>
  <c r="A303" i="6"/>
  <c r="A431" i="6"/>
  <c r="A90" i="6"/>
  <c r="A344" i="6"/>
  <c r="A452" i="6"/>
  <c r="A381" i="6"/>
  <c r="A211" i="6"/>
  <c r="A393" i="6"/>
  <c r="G260" i="6"/>
  <c r="G208" i="6"/>
  <c r="G154" i="6"/>
  <c r="G145" i="6"/>
  <c r="G343" i="6"/>
  <c r="G216" i="6"/>
  <c r="G205" i="6"/>
  <c r="G68" i="6"/>
  <c r="G79" i="6"/>
  <c r="A470" i="6"/>
  <c r="A277" i="6"/>
  <c r="A197" i="6"/>
  <c r="A117" i="6"/>
  <c r="A5" i="6"/>
  <c r="A39" i="3" s="1"/>
  <c r="A264" i="6"/>
  <c r="A184" i="6"/>
  <c r="A88" i="6"/>
  <c r="A22" i="6"/>
  <c r="A81" i="4" s="1"/>
  <c r="A191" i="6"/>
  <c r="A363" i="6"/>
  <c r="A443" i="6"/>
  <c r="A66" i="6"/>
  <c r="A258" i="6"/>
  <c r="A380" i="6"/>
  <c r="A460" i="6"/>
  <c r="A365" i="6"/>
  <c r="A385" i="6"/>
  <c r="A389" i="6"/>
  <c r="A473" i="6"/>
  <c r="G228" i="6"/>
  <c r="G82" i="6"/>
  <c r="G347" i="6"/>
  <c r="G212" i="6"/>
  <c r="G113" i="6"/>
  <c r="G199" i="6"/>
  <c r="G455" i="6"/>
  <c r="G243" i="6"/>
  <c r="G197" i="6"/>
  <c r="G381" i="6"/>
  <c r="G66" i="6"/>
  <c r="G93" i="6"/>
  <c r="G239" i="6"/>
  <c r="G452" i="6"/>
  <c r="G198" i="6"/>
  <c r="G475" i="6"/>
  <c r="G426" i="6"/>
  <c r="G310" i="6"/>
  <c r="G322" i="6"/>
  <c r="G160" i="6"/>
  <c r="G387" i="6"/>
  <c r="G273" i="6"/>
  <c r="G501" i="6"/>
  <c r="G71" i="6"/>
  <c r="G138" i="6"/>
  <c r="G97" i="6"/>
  <c r="G159" i="6"/>
  <c r="G412" i="6"/>
  <c r="G259" i="6"/>
  <c r="G483" i="6"/>
  <c r="G341" i="6"/>
  <c r="G25" i="6"/>
  <c r="A32" i="1" s="1"/>
  <c r="G320" i="6"/>
  <c r="G231" i="6"/>
  <c r="G466" i="6"/>
  <c r="G190" i="6"/>
  <c r="G382" i="6"/>
  <c r="G249" i="6"/>
  <c r="G377" i="6"/>
  <c r="G56" i="6"/>
  <c r="G4" i="6"/>
  <c r="A9" i="1" s="1"/>
  <c r="G413" i="6"/>
  <c r="G85" i="6"/>
  <c r="A397" i="6"/>
  <c r="A423" i="6"/>
  <c r="A284" i="6"/>
  <c r="G39" i="6"/>
  <c r="A52" i="1" s="1"/>
  <c r="A425" i="6"/>
  <c r="A403" i="6"/>
  <c r="A269" i="6"/>
  <c r="G107" i="6"/>
  <c r="A346" i="6"/>
  <c r="A240" i="6"/>
  <c r="A415" i="6"/>
  <c r="A481" i="6"/>
  <c r="G278" i="6"/>
  <c r="G323" i="6"/>
  <c r="A114" i="6"/>
  <c r="G374" i="6"/>
  <c r="A164" i="6"/>
  <c r="G9" i="6"/>
  <c r="A14" i="1" s="1"/>
  <c r="A239" i="6"/>
  <c r="A251" i="6"/>
  <c r="L87" i="5"/>
  <c r="L199" i="5"/>
  <c r="L67" i="5"/>
  <c r="L224" i="5"/>
  <c r="L121" i="5"/>
  <c r="L32" i="5"/>
  <c r="L181" i="5"/>
  <c r="L110" i="5"/>
  <c r="L222" i="5"/>
  <c r="S4" i="5"/>
  <c r="B7" i="5"/>
  <c r="B8" i="5"/>
  <c r="E76" i="4" l="1"/>
  <c r="E10" i="4"/>
  <c r="C76" i="4"/>
  <c r="C167" i="3"/>
  <c r="B8" i="3"/>
  <c r="A41" i="1"/>
  <c r="A62" i="1"/>
  <c r="A26" i="1"/>
  <c r="A61" i="1"/>
  <c r="C135" i="3"/>
  <c r="C136" i="3" s="1"/>
  <c r="C66" i="3"/>
  <c r="C34" i="3"/>
  <c r="C35" i="3" s="1"/>
  <c r="F1" i="3"/>
  <c r="D200" i="3"/>
  <c r="E66" i="3"/>
  <c r="E67" i="3"/>
  <c r="E68" i="3" s="1"/>
  <c r="E135" i="3"/>
  <c r="E136" i="3" s="1"/>
  <c r="A6" i="4"/>
  <c r="A39" i="4"/>
  <c r="A38" i="4"/>
  <c r="A71" i="4"/>
  <c r="E46" i="4"/>
  <c r="E79" i="4"/>
  <c r="A32" i="4"/>
  <c r="A65" i="4"/>
  <c r="A24" i="4"/>
  <c r="A57" i="4"/>
  <c r="A63" i="3"/>
  <c r="A63" i="4"/>
  <c r="D46" i="3"/>
  <c r="D46" i="4"/>
  <c r="A9" i="4"/>
  <c r="A42" i="4"/>
  <c r="F13" i="4"/>
  <c r="F46" i="4"/>
  <c r="A10" i="4"/>
  <c r="A43" i="4"/>
  <c r="A8" i="4"/>
  <c r="A41" i="4"/>
  <c r="C10" i="4"/>
  <c r="C43" i="4"/>
  <c r="A29" i="4"/>
  <c r="A62" i="4"/>
  <c r="A154" i="3"/>
  <c r="A53" i="4"/>
  <c r="A88" i="3"/>
  <c r="A55" i="4"/>
  <c r="A27" i="4"/>
  <c r="A60" i="4"/>
  <c r="C13" i="4"/>
  <c r="C46" i="4"/>
  <c r="A26" i="4"/>
  <c r="A59" i="4"/>
  <c r="A178" i="3"/>
  <c r="A44" i="4"/>
  <c r="E76" i="3"/>
  <c r="E43" i="4"/>
  <c r="A49" i="3"/>
  <c r="A49" i="4"/>
  <c r="A149" i="3"/>
  <c r="A48" i="4"/>
  <c r="A151" i="3"/>
  <c r="A50" i="4"/>
  <c r="A186" i="3"/>
  <c r="A52" i="4"/>
  <c r="A7" i="4"/>
  <c r="A40" i="4"/>
  <c r="A53" i="3"/>
  <c r="E13" i="4"/>
  <c r="A172" i="3"/>
  <c r="B8" i="2"/>
  <c r="G1" i="1"/>
  <c r="A166" i="3"/>
  <c r="C80" i="3"/>
  <c r="E147" i="3"/>
  <c r="A144" i="3"/>
  <c r="A158" i="3"/>
  <c r="A90" i="3"/>
  <c r="A131" i="3"/>
  <c r="A57" i="3"/>
  <c r="A27" i="1"/>
  <c r="A24" i="3"/>
  <c r="A11" i="4"/>
  <c r="A116" i="3"/>
  <c r="A32" i="3"/>
  <c r="A199" i="3"/>
  <c r="A106" i="3"/>
  <c r="A86" i="3"/>
  <c r="A29" i="3"/>
  <c r="D66" i="3"/>
  <c r="D67" i="3"/>
  <c r="D68" i="3" s="1"/>
  <c r="A65" i="3"/>
  <c r="D148" i="3"/>
  <c r="A98" i="3"/>
  <c r="A118" i="3"/>
  <c r="A77" i="3"/>
  <c r="C76" i="3"/>
  <c r="D33" i="3"/>
  <c r="D34" i="3"/>
  <c r="D35" i="3" s="1"/>
  <c r="A48" i="1"/>
  <c r="A34" i="1"/>
  <c r="A43" i="3"/>
  <c r="A20" i="1"/>
  <c r="A175" i="3"/>
  <c r="A123" i="3"/>
  <c r="E80" i="3"/>
  <c r="C148" i="3"/>
  <c r="A139" i="3"/>
  <c r="F79" i="3"/>
  <c r="C144" i="3"/>
  <c r="A196" i="3"/>
  <c r="A121" i="3"/>
  <c r="F112" i="3"/>
  <c r="A42" i="3"/>
  <c r="A104" i="3"/>
  <c r="A174" i="3"/>
  <c r="A55" i="1"/>
  <c r="A95" i="3"/>
  <c r="A191" i="3"/>
  <c r="A19" i="3"/>
  <c r="A30" i="4"/>
  <c r="A76" i="3"/>
  <c r="A194" i="3"/>
  <c r="A40" i="1"/>
  <c r="A11" i="3"/>
  <c r="A15" i="3"/>
  <c r="A19" i="1"/>
  <c r="A44" i="3"/>
  <c r="E10" i="3"/>
  <c r="A108" i="3"/>
  <c r="D13" i="4"/>
  <c r="A150" i="3"/>
  <c r="F180" i="3"/>
  <c r="F46" i="3"/>
  <c r="A10" i="3"/>
  <c r="A75" i="3"/>
  <c r="A30" i="3"/>
  <c r="A143" i="3"/>
  <c r="A16" i="3"/>
  <c r="D180" i="3"/>
  <c r="A22" i="4"/>
  <c r="A129" i="3"/>
  <c r="D147" i="3"/>
  <c r="A176" i="3"/>
  <c r="C113" i="3"/>
  <c r="D80" i="3"/>
  <c r="E47" i="3"/>
  <c r="A5" i="3"/>
  <c r="A81" i="3"/>
  <c r="D79" i="3"/>
  <c r="A96" i="3"/>
  <c r="A197" i="3"/>
  <c r="F147" i="3"/>
  <c r="A164" i="3"/>
  <c r="A73" i="3"/>
  <c r="C43" i="3"/>
  <c r="A163" i="3"/>
  <c r="D13" i="3"/>
  <c r="A125" i="3"/>
  <c r="A38" i="3"/>
  <c r="A16" i="4"/>
  <c r="A115" i="3"/>
  <c r="D112" i="3"/>
  <c r="A107" i="3"/>
  <c r="D47" i="3"/>
  <c r="E148" i="3"/>
  <c r="A142" i="3"/>
  <c r="E181" i="3"/>
  <c r="A177" i="3"/>
  <c r="A27" i="3"/>
  <c r="A126" i="3"/>
  <c r="A109" i="3"/>
  <c r="A50" i="3"/>
  <c r="F13" i="3"/>
  <c r="A9" i="3"/>
  <c r="A82" i="3"/>
  <c r="A183" i="3"/>
  <c r="A189" i="3"/>
  <c r="A22" i="3"/>
  <c r="A20" i="3"/>
  <c r="B142" i="3"/>
  <c r="A59" i="3"/>
  <c r="A92" i="3"/>
  <c r="E46" i="3"/>
  <c r="A161" i="3"/>
  <c r="C147" i="3"/>
  <c r="C180" i="3"/>
  <c r="A193" i="3"/>
  <c r="B107" i="3"/>
  <c r="A47" i="1"/>
  <c r="C79" i="3"/>
  <c r="C112" i="3"/>
  <c r="C46" i="3"/>
  <c r="A54" i="1"/>
  <c r="E13" i="3"/>
  <c r="E79" i="3"/>
  <c r="A160" i="3"/>
  <c r="A33" i="1"/>
  <c r="A60" i="3"/>
  <c r="A93" i="3"/>
  <c r="E180" i="3"/>
  <c r="C13" i="3"/>
  <c r="A26" i="3"/>
  <c r="E112" i="3"/>
  <c r="A114" i="3"/>
  <c r="A41" i="3"/>
  <c r="A5" i="4"/>
  <c r="A55" i="3"/>
  <c r="B74" i="3"/>
  <c r="E43" i="3"/>
  <c r="A8" i="3"/>
  <c r="A83" i="3"/>
  <c r="E109" i="3"/>
  <c r="A74" i="3"/>
  <c r="E113" i="3"/>
  <c r="A7" i="3"/>
  <c r="D113" i="3"/>
  <c r="A48" i="3"/>
  <c r="C10" i="3"/>
  <c r="A119" i="3"/>
  <c r="A145" i="3"/>
  <c r="E177" i="3"/>
  <c r="A85" i="3"/>
  <c r="C177" i="3"/>
  <c r="A187" i="3"/>
  <c r="A156" i="3"/>
  <c r="A128" i="3"/>
  <c r="A62" i="3"/>
  <c r="A110" i="3"/>
  <c r="B41" i="3"/>
  <c r="D181" i="3"/>
  <c r="A141" i="3"/>
  <c r="A184" i="3"/>
  <c r="C181" i="3"/>
  <c r="C47" i="3"/>
  <c r="B175" i="3"/>
  <c r="A17" i="3"/>
  <c r="A182" i="3"/>
  <c r="A17" i="4"/>
  <c r="A52" i="3"/>
  <c r="E144" i="3"/>
  <c r="A15" i="4"/>
  <c r="A71" i="3"/>
  <c r="A153" i="3"/>
  <c r="A40" i="3"/>
  <c r="A19" i="4"/>
  <c r="C109" i="3"/>
  <c r="A20" i="4"/>
</calcChain>
</file>

<file path=xl/sharedStrings.xml><?xml version="1.0" encoding="utf-8"?>
<sst xmlns="http://schemas.openxmlformats.org/spreadsheetml/2006/main" count="1166" uniqueCount="789">
  <si>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</si>
  <si>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</si>
  <si>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</si>
  <si>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</si>
  <si>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</si>
  <si>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</si>
  <si>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</si>
  <si>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</si>
  <si>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</si>
  <si>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</si>
  <si>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</si>
  <si>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</si>
  <si>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</si>
  <si>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</si>
  <si>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</si>
  <si>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</si>
  <si>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</si>
  <si>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</si>
  <si>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</si>
  <si>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</si>
  <si>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</si>
  <si>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</si>
  <si>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Priority Module</t>
  </si>
  <si>
    <t>Comments / Assumptions</t>
  </si>
  <si>
    <t>A. Total estimated population in need/at risk</t>
  </si>
  <si>
    <t>B. Country targets 
(from National Strategic Plan)</t>
  </si>
  <si>
    <t>Indicador de cobertura seleccionado</t>
  </si>
  <si>
    <t xml:space="preserve">Cobertura nacional actual </t>
  </si>
  <si>
    <t>Inserte los últimos resultados</t>
  </si>
  <si>
    <t>Año</t>
  </si>
  <si>
    <t>Año 1</t>
  </si>
  <si>
    <t>Año 2</t>
  </si>
  <si>
    <t>Año 3</t>
  </si>
  <si>
    <t>Fuente de datos</t>
  </si>
  <si>
    <t>Comentarios</t>
  </si>
  <si>
    <t>Necesidades estimadas actuales del país</t>
  </si>
  <si>
    <t>A. Total estimado de población con necesidades/en riesgo</t>
  </si>
  <si>
    <t>Necesidades del país ya cubiertas</t>
  </si>
  <si>
    <t>Comentarios/supuestos:
1) Especifique el área objetivo.
2) Especifique cuáles son las otras fuentes de financiamiento.</t>
  </si>
  <si>
    <t>Tuberculosis</t>
  </si>
  <si>
    <t>TB Programmatic Gap Table 1 (Per Priority Intervention)</t>
  </si>
  <si>
    <t>TB Programmatic Gap Table 2 (Per Priority Intervention)</t>
  </si>
  <si>
    <t>TB Programmatic Gap Table 3 (Per Priority Intervention)</t>
  </si>
  <si>
    <t>TB Programmatic Gap Table 4 (Per Priority Intervention)</t>
  </si>
  <si>
    <t>TB Programmatic Gap Table 5 (Per Priority Intervention)</t>
  </si>
  <si>
    <t>TB Programmatic Gap Table 6 (Per Priority Intervention)</t>
  </si>
  <si>
    <t xml:space="preserve">Instructions for filling tuberculosis programmatic gap table: </t>
  </si>
  <si>
    <t>MDR-TB- Case Detection and Diagnosis</t>
  </si>
  <si>
    <t>MDR-TB- Treatment</t>
  </si>
  <si>
    <t xml:space="preserve">Estimated population in need/at risk:
It refers to the number of the estimated MDR TB cases among all new and retreatment cases </t>
  </si>
  <si>
    <t>Country target:
1) Refers to NSP or any other latest agreed country target
2) "#" refers to the cases with drug resistant TB (RR-TB and/or MDR-TB) to be enrolled on second-line treatment 
3) "%" refers to the RR-TB and/or MDR-TB cases to be enrolled on second-line treatment among the estimated MDR-TB cases in need of treatment</t>
  </si>
  <si>
    <t>Reference: WHO- Stop TB Planning and Budgeting tool: http://www.who.int/tb/dots/planning_budgeting_tool/en/</t>
  </si>
  <si>
    <t>Población estimada con necesidades/en riesgo:
Se refiere a la incidencia estimada de todas las formas de casos de tuberculosis.</t>
  </si>
  <si>
    <t>Referencia: Herramienta de planificación y elaboración de presupuestos de WHO- Stop TB: http://www.who.int/tb/dots/planning_budgeting_tool/en/</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</si>
  <si>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</si>
  <si>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</si>
  <si>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E. Targets to be financed by funding request allocation amount</t>
  </si>
  <si>
    <t xml:space="preserve">G. Remaining gap: A - F </t>
  </si>
  <si>
    <t>C2. Country need planned to be covered by external resources</t>
  </si>
  <si>
    <t>Country Need Covered with the Allocation Amount</t>
  </si>
  <si>
    <t>Component</t>
  </si>
  <si>
    <t>Applicant Type</t>
  </si>
  <si>
    <t>Number of notified cases of all forms of TB- bacteriologically confirmed plus clinically diagnosed (new and relapse)</t>
  </si>
  <si>
    <t>Modules</t>
  </si>
  <si>
    <t>Please select…</t>
  </si>
  <si>
    <t xml:space="preserve"> </t>
  </si>
  <si>
    <t>Please read the Instructions sheet carefully before completing the programmatic gap tables.</t>
  </si>
  <si>
    <t>To complete this cover sheet, select from the drop-down lists the Geography and Applicant Type.</t>
  </si>
  <si>
    <t>"Tables" Tab</t>
  </si>
  <si>
    <t>TB care and prevention- Case detection and diagnosis</t>
  </si>
  <si>
    <t>Applicant</t>
  </si>
  <si>
    <t>Proportion of HIV positive notified TB patients (new and relapse) on ART during TB treatment</t>
  </si>
  <si>
    <t xml:space="preserve">Number of notified cases with RR-TB and/or MDR-TB that began second-line treatment </t>
  </si>
  <si>
    <t>Number of TB cases with RR-TB and/or MDR-TB notified</t>
  </si>
  <si>
    <t>INSTRUCTIONS - TB priority modules</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</si>
  <si>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</si>
  <si>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</si>
  <si>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</si>
  <si>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</si>
  <si>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</si>
  <si>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</si>
  <si>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</si>
  <si>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</si>
  <si>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</si>
  <si>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</si>
  <si>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</si>
  <si>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</si>
  <si>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</si>
  <si>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</si>
  <si>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</si>
  <si>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</si>
  <si>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</si>
  <si>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</si>
  <si>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</si>
  <si>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</si>
  <si>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</si>
  <si>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</si>
  <si>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</si>
  <si>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</si>
  <si>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</si>
  <si>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</si>
  <si>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</si>
  <si>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</si>
  <si>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</si>
  <si>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</si>
  <si>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</si>
  <si>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</si>
  <si>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</si>
  <si>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</si>
  <si>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</si>
  <si>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</si>
  <si>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</si>
  <si>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</si>
  <si>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</si>
  <si>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</si>
  <si>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</si>
  <si>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</si>
  <si>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</si>
  <si>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</si>
  <si>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</si>
  <si>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</si>
  <si>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</si>
  <si>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</si>
  <si>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</si>
  <si>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</si>
  <si>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</si>
  <si>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</si>
  <si>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</si>
  <si>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</si>
  <si>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</si>
  <si>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</si>
  <si>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</si>
  <si>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</si>
  <si>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</si>
  <si>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</si>
  <si>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</si>
  <si>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</si>
  <si>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</si>
  <si>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</si>
  <si>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</si>
  <si>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</si>
  <si>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</si>
  <si>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</si>
  <si>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</si>
  <si>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</si>
  <si>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</si>
  <si>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</si>
  <si>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</si>
  <si>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</si>
  <si>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</si>
  <si>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</si>
  <si>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</si>
  <si>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</si>
  <si>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</si>
  <si>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</si>
  <si>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</si>
  <si>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</si>
  <si>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</si>
  <si>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</si>
  <si>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</si>
  <si>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</si>
  <si>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</si>
  <si>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</si>
  <si>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</si>
  <si>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</si>
  <si>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</si>
  <si>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</si>
  <si>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</si>
  <si>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</si>
  <si>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</si>
  <si>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</si>
  <si>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</si>
  <si>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</si>
  <si>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</si>
  <si>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</si>
  <si>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</si>
  <si>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</si>
  <si>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</si>
  <si>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</si>
  <si>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</si>
  <si>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</si>
  <si>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</si>
  <si>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</si>
  <si>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</si>
  <si>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</si>
  <si>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</si>
  <si>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</si>
  <si>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</si>
  <si>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</si>
  <si>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</si>
  <si>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</si>
  <si>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</si>
  <si>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</si>
  <si>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</si>
  <si>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</si>
  <si>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</si>
  <si>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</si>
  <si>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</si>
  <si>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</si>
  <si>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</si>
  <si>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</si>
  <si>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</si>
  <si>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</si>
  <si>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</si>
  <si>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</si>
  <si>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</si>
  <si>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</si>
  <si>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</si>
  <si>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</si>
  <si>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</si>
  <si>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</si>
  <si>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</si>
  <si>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</si>
  <si>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</si>
  <si>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</si>
  <si>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</si>
  <si>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</si>
  <si>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</si>
  <si>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</si>
  <si>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</si>
  <si>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</si>
  <si>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</si>
  <si>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</si>
  <si>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</si>
  <si>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</si>
  <si>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</si>
  <si>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</si>
  <si>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</si>
  <si>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</si>
  <si>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</si>
  <si>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</si>
  <si>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</si>
  <si>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</si>
  <si>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</si>
  <si>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</si>
  <si>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</si>
  <si>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</si>
  <si>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</si>
  <si>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</si>
  <si>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</si>
  <si>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</si>
  <si>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</si>
  <si>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</si>
  <si>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</si>
  <si>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</si>
  <si>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</si>
  <si>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</si>
  <si>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</si>
  <si>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</si>
  <si>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</si>
  <si>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</si>
  <si>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</si>
  <si>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</si>
  <si>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</si>
  <si>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</si>
  <si>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</si>
  <si>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</si>
  <si>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</si>
  <si>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</si>
  <si>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</si>
  <si>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</si>
  <si>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</si>
  <si>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</si>
  <si>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</si>
  <si>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</si>
  <si>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</si>
  <si>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</si>
  <si>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</si>
  <si>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</si>
  <si>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</si>
  <si>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</si>
  <si>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</si>
  <si>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</si>
  <si>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Geography</t>
  </si>
  <si>
    <t>Please select your geography…</t>
  </si>
  <si>
    <t>CCM</t>
  </si>
  <si>
    <t>non-CCM</t>
  </si>
  <si>
    <t>Curacao</t>
  </si>
  <si>
    <t>Korea (Republic)</t>
  </si>
  <si>
    <t>Libya</t>
  </si>
  <si>
    <t>Palestine</t>
  </si>
  <si>
    <t>Sint Maarten (Dutch part)</t>
  </si>
  <si>
    <t>Czechia</t>
  </si>
  <si>
    <t>Coverage indicator: Number of notified cases of all forms of TB- bacteriologically confirmed plus clinically diagnosed (new and relapse)</t>
  </si>
  <si>
    <t>Estimated population in need/at risk:
Refers to the estimated incidence of all forms of TB cases</t>
  </si>
  <si>
    <t>Country target:
1) Refers to NSP or any other latest agreed country target
2) "#" refers to all forms of TB cases (new and relapse) to be notified to national health authorities. It includes bacteriologically confirmed plus those that are diagnosed using other tests such as X-rays, cytology and clinically diagnosed
3) "%" refers to the case detection rate, i.e. the proportion of all forms of TB cases (new and relapse) notified among the number of estimated incident TB cases)</t>
  </si>
  <si>
    <t>Programmatic Gap:
The programmatic gap is calculated based on total need (line A)</t>
  </si>
  <si>
    <t>Coverage indicator: 
Number of TB cases with RR-TB and/or MDR-TB notified</t>
  </si>
  <si>
    <t>Estimated population in need/at risk:
Refers to the number of the estimated MDR TB cases among all new and retreatment cases.</t>
  </si>
  <si>
    <t>Country target:
1) Refers to NSP or any other latest agreed country target
2) "#" refers to the bacteriologically confirmed drug resistant TB cases (RR-TB and/or MDR-TB) notified
3) "%" refers to the percentage of RR-TB and/or MDR-TB cases notified as a proportion of the estimated MDR-TB cases among all new and retreatment cases</t>
  </si>
  <si>
    <t xml:space="preserve">Coverage indicator: 
Number of cases with RR-TB and/or MDR-TB that began second-line treatment </t>
  </si>
  <si>
    <t>Comments/Assumptions:
1) Specify the target area
2) Specify who are the other sources of funding
3) Along with the country targets, in the comments column specify the current and targeted treatment success rate for all bacteriologically confirmed drug resistant TB cases (RR-TB and/or MDR-TB) over each of the three years</t>
  </si>
  <si>
    <t>Comments/Assumptions:
1) Specify the target area
2) Specify who are the other sources of funding</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</si>
  <si>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</si>
  <si>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</si>
  <si>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Coverage Indicator:
Proportion of HIV positive TB patients (new and relapse) on ART during TB treatment</t>
  </si>
  <si>
    <t>Estimated population in need/at risk:
refers to the total number of expected HIV positive new and relapse TB patients registered in the period</t>
  </si>
  <si>
    <t>Country target:
1) refers to NSP or any other latest agreed country target
2) # refers to the number of HIV positive TB patients (new and relapse) who receive ART
3) % refers to the percentage of HIV positive new and relapse TB patients who receive ART among the total of HIV positive new and relapse TB patients registered</t>
  </si>
  <si>
    <t>Comments/Assumptions:
1) Specify the target area.
2) Specify who are the other sources of funding</t>
  </si>
  <si>
    <t>TB Programmatic Gap Blank Table (if needed, per priority intervention)</t>
  </si>
  <si>
    <r>
      <rPr>
        <sz val="11"/>
        <color theme="1"/>
        <rFont val="Calibri"/>
        <family val="2"/>
      </rPr>
      <t>Sélectionner…</t>
    </r>
  </si>
  <si>
    <r>
      <rPr>
        <sz val="11"/>
        <color theme="1"/>
        <rFont val="Calibri"/>
        <family val="2"/>
      </rPr>
      <t>Tuberculose multirésistante- Traitement</t>
    </r>
  </si>
  <si>
    <r>
      <rPr>
        <sz val="11"/>
        <color theme="1"/>
        <rFont val="Calibri"/>
        <family val="2"/>
      </rPr>
      <t>ICN</t>
    </r>
  </si>
  <si>
    <r>
      <rPr>
        <sz val="11"/>
        <color theme="1"/>
        <rFont val="Calibri"/>
        <family val="2"/>
      </rPr>
      <t>non ICN</t>
    </r>
  </si>
  <si>
    <r>
      <rPr>
        <sz val="11"/>
        <color theme="1"/>
        <rFont val="Calibri"/>
        <family val="2"/>
      </rPr>
      <t>Sélectionnez votre lieu géographique…</t>
    </r>
  </si>
  <si>
    <r>
      <rPr>
        <sz val="11"/>
        <color theme="1"/>
        <rFont val="Calibri"/>
        <family val="2"/>
      </rPr>
      <t>Tuberculose</t>
    </r>
  </si>
  <si>
    <r>
      <rPr>
        <sz val="11"/>
        <color theme="1"/>
        <rFont val="Calibri"/>
        <family val="2"/>
      </rPr>
      <t>Tableau des déficits programmatiques TB 1 (par intervention prioritaire)</t>
    </r>
  </si>
  <si>
    <r>
      <rPr>
        <sz val="11"/>
        <color theme="1"/>
        <rFont val="Calibri"/>
        <family val="2"/>
      </rPr>
      <t>Tableau des déficits programmatiques TB 2 (par intervention prioritaire)</t>
    </r>
  </si>
  <si>
    <r>
      <rPr>
        <sz val="11"/>
        <color theme="1"/>
        <rFont val="Calibri"/>
        <family val="2"/>
      </rPr>
      <t>Tableau des déficits programmatiques TB 3 (par intervention prioritaire)</t>
    </r>
  </si>
  <si>
    <r>
      <rPr>
        <sz val="11"/>
        <color theme="1"/>
        <rFont val="Calibri"/>
        <family val="2"/>
      </rPr>
      <t>Tableau des déficits programmatiques TB 4 (par intervention prioritaire)</t>
    </r>
  </si>
  <si>
    <r>
      <rPr>
        <sz val="11"/>
        <color theme="1"/>
        <rFont val="Calibri"/>
        <family val="2"/>
      </rPr>
      <t>Tableau des déficits programmatiques TB 5 (par intervention prioritaire)</t>
    </r>
  </si>
  <si>
    <r>
      <rPr>
        <sz val="11"/>
        <color theme="1"/>
        <rFont val="Calibri"/>
        <family val="2"/>
      </rPr>
      <t>Tableau des déficits programmatiques TB 6 (par intervention prioritaire)</t>
    </r>
  </si>
  <si>
    <r>
      <rPr>
        <sz val="11"/>
        <color theme="1"/>
        <rFont val="Calibri"/>
        <family val="2"/>
      </rPr>
      <t>Module prioritaire</t>
    </r>
  </si>
  <si>
    <r>
      <rPr>
        <sz val="11"/>
        <color theme="1"/>
        <rFont val="Calibri"/>
        <family val="2"/>
      </rPr>
      <t>Indicateur de couverture sélectionné</t>
    </r>
  </si>
  <si>
    <r>
      <rPr>
        <sz val="11"/>
        <color theme="1"/>
        <rFont val="Calibri"/>
        <family val="2"/>
      </rPr>
      <t>Couverture nationale actuelle</t>
    </r>
  </si>
  <si>
    <r>
      <rPr>
        <sz val="11"/>
        <color theme="1"/>
        <rFont val="Calibri"/>
        <family val="2"/>
      </rPr>
      <t>Indiquez les résultats les plus récents</t>
    </r>
  </si>
  <si>
    <r>
      <rPr>
        <sz val="11"/>
        <color theme="1"/>
        <rFont val="Calibri"/>
        <family val="2"/>
      </rPr>
      <t>Année</t>
    </r>
  </si>
  <si>
    <r>
      <rPr>
        <sz val="11"/>
        <color theme="1"/>
        <rFont val="Calibri"/>
        <family val="2"/>
      </rPr>
      <t>Source des données</t>
    </r>
  </si>
  <si>
    <r>
      <rPr>
        <sz val="11"/>
        <color theme="1"/>
        <rFont val="Calibri"/>
        <family val="2"/>
      </rPr>
      <t>Observations</t>
    </r>
  </si>
  <si>
    <r>
      <rPr>
        <sz val="11"/>
        <color theme="1"/>
        <rFont val="Calibri"/>
        <family val="2"/>
      </rPr>
      <t>Année 1</t>
    </r>
  </si>
  <si>
    <r>
      <rPr>
        <sz val="11"/>
        <color theme="1"/>
        <rFont val="Calibri"/>
        <family val="2"/>
      </rPr>
      <t>Année 2</t>
    </r>
  </si>
  <si>
    <r>
      <rPr>
        <sz val="11"/>
        <color theme="1"/>
        <rFont val="Calibri"/>
        <family val="2"/>
      </rPr>
      <t>Année 3</t>
    </r>
  </si>
  <si>
    <r>
      <rPr>
        <sz val="11"/>
        <color theme="1"/>
        <rFont val="Calibri"/>
        <family val="2"/>
      </rPr>
      <t>Indiquez l'année</t>
    </r>
  </si>
  <si>
    <r>
      <rPr>
        <sz val="11"/>
        <color theme="1"/>
        <rFont val="Calibri"/>
        <family val="2"/>
      </rPr>
      <t>Observations/Hypothèses</t>
    </r>
  </si>
  <si>
    <r>
      <rPr>
        <sz val="11"/>
        <color theme="1"/>
        <rFont val="Calibri"/>
        <family val="2"/>
      </rPr>
      <t>Estimation des besoins actuels du pays</t>
    </r>
  </si>
  <si>
    <r>
      <rPr>
        <sz val="11"/>
        <color theme="1"/>
        <rFont val="Calibri"/>
        <family val="2"/>
      </rPr>
      <t>B. Cibles du pays
(à partir du plan stratégique national)</t>
    </r>
  </si>
  <si>
    <r>
      <rPr>
        <sz val="11"/>
        <color theme="1"/>
        <rFont val="Calibri"/>
        <family val="2"/>
      </rPr>
      <t>Besoins du pays déjà couverts</t>
    </r>
  </si>
  <si>
    <r>
      <rPr>
        <sz val="11"/>
        <color theme="1"/>
        <rFont val="Calibri"/>
        <family val="2"/>
      </rPr>
      <t>C1. Besoins du pays devant être couverts par des ressources nationales</t>
    </r>
  </si>
  <si>
    <r>
      <rPr>
        <sz val="11"/>
        <color theme="1"/>
        <rFont val="Calibri"/>
        <family val="2"/>
      </rPr>
      <t>C2. Besoins du pays devant être couverts par des ressources extérieures</t>
    </r>
  </si>
  <si>
    <r>
      <rPr>
        <sz val="11"/>
        <color theme="1"/>
        <rFont val="Calibri"/>
        <family val="2"/>
      </rPr>
      <t>Déficit programmatique</t>
    </r>
  </si>
  <si>
    <r>
      <rPr>
        <sz val="11"/>
        <color theme="1"/>
        <rFont val="Calibri"/>
        <family val="2"/>
      </rPr>
      <t>Besoins du pays couverts par la somme allouée</t>
    </r>
  </si>
  <si>
    <r>
      <rPr>
        <sz val="11"/>
        <color theme="1"/>
        <rFont val="Calibri"/>
        <family val="2"/>
      </rPr>
      <t>E. Cibles devant être financées par la somme allouée suite à la demande de financement</t>
    </r>
  </si>
  <si>
    <r>
      <rPr>
        <sz val="11"/>
        <color theme="1"/>
        <rFont val="Calibri"/>
        <family val="2"/>
      </rPr>
      <t xml:space="preserve">G. Déficit restant : A - F </t>
    </r>
  </si>
  <si>
    <r>
      <rPr>
        <sz val="11"/>
        <color theme="1"/>
        <rFont val="Calibri"/>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</si>
  <si>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Calibri"/>
        <family val="2"/>
      </rPr>
      <t>Tableau vierge des déficits programmatiques TB (si nécessaire, par intervention prioritaire)</t>
    </r>
  </si>
  <si>
    <r>
      <rPr>
        <sz val="11"/>
        <color theme="1"/>
        <rFont val="Calibri"/>
        <family val="2"/>
      </rPr>
      <t>INSTRUCTIONS – Modules prioritaires pour la tuberculose</t>
    </r>
  </si>
  <si>
    <r>
      <rPr>
        <sz val="11"/>
        <color theme="1"/>
        <rFont val="Calibri"/>
        <family val="2"/>
      </rPr>
      <t xml:space="preserve">Instructions illustrant comment compléter le tableau des déficits programmatiques concernant la tuberculose : </t>
    </r>
  </si>
  <si>
    <r>
      <rPr>
        <sz val="11"/>
        <color theme="1"/>
        <rFont val="Calibri"/>
        <family val="2"/>
      </rPr>
      <t>Onglet « Tables »</t>
    </r>
  </si>
  <si>
    <r>
      <rPr>
        <sz val="11"/>
        <color theme="1"/>
        <rFont val="Calibri"/>
        <family val="2"/>
      </rPr>
      <t>Observations/Hypothèses :
1) Indiquez la région cible
2) Précisez qui sont les autres sources de financement</t>
    </r>
  </si>
  <si>
    <r>
      <rPr>
        <sz val="11"/>
        <color theme="1"/>
        <rFont val="Calibri"/>
        <family val="2"/>
      </rPr>
      <t>Veuillez lire attentivement la feuille Instructions avant de compléter le tableau d'analyse des déficits programmatiques.</t>
    </r>
  </si>
  <si>
    <r>
      <rPr>
        <sz val="11"/>
        <color theme="1"/>
        <rFont val="Calibri"/>
        <family val="2"/>
      </rPr>
      <t>Pour remplir cette feuille de présentation, sélectionnez un lieu géographique et un type de candidat dans les listes déroulantes.</t>
    </r>
  </si>
  <si>
    <r>
      <rPr>
        <sz val="11"/>
        <color theme="1"/>
        <rFont val="Calibri"/>
        <family val="2"/>
      </rPr>
      <t>Candidat</t>
    </r>
  </si>
  <si>
    <r>
      <rPr>
        <sz val="11"/>
        <color theme="1"/>
        <rFont val="Calibri"/>
        <family val="2"/>
      </rPr>
      <t>Composante</t>
    </r>
  </si>
  <si>
    <r>
      <rPr>
        <sz val="11"/>
        <color theme="1"/>
        <rFont val="Calibri"/>
        <family val="2"/>
      </rPr>
      <t>Type de candidat</t>
    </r>
  </si>
  <si>
    <t>Cible du pays :
1) Se rapporte au plan stratégique national ou à toute autre cible du pays approuvée plus récemment
2) « # » correspond au nombre de patients tuberculeux (nouveaux cas et cas de récidive) et séropositifs sous traitement antirétroviral
3) « % » correspond au pourcentage de patients tuberculeux  (nouveaux cas et cas de récidive) et séropositifs sous traitement antirétroviral dans la population totale des patients tuberculeux  (nouveaux cas et cas de récidive) et séropositifs enregistrés</t>
  </si>
  <si>
    <t>Référence : OMS - outil de budgétisation et de planification de Halte à la tuberculose : http://www.who.int/tb/dots/planning_budgeting_tool/en/</t>
  </si>
  <si>
    <t>Cible du pays :
1) Se rapporte au plan stratégique national ou à toute autre cible du pays approuvée plus récemment.
2) « # » correspond aux cas de tuberculose, toutes formes confondues (cas nouveaux et récidives), à signaler aux autorités sanitaires nationales. Cela inclut les cas confirmés bactériologiquement, plus ceux diagnostiqués cliniquement et ceux diagnostiqués via d'autres tests, notamment par radiographie et examen cytologique.
3) « % » correspond au taux de détection des cas, c'est-à-dire la part des cas signalés de tuberculose, toutes formes confondues (cas nouveaux et récidives), dans le total estimé des nouveaux cas</t>
  </si>
  <si>
    <t>Nombre de cas déclarés de tuberculose, toutes formes confondues, bactériologiquement confirmés et cliniquement diagnostiqués, nouveaux cas et récidives</t>
  </si>
  <si>
    <t>Nombre de cas de tuberculose, résistante à la rifampicine et/ou tuberculose multirésistante confirmés</t>
  </si>
  <si>
    <t>Nombre de cas de tuberculose résistante à la rifampicine et/ou tuberculose multirésistante qui ont commencé un traitement de deuxième intention</t>
  </si>
  <si>
    <t>Pourcentage de nouveaux patients TB et de rechute enregistrés dont le statut VIH est documenté</t>
  </si>
  <si>
    <t>Pourcentage de nouveaux patients  tuberculeux et de rechutes, séropositifs au VIH, sous traitement antirétroviral au cours du traitement de la tuberculose</t>
  </si>
  <si>
    <t>Módulo prioritario</t>
  </si>
  <si>
    <t>Inserte el año</t>
  </si>
  <si>
    <t>Comentarios/supuestos</t>
  </si>
  <si>
    <t xml:space="preserve">C1. Necesidades del país que se van a cubrir con recursos nacionales </t>
  </si>
  <si>
    <t xml:space="preserve">C2. Necesidades del país que se van a cubrir con recursos externos </t>
  </si>
  <si>
    <t>E. Metas que se van a financiar con el monto asignado de la solicitud de financiamiento</t>
  </si>
  <si>
    <t>INSTRUCCIONES - Módulos prioritarios para la tuberculosis</t>
  </si>
  <si>
    <t xml:space="preserve">Atención y prevención de la tuberculosis - Detección de casos y diagnóstico </t>
  </si>
  <si>
    <t>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t>
  </si>
  <si>
    <t>Tuberculosis multirresistente (TB-MR): detección de casos y diagnóstico</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</si>
  <si>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</si>
  <si>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</si>
  <si>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Solicitante</t>
  </si>
  <si>
    <t>Componente</t>
  </si>
  <si>
    <t>Tipo de solicitante</t>
  </si>
  <si>
    <t xml:space="preserve">Tuberculosis multirresistente (TB-MR): tratamiento </t>
  </si>
  <si>
    <t>Número de casos notificados de TB-RR y/o TB-MR que han comenzado un tratamiento de segunda línea</t>
  </si>
  <si>
    <t>Seleccione…</t>
  </si>
  <si>
    <t>MCP</t>
  </si>
  <si>
    <t>entidad no vinculada a un MCP</t>
  </si>
  <si>
    <t>Número de casos de tuberculosis resistente a la rifampicina y/o tuberculosis multirresistente notificados</t>
  </si>
  <si>
    <t>Coverage Indicator:
Percentage of registered new and relapse TB patients with documented HIV status</t>
  </si>
  <si>
    <t>Percentage of notified TB patients (new and relapse) with documented HIV status</t>
  </si>
  <si>
    <t>Porcentaje de casos de TB nuevos y recaídas con estatus documentado de VIH</t>
  </si>
  <si>
    <t>Porcentaje de casos de TB nuevos y recaídas VIH+ en TARV durante el tratamiento para la tuberculosis</t>
  </si>
  <si>
    <t>Seleccione su zona geográfica</t>
  </si>
  <si>
    <t>Cible du pays :
1) Se rapporte au plan stratégique national ou à toute autre cible du pays approuvée plus récemment
2) « # » se rapporte aux cas signalés de tuberculose pharmacorésistante confirmés bactériologiquement (tuberculose résistante à la rifampicine et/ou tuberculose multirésistante)
3) « % » correspond à la part des cas signalés de tuberculose pharmacorésistante confirmés bactériologiquement (tuberculose résistante à la rifampicine et/ou tuberculose multi résistante) dans le total estimé des cas de tuberculose multirésistante parmi tous les nouveaux cas et cas de récidive</t>
  </si>
  <si>
    <t>Cible du pays :
1) Se rapporte au plan stratégique national ou à toute autre cible du pays approuvée plus récemment
2) « # » se rapporte aux cas de tuberculose pharmacorésistante (tuberculose résistante à la rifampicine et/ou tuberculose multirésistante) nécessitant un traitement de seconde intention
3) « % » se rapporte aux cas de tuberculose résistante à la rifampicine et/ou de tuberculose multirésistante nécessitant un traitement de seconde intention parmi les cas estimés de tuberculose multirésistante nécessitant un traitement</t>
  </si>
  <si>
    <t>Observations/Hypothèses :
1) Indiquez la zone cible
2) Précisez qui sont les autres sources de financement
3) Avec les cibles du pays, dans la colonne destinée aux observations, indiquez le taux de réussite du traitement, actuel et ciblé, pour tous les cas de tuberculose pharmacorésistante confirmés bactériologiquement (tuberculose résistante à la rifampicine et/ou tuberculose multirésistante) pour chacune des trois années</t>
  </si>
  <si>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</si>
  <si>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Observations/Hypothèses :
1) Indiquez la région cible
2) Précisez qui sont les autres sources de financement</t>
  </si>
  <si>
    <t>Observations/Hypothèses :
1) Indiquez la zone cible
2) Précisez qui sont les autres sources de financement.</t>
  </si>
  <si>
    <r>
      <t xml:space="preserve">A. Estimation </t>
    </r>
    <r>
      <rPr>
        <sz val="11"/>
        <color rgb="FFFF0000"/>
        <rFont val="Calibri"/>
        <family val="2"/>
      </rPr>
      <t>du total de population</t>
    </r>
    <r>
      <rPr>
        <sz val="11"/>
        <color theme="1"/>
        <rFont val="Calibri"/>
        <family val="2"/>
      </rPr>
      <t>s dans le besoin/à risque</t>
    </r>
  </si>
  <si>
    <t>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t>
  </si>
  <si>
    <t>Tuberculosis multidrogorresistente (TB-MDR): detección de casos y diagnóstico</t>
  </si>
  <si>
    <t xml:space="preserve">Población estimada con necesidades/en riesgo:
Se refiere al número estimado de casos de TB-MDR entre todos los casos nuevos y de retratamiento.  </t>
  </si>
  <si>
    <t>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t>
  </si>
  <si>
    <t>TB-MDR: tratamiento</t>
  </si>
  <si>
    <t xml:space="preserve"> Indicador de cobertura: 
Número de casos de TB-RR y/o TB-MDR que ha comenzado un tratamiento de segunda línea. </t>
  </si>
  <si>
    <t>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t>
  </si>
  <si>
    <t>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t>
  </si>
  <si>
    <t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t>
  </si>
  <si>
    <t>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t>
  </si>
  <si>
    <t xml:space="preserve">Para completar la portada, seleccione la zona geográfica y el tipo de solicitante de las listas desplegables. </t>
  </si>
  <si>
    <t>B. Metas del país 
(según el Plan Estratégico Nacional)</t>
  </si>
  <si>
    <t xml:space="preserve">Necesidades del país cubiertas por el monto asignado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</si>
  <si>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</si>
  <si>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</si>
  <si>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Tuberculosis - Tabla de brecha programático 1 (por intervención prioritaria)</t>
  </si>
  <si>
    <t>Tuberculosis - Tabla de brecha programático 2 (por intervención prioritaria)</t>
  </si>
  <si>
    <t>Tuberculosis - Tabla de brecha programático 3 (por intervención prioritaria)</t>
  </si>
  <si>
    <t>Tuberculosis - Tabla de brecha programático 4 (por intervención prioritaria)</t>
  </si>
  <si>
    <t>Tuberculosis - Tabla de brecha programático 5 (por intervención prioritaria)</t>
  </si>
  <si>
    <t>Tuberculosis - Tabla de brecha programático 6 (por intervención prioritaria)</t>
  </si>
  <si>
    <t>brecha programático</t>
  </si>
  <si>
    <t xml:space="preserve">G. brecha restante: A - F </t>
  </si>
  <si>
    <t xml:space="preserve">Lea detenidamente las instrucciones en la pestaña "Instrucciones" antes de completar la tabla de análisis de brecha programático. Las instrucciones se han adaptado a cada módulo o intervención específico. </t>
  </si>
  <si>
    <t>Tuberculosis - Tabla de brecha programático vacía (en caso necesario, por intervención prioritaria)</t>
  </si>
  <si>
    <t xml:space="preserve">Instrucciones para completar la tabla de brecha programático para la tuberculosis: </t>
  </si>
  <si>
    <t>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t>
  </si>
  <si>
    <t>brecha programático:
El brecha programático se calcula según la necesidad total (fila A).</t>
  </si>
  <si>
    <t>Lea detenidamente la hoja de instrucciones antes de completar la tabla de análisis de brecha programático.</t>
  </si>
  <si>
    <t>TB/HIV - TB screening among HIV patients</t>
  </si>
  <si>
    <t>TB/HIV - TB patients with known HIV status</t>
  </si>
  <si>
    <t>TB care and prevention - Case detection and diagnosis</t>
  </si>
  <si>
    <r>
      <t xml:space="preserve">Comments/Assumptions:
1) Specify the target area
2) Specify who are the other sources of funding
3) Specify the number and proportion of childhood TB cases to be notified among the total notified
</t>
    </r>
    <r>
      <rPr>
        <sz val="11"/>
        <color rgb="FFFF0000"/>
        <rFont val="Arial"/>
        <family val="2"/>
      </rPr>
      <t>4) Along with the country targets, in the comments column specify the current and targeted treatment success rate for all new TB cases over each of the three years</t>
    </r>
    <r>
      <rPr>
        <sz val="11"/>
        <color theme="1"/>
        <rFont val="Arial"/>
        <family val="2"/>
      </rPr>
      <t xml:space="preserve"> </t>
    </r>
  </si>
  <si>
    <t>TB/HIV - HIV positive TB patients on ART</t>
  </si>
  <si>
    <t>TB/HIV- TB patients with known HIV status</t>
  </si>
  <si>
    <t>TB/HIV- HIV positive TB patients on ART</t>
  </si>
  <si>
    <t>Prévention et soins de la tuberculose - dépistage et diagnostic des cas</t>
  </si>
  <si>
    <t>Atención y prevención de la tuberculosis: detección de casos y diagnóstico</t>
  </si>
  <si>
    <t>Tuberculose multirésistante-Détection et diagnostic des cas</t>
  </si>
  <si>
    <r>
      <t xml:space="preserve">Número de casos notificados de </t>
    </r>
    <r>
      <rPr>
        <sz val="11"/>
        <color theme="1"/>
        <rFont val="Arial"/>
        <family val="2"/>
      </rPr>
      <t>tuberculosis (todas las formas) confirmados bacteriológicamente y con diagnóstico clínico, casos nuevos y recaídas</t>
    </r>
  </si>
  <si>
    <t>Pour commencer le remplissage de chaque tableau, précisez le module/intervention prioritaire souhaité en le sélectionnant dans la liste déroulante qui se trouve à côté de la cellule « Module prioritaire ». Lorsqu'un module/intervention est sélectionné, l’indicateur de couverture correspondant s’affiche automatiquement.  Des informations doivent être saisies dans les cellules vides avec fond blanc. Les cellules avec fond violet se rempliront alors automatiquement.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module/intervention. Notez que des tableaux distincts doivent être remplis pour chaque intervention conjointe de lutte contre la tuberculose et le VIH. Souvenez-vous que pour les trois modules prioritaires énumérés ci-dessus, vous ne devez remplir que les tableaux qui concernent les interventions/indicateurs en rapport avec la demande de financement.</t>
  </si>
  <si>
    <t>Indicateur de couverture : Nombre de cas déclarés de tuberculose, toutes formes confondues, bactériologiquement confirmés et cliniquement diagnostiqués, nouveaux cas et récidives</t>
  </si>
  <si>
    <r>
      <t xml:space="preserve">Indicador de cobertura: Número de casos notificados </t>
    </r>
    <r>
      <rPr>
        <sz val="11"/>
        <color theme="1"/>
        <rFont val="Arial"/>
        <family val="2"/>
      </rPr>
      <t>de tuberculosis (todas las formas) confirmados bacteriológicamente y con diagnóstico clínico, casos nuevos y recaídas</t>
    </r>
  </si>
  <si>
    <t>Estimation des populations dans le besoin/à risque :
Se rapporte à l'incidence estimée de la tuberculose, toutes formes confondues.</t>
  </si>
  <si>
    <t>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</si>
  <si>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r>
      <t>Déficit programmatique :
Le déficit programmatique est calculé à partir des besoins totaux (</t>
    </r>
    <r>
      <rPr>
        <sz val="11"/>
        <color theme="1"/>
        <rFont val="Arial"/>
        <family val="2"/>
      </rPr>
      <t>rangée A).</t>
    </r>
  </si>
  <si>
    <t>Tuberculose multirésistante- Détection et diagnostic des cas</t>
  </si>
  <si>
    <t>Indicateur de couverture : Nombre de cas de tuberculose, résistante à la rifampicine et/ou tuberculose multirésistante confirmés</t>
  </si>
  <si>
    <r>
      <t xml:space="preserve">Indicador de cobertura: </t>
    </r>
    <r>
      <rPr>
        <sz val="11"/>
        <color theme="1"/>
        <rFont val="Arial"/>
        <family val="2"/>
      </rPr>
      <t>Número de casos de tuberculosis resistente a la rifampicina y/o tuberculosis multirresistente notificados</t>
    </r>
  </si>
  <si>
    <t>Estimation des  populations dans le besoin/à risque :
Correspond au nombre estimé de cas de tuberculose multirésistante parmi tous les nouveaux cas et cas de récidive</t>
  </si>
  <si>
    <t>Indicateur de couverture : Nombre de cas de tuberculose résistante à la rifampicine et/ou tuberculose multirésistante qui ont commencé un traitement de deuxième intention</t>
  </si>
  <si>
    <t xml:space="preserve">Estimation des populations dans le besoin/à risque :
Correspond au nombre estimé de cas de tuberculose multirésistante parmi tous les nouveaux cas et cas de récidive </t>
  </si>
  <si>
    <t>Indicateur de couverture : Pourcentage de nouveaux patients TB et de rechute enregistrés dont le statut VIH est documenté</t>
  </si>
  <si>
    <r>
      <t xml:space="preserve">Indicador de cobertura: </t>
    </r>
    <r>
      <rPr>
        <sz val="11"/>
        <color theme="1"/>
        <rFont val="Arial"/>
        <family val="2"/>
      </rPr>
      <t>Porcentaje de casos de TB nuevos y recaídas con estatus documentado de VIH</t>
    </r>
  </si>
  <si>
    <t>Estimation des populations dans le besoin/à risque :
Correspond au nombre total de patients tuberculeux enregistrés, nouveaux cas et cas de récidive confondus</t>
  </si>
  <si>
    <t>Indicateur de couverture : Pourcentage de nouveaux patients  tuberculeux et de rechutes, séropositifs au VIH, sous traitement antirétroviral au cours du traitement de la tuberculose</t>
  </si>
  <si>
    <r>
      <t xml:space="preserve">Indicador de cobertura: </t>
    </r>
    <r>
      <rPr>
        <sz val="11"/>
        <color theme="1"/>
        <rFont val="Arial"/>
        <family val="2"/>
      </rPr>
      <t>porcentaje de casos de TB nuevos y recaídas VIH+ en TARV durante el tratamiento para la tuberculosis</t>
    </r>
  </si>
  <si>
    <t>Estimation des populations dans le besoin/à risque :
Correspond au nombre total de patients tuberculeux (nouveaux cas et cas de récidive) et séropositifs que l'on s'attend à enregistrer sur la période</t>
  </si>
  <si>
    <t>C3. Total country need already covered</t>
  </si>
  <si>
    <t>C3. Total des besoins du pays déjà couverts</t>
  </si>
  <si>
    <t>C3. Necesidades totales del país ya cubiertas</t>
  </si>
  <si>
    <t>D. Expected annual gap in meeting the need: A - C3</t>
  </si>
  <si>
    <t>F. Total Coverage from allocation amount and other resources: E + C3</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</si>
  <si>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</si>
  <si>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r>
      <t xml:space="preserve">In cases where the indicators used by the country are worded differently than what is included in the programmatic gap tables (but measurement is the same), please include the country definition in the comments box. </t>
    </r>
    <r>
      <rPr>
        <sz val="11"/>
        <rFont val="Arial"/>
        <family val="2"/>
      </rPr>
      <t>A blank table can be found on the "Blank table" sheet in the case where the number of tables provided in the workbook is not sufficient, or if the applicant wishes to submit a table for a module/interventio</t>
    </r>
    <r>
      <rPr>
        <sz val="11"/>
        <color rgb="FFFF0000"/>
        <rFont val="Arial"/>
        <family val="2"/>
      </rPr>
      <t xml:space="preserve">n/indicator </t>
    </r>
    <r>
      <rPr>
        <sz val="11"/>
        <rFont val="Arial"/>
        <family val="2"/>
      </rPr>
      <t>that is not specified in the instructions below.</t>
    </r>
  </si>
  <si>
    <t>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</si>
  <si>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</si>
  <si>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Tuberculose et VIH - Patients tuberculeux séropositifs au VIH sous traitement antirétroviral</t>
  </si>
  <si>
    <r>
      <t>TB/VIH -</t>
    </r>
    <r>
      <rPr>
        <sz val="11"/>
        <color theme="1"/>
        <rFont val="Arial"/>
        <family val="2"/>
      </rPr>
      <t xml:space="preserve"> pacientes seropositivos con tuberculosis que reciben tratamiento antirretroviral</t>
    </r>
  </si>
  <si>
    <t>Observations/Hypothèses :
1) Indiquez la zone cible
2) Précisez qui sont les autres sources de financement</t>
  </si>
  <si>
    <t>Tuberculose et VIH - Dépistage de la tuberculose parmi les patients atteints du VIH</t>
  </si>
  <si>
    <t>TB/VIH - revisión de tuberculosis en pacientes con VIH</t>
  </si>
  <si>
    <r>
      <rPr>
        <sz val="11"/>
        <color rgb="FFFF0000"/>
        <rFont val="Calibri"/>
        <family val="2"/>
        <scheme val="minor"/>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número de tablas incluidas en el cuaderno de Excel no es suficiente o el solicitante quiere presentar una tabla para un módulo/intervención/</t>
    </r>
    <r>
      <rPr>
        <sz val="11"/>
        <color rgb="FFFF0000"/>
        <rFont val="Calibri"/>
        <family val="2"/>
        <scheme val="minor"/>
      </rPr>
      <t>indicador</t>
    </r>
    <r>
      <rPr>
        <sz val="11"/>
        <color theme="1"/>
        <rFont val="Arial"/>
        <family val="2"/>
      </rPr>
      <t xml:space="preserve"> </t>
    </r>
    <r>
      <rPr>
        <sz val="11"/>
        <color rgb="FFFF0000"/>
        <rFont val="Calibri"/>
        <family val="2"/>
        <scheme val="minor"/>
      </rPr>
      <t>diferente de los especificados</t>
    </r>
    <r>
      <rPr>
        <sz val="11"/>
        <color theme="1"/>
        <rFont val="Arial"/>
        <family val="2"/>
      </rPr>
      <t xml:space="preserve"> en las instrucciones, podrá utilizar la tabla vacía incluida en la hoja denominada "Tabla en blanco".</t>
    </r>
  </si>
  <si>
    <r>
      <t xml:space="preserve">Comentarios/supuestos:
1) Especifique el área objetivo.
2) Especifique cuáles son las otras fuentes de financiamiento.
3) Especifique el número y proporción de casos de tuberculosis infantil que debe ser notificado entre el número total notificado.
</t>
    </r>
    <r>
      <rPr>
        <sz val="11"/>
        <color rgb="FFFF0000"/>
        <rFont val="Calibri"/>
        <family val="2"/>
        <scheme val="minor"/>
      </rPr>
      <t>4) Junto con las metas del país, especifique en la columna de comentarios la tasa de éxito del tratamiento para los casos nuevos de TB para cada uno de los 3 años.</t>
    </r>
  </si>
  <si>
    <r>
      <t>F.</t>
    </r>
    <r>
      <rPr>
        <sz val="11"/>
        <color rgb="FFFF0000"/>
        <rFont val="Calibri"/>
        <family val="2"/>
      </rPr>
      <t xml:space="preserve"> Total de Couverture à partir de</t>
    </r>
    <r>
      <rPr>
        <sz val="11"/>
        <color theme="1"/>
        <rFont val="Calibri"/>
        <family val="2"/>
      </rPr>
      <t xml:space="preserve"> la somme allouée et </t>
    </r>
    <r>
      <rPr>
        <sz val="11"/>
        <color rgb="FFFF0000"/>
        <rFont val="Calibri"/>
        <family val="2"/>
      </rPr>
      <t xml:space="preserve">des </t>
    </r>
    <r>
      <rPr>
        <sz val="11"/>
        <color theme="1"/>
        <rFont val="Calibri"/>
        <family val="2"/>
      </rPr>
      <t>autres ressources : E + C3</t>
    </r>
  </si>
  <si>
    <t xml:space="preserve">F. Cobertura total del monto asignado y otros recursos: E + C3 </t>
  </si>
  <si>
    <t>D. Déficit annuel attendu par rapport aux besoins : A - C3</t>
  </si>
  <si>
    <t>D. brecha anual previsto para cubrir las necesidades: 
A - C3</t>
  </si>
  <si>
    <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La feuille « Blank table » contient un tableau vierge qui pourra être utilisé si le nombre de tableaux fournis dans le fichier Excel est insuffisant ou si le candidat souhaite soumettre un tableau pour un module/une intervention/</t>
    </r>
    <r>
      <rPr>
        <sz val="11"/>
        <color rgb="FFFF0000"/>
        <rFont val="Calibri"/>
        <family val="2"/>
        <scheme val="minor"/>
      </rPr>
      <t>un indicateur</t>
    </r>
    <r>
      <rPr>
        <sz val="11"/>
        <color theme="1"/>
        <rFont val="Arial"/>
        <family val="2"/>
      </rPr>
      <t xml:space="preserve"> qui n'apparaît pas dans les instructions ci-dessous.</t>
    </r>
  </si>
  <si>
    <r>
      <t xml:space="preserve">Observations/Hypothèses :
1) Indiquez la zone cible
2) Précisez qui sont les autres sources de financement
3) Précisez le nombre de cas de tuberculose infantile à signaler et la part de ces cas dans le total des cas signalés
4) </t>
    </r>
    <r>
      <rPr>
        <sz val="11"/>
        <color rgb="FFFF0000"/>
        <rFont val="Calibri"/>
        <family val="2"/>
        <scheme val="minor"/>
      </rPr>
      <t>En plus des objectifs par pays, dans la colonne des commentaires, spécifiez le taux de succès du traitement actuel et ciblé pour tous les nouveaux cas de tuberculose au cours de chacune des trois années.</t>
    </r>
  </si>
  <si>
    <t>Tuberculose et VIH - Patients atteints de tuberculose et dont le statut sérologique vis-à-vis du VIH est connu</t>
  </si>
  <si>
    <r>
      <t>TB/VIH -</t>
    </r>
    <r>
      <rPr>
        <sz val="11"/>
        <color theme="1"/>
        <rFont val="Arial"/>
        <family val="2"/>
      </rPr>
      <t xml:space="preserve"> pacientes de tuberculosis con estado serológico respecto al VIH conocido</t>
    </r>
  </si>
  <si>
    <t>TB/VIH - pacientes seropositivos con tuberculosis que reciben tratamiento antiretroviral</t>
  </si>
  <si>
    <t>TB/VIH - pacientes de tuberculosis con estado serológico respecto al VIH conocido</t>
  </si>
  <si>
    <t>Pestaña "Tables"</t>
  </si>
  <si>
    <t>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3 priority modules listed above, complete tables for only the interventions/indicators that are relevant to the funding request.</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</si>
  <si>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</si>
  <si>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Programmatic Gap Tables</t>
  </si>
  <si>
    <r>
      <t xml:space="preserve">Please complete separate programmatic gap tables, found on the "Tables" worksheet, for priority modules that are relevant to the TB funding request. The following list specifies possible modules and corresponding relevant interventions that can be selected. Complete tables only for the modules or interventions that are supported and for which funding is being requested. Refer to the Modular Framework Handbook for a list of all modules, interventions with accompanying descriptions, and indicators. 
Priority Modules:
- TB care and prevention
          -&gt; Case detection and diagnosis
- MDR-TB
          -&gt; Case detection and diagnosis
          -&gt; Treatment
- TB/HIV
         </t>
    </r>
    <r>
      <rPr>
        <sz val="11"/>
        <color rgb="FFFF0000"/>
        <rFont val="Arial"/>
        <family val="2"/>
      </rPr>
      <t xml:space="preserve"> -&gt; Screening, testing and diagnosis
          -&gt; Treatment
          -&gt; TB Preventive Therapy (TPT)</t>
    </r>
  </si>
  <si>
    <t>Percentage of PLHIV on ART who initiated TB preventive therapy among those eligible during the reporting period</t>
  </si>
  <si>
    <t>Coverage Indicator:
Percentage of PLHIV on ART who initiated TB preventive therapy among those eligible during the reporting period</t>
  </si>
  <si>
    <t>Estimated population in need/at risk:
Refers to the estimated number of people living with HIV (PLHIV) enrolled on ART who are eligible for TB preventive therapy (TPT)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</si>
  <si>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Country target:
1) refers to NSP or any other latest agreed country target
2) # refers to the number of PLHIV on ART who started on treatment for latent TB infection
3) % refers to the percentage of PLHIV on ART who started on treatment for latent TB infection among those eligible for TPT (see above).</t>
  </si>
  <si>
    <t>TB/HIV - TPT initiation among PLHIV</t>
  </si>
  <si>
    <t xml:space="preserve">TB/VIH - Initiation du traitement préventif de la tuberculose (TPT) pour les PVVIH </t>
  </si>
  <si>
    <t xml:space="preserve">Pourcentage de PVVIH sous traitement antirétroviral qui ont commencé la thérapie préventive de la tuberculose parmi ceux éligibles durant la période de rapportage </t>
  </si>
  <si>
    <t xml:space="preserve">Indicateur de couverture:
Pourcentage de PVVIH sous traitement antirétroviral qui ont commencé la thérapie préventive de la tuberculose parmi ceux éligibles durant la période de rapportage </t>
  </si>
  <si>
    <t>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t>
  </si>
  <si>
    <t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t>
  </si>
  <si>
    <t xml:space="preserve">TB/HIV- TPT initiation among PLHIV </t>
  </si>
  <si>
    <t>TB/HIV - Inicio de terapia preventiva para tuberculosis en personas que viven con el VIH</t>
  </si>
  <si>
    <t>Indicador de cobertura:
Porcentaje de personas que viven con el VIH recibiendo terapia antirretroviral que han iniciado la terapia preventiva de TB entre aquellos elegibles durante el período de reporte</t>
  </si>
  <si>
    <t>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</si>
  <si>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t>
  </si>
  <si>
    <r>
      <t xml:space="preserve">Merci de bien vouloir remplir des tableaux séparés – tableaux que vous trouverez dans la feuille « Tables » – pour les modules prioritaires qui se rapportent à la demande de financement relative à la tuberculose. La liste suivante précise les modules possibles et les interventions correspondantes qui peuvent être sélectionnés. Ne remplissez des tableaux que pour les modules ou les interventions pouvant faire l'objet d'un soutien et pour lesquels un financement est demandé. Consultez le Manuel du cadre modulaire pour obtenir la liste de l'ensemble des modules et des interventions, avec leur description et leurs indicateurs. 
Modules prioritaires :
- Prévention et soins de la tuberculose
          -&gt; Dépistage et diagnostic des cas
- Tuberculose multirésistante
          -&gt; Détection et diagnostic des cas
          -&gt; Traitement
- Tuberculose/VIH
          </t>
    </r>
    <r>
      <rPr>
        <sz val="11"/>
        <color rgb="FFFF0000"/>
        <rFont val="Calibri"/>
        <family val="2"/>
        <scheme val="minor"/>
      </rPr>
      <t>-&gt; Dépistage, dépistage et diagnostic de la tuberculose
            -&gt; Traitement
            -&gt; Traitement préventif de la tuberculose (TPT)</t>
    </r>
  </si>
  <si>
    <r>
      <t xml:space="preserve">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t>
    </r>
    <r>
      <rPr>
        <sz val="11"/>
        <color rgb="FFFF0000"/>
        <rFont val="Calibri"/>
        <family val="2"/>
        <scheme val="minor"/>
      </rPr>
      <t xml:space="preserve">  -&gt; Tamizaje, pruebas y diagnóstico
           -&gt; Tratamiento
           -&gt; Terapia preventiva para tuberculosis</t>
    </r>
  </si>
  <si>
    <t xml:space="preserve">Tuberculose et VIH - Initiation du traitement préventif de la tuberculose (TPT) pour les PVVIH </t>
  </si>
  <si>
    <t>TB/VIH - Inicio de terapia preventiva para tuberculosis en personas que viven con el VIH</t>
  </si>
  <si>
    <t>Porcentaje de personas que viven con el VIH recibiendo terapia antirretroviral que han iniciado la terapia preventiva de TB entre aquellos elegibles durante el período de reporte</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</si>
  <si>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</si>
  <si>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</si>
  <si>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</si>
  <si>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</si>
  <si>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</si>
  <si>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</si>
  <si>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</si>
  <si>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</si>
  <si>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</si>
  <si>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</si>
  <si>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</si>
  <si>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</si>
  <si>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</si>
  <si>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</si>
  <si>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</si>
  <si>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</si>
  <si>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</si>
  <si>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</si>
  <si>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</si>
  <si>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</si>
  <si>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</si>
  <si>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</si>
  <si>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</si>
  <si>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</si>
  <si>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</si>
  <si>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</si>
  <si>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</si>
  <si>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</si>
  <si>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</si>
  <si>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</si>
  <si>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</si>
  <si>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</si>
  <si>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</si>
  <si>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</si>
  <si>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</si>
  <si>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</si>
  <si>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</si>
  <si>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</si>
  <si>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</si>
  <si>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</si>
  <si>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</si>
  <si>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</si>
  <si>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</si>
  <si>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</si>
  <si>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</si>
  <si>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</si>
  <si>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</si>
  <si>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</si>
  <si>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</si>
  <si>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</si>
  <si>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</si>
  <si>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</si>
  <si>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</si>
  <si>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</si>
  <si>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</si>
  <si>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</si>
  <si>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</si>
  <si>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</si>
  <si>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</si>
  <si>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</si>
  <si>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</si>
  <si>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</si>
  <si>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</si>
  <si>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</si>
  <si>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</si>
  <si>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</si>
  <si>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</si>
  <si>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</si>
  <si>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</si>
  <si>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</si>
  <si>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</si>
  <si>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</si>
  <si>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</si>
  <si>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</si>
  <si>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</si>
  <si>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</si>
  <si>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</si>
  <si>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</si>
  <si>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</si>
  <si>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</si>
  <si>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</si>
  <si>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</si>
  <si>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</si>
  <si>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</si>
  <si>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</si>
  <si>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</si>
  <si>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</si>
  <si>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</si>
  <si>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</si>
  <si>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</si>
  <si>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</si>
  <si>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</si>
  <si>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</si>
  <si>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</si>
  <si>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</si>
  <si>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</si>
  <si>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</si>
  <si>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</si>
  <si>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</si>
  <si>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</si>
  <si>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</si>
  <si>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</si>
  <si>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</si>
  <si>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</si>
  <si>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</si>
  <si>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</si>
  <si>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</si>
  <si>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</si>
  <si>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</si>
  <si>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</si>
  <si>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</si>
  <si>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</si>
  <si>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</si>
  <si>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</si>
  <si>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</si>
  <si>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</si>
  <si>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</si>
  <si>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</si>
  <si>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</si>
  <si>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</si>
  <si>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</si>
  <si>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</si>
  <si>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</si>
  <si>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</si>
  <si>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</si>
  <si>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</si>
  <si>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</si>
  <si>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</si>
  <si>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</si>
  <si>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</si>
  <si>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</si>
  <si>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</si>
  <si>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</si>
  <si>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</si>
  <si>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</si>
  <si>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</si>
  <si>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</si>
  <si>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</si>
  <si>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</si>
  <si>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</si>
  <si>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</si>
  <si>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</si>
  <si>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</si>
  <si>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</si>
  <si>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</si>
  <si>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</si>
  <si>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</si>
  <si>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</si>
  <si>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</si>
  <si>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</si>
  <si>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</si>
  <si>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</si>
  <si>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</si>
  <si>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</si>
  <si>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</si>
  <si>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</si>
  <si>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</si>
  <si>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</si>
  <si>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</si>
  <si>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</si>
  <si>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</si>
  <si>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</si>
  <si>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</si>
  <si>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</si>
  <si>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</si>
  <si>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</si>
  <si>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</si>
  <si>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</si>
  <si>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</si>
  <si>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</si>
  <si>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</si>
  <si>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</si>
  <si>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</si>
  <si>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</si>
  <si>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</si>
  <si>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</si>
  <si>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</si>
  <si>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</si>
  <si>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</si>
  <si>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</si>
  <si>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</si>
  <si>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</si>
  <si>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</si>
  <si>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</si>
  <si>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</si>
  <si>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</si>
  <si>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</si>
  <si>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</si>
  <si>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</si>
  <si>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</si>
  <si>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</si>
  <si>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</si>
  <si>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</si>
  <si>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</si>
  <si>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</si>
  <si>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</si>
  <si>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</si>
  <si>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</si>
  <si>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</si>
  <si>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</si>
  <si>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</si>
  <si>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</si>
  <si>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</si>
  <si>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</si>
  <si>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</si>
  <si>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</si>
  <si>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</si>
  <si>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</si>
  <si>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</si>
  <si>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</si>
  <si>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</si>
  <si>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</si>
  <si>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</si>
  <si>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</si>
  <si>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</si>
  <si>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</si>
  <si>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</si>
  <si>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</si>
  <si>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</si>
  <si>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</si>
  <si>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</si>
  <si>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</si>
  <si>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</si>
  <si>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</si>
  <si>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</si>
  <si>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</si>
  <si>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</si>
  <si>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</si>
  <si>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</si>
  <si>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</si>
  <si>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</si>
  <si>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</si>
  <si>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</si>
  <si>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</si>
  <si>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</si>
  <si>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</si>
  <si>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</si>
  <si>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</si>
  <si>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</si>
  <si>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</si>
  <si>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</si>
  <si>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</si>
  <si>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</si>
  <si>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</si>
  <si>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</si>
  <si>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</si>
  <si>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</si>
  <si>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</si>
  <si>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</si>
  <si>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</si>
  <si>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</si>
  <si>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</si>
  <si>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</si>
  <si>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</si>
  <si>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</si>
  <si>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</si>
  <si>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</si>
  <si>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 xml:space="preserve"> Last updated: 31 October 2019</t>
  </si>
  <si>
    <t xml:space="preserve">Coverage indicator:
Percentage of people living with HIV newly initiated on ART who were screened for TB 
</t>
  </si>
  <si>
    <t xml:space="preserve">Indicateur de couverture :
Pourcentage de personnes vivant avec le VIH ayant nouvellement initié la TARV et chez qui les signes de la tuberculose ont été recherchés </t>
  </si>
  <si>
    <t>Estimated population in need/at risk:
Refers to all people living with HIV newly initiated on ART</t>
  </si>
  <si>
    <t xml:space="preserve">Estimation des populations dans le besoin/à risque :
Se rapporte à toutes les personnes vivant avec le VIH ayant nouvellement initié la TARV  </t>
  </si>
  <si>
    <t>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t>
  </si>
  <si>
    <t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t>
  </si>
  <si>
    <t xml:space="preserve">Indicador de cobertura:
Porcentaje de personas que viven con el VIH que han iniciado TARV, que se han sometido a un tamizaje de TB </t>
  </si>
  <si>
    <t xml:space="preserve">Población estimada con necesidades/en riesgo:
Se refiere a todas las personas que viven con VIH que iniciaron TARV. </t>
  </si>
  <si>
    <t>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t>
  </si>
  <si>
    <t xml:space="preserve">Percentage of people living with HIV newly initiated on ART who were screened for TB </t>
  </si>
  <si>
    <t xml:space="preserve">Pourcentage de personnes vivant avec le VIH ayant nouvellement initié la TARV et chez qui les signes de la tuberculose ont été recherchés </t>
  </si>
  <si>
    <t xml:space="preserve">Porcentaje de personas que viven con el VIH que han iniciado TARV, que se han sometido a un tamizaje de TB </t>
  </si>
  <si>
    <t>Latest version updated January 2020</t>
  </si>
  <si>
    <t>Dernière version mise à jour en janvier 2020</t>
  </si>
  <si>
    <t>Última versión actualizada en enero 2020</t>
  </si>
  <si>
    <t>Global Tuberculosis Report 2020</t>
  </si>
  <si>
    <t>No existe ninguna fuente externa  de financiamiento ajena al Fondo Mundial en este rubro; únicamente el estado y  Fondo Mundial.</t>
  </si>
  <si>
    <t>Paquete para TB-MR</t>
  </si>
  <si>
    <t>MDR TB-6: Porcentaje de casos de TB con resultados de pruebas de sensibilidad a drogas (PSD) al menos para Rifampicina, entre el número total de casos notificados (nuevos y previamente tratados) en el mismo año.</t>
  </si>
  <si>
    <t>Programa Nacional de Tuberculosis (PNTYER). - MINSAL / El Salvador.</t>
  </si>
  <si>
    <t>Atención y Prevención de la tuberculosis</t>
  </si>
  <si>
    <t>TCP-6a: Número de casos de TB (todas las formas) notificados entre los privados de libertad</t>
  </si>
  <si>
    <t>Atención y prevención de tuberculosis</t>
  </si>
  <si>
    <t>TCP - other -1: Porcentaje de casos todas las formas de TB entre PPL tratados exitosamente entre el total de casos todas las formas notificados</t>
  </si>
  <si>
    <t xml:space="preserve">El contexto epidemiológico de la TB en las PPL se concentra más en 7 centros penales,  en los cuales están recluidos población perteneciente a pandillas, el éxito de tratamiento se ha visto afectado por las pérdidas en el seguimiento, situación que se da debido a que las PPL que son diagnosticadas e inician tratamiento dentro del centro penal, son puestos en libertad (sobreseídos, absueltos o con medidas); debido al contexto de violencia e inseguridad a nivel comunitario en los que existe territorios a los que ningun funcionario puede acceder estos pacientes pertenecientes a grupos delincuenciales no permiten el trabajo de salud de igual forma proporcionan domicilios falsos o utilizan la clandestinidad para resguardar su vida y  la de su familia, lo cual afectan las cohortes de tratamiento al ser registrados como perdidos en el seguimiento como condición de egreso. </t>
  </si>
  <si>
    <t>El número de casos de TB estimados, han sido calculado con base a las tasas de incidencia para los años 2022 al 2026, tomando como  referencia el cuadro 2.1 del documento: "implementación de la estrategia Fin de la TB: Aspectos Esenciales" de la OMS. En el cual se toma como año de referencia el año 2015 (2452 casos y una tasa de 39 por 100,000 hab ); y que en el año 2020 la reducción de la tasa de incidencia es del 5% menos en relación al año 2015; obteniendo una tasa de 34 por 100,000 hab, que corresponde a 2,300 casos.
Realizando el mismo ejercicio para los siguientes años 2022 - 2026; la reducción total segun proyecciones del PENMTB  en concordancia con la tasa de incidencia establecida en la estrategia Fin a la TB hasta llegar a una reducción del 10% anual en la tasa de incidencia para el año 2025.</t>
  </si>
  <si>
    <t>Se ha estimado que el uno por ciento (1.5%) del total de los casos de TB todas las formas podrán presentar algún patrón de Multidrogoresistencia</t>
  </si>
  <si>
    <t>MDR TB-3(M): Número de casos de tuberculosis resistente a la rifampicina y/o tuberculosis multirresistente que han comenzado un tratamiento de segunda línea.
Los casos estimados a tratar con medicamentos de segunda línea son todos los diagnosticados a través de pruebas rápidas y métodos de proporciones en todas las poblaciones que son ingresados y reportados a la clínica de TB - MDR del Hospital Saldaña, por lineamiento nacional el 100% de casos diagnosticados son ingresados y tratados, excepto aquellos que por violencia, por vulnerabilidad, riesgo o muerte de estos, antes de su inicio de tratamiento o que no pudieron asistir a la clínica (como ejemplo.: TB - MDR en PPL, convictos o ex-convictos, migrantes que una vez puesto en libertad migran a otros países) para los cuales el sistema de salud (enfermera o personal de salud comunitario) hará y documentara las visitas domiciliares a fin de evitar la pérdida de su tratamiento.</t>
  </si>
  <si>
    <t>Con recursos nacionales se cubrirán los costos de los medicamentos de segunda línea y salarios de recursos humanos, así como reactivos para PSD, entre otros, a fin de que el 100% de pacientes diagnosticados con TB/RR y TB/MDR se les administre medicamentos de segunda línea. Planificando de forma permanente en los presupuestos regulares del MINSAL para el número de casos estimados para cada año.</t>
  </si>
  <si>
    <t>La utilización de pruebas moleculares además de hacer detección del Mycobacterium tuberculosis permite hacer vigilancia de la sensibilidad a los medicamentos y es método recomendado por la OMS. Además, el número de pruebas moleculares es mayor año con año lo que ha permitido alcanzar mayores porcentajes de pacientes con cobertura.
La ampliación de oferta de servicios para el diagnostico precoz en poblaciones de mayor riesgo y vulnerabilidad y/o sospechosas de farmacorresistencia a través de pruebas moleculares, ha permitido hacer mayor número de pruebas ya que se cuenta con más equipos y más cartuchos de prueba; al igual que mayor supervisión continua por parte del PNTYER al laboratorio nacional de referencia de donde es tomada la base de datos nacional; de igual manera se ha mantenido la farmacovigilancia activa para detectar precozmente los casos resistentes.</t>
  </si>
  <si>
    <t>El número de casos de TB estimados, han sido calculado con base a las tasas de incidencia calculadas a partir del año 2022 al 2026, tomando como referencia el cuadro 2.1: El Establecimiento de metas nacionales, para las reducciones de las muertes por TB y la incidencia de la TB, 2016-2025, del documento: "Implementación de la estrategia Fin de la TB: Aspectos Esenciales" de la OMS. 
Tomando como año de referencia el año 2015 (2,452 casos y una tasa de 39 por 100,000 hab ); y que a partir del año 2020 , la tasa se reduzca reducción de la tasa de incidencia del 5% en relación al año 2020; obteniendo una tasa de 34 por 100,000 hab, que corresponde a 2300 casos; y realizando el mismo ejercicio para los siguientes años, según la estimación de  metas calculadas en el cuadro 2.1; hasta llegar a una reducción del 10% en la tasa de incidencia para el año 2025.</t>
  </si>
  <si>
    <t xml:space="preserve">El país se propone realizar pruebas rápidas de sensibilidad por lo menos a Rifampicina, para cada año de un 80% del total de casos notificados de la meta programada (nuevos y previamente tratados) de país. </t>
  </si>
  <si>
    <t>La tendencia epidemiológica de la TB en PPL en los últimos años mantuvo una tendencia a la alza de los casos, esto debido a la situación de violencia e inseguridad en el país, que se convertía en un aumento de la población penitenciaria, aumentando gradualmente el nivel de hacinamiento en el sistema penitenciario,  llegando a realizar un pico de casos en el año 2018.
La incorporación de medios de diagnóstico a través de pruebas moleculares como el Gene Xpert en esta población, ha permitido un diagnostico más oportuno de los enfermos, así como la implementación de medidas de control de infecciones al interior de los recintos penitenciarios (aislamiento de los enfermos), intensificación en las actividades de detección (aumento la captación de SR e investigación y estudio de los contactos), y la disminución del índice de hacinamiento en los centros penales a través de la construcción de nuevas infraestructuras (pasando del 400% a un 170%) ha inferido directamente en la disminución de los casos de TB en la población privada de libertad, logrando para el año 2019 un 61% de lo programado (1,328 casos) de acuerdo a las metas programadas del PENM TB; por lo tanto a pesar de haber realizado un 51% más de pruebas moleculares de Gene Xpert la positividad en PPL fue de 7.6% para el año 2019; lo que significa un abordaje precoz de los casos y mayor intervenciones en las actividades de detección.</t>
  </si>
  <si>
    <t>Las metas se establecen considerando la contribución de los casos de TB todas las formas en PPL estimados para ser notificados (728, 582 y 446) para los años 2022, 2023 y 2024 respectivamente. La carga de TB en el sistema penitenciario se ha calculado con base a la incidencia total de país según los parámetros de la estrategia Fin a la TB, a la carga porcentual de TB en la PPL de los últimos años y considerando el impacto de la pandemia por Covid – 19</t>
  </si>
  <si>
    <t>El número de casos de TB estimados, ha sido calculado con base a las tasas de incidencia para los años 2022 al 2026, tomando como  referencia el cuadro 2.1 del documento: "implementación de la estrategia Fin de la TB: Aspectos Esenciales" de la OMS. En el cual se toma como año de referencia el año 2015 (2452 casos y una tasa de 39 por 100,000 hab ); y que en el año 2020 la reducción de la tasa de incidencia es del 5% menos en relación al año 2015; obteniendo una tasa de 34 por 100,000 hab, que corresponde a 2,300 casos.
Realizando el mismo ejercicio para los siguientes años 2022 - 2026; la reducción total segun proyecciones del PENMTB  en concordancia con la tasa de incidencia establecida en la estrategia Fin a la TB hasta llegar a una reducción del 10% anual en la tasa de incidencia para el año 2025.</t>
  </si>
  <si>
    <t>Las metas establecidas para la PPL son diferentes a la de la población general, debido a ser una población de alta vulnerabilidad y riesgo (violencia, hacinamiento, desnutrición, comorbilidad asociada). Por lo que en las cohortes de éxito de tratamiento se excluirán las causas directas de muerte como: muerte violenta o cuya causa básica directa de muerte es otra patología no asociada a TB.</t>
  </si>
  <si>
    <t>El país se compromete a realizar las siguientes metas para cada año de la subvención siendo así: 692 correspondientes a un 95% para el año 2022; 553 correspondiente a un 95% para el año 2023 y 424 correspondiente a un 95% para 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</si>
</sst>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i/>
      <sz val="11"/>
      <name val="Arial"/>
      <family val="2"/>
    </font>
    <font>
      <i/>
      <sz val="11"/>
      <color theme="1"/>
      <name val="Arial"/>
      <family val="2"/>
    </font>
    <font>
      <sz val="11"/>
      <color rgb="FFFF0000"/>
      <name val="Arial"/>
      <family val="2"/>
    </font>
    <font>
      <b/>
      <i/>
      <sz val="18"/>
      <color rgb="FFFF0000"/>
      <name val="Arial"/>
      <family val="2"/>
    </font>
    <font>
      <i/>
      <sz val="11"/>
      <color theme="1"/>
      <name val="Calibri"/>
      <family val="2"/>
      <scheme val="minor"/>
    </font>
    <font>
      <b/>
      <sz val="11"/>
      <color theme="1"/>
      <name val="Calibri"/>
      <family val="2"/>
      <scheme val="minor"/>
    </font>
    <font>
      <sz val="11"/>
      <color rgb="FF7030A0"/>
      <name val="Arial"/>
      <family val="2"/>
    </font>
    <font>
      <i/>
      <sz val="11"/>
      <color rgb="FF7030A0"/>
      <name val="Arial"/>
      <family val="2"/>
    </font>
    <font>
      <u/>
      <sz val="11"/>
      <color theme="10"/>
      <name val="Arial"/>
      <family val="2"/>
    </font>
    <font>
      <sz val="12"/>
      <name val="Arial"/>
      <family val="2"/>
    </font>
    <font>
      <sz val="11"/>
      <color theme="1"/>
      <name val="Calibri"/>
      <family val="2"/>
    </font>
    <font>
      <sz val="11"/>
      <color rgb="FFFF0000"/>
      <name val="Calibri"/>
      <family val="2"/>
    </font>
    <font>
      <b/>
      <sz val="12"/>
      <name val="Arial"/>
      <family val="2"/>
    </font>
    <font>
      <sz val="11"/>
      <name val="Georgia"/>
      <family val="1"/>
    </font>
    <font>
      <sz val="11"/>
      <color rgb="FF000000"/>
      <name val="Arial"/>
      <family val="2"/>
    </font>
    <font>
      <sz val="11"/>
      <color rgb="FFFF0000"/>
      <name val="Calibri"/>
      <family val="2"/>
      <scheme val="minor"/>
    </font>
    <font>
      <b/>
      <sz val="18"/>
      <color theme="1"/>
      <name val="Arial"/>
      <family val="2"/>
    </font>
    <font>
      <sz val="11"/>
      <name val="Calibri"/>
      <family val="2"/>
      <scheme val="minor"/>
    </font>
    <font>
      <sz val="11"/>
      <name val="Calibri"/>
      <family val="2"/>
    </font>
  </fonts>
  <fills count="14">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4DFEC"/>
        <bgColor indexed="64"/>
      </patternFill>
    </fill>
  </fills>
  <borders count="46">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diagonal/>
    </border>
  </borders>
  <cellStyleXfs count="5">
    <xf numFmtId="0" fontId="0" fillId="0" borderId="0"/>
    <xf numFmtId="9" fontId="10" fillId="0" borderId="0" applyFont="0" applyFill="0" applyBorder="0" applyAlignment="0" applyProtection="0"/>
    <xf numFmtId="0" fontId="34" fillId="0" borderId="0" applyNumberFormat="0" applyFill="0" applyBorder="0" applyAlignment="0" applyProtection="0"/>
    <xf numFmtId="0" fontId="10" fillId="0" borderId="0"/>
    <xf numFmtId="43" fontId="10" fillId="0" borderId="0" applyFont="0" applyFill="0" applyBorder="0" applyAlignment="0" applyProtection="0"/>
  </cellStyleXfs>
  <cellXfs count="263">
    <xf numFmtId="0" fontId="0" fillId="0" borderId="0" xfId="0"/>
    <xf numFmtId="0" fontId="0" fillId="3" borderId="12" xfId="0" applyFont="1" applyFill="1" applyBorder="1" applyAlignment="1" applyProtection="1">
      <alignment vertical="center" wrapText="1"/>
      <protection locked="0"/>
    </xf>
    <xf numFmtId="0" fontId="0" fillId="3" borderId="5"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0" borderId="0" xfId="0" applyAlignment="1">
      <alignment vertical="top"/>
    </xf>
    <xf numFmtId="0" fontId="0" fillId="3"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9" borderId="0" xfId="0" applyFill="1" applyBorder="1" applyAlignment="1" applyProtection="1">
      <alignment horizontal="left" vertical="top"/>
    </xf>
    <xf numFmtId="0" fontId="0" fillId="9"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11" fillId="0" borderId="0" xfId="0" applyFont="1" applyAlignment="1" applyProtection="1">
      <alignment wrapText="1"/>
      <protection locked="0"/>
    </xf>
    <xf numFmtId="0" fontId="26" fillId="3" borderId="5" xfId="0" applyFont="1" applyFill="1" applyBorder="1" applyAlignment="1" applyProtection="1">
      <alignment horizontal="left" vertical="center" wrapText="1"/>
      <protection locked="0"/>
    </xf>
    <xf numFmtId="4" fontId="13" fillId="0" borderId="0" xfId="0" applyNumberFormat="1" applyFont="1" applyFill="1" applyBorder="1" applyAlignment="1" applyProtection="1">
      <alignment horizontal="left" vertical="center" wrapText="1"/>
    </xf>
    <xf numFmtId="4" fontId="14" fillId="0" borderId="0" xfId="0" applyNumberFormat="1" applyFont="1" applyFill="1" applyBorder="1" applyAlignment="1" applyProtection="1">
      <alignment horizontal="center" vertical="center" wrapText="1"/>
    </xf>
    <xf numFmtId="4" fontId="15" fillId="0" borderId="0" xfId="0" applyNumberFormat="1" applyFont="1" applyBorder="1" applyAlignment="1" applyProtection="1">
      <alignment vertical="center" wrapText="1"/>
    </xf>
    <xf numFmtId="4" fontId="13" fillId="0" borderId="0" xfId="0" applyNumberFormat="1" applyFont="1" applyBorder="1" applyAlignment="1" applyProtection="1">
      <alignment vertical="center" wrapText="1"/>
    </xf>
    <xf numFmtId="4" fontId="0" fillId="0" borderId="0" xfId="0" applyNumberFormat="1" applyFont="1" applyProtection="1"/>
    <xf numFmtId="4" fontId="21" fillId="9" borderId="0" xfId="0" applyNumberFormat="1" applyFont="1" applyFill="1" applyBorder="1" applyAlignment="1" applyProtection="1">
      <alignment horizontal="left" vertical="center" wrapText="1"/>
    </xf>
    <xf numFmtId="4" fontId="21" fillId="9" borderId="0" xfId="0" applyNumberFormat="1" applyFont="1" applyFill="1" applyBorder="1" applyAlignment="1" applyProtection="1">
      <alignment horizontal="right" vertical="center" wrapText="1"/>
    </xf>
    <xf numFmtId="4" fontId="28" fillId="0" borderId="0" xfId="0" applyNumberFormat="1" applyFont="1" applyProtection="1"/>
    <xf numFmtId="4" fontId="28" fillId="0" borderId="0" xfId="0" applyNumberFormat="1" applyFont="1" applyAlignment="1" applyProtection="1">
      <alignment wrapText="1"/>
    </xf>
    <xf numFmtId="0" fontId="12" fillId="3" borderId="14" xfId="0" applyFont="1" applyFill="1" applyBorder="1" applyAlignment="1" applyProtection="1">
      <alignment horizontal="left"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12" fillId="4" borderId="12"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protection locked="0"/>
    </xf>
    <xf numFmtId="0" fontId="16" fillId="4" borderId="12"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4" borderId="13" xfId="0" applyFont="1" applyFill="1" applyBorder="1" applyAlignment="1" applyProtection="1">
      <alignment horizontal="left" vertical="center"/>
      <protection locked="0"/>
    </xf>
    <xf numFmtId="0" fontId="27" fillId="8" borderId="2" xfId="0" applyFont="1" applyFill="1" applyBorder="1" applyAlignment="1" applyProtection="1">
      <alignment horizontal="left" vertical="center" wrapText="1"/>
      <protection locked="0"/>
    </xf>
    <xf numFmtId="0" fontId="26" fillId="3" borderId="14" xfId="0" applyFont="1" applyFill="1" applyBorder="1" applyAlignment="1" applyProtection="1">
      <alignment vertical="center" wrapText="1"/>
      <protection locked="0"/>
    </xf>
    <xf numFmtId="0" fontId="26" fillId="3" borderId="6" xfId="0" applyFont="1" applyFill="1" applyBorder="1" applyAlignment="1" applyProtection="1">
      <alignment horizontal="left" vertical="center" wrapText="1"/>
      <protection locked="0"/>
    </xf>
    <xf numFmtId="0" fontId="27" fillId="3" borderId="31" xfId="0" applyFont="1" applyFill="1" applyBorder="1" applyAlignment="1" applyProtection="1">
      <alignment vertical="center" wrapText="1"/>
      <protection locked="0"/>
    </xf>
    <xf numFmtId="0" fontId="12" fillId="3" borderId="14" xfId="0" applyFont="1" applyFill="1" applyBorder="1" applyAlignment="1" applyProtection="1">
      <alignment vertical="center" wrapText="1"/>
      <protection locked="0"/>
    </xf>
    <xf numFmtId="0" fontId="0" fillId="3" borderId="33" xfId="0" applyFont="1" applyFill="1" applyBorder="1" applyAlignment="1" applyProtection="1">
      <alignment horizontal="center" vertical="center" wrapText="1"/>
      <protection locked="0"/>
    </xf>
    <xf numFmtId="0" fontId="12" fillId="3" borderId="19" xfId="0" applyFont="1" applyFill="1" applyBorder="1" applyAlignment="1" applyProtection="1">
      <alignment vertical="center" wrapText="1"/>
      <protection locked="0"/>
    </xf>
    <xf numFmtId="0" fontId="12" fillId="3" borderId="23" xfId="0" applyFont="1" applyFill="1" applyBorder="1" applyAlignment="1" applyProtection="1">
      <alignment vertical="center" wrapText="1"/>
      <protection locked="0"/>
    </xf>
    <xf numFmtId="4" fontId="22" fillId="9" borderId="38" xfId="0" applyNumberFormat="1" applyFont="1" applyFill="1" applyBorder="1" applyAlignment="1" applyProtection="1">
      <alignment horizontal="center" vertical="center" wrapText="1"/>
    </xf>
    <xf numFmtId="0" fontId="0" fillId="10" borderId="5" xfId="0" applyFill="1" applyBorder="1" applyAlignment="1" applyProtection="1">
      <alignment horizontal="left" vertical="top"/>
    </xf>
    <xf numFmtId="0" fontId="9" fillId="0" borderId="0" xfId="0" applyFont="1"/>
    <xf numFmtId="0" fontId="31" fillId="0" borderId="0" xfId="0" applyFont="1"/>
    <xf numFmtId="0" fontId="18" fillId="5" borderId="5" xfId="0" applyFont="1" applyFill="1" applyBorder="1" applyAlignment="1" applyProtection="1">
      <alignment vertical="center" wrapText="1"/>
      <protection locked="0"/>
    </xf>
    <xf numFmtId="0" fontId="0" fillId="5" borderId="0" xfId="0" applyFont="1" applyFill="1" applyAlignment="1" applyProtection="1">
      <alignment wrapText="1"/>
      <protection locked="0"/>
    </xf>
    <xf numFmtId="0" fontId="10" fillId="0" borderId="0" xfId="0" applyFont="1" applyAlignment="1" applyProtection="1">
      <alignment vertical="center" wrapText="1"/>
    </xf>
    <xf numFmtId="0" fontId="10" fillId="0" borderId="0" xfId="0" applyFont="1" applyAlignment="1" applyProtection="1">
      <alignment vertical="center"/>
    </xf>
    <xf numFmtId="0" fontId="0" fillId="4" borderId="8" xfId="0" applyFill="1" applyBorder="1" applyAlignment="1" applyProtection="1">
      <alignment horizontal="left" vertical="top"/>
    </xf>
    <xf numFmtId="0" fontId="0" fillId="4" borderId="5" xfId="0" applyFill="1" applyBorder="1" applyAlignment="1" applyProtection="1">
      <alignment horizontal="left" vertical="top"/>
    </xf>
    <xf numFmtId="0" fontId="31" fillId="0" borderId="0" xfId="0" applyFont="1" applyFill="1"/>
    <xf numFmtId="0" fontId="10" fillId="3" borderId="5" xfId="3" applyFill="1" applyBorder="1" applyAlignment="1" applyProtection="1">
      <alignment horizontal="left" vertical="top"/>
    </xf>
    <xf numFmtId="0" fontId="10" fillId="3" borderId="6" xfId="3" applyFill="1" applyBorder="1" applyAlignment="1" applyProtection="1">
      <alignment horizontal="left" vertical="top"/>
    </xf>
    <xf numFmtId="0" fontId="0" fillId="0" borderId="0" xfId="0" applyFill="1"/>
    <xf numFmtId="0" fontId="0" fillId="10" borderId="6" xfId="0" applyFill="1" applyBorder="1" applyAlignment="1" applyProtection="1">
      <alignment horizontal="left" vertical="top"/>
    </xf>
    <xf numFmtId="0" fontId="5" fillId="0" borderId="0" xfId="0" applyFont="1"/>
    <xf numFmtId="0" fontId="0" fillId="12" borderId="0" xfId="0" applyFill="1" applyAlignment="1">
      <alignment vertical="top"/>
    </xf>
    <xf numFmtId="0" fontId="10" fillId="3" borderId="5" xfId="3" applyFill="1" applyBorder="1" applyAlignment="1" applyProtection="1">
      <alignment horizontal="left" vertical="top"/>
    </xf>
    <xf numFmtId="0" fontId="10" fillId="3" borderId="6" xfId="3" applyFill="1" applyBorder="1" applyAlignment="1" applyProtection="1">
      <alignment horizontal="left" vertical="top"/>
    </xf>
    <xf numFmtId="0" fontId="6" fillId="4" borderId="0" xfId="0" applyFont="1" applyFill="1" applyAlignment="1"/>
    <xf numFmtId="0" fontId="9" fillId="0" borderId="0" xfId="0" applyFont="1" applyFill="1"/>
    <xf numFmtId="0" fontId="7" fillId="0" borderId="0" xfId="0" applyFont="1" applyFill="1"/>
    <xf numFmtId="0" fontId="8" fillId="13" borderId="5" xfId="0" applyFont="1" applyFill="1" applyBorder="1"/>
    <xf numFmtId="0" fontId="0" fillId="5" borderId="0" xfId="0" applyFill="1"/>
    <xf numFmtId="0" fontId="16" fillId="5" borderId="5" xfId="0" applyFont="1" applyFill="1" applyBorder="1"/>
    <xf numFmtId="4" fontId="16" fillId="5" borderId="0" xfId="0" applyNumberFormat="1" applyFont="1" applyFill="1" applyBorder="1" applyAlignment="1" applyProtection="1">
      <alignment vertical="center" wrapText="1"/>
    </xf>
    <xf numFmtId="0" fontId="30" fillId="5" borderId="5" xfId="0" applyFont="1" applyFill="1" applyBorder="1" applyProtection="1">
      <protection locked="0"/>
    </xf>
    <xf numFmtId="0" fontId="16" fillId="4" borderId="12"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13" xfId="0" applyFont="1" applyFill="1" applyBorder="1" applyAlignment="1" applyProtection="1">
      <alignment horizontal="left" vertical="center"/>
    </xf>
    <xf numFmtId="0" fontId="26" fillId="3" borderId="14" xfId="0" applyFont="1" applyFill="1" applyBorder="1" applyAlignment="1" applyProtection="1">
      <alignmen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0" fillId="5" borderId="0" xfId="0" applyFont="1" applyFill="1" applyAlignment="1" applyProtection="1">
      <alignment wrapText="1"/>
    </xf>
    <xf numFmtId="0" fontId="16" fillId="4" borderId="7" xfId="0" applyFont="1" applyFill="1" applyBorder="1" applyAlignment="1" applyProtection="1">
      <alignment horizontal="left" vertical="center" wrapText="1"/>
    </xf>
    <xf numFmtId="0" fontId="16" fillId="4" borderId="13" xfId="0" applyFont="1" applyFill="1" applyBorder="1" applyAlignment="1" applyProtection="1">
      <alignment horizontal="left" vertical="center" wrapText="1"/>
    </xf>
    <xf numFmtId="0" fontId="11" fillId="5" borderId="0" xfId="0" applyFont="1" applyFill="1" applyAlignment="1" applyProtection="1">
      <alignment wrapText="1"/>
    </xf>
    <xf numFmtId="0" fontId="16" fillId="4" borderId="7" xfId="0" applyFont="1" applyFill="1" applyBorder="1" applyAlignment="1" applyProtection="1">
      <alignment vertical="center" wrapText="1"/>
    </xf>
    <xf numFmtId="0" fontId="16" fillId="4" borderId="13" xfId="0" applyFont="1" applyFill="1" applyBorder="1" applyAlignment="1" applyProtection="1">
      <alignment vertical="center" wrapText="1"/>
    </xf>
    <xf numFmtId="0" fontId="0" fillId="0" borderId="0" xfId="0" applyFont="1" applyFill="1" applyAlignment="1">
      <alignment vertical="center"/>
    </xf>
    <xf numFmtId="0" fontId="36" fillId="0" borderId="0" xfId="0" applyFont="1" applyFill="1" applyAlignment="1">
      <alignment vertical="top"/>
    </xf>
    <xf numFmtId="0" fontId="28" fillId="0" borderId="0" xfId="0" applyFont="1" applyFill="1" applyAlignment="1">
      <alignment vertical="top"/>
    </xf>
    <xf numFmtId="0" fontId="0" fillId="0" borderId="0" xfId="0" applyFill="1" applyAlignment="1">
      <alignment vertical="top" wrapText="1"/>
    </xf>
    <xf numFmtId="0" fontId="36" fillId="0" borderId="0" xfId="0" applyFont="1" applyFill="1" applyAlignment="1">
      <alignment vertical="top" wrapText="1"/>
    </xf>
    <xf numFmtId="4" fontId="19"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32" fillId="5" borderId="0" xfId="0" applyFont="1" applyFill="1" applyBorder="1" applyAlignment="1" applyProtection="1">
      <alignment horizontal="left" vertical="center" wrapText="1"/>
      <protection locked="0"/>
    </xf>
    <xf numFmtId="0" fontId="32" fillId="11"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26" fillId="5" borderId="0"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27" fillId="8" borderId="0"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0" fillId="5" borderId="0" xfId="0" applyFont="1" applyFill="1" applyBorder="1" applyAlignment="1" applyProtection="1">
      <alignment horizontal="left" vertical="center" wrapText="1"/>
      <protection locked="0"/>
    </xf>
    <xf numFmtId="0" fontId="16" fillId="4" borderId="0" xfId="0" applyFont="1" applyFill="1" applyBorder="1" applyAlignment="1" applyProtection="1">
      <alignment horizontal="left" vertical="center" wrapText="1"/>
    </xf>
    <xf numFmtId="0" fontId="18" fillId="5"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xf>
    <xf numFmtId="0" fontId="32" fillId="5" borderId="0"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xf>
    <xf numFmtId="0" fontId="24" fillId="2" borderId="0" xfId="0" applyFont="1" applyFill="1" applyBorder="1" applyAlignment="1" applyProtection="1">
      <alignment vertical="center" wrapText="1"/>
    </xf>
    <xf numFmtId="0" fontId="12" fillId="4" borderId="0" xfId="0" applyFont="1" applyFill="1" applyBorder="1" applyAlignment="1" applyProtection="1">
      <alignment vertical="center" wrapText="1"/>
    </xf>
    <xf numFmtId="0" fontId="16" fillId="4" borderId="0" xfId="0" applyFont="1" applyFill="1" applyBorder="1" applyAlignment="1" applyProtection="1">
      <alignment vertical="center" wrapText="1"/>
    </xf>
    <xf numFmtId="0" fontId="12" fillId="4" borderId="0" xfId="0" applyFont="1" applyFill="1" applyBorder="1" applyAlignment="1" applyProtection="1">
      <alignment vertical="center"/>
    </xf>
    <xf numFmtId="3" fontId="18" fillId="5" borderId="5" xfId="0" applyNumberFormat="1" applyFont="1" applyFill="1" applyBorder="1" applyAlignment="1" applyProtection="1">
      <alignment horizontal="right" vertical="center" wrapText="1"/>
      <protection locked="0"/>
    </xf>
    <xf numFmtId="0" fontId="18" fillId="5" borderId="15" xfId="0" applyFont="1" applyFill="1" applyBorder="1" applyAlignment="1" applyProtection="1">
      <alignment horizontal="left" vertical="center" wrapText="1"/>
      <protection locked="0"/>
    </xf>
    <xf numFmtId="9" fontId="18" fillId="11" borderId="5" xfId="1" applyFont="1" applyFill="1" applyBorder="1" applyAlignment="1" applyProtection="1">
      <alignment horizontal="right" vertical="center" wrapText="1"/>
    </xf>
    <xf numFmtId="3" fontId="18" fillId="11" borderId="5" xfId="0" applyNumberFormat="1" applyFont="1" applyFill="1" applyBorder="1" applyAlignment="1" applyProtection="1">
      <alignment horizontal="right" vertical="center" wrapText="1"/>
    </xf>
    <xf numFmtId="9" fontId="18" fillId="11" borderId="34" xfId="1" applyFont="1" applyFill="1" applyBorder="1" applyAlignment="1" applyProtection="1">
      <alignment horizontal="right" vertical="center" wrapText="1"/>
    </xf>
    <xf numFmtId="3" fontId="18" fillId="13" borderId="5" xfId="0" applyNumberFormat="1" applyFont="1" applyFill="1" applyBorder="1" applyAlignment="1" applyProtection="1">
      <alignment horizontal="right" vertical="center" wrapText="1"/>
    </xf>
    <xf numFmtId="9" fontId="18" fillId="13" borderId="5" xfId="1" applyFont="1" applyFill="1" applyBorder="1" applyAlignment="1" applyProtection="1">
      <alignment horizontal="right" vertical="center" wrapText="1"/>
    </xf>
    <xf numFmtId="0" fontId="16" fillId="4" borderId="7" xfId="0" applyFont="1" applyFill="1" applyBorder="1" applyAlignment="1" applyProtection="1">
      <alignment vertical="center"/>
    </xf>
    <xf numFmtId="0" fontId="16" fillId="4" borderId="13" xfId="0" applyFont="1" applyFill="1" applyBorder="1" applyAlignment="1" applyProtection="1">
      <alignment vertical="center"/>
    </xf>
    <xf numFmtId="3" fontId="18" fillId="11" borderId="5" xfId="0" applyNumberFormat="1" applyFont="1" applyFill="1" applyBorder="1" applyAlignment="1" applyProtection="1">
      <alignment horizontal="right" vertical="center" wrapText="1"/>
      <protection locked="0"/>
    </xf>
    <xf numFmtId="0" fontId="13" fillId="2" borderId="2"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38" fillId="3" borderId="29" xfId="0" applyFont="1" applyFill="1" applyBorder="1" applyAlignment="1" applyProtection="1">
      <alignment horizontal="left" vertical="center"/>
    </xf>
    <xf numFmtId="0" fontId="18" fillId="3" borderId="28" xfId="0" applyFont="1" applyFill="1" applyBorder="1" applyAlignment="1" applyProtection="1">
      <alignment horizontal="left" vertical="center"/>
    </xf>
    <xf numFmtId="0" fontId="18" fillId="3" borderId="30" xfId="0" applyFont="1" applyFill="1" applyBorder="1" applyAlignment="1" applyProtection="1">
      <alignment horizontal="left" vertical="center"/>
    </xf>
    <xf numFmtId="0" fontId="16" fillId="3" borderId="14" xfId="0" applyFont="1" applyFill="1" applyBorder="1" applyAlignment="1" applyProtection="1">
      <alignment vertical="center" wrapText="1"/>
    </xf>
    <xf numFmtId="0" fontId="16" fillId="3" borderId="14" xfId="0" applyFont="1" applyFill="1" applyBorder="1" applyAlignment="1" applyProtection="1">
      <alignment horizontal="left" vertical="center" wrapText="1"/>
    </xf>
    <xf numFmtId="0" fontId="26" fillId="3" borderId="31" xfId="0" applyFont="1" applyFill="1" applyBorder="1" applyAlignment="1" applyProtection="1">
      <alignment vertical="center" wrapText="1"/>
    </xf>
    <xf numFmtId="0" fontId="26" fillId="8" borderId="2" xfId="0" applyFont="1" applyFill="1" applyBorder="1" applyAlignment="1" applyProtection="1">
      <alignment horizontal="left" vertical="center" wrapText="1"/>
    </xf>
    <xf numFmtId="0" fontId="26" fillId="8" borderId="3" xfId="0" applyFont="1" applyFill="1" applyBorder="1" applyAlignment="1" applyProtection="1">
      <alignment horizontal="left" vertical="center" wrapText="1"/>
    </xf>
    <xf numFmtId="0" fontId="26" fillId="8" borderId="4" xfId="0" applyFont="1" applyFill="1" applyBorder="1" applyAlignment="1" applyProtection="1">
      <alignment horizontal="left" vertical="center" wrapText="1"/>
    </xf>
    <xf numFmtId="0" fontId="16" fillId="3" borderId="19" xfId="0" applyFont="1" applyFill="1" applyBorder="1" applyAlignment="1" applyProtection="1">
      <alignment vertical="center" wrapText="1"/>
    </xf>
    <xf numFmtId="0" fontId="16" fillId="3" borderId="20" xfId="0" applyFont="1" applyFill="1" applyBorder="1" applyAlignment="1" applyProtection="1">
      <alignment vertical="center" wrapText="1"/>
    </xf>
    <xf numFmtId="0" fontId="16" fillId="3" borderId="21" xfId="0" applyFont="1" applyFill="1" applyBorder="1" applyAlignment="1" applyProtection="1">
      <alignment horizontal="center" vertical="center" wrapText="1"/>
    </xf>
    <xf numFmtId="0" fontId="16" fillId="3" borderId="23"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26" fillId="5" borderId="5" xfId="0" applyFont="1" applyFill="1" applyBorder="1" applyAlignment="1" applyProtection="1">
      <alignment horizontal="center" vertical="center" wrapText="1"/>
      <protection locked="0"/>
    </xf>
    <xf numFmtId="0" fontId="18" fillId="3" borderId="12" xfId="0" applyFont="1" applyFill="1" applyBorder="1" applyAlignment="1" applyProtection="1">
      <alignment vertical="center" wrapText="1"/>
    </xf>
    <xf numFmtId="0" fontId="18" fillId="3" borderId="5"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wrapText="1"/>
    </xf>
    <xf numFmtId="0" fontId="18" fillId="5" borderId="0" xfId="0" applyFont="1" applyFill="1" applyAlignment="1" applyProtection="1">
      <alignment wrapText="1"/>
    </xf>
    <xf numFmtId="0" fontId="18" fillId="6" borderId="44" xfId="0" applyFont="1" applyFill="1" applyBorder="1" applyAlignment="1" applyProtection="1">
      <alignment horizontal="center" vertical="center" wrapText="1"/>
    </xf>
    <xf numFmtId="3" fontId="18" fillId="6" borderId="44" xfId="0" applyNumberFormat="1" applyFont="1" applyFill="1" applyBorder="1" applyAlignment="1" applyProtection="1">
      <alignment horizontal="right" vertical="center" wrapText="1"/>
    </xf>
    <xf numFmtId="0" fontId="18" fillId="6" borderId="5" xfId="0" applyFont="1" applyFill="1" applyBorder="1" applyAlignment="1" applyProtection="1">
      <alignment horizontal="center" vertical="center" wrapText="1"/>
    </xf>
    <xf numFmtId="9" fontId="18" fillId="6" borderId="5" xfId="1" applyFont="1" applyFill="1" applyBorder="1" applyAlignment="1" applyProtection="1">
      <alignment horizontal="right" vertical="center" wrapText="1"/>
    </xf>
    <xf numFmtId="0" fontId="13" fillId="2" borderId="3"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39" fillId="5" borderId="0" xfId="0" applyFont="1" applyFill="1" applyAlignment="1" applyProtection="1">
      <alignment wrapText="1"/>
      <protection locked="0"/>
    </xf>
    <xf numFmtId="0" fontId="26" fillId="8" borderId="2" xfId="0" applyFont="1" applyFill="1" applyBorder="1" applyAlignment="1" applyProtection="1">
      <alignment vertical="center" wrapText="1"/>
    </xf>
    <xf numFmtId="0" fontId="39" fillId="5" borderId="0" xfId="0" applyFont="1" applyFill="1" applyAlignment="1" applyProtection="1">
      <alignment wrapText="1"/>
    </xf>
    <xf numFmtId="0" fontId="26" fillId="8" borderId="3" xfId="0" applyFont="1" applyFill="1" applyBorder="1" applyAlignment="1" applyProtection="1">
      <alignment horizontal="left" vertical="center" wrapText="1"/>
      <protection locked="0"/>
    </xf>
    <xf numFmtId="0" fontId="26" fillId="8" borderId="4" xfId="0" applyFont="1" applyFill="1" applyBorder="1" applyAlignment="1" applyProtection="1">
      <alignment horizontal="left" vertical="center" wrapText="1"/>
      <protection locked="0"/>
    </xf>
    <xf numFmtId="0" fontId="16" fillId="3" borderId="20" xfId="0" applyFont="1" applyFill="1" applyBorder="1" applyAlignment="1" applyProtection="1">
      <alignment vertical="center" wrapText="1"/>
      <protection locked="0"/>
    </xf>
    <xf numFmtId="0" fontId="16" fillId="3" borderId="21" xfId="0" applyFont="1" applyFill="1" applyBorder="1" applyAlignment="1" applyProtection="1">
      <alignment horizontal="center" vertical="center" wrapText="1"/>
      <protection locked="0"/>
    </xf>
    <xf numFmtId="0" fontId="16" fillId="3" borderId="9" xfId="0" applyFont="1" applyFill="1" applyBorder="1" applyAlignment="1" applyProtection="1">
      <alignment vertical="center" wrapText="1"/>
      <protection locked="0"/>
    </xf>
    <xf numFmtId="0" fontId="11" fillId="5" borderId="0" xfId="0" applyFont="1" applyFill="1" applyAlignment="1" applyProtection="1">
      <alignment wrapText="1"/>
      <protection locked="0"/>
    </xf>
    <xf numFmtId="0" fontId="40" fillId="0" borderId="0" xfId="0" applyFont="1" applyAlignment="1">
      <alignment vertical="center"/>
    </xf>
    <xf numFmtId="0" fontId="28" fillId="12" borderId="0" xfId="0" applyFont="1" applyFill="1" applyAlignment="1">
      <alignment vertical="center"/>
    </xf>
    <xf numFmtId="0" fontId="0" fillId="12" borderId="0" xfId="0" applyFill="1" applyAlignment="1">
      <alignment vertical="top" wrapText="1"/>
    </xf>
    <xf numFmtId="0" fontId="26" fillId="0" borderId="13" xfId="0" applyFont="1" applyFill="1" applyBorder="1" applyAlignment="1" applyProtection="1">
      <alignment horizontal="left" vertical="center" wrapText="1"/>
      <protection locked="0"/>
    </xf>
    <xf numFmtId="0" fontId="18" fillId="12" borderId="0" xfId="0" applyFont="1" applyFill="1" applyAlignment="1">
      <alignment vertical="top" wrapText="1"/>
    </xf>
    <xf numFmtId="0" fontId="4" fillId="0" borderId="0" xfId="0" applyFont="1" applyFill="1"/>
    <xf numFmtId="0" fontId="4" fillId="12" borderId="0" xfId="0" applyFont="1" applyFill="1"/>
    <xf numFmtId="0" fontId="28" fillId="12" borderId="0" xfId="0" applyFont="1" applyFill="1" applyAlignment="1">
      <alignment vertical="top"/>
    </xf>
    <xf numFmtId="0" fontId="36" fillId="0" borderId="0" xfId="0" applyFont="1" applyFill="1"/>
    <xf numFmtId="0" fontId="0" fillId="0" borderId="0" xfId="0" applyFont="1" applyFill="1"/>
    <xf numFmtId="0" fontId="0" fillId="0" borderId="0" xfId="0" applyFont="1" applyFill="1" applyAlignment="1">
      <alignment vertical="top"/>
    </xf>
    <xf numFmtId="0" fontId="0" fillId="0" borderId="42" xfId="0" applyFont="1" applyFill="1" applyBorder="1" applyAlignment="1">
      <alignment vertical="top"/>
    </xf>
    <xf numFmtId="0" fontId="0" fillId="9" borderId="0" xfId="0" applyFont="1" applyFill="1" applyAlignment="1">
      <alignment vertical="top"/>
    </xf>
    <xf numFmtId="0" fontId="0" fillId="0" borderId="0" xfId="0" applyFont="1" applyFill="1" applyAlignment="1">
      <alignment vertical="top" wrapText="1"/>
    </xf>
    <xf numFmtId="0" fontId="41" fillId="0" borderId="0" xfId="0" applyFont="1" applyAlignment="1">
      <alignment vertical="top" wrapText="1"/>
    </xf>
    <xf numFmtId="0" fontId="0" fillId="0" borderId="0" xfId="0" applyFont="1" applyAlignment="1">
      <alignment vertical="top" wrapText="1"/>
    </xf>
    <xf numFmtId="0" fontId="3" fillId="0" borderId="0" xfId="0" applyFont="1" applyFill="1"/>
    <xf numFmtId="0" fontId="42" fillId="5" borderId="0" xfId="0" applyFont="1" applyFill="1" applyAlignment="1"/>
    <xf numFmtId="0" fontId="24" fillId="5" borderId="0" xfId="0" applyFont="1" applyFill="1" applyAlignment="1"/>
    <xf numFmtId="0" fontId="2" fillId="12" borderId="0" xfId="0" applyFont="1" applyFill="1"/>
    <xf numFmtId="0" fontId="1" fillId="0" borderId="0" xfId="0" applyFont="1"/>
    <xf numFmtId="0" fontId="1" fillId="0" borderId="0" xfId="0" applyFont="1" applyFill="1"/>
    <xf numFmtId="0" fontId="0" fillId="0" borderId="0" xfId="0" applyFont="1"/>
    <xf numFmtId="0" fontId="18" fillId="0" borderId="0" xfId="0" applyFont="1" applyFill="1" applyAlignment="1">
      <alignment vertical="top"/>
    </xf>
    <xf numFmtId="0" fontId="43" fillId="0" borderId="0" xfId="0" applyFont="1" applyFill="1"/>
    <xf numFmtId="0" fontId="43" fillId="12" borderId="0" xfId="0" applyFont="1" applyFill="1"/>
    <xf numFmtId="0" fontId="44" fillId="0" borderId="0" xfId="0" applyFont="1" applyFill="1"/>
    <xf numFmtId="10" fontId="18" fillId="5" borderId="5" xfId="0" applyNumberFormat="1" applyFont="1" applyFill="1" applyBorder="1" applyAlignment="1" applyProtection="1">
      <alignment vertical="center" wrapText="1"/>
      <protection locked="0"/>
    </xf>
    <xf numFmtId="0" fontId="18" fillId="5" borderId="0" xfId="0" applyFont="1" applyFill="1" applyAlignment="1">
      <alignment horizontal="left" vertical="top" wrapText="1"/>
    </xf>
    <xf numFmtId="4" fontId="18" fillId="0" borderId="6" xfId="0" applyNumberFormat="1" applyFont="1" applyBorder="1" applyAlignment="1" applyProtection="1">
      <alignment horizontal="left" vertical="center" wrapText="1"/>
    </xf>
    <xf numFmtId="4" fontId="18" fillId="0" borderId="7" xfId="0" applyNumberFormat="1" applyFont="1" applyBorder="1" applyAlignment="1" applyProtection="1">
      <alignment horizontal="left" vertical="center" wrapText="1"/>
    </xf>
    <xf numFmtId="4" fontId="18" fillId="0" borderId="8" xfId="0" applyNumberFormat="1" applyFont="1" applyBorder="1" applyAlignment="1" applyProtection="1">
      <alignment horizontal="left" vertical="center" wrapText="1"/>
    </xf>
    <xf numFmtId="4" fontId="16" fillId="3" borderId="6" xfId="0" applyNumberFormat="1" applyFont="1" applyFill="1" applyBorder="1" applyAlignment="1" applyProtection="1">
      <alignment horizontal="left" vertical="center" wrapText="1"/>
    </xf>
    <xf numFmtId="4" fontId="16" fillId="3" borderId="7" xfId="0" applyNumberFormat="1" applyFont="1" applyFill="1" applyBorder="1" applyAlignment="1" applyProtection="1">
      <alignment horizontal="left" vertical="center" wrapText="1"/>
    </xf>
    <xf numFmtId="4" fontId="16" fillId="3" borderId="8" xfId="0" applyNumberFormat="1" applyFont="1" applyFill="1" applyBorder="1" applyAlignment="1" applyProtection="1">
      <alignment horizontal="left" vertical="center" wrapText="1"/>
    </xf>
    <xf numFmtId="4" fontId="18" fillId="0" borderId="6" xfId="0" applyNumberFormat="1" applyFont="1" applyFill="1" applyBorder="1" applyAlignment="1" applyProtection="1">
      <alignment horizontal="left" vertical="center" wrapText="1"/>
    </xf>
    <xf numFmtId="4" fontId="18" fillId="0" borderId="7" xfId="0" applyNumberFormat="1" applyFont="1" applyFill="1" applyBorder="1" applyAlignment="1" applyProtection="1">
      <alignment horizontal="left" vertical="center" wrapText="1"/>
    </xf>
    <xf numFmtId="4" fontId="18" fillId="0" borderId="8" xfId="0" applyNumberFormat="1" applyFont="1" applyFill="1" applyBorder="1" applyAlignment="1" applyProtection="1">
      <alignment horizontal="left" vertical="center" wrapText="1"/>
    </xf>
    <xf numFmtId="4" fontId="18" fillId="0" borderId="6" xfId="0" applyNumberFormat="1" applyFont="1" applyFill="1" applyBorder="1" applyAlignment="1" applyProtection="1">
      <alignment vertical="center" wrapText="1"/>
    </xf>
    <xf numFmtId="4" fontId="18" fillId="0" borderId="7" xfId="0" applyNumberFormat="1" applyFont="1" applyFill="1" applyBorder="1" applyAlignment="1" applyProtection="1">
      <alignment vertical="center" wrapText="1"/>
    </xf>
    <xf numFmtId="4" fontId="18" fillId="0" borderId="8" xfId="0" applyNumberFormat="1" applyFont="1" applyFill="1" applyBorder="1" applyAlignment="1" applyProtection="1">
      <alignment vertical="center" wrapText="1"/>
    </xf>
    <xf numFmtId="4" fontId="16" fillId="5" borderId="19" xfId="0" applyNumberFormat="1" applyFont="1" applyFill="1" applyBorder="1" applyAlignment="1" applyProtection="1">
      <alignment horizontal="left" vertical="center" wrapText="1"/>
    </xf>
    <xf numFmtId="4" fontId="16" fillId="5" borderId="26" xfId="0" applyNumberFormat="1" applyFont="1" applyFill="1" applyBorder="1" applyAlignment="1" applyProtection="1">
      <alignment horizontal="left" vertical="center" wrapText="1"/>
    </xf>
    <xf numFmtId="4" fontId="16" fillId="5" borderId="27" xfId="0" applyNumberFormat="1" applyFont="1" applyFill="1" applyBorder="1" applyAlignment="1" applyProtection="1">
      <alignment horizontal="left" vertical="center" wrapText="1"/>
    </xf>
    <xf numFmtId="4" fontId="16" fillId="5" borderId="0" xfId="0" applyNumberFormat="1" applyFont="1" applyFill="1" applyBorder="1" applyAlignment="1" applyProtection="1">
      <alignment horizontal="left" vertical="center" wrapText="1"/>
    </xf>
    <xf numFmtId="4" fontId="18" fillId="3" borderId="41" xfId="0" applyNumberFormat="1" applyFont="1" applyFill="1" applyBorder="1" applyAlignment="1" applyProtection="1">
      <alignment horizontal="left" vertical="center" wrapText="1"/>
    </xf>
    <xf numFmtId="4" fontId="18" fillId="3" borderId="26" xfId="0" applyNumberFormat="1" applyFont="1" applyFill="1" applyBorder="1" applyAlignment="1" applyProtection="1">
      <alignment horizontal="left" vertical="center" wrapText="1"/>
    </xf>
    <xf numFmtId="4" fontId="18" fillId="3" borderId="20" xfId="0" applyNumberFormat="1" applyFont="1" applyFill="1" applyBorder="1" applyAlignment="1" applyProtection="1">
      <alignment horizontal="left" vertical="center" wrapText="1"/>
    </xf>
    <xf numFmtId="4" fontId="20" fillId="5" borderId="2" xfId="0" applyNumberFormat="1" applyFont="1" applyFill="1" applyBorder="1" applyAlignment="1" applyProtection="1">
      <alignment horizontal="center" vertical="center" wrapText="1"/>
      <protection locked="0"/>
    </xf>
    <xf numFmtId="4" fontId="20" fillId="5" borderId="3" xfId="0" applyNumberFormat="1" applyFont="1" applyFill="1" applyBorder="1" applyAlignment="1" applyProtection="1">
      <alignment horizontal="center" vertical="center" wrapText="1"/>
      <protection locked="0"/>
    </xf>
    <xf numFmtId="4" fontId="20" fillId="5" borderId="4" xfId="0" applyNumberFormat="1" applyFont="1" applyFill="1" applyBorder="1" applyAlignment="1" applyProtection="1">
      <alignment horizontal="center" vertical="center" wrapText="1"/>
      <protection locked="0"/>
    </xf>
    <xf numFmtId="4" fontId="29" fillId="0" borderId="1" xfId="0" applyNumberFormat="1" applyFont="1" applyBorder="1" applyAlignment="1" applyProtection="1">
      <alignment horizontal="center" vertical="center" wrapText="1"/>
    </xf>
    <xf numFmtId="4" fontId="29" fillId="0" borderId="39" xfId="0" applyNumberFormat="1" applyFont="1" applyBorder="1" applyAlignment="1" applyProtection="1">
      <alignment horizontal="center" vertical="center" wrapText="1"/>
    </xf>
    <xf numFmtId="4" fontId="16" fillId="3" borderId="6" xfId="0" applyNumberFormat="1" applyFont="1" applyFill="1" applyBorder="1" applyAlignment="1" applyProtection="1">
      <alignment horizontal="left" vertical="center"/>
    </xf>
    <xf numFmtId="4" fontId="16" fillId="3" borderId="7" xfId="0" applyNumberFormat="1" applyFont="1" applyFill="1" applyBorder="1" applyAlignment="1" applyProtection="1">
      <alignment horizontal="left" vertical="center"/>
    </xf>
    <xf numFmtId="4" fontId="16" fillId="3" borderId="8" xfId="0" applyNumberFormat="1" applyFont="1" applyFill="1" applyBorder="1" applyAlignment="1" applyProtection="1">
      <alignment horizontal="left" vertical="center"/>
    </xf>
    <xf numFmtId="4" fontId="18" fillId="3" borderId="43" xfId="0" applyNumberFormat="1" applyFont="1" applyFill="1" applyBorder="1" applyAlignment="1" applyProtection="1">
      <alignment horizontal="left" vertical="center" wrapText="1"/>
    </xf>
    <xf numFmtId="4" fontId="18" fillId="3" borderId="0" xfId="0" applyNumberFormat="1" applyFont="1" applyFill="1" applyBorder="1" applyAlignment="1" applyProtection="1">
      <alignment horizontal="left" vertical="center" wrapText="1"/>
    </xf>
    <xf numFmtId="4" fontId="18" fillId="3" borderId="38" xfId="0" applyNumberFormat="1" applyFont="1" applyFill="1" applyBorder="1" applyAlignment="1" applyProtection="1">
      <alignment horizontal="left" vertical="center" wrapText="1"/>
    </xf>
    <xf numFmtId="4" fontId="25" fillId="7" borderId="2" xfId="0" applyNumberFormat="1" applyFont="1" applyFill="1" applyBorder="1" applyAlignment="1" applyProtection="1">
      <alignment horizontal="left" vertical="center"/>
    </xf>
    <xf numFmtId="4" fontId="25" fillId="7" borderId="3" xfId="0" applyNumberFormat="1" applyFont="1" applyFill="1" applyBorder="1" applyAlignment="1" applyProtection="1">
      <alignment horizontal="left" vertical="center"/>
    </xf>
    <xf numFmtId="4" fontId="25" fillId="7" borderId="40" xfId="0" applyNumberFormat="1" applyFont="1" applyFill="1" applyBorder="1" applyAlignment="1" applyProtection="1">
      <alignment horizontal="left" vertical="center"/>
    </xf>
    <xf numFmtId="0" fontId="18" fillId="3" borderId="1" xfId="0" applyFont="1" applyFill="1" applyBorder="1" applyAlignment="1" applyProtection="1">
      <alignment horizontal="left" vertical="center" wrapText="1"/>
    </xf>
    <xf numFmtId="0" fontId="18" fillId="3" borderId="39" xfId="0" applyFont="1" applyFill="1" applyBorder="1" applyAlignment="1" applyProtection="1">
      <alignment horizontal="left" vertical="center" wrapText="1"/>
    </xf>
    <xf numFmtId="4" fontId="19" fillId="0" borderId="36" xfId="0" applyNumberFormat="1" applyFont="1" applyFill="1" applyBorder="1" applyAlignment="1" applyProtection="1">
      <alignment horizontal="center" vertical="center" wrapText="1"/>
    </xf>
    <xf numFmtId="4" fontId="19" fillId="0" borderId="37" xfId="0" applyNumberFormat="1" applyFont="1" applyFill="1" applyBorder="1" applyAlignment="1" applyProtection="1">
      <alignment horizontal="center" vertical="center" wrapText="1"/>
    </xf>
    <xf numFmtId="4" fontId="34" fillId="3" borderId="0" xfId="2" applyNumberFormat="1" applyFill="1" applyBorder="1" applyAlignment="1" applyProtection="1">
      <alignment horizontal="left" vertical="center" wrapText="1"/>
    </xf>
    <xf numFmtId="0" fontId="18" fillId="3" borderId="24" xfId="0" applyFont="1" applyFill="1" applyBorder="1" applyAlignment="1" applyProtection="1">
      <alignment horizontal="left" vertical="center" wrapText="1"/>
    </xf>
    <xf numFmtId="0" fontId="18" fillId="3" borderId="17" xfId="0"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26" fillId="5" borderId="16" xfId="0" applyFont="1" applyFill="1" applyBorder="1" applyAlignment="1" applyProtection="1">
      <alignment horizontal="left" vertical="center" wrapText="1"/>
      <protection locked="0"/>
    </xf>
    <xf numFmtId="0" fontId="26" fillId="5" borderId="10" xfId="0" applyFont="1" applyFill="1" applyBorder="1" applyAlignment="1" applyProtection="1">
      <alignment horizontal="left" vertical="center" wrapText="1"/>
      <protection locked="0"/>
    </xf>
    <xf numFmtId="0" fontId="26" fillId="5" borderId="11" xfId="0" applyFont="1" applyFill="1" applyBorder="1" applyAlignment="1" applyProtection="1">
      <alignment horizontal="left" vertical="center" wrapText="1"/>
      <protection locked="0"/>
    </xf>
    <xf numFmtId="0" fontId="18" fillId="11" borderId="6" xfId="0" applyFont="1" applyFill="1" applyBorder="1" applyAlignment="1" applyProtection="1">
      <alignment horizontal="left" vertical="center" wrapText="1"/>
    </xf>
    <xf numFmtId="0" fontId="18" fillId="11" borderId="7" xfId="0" applyFont="1" applyFill="1" applyBorder="1" applyAlignment="1" applyProtection="1">
      <alignment horizontal="left" vertical="center" wrapText="1"/>
    </xf>
    <xf numFmtId="0" fontId="18" fillId="11" borderId="13" xfId="0" applyFont="1" applyFill="1" applyBorder="1" applyAlignment="1" applyProtection="1">
      <alignment horizontal="left" vertical="center" wrapText="1"/>
    </xf>
    <xf numFmtId="0" fontId="18" fillId="5" borderId="6" xfId="0" applyFont="1" applyFill="1" applyBorder="1" applyAlignment="1" applyProtection="1">
      <alignment horizontal="left" vertical="center" wrapText="1"/>
      <protection locked="0"/>
    </xf>
    <xf numFmtId="0" fontId="18" fillId="5" borderId="7"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3" borderId="32"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wrapText="1"/>
    </xf>
    <xf numFmtId="0" fontId="18" fillId="6" borderId="14" xfId="0" applyFont="1" applyFill="1" applyBorder="1" applyAlignment="1" applyProtection="1">
      <alignment horizontal="left" vertical="center" wrapText="1"/>
    </xf>
    <xf numFmtId="0" fontId="18" fillId="0" borderId="4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6" fillId="3" borderId="22"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8" fillId="5" borderId="6" xfId="0" applyFont="1" applyFill="1" applyBorder="1" applyAlignment="1" applyProtection="1">
      <alignment vertical="center" wrapText="1"/>
      <protection locked="0"/>
    </xf>
    <xf numFmtId="0" fontId="18" fillId="5" borderId="7" xfId="0" applyFont="1" applyFill="1" applyBorder="1" applyAlignment="1" applyProtection="1">
      <alignment vertical="center" wrapText="1"/>
      <protection locked="0"/>
    </xf>
    <xf numFmtId="0" fontId="18" fillId="5" borderId="13" xfId="0" applyFont="1" applyFill="1" applyBorder="1" applyAlignment="1" applyProtection="1">
      <alignment vertical="center" wrapText="1"/>
      <protection locked="0"/>
    </xf>
    <xf numFmtId="0" fontId="18" fillId="5" borderId="35" xfId="0" applyFont="1" applyFill="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3" fillId="0" borderId="3" xfId="0" applyFont="1" applyFill="1" applyBorder="1" applyAlignment="1" applyProtection="1">
      <alignment horizontal="center" vertical="center" wrapText="1"/>
    </xf>
    <xf numFmtId="0" fontId="18" fillId="3" borderId="24" xfId="0" applyFont="1" applyFill="1" applyBorder="1" applyAlignment="1" applyProtection="1">
      <alignment horizontal="left" vertical="center" wrapText="1"/>
      <protection locked="0"/>
    </xf>
    <xf numFmtId="0" fontId="18" fillId="3" borderId="32" xfId="0" applyFont="1" applyFill="1" applyBorder="1" applyAlignment="1" applyProtection="1">
      <alignment horizontal="left" vertical="center" wrapText="1"/>
      <protection locked="0"/>
    </xf>
    <xf numFmtId="0" fontId="18" fillId="3" borderId="17"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left" vertical="center" wrapText="1"/>
      <protection locked="0"/>
    </xf>
    <xf numFmtId="0" fontId="25" fillId="3" borderId="28" xfId="0" applyFont="1" applyFill="1" applyBorder="1" applyAlignment="1" applyProtection="1">
      <alignment horizontal="left" vertical="center" wrapText="1"/>
      <protection locked="0"/>
    </xf>
    <xf numFmtId="0" fontId="25" fillId="3" borderId="30" xfId="0" applyFont="1" applyFill="1" applyBorder="1" applyAlignment="1" applyProtection="1">
      <alignment horizontal="left" vertical="center" wrapText="1"/>
      <protection locked="0"/>
    </xf>
    <xf numFmtId="0" fontId="35" fillId="3" borderId="2" xfId="0"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0" fontId="35" fillId="3" borderId="4" xfId="0" applyFont="1" applyFill="1" applyBorder="1" applyAlignment="1" applyProtection="1">
      <alignment horizontal="left" vertical="center" wrapText="1"/>
      <protection locked="0"/>
    </xf>
  </cellXfs>
  <cellStyles count="5">
    <cellStyle name="Comma 2" xfId="4" xr:uid="{00000000-0005-0000-0000-000032000000}"/>
    <cellStyle name="Hipervínculo" xfId="2" builtinId="8"/>
    <cellStyle name="Normal" xfId="0" builtinId="0"/>
    <cellStyle name="Normal 2" xfId="3" xr:uid="{00000000-0005-0000-0000-000002000000}"/>
    <cellStyle name="Porcentaje" xfId="1" builtinId="5"/>
  </cellStyles>
  <dxfs count="0"/>
  <tableStyles count="0" defaultTableStyle="TableStyleMedium2" defaultPivotStyle="PivotStyleLight16"/>
  <colors>
    <mruColors>
      <color rgb="FFE4DFEC"/>
      <color rgb="FF12487D"/>
      <color rgb="FFB1A0C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xdr:row>
      <xdr:rowOff>0</xdr:rowOff>
    </xdr:from>
    <xdr:to>
      <xdr:col>1</xdr:col>
      <xdr:colOff>1209674</xdr:colOff>
      <xdr:row>2</xdr:row>
      <xdr:rowOff>1214</xdr:rowOff>
    </xdr:to>
    <xdr:pic>
      <xdr:nvPicPr>
        <xdr:cNvPr id="3" name="Picture 2" descr="https://tgf.sharepoint.com/sites/inside/Communications%20%20Templates%20%20Logos%20Library/TheGlobalFundLogo_Color_en.jpg">
          <a:extLst>
            <a:ext uri="{FF2B5EF4-FFF2-40B4-BE49-F238E27FC236}">
              <a16:creationId xmlns:a16="http://schemas.microsoft.com/office/drawing/2014/main" id="{B9FED501-A7D9-461B-AF0C-CCB2BF2A8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77800"/>
          <a:ext cx="2397124" cy="293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es ES"/>
      <sheetName val="Instructions  FR"/>
      <sheetName val="Instructions EN"/>
      <sheetName val="инструкции RU"/>
      <sheetName val="Chg log"/>
      <sheetName val="Instructions"/>
      <sheetName val="Framework"/>
      <sheetName val="Concept Note"/>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HIV/AIDS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http://www.who.int/tb/dots/planning_budgeting_tool/en/"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B1A0C7"/>
  </sheetPr>
  <dimension ref="A2:H9"/>
  <sheetViews>
    <sheetView workbookViewId="0">
      <selection activeCell="B9" sqref="B9"/>
    </sheetView>
  </sheetViews>
  <sheetFormatPr baseColWidth="10" defaultColWidth="8.58203125" defaultRowHeight="14" x14ac:dyDescent="0.3"/>
  <cols>
    <col min="1" max="1" width="17.25" style="66" customWidth="1"/>
    <col min="2" max="2" width="24.75" style="66" customWidth="1"/>
    <col min="3" max="16384" width="8.58203125" style="66"/>
  </cols>
  <sheetData>
    <row r="2" spans="1:8" ht="23" x14ac:dyDescent="0.5">
      <c r="C2" s="174" t="s">
        <v>472</v>
      </c>
      <c r="H2" s="175" t="s">
        <v>751</v>
      </c>
    </row>
    <row r="4" spans="1:8" ht="45" customHeight="1" x14ac:dyDescent="0.3">
      <c r="A4" s="185" t="str">
        <f ca="1">Translations!G48</f>
        <v>Lea detenidamente la hoja de instrucciones antes de completar la tabla de análisis de brecha programático.</v>
      </c>
      <c r="B4" s="185"/>
      <c r="C4" s="185"/>
    </row>
    <row r="5" spans="1:8" ht="48" customHeight="1" x14ac:dyDescent="0.3">
      <c r="A5" s="185" t="str">
        <f ca="1">Translations!G49</f>
        <v xml:space="preserve">Para completar la portada, seleccione la zona geográfica y el tipo de solicitante de las listas desplegables. </v>
      </c>
      <c r="B5" s="185"/>
      <c r="C5" s="185"/>
    </row>
    <row r="7" spans="1:8" ht="14.5" x14ac:dyDescent="0.35">
      <c r="A7" s="67" t="str">
        <f ca="1">Translations!G50</f>
        <v>Solicitante</v>
      </c>
      <c r="B7" s="69" t="s">
        <v>127</v>
      </c>
    </row>
    <row r="8" spans="1:8" ht="14.5" x14ac:dyDescent="0.35">
      <c r="A8" s="67" t="str">
        <f ca="1">Translations!G51</f>
        <v>Componente</v>
      </c>
      <c r="B8" s="65" t="str">
        <f ca="1">Translations!A3</f>
        <v>Tuberculosis</v>
      </c>
    </row>
    <row r="9" spans="1:8" ht="14.5" x14ac:dyDescent="0.35">
      <c r="A9" s="67" t="str">
        <f ca="1">Translations!G52</f>
        <v>Tipo de solicitante</v>
      </c>
      <c r="B9" s="69" t="s">
        <v>370</v>
      </c>
    </row>
  </sheetData>
  <sheetProtection password="E205" sheet="1" objects="1" scenarios="1" selectLockedCells="1"/>
  <customSheetViews>
    <customSheetView guid="{CD09CE3E-58EC-4EDC-BE6A-B9CFB40E5B97}">
      <selection activeCell="A8" sqref="A8"/>
      <pageMargins left="0.7" right="0.7" top="0.75" bottom="0.75" header="0.3" footer="0.3"/>
      <pageSetup paperSize="9" orientation="portrait"/>
    </customSheetView>
    <customSheetView guid="{DCBE10EC-8F38-2F45-867C-33FA420E36B5}">
      <selection activeCell="A8" sqref="A8"/>
      <pageMargins left="0.7" right="0.7" top="0.75" bottom="0.75" header="0.3" footer="0.3"/>
      <pageSetup paperSize="9" orientation="portrait"/>
    </customSheetView>
    <customSheetView guid="{5D020AB2-0A97-4230-BF83-062EE6184162}">
      <selection activeCell="A8" sqref="A8"/>
      <pageMargins left="0.7" right="0.7" top="0.75" bottom="0.75" header="0.3" footer="0.3"/>
      <pageSetup paperSize="9" orientation="portrait"/>
    </customSheetView>
    <customSheetView guid="{8A762DD9-6125-4177-AA9B-79E8D68448DE}">
      <selection activeCell="A8" sqref="A8"/>
      <pageMargins left="0.7" right="0.7" top="0.75" bottom="0.75" header="0.3" footer="0.3"/>
      <pageSetup paperSize="9" orientation="portrait"/>
    </customSheetView>
  </customSheetViews>
  <mergeCells count="2">
    <mergeCell ref="A4:C4"/>
    <mergeCell ref="A5:C5"/>
  </mergeCells>
  <dataValidations count="1">
    <dataValidation type="list" allowBlank="1" showInputMessage="1" showErrorMessage="1" sqref="B9"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'TB drop-down'!$L$3:$L$210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79"/>
  <sheetViews>
    <sheetView view="pageBreakPreview" zoomScale="80" zoomScaleNormal="100" zoomScaleSheetLayoutView="80" workbookViewId="0">
      <pane xSplit="7" ySplit="9" topLeftCell="H10" activePane="bottomRight" state="frozen"/>
      <selection activeCell="B7" sqref="B7"/>
      <selection pane="topRight" activeCell="B7" sqref="B7"/>
      <selection pane="bottomLeft" activeCell="B7" sqref="B7"/>
      <selection pane="bottomRight" activeCell="A24" sqref="A24:G24"/>
    </sheetView>
  </sheetViews>
  <sheetFormatPr baseColWidth="10" defaultColWidth="9" defaultRowHeight="14" x14ac:dyDescent="0.3"/>
  <cols>
    <col min="1" max="5" width="9.58203125" style="20" customWidth="1"/>
    <col min="6" max="6" width="12.5" style="20" customWidth="1"/>
    <col min="7" max="7" width="75" style="20" customWidth="1"/>
    <col min="8" max="8" width="21.25" style="20" customWidth="1"/>
    <col min="9" max="16384" width="9" style="20"/>
  </cols>
  <sheetData>
    <row r="1" spans="1:23" ht="19.149999999999999" customHeight="1" x14ac:dyDescent="0.3">
      <c r="A1" s="198" t="s">
        <v>17</v>
      </c>
      <c r="B1" s="199"/>
      <c r="C1" s="199"/>
      <c r="D1" s="199"/>
      <c r="E1" s="199"/>
      <c r="F1" s="199"/>
      <c r="G1" s="221" t="str">
        <f ca="1">Translations!$G$54</f>
        <v>Última versión actualizada en enero 2020</v>
      </c>
      <c r="H1" s="16"/>
      <c r="I1" s="17"/>
      <c r="J1" s="18"/>
      <c r="K1" s="18"/>
      <c r="L1" s="18"/>
      <c r="M1" s="18"/>
      <c r="N1" s="18"/>
      <c r="O1" s="18"/>
      <c r="P1" s="19"/>
      <c r="Q1" s="19"/>
      <c r="R1" s="19"/>
      <c r="S1" s="19"/>
      <c r="T1" s="19"/>
      <c r="U1" s="19"/>
      <c r="V1" s="19"/>
      <c r="W1" s="19"/>
    </row>
    <row r="2" spans="1:23" ht="19.149999999999999" customHeight="1" x14ac:dyDescent="0.3">
      <c r="A2" s="200" t="s">
        <v>398</v>
      </c>
      <c r="B2" s="201"/>
      <c r="C2" s="201"/>
      <c r="D2" s="201"/>
      <c r="E2" s="201"/>
      <c r="F2" s="201"/>
      <c r="G2" s="222"/>
      <c r="H2" s="16"/>
      <c r="I2" s="17"/>
      <c r="J2" s="18"/>
      <c r="K2" s="18"/>
      <c r="L2" s="18"/>
      <c r="M2" s="18"/>
      <c r="N2" s="18"/>
      <c r="O2" s="18"/>
      <c r="P2" s="19"/>
      <c r="Q2" s="19"/>
      <c r="R2" s="19"/>
      <c r="S2" s="19"/>
      <c r="T2" s="19"/>
      <c r="U2" s="19"/>
      <c r="V2" s="19"/>
      <c r="W2" s="19"/>
    </row>
    <row r="3" spans="1:23" ht="19.149999999999999" customHeight="1" thickBot="1" x14ac:dyDescent="0.35">
      <c r="A3" s="200" t="s">
        <v>399</v>
      </c>
      <c r="B3" s="201"/>
      <c r="C3" s="201"/>
      <c r="D3" s="201"/>
      <c r="E3" s="201"/>
      <c r="F3" s="201"/>
      <c r="G3" s="222"/>
      <c r="H3" s="16"/>
      <c r="I3" s="17"/>
      <c r="J3" s="18"/>
      <c r="K3" s="18"/>
      <c r="L3" s="18"/>
      <c r="M3" s="18"/>
      <c r="N3" s="18"/>
      <c r="O3" s="18"/>
      <c r="P3" s="19"/>
      <c r="Q3" s="19"/>
      <c r="R3" s="19"/>
      <c r="S3" s="19"/>
      <c r="T3" s="19"/>
      <c r="U3" s="19"/>
      <c r="V3" s="19"/>
      <c r="W3" s="19"/>
    </row>
    <row r="4" spans="1:23" ht="12.75" hidden="1" customHeight="1" x14ac:dyDescent="0.3">
      <c r="A4" s="21"/>
      <c r="B4" s="21"/>
      <c r="C4" s="21"/>
      <c r="D4" s="21"/>
      <c r="E4" s="21"/>
      <c r="F4" s="21"/>
      <c r="G4" s="43"/>
      <c r="H4" s="16"/>
      <c r="I4" s="17"/>
      <c r="J4" s="18"/>
      <c r="K4" s="18"/>
      <c r="L4" s="18"/>
      <c r="M4" s="18"/>
      <c r="N4" s="18"/>
      <c r="O4" s="18"/>
      <c r="P4" s="19"/>
      <c r="Q4" s="19"/>
      <c r="R4" s="19"/>
      <c r="S4" s="19"/>
      <c r="T4" s="19"/>
      <c r="U4" s="19"/>
      <c r="V4" s="19"/>
      <c r="W4" s="19"/>
    </row>
    <row r="5" spans="1:23" ht="12.75" hidden="1" customHeight="1" thickBot="1" x14ac:dyDescent="0.35">
      <c r="A5" s="21"/>
      <c r="B5" s="21"/>
      <c r="C5" s="21"/>
      <c r="D5" s="21"/>
      <c r="E5" s="21"/>
      <c r="F5" s="21"/>
      <c r="G5" s="43"/>
      <c r="H5" s="16"/>
      <c r="I5" s="17"/>
      <c r="J5" s="18"/>
      <c r="K5" s="18"/>
      <c r="L5" s="18"/>
      <c r="M5" s="18"/>
      <c r="N5" s="18"/>
      <c r="O5" s="18"/>
      <c r="P5" s="19"/>
      <c r="Q5" s="19"/>
      <c r="R5" s="19"/>
      <c r="S5" s="19"/>
      <c r="T5" s="19"/>
      <c r="U5" s="19"/>
      <c r="V5" s="19"/>
      <c r="W5" s="19"/>
    </row>
    <row r="6" spans="1:23" ht="25.5" customHeight="1" thickBot="1" x14ac:dyDescent="0.35">
      <c r="A6" s="22" t="s">
        <v>15</v>
      </c>
      <c r="B6" s="205" t="s">
        <v>18</v>
      </c>
      <c r="C6" s="206"/>
      <c r="D6" s="207"/>
      <c r="E6" s="21"/>
      <c r="F6" s="21"/>
      <c r="G6" s="43"/>
      <c r="H6" s="16"/>
      <c r="I6" s="17"/>
      <c r="J6" s="18"/>
      <c r="K6" s="18"/>
      <c r="L6" s="18"/>
      <c r="M6" s="18"/>
      <c r="N6" s="18"/>
      <c r="O6" s="18"/>
      <c r="P6" s="19"/>
      <c r="Q6" s="19"/>
      <c r="R6" s="19"/>
      <c r="S6" s="19"/>
      <c r="T6" s="19"/>
      <c r="U6" s="19"/>
      <c r="V6" s="19"/>
      <c r="W6" s="19"/>
    </row>
    <row r="7" spans="1:23" ht="11.25" hidden="1" customHeight="1" x14ac:dyDescent="0.3">
      <c r="A7" s="21"/>
      <c r="B7" s="21"/>
      <c r="C7" s="21"/>
      <c r="D7" s="21"/>
      <c r="E7" s="21"/>
      <c r="F7" s="21"/>
      <c r="G7" s="43"/>
      <c r="H7" s="16"/>
      <c r="I7" s="17"/>
      <c r="J7" s="18"/>
      <c r="K7" s="18"/>
      <c r="L7" s="18"/>
      <c r="M7" s="18"/>
      <c r="N7" s="18"/>
      <c r="O7" s="18"/>
      <c r="P7" s="19"/>
      <c r="Q7" s="19"/>
      <c r="R7" s="19"/>
      <c r="S7" s="19"/>
      <c r="T7" s="19"/>
      <c r="U7" s="19"/>
      <c r="V7" s="19"/>
      <c r="W7" s="19"/>
    </row>
    <row r="8" spans="1:23" ht="33.75" customHeight="1" thickBot="1" x14ac:dyDescent="0.35">
      <c r="A8" s="208" t="str">
        <f ca="1">Translations!G3</f>
        <v>INSTRUCCIONES - Módulos prioritarios para la tuberculosis</v>
      </c>
      <c r="B8" s="208"/>
      <c r="C8" s="208"/>
      <c r="D8" s="208"/>
      <c r="E8" s="208"/>
      <c r="F8" s="208"/>
      <c r="G8" s="209"/>
      <c r="H8" s="23"/>
    </row>
    <row r="9" spans="1:23" ht="16" thickBot="1" x14ac:dyDescent="0.35">
      <c r="A9" s="216" t="str">
        <f ca="1">Translations!G4</f>
        <v xml:space="preserve">Instrucciones para completar la tabla de brecha programático para la tuberculosis: </v>
      </c>
      <c r="B9" s="217"/>
      <c r="C9" s="217"/>
      <c r="D9" s="217"/>
      <c r="E9" s="217"/>
      <c r="F9" s="217"/>
      <c r="G9" s="218"/>
      <c r="H9" s="23"/>
    </row>
    <row r="10" spans="1:23" ht="209.25" customHeight="1" x14ac:dyDescent="0.3">
      <c r="A10" s="202" t="str">
        <f ca="1">Translations!G5</f>
        <v>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-&gt; Tamizaje, pruebas y diagnóstico
           -&gt; Tratamiento
           -&gt; Terapia preventiva para tuberculosis</v>
      </c>
      <c r="B10" s="203"/>
      <c r="C10" s="203"/>
      <c r="D10" s="203"/>
      <c r="E10" s="203"/>
      <c r="F10" s="203"/>
      <c r="G10" s="204"/>
    </row>
    <row r="11" spans="1:23" ht="175.5" customHeight="1" x14ac:dyDescent="0.3">
      <c r="A11" s="213" t="str">
        <f ca="1">Translations!G6</f>
        <v>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v>
      </c>
      <c r="B11" s="214"/>
      <c r="C11" s="214"/>
      <c r="D11" s="214"/>
      <c r="E11" s="214"/>
      <c r="F11" s="214"/>
      <c r="G11" s="215"/>
    </row>
    <row r="12" spans="1:23" ht="22.5" customHeight="1" x14ac:dyDescent="0.3">
      <c r="A12" s="223" t="str">
        <f ca="1">Translations!G7</f>
        <v>Referencia: Herramienta de planificación y elaboración de presupuestos de WHO- Stop TB: http://www.who.int/tb/dots/planning_budgeting_tool/en/</v>
      </c>
      <c r="B12" s="223"/>
      <c r="C12" s="223"/>
      <c r="D12" s="223"/>
      <c r="E12" s="223"/>
      <c r="F12" s="223"/>
      <c r="G12" s="223"/>
    </row>
    <row r="13" spans="1:23" s="50" customFormat="1" ht="64.5" customHeight="1" thickBot="1" x14ac:dyDescent="0.35">
      <c r="A13" s="219" t="str">
        <f ca="1">Translations!G8</f>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cuaderno de Excel no es suficiente o el solicitante quiere presentar una tabla para un módulo/intervención/indicador diferente de los especificados en las instrucciones, podrá utilizar la tabla vacía incluida en la hoja denominada "Tabla en blanco".</v>
      </c>
      <c r="B13" s="219"/>
      <c r="C13" s="219"/>
      <c r="D13" s="219"/>
      <c r="E13" s="219"/>
      <c r="F13" s="219"/>
      <c r="G13" s="220"/>
      <c r="H13" s="49"/>
    </row>
    <row r="14" spans="1:23" ht="16" thickBot="1" x14ac:dyDescent="0.35">
      <c r="A14" s="216" t="str">
        <f ca="1">Translations!G9</f>
        <v>Pestaña "Tables"</v>
      </c>
      <c r="B14" s="217"/>
      <c r="C14" s="217"/>
      <c r="D14" s="217"/>
      <c r="E14" s="217"/>
      <c r="F14" s="217"/>
      <c r="G14" s="218"/>
      <c r="H14" s="23"/>
    </row>
    <row r="15" spans="1:23" ht="21" customHeight="1" x14ac:dyDescent="0.3">
      <c r="A15" s="210" t="str">
        <f ca="1">Translations!G10</f>
        <v xml:space="preserve">Atención y prevención de la tuberculosis - Detección de casos y diagnóstico </v>
      </c>
      <c r="B15" s="211"/>
      <c r="C15" s="211"/>
      <c r="D15" s="211"/>
      <c r="E15" s="211"/>
      <c r="F15" s="211"/>
      <c r="G15" s="212"/>
    </row>
    <row r="16" spans="1:23" ht="30.75" customHeight="1" x14ac:dyDescent="0.3">
      <c r="A16" s="186" t="str">
        <f ca="1">Translations!G11</f>
        <v>Indicador de cobertura: Número de casos notificados de tuberculosis (todas las formas) confirmados bacteriológicamente y con diagnóstico clínico, casos nuevos y recaídas</v>
      </c>
      <c r="B16" s="187"/>
      <c r="C16" s="187"/>
      <c r="D16" s="187"/>
      <c r="E16" s="187"/>
      <c r="F16" s="187"/>
      <c r="G16" s="188"/>
    </row>
    <row r="17" spans="1:7" ht="48.75" customHeight="1" x14ac:dyDescent="0.3">
      <c r="A17" s="186" t="str">
        <f ca="1">Translations!G12</f>
        <v>Población estimada con necesidades/en riesgo:
Se refiere a la incidencia estimada de todas las formas de casos de tuberculosis.</v>
      </c>
      <c r="B17" s="187"/>
      <c r="C17" s="187"/>
      <c r="D17" s="187"/>
      <c r="E17" s="187"/>
      <c r="F17" s="187"/>
      <c r="G17" s="188"/>
    </row>
    <row r="18" spans="1:7" ht="109.5" customHeight="1" x14ac:dyDescent="0.3">
      <c r="A18" s="186" t="str">
        <f ca="1">Translations!G13</f>
        <v>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v>
      </c>
      <c r="B18" s="187"/>
      <c r="C18" s="187"/>
      <c r="D18" s="187"/>
      <c r="E18" s="187"/>
      <c r="F18" s="187"/>
      <c r="G18" s="188"/>
    </row>
    <row r="19" spans="1:7" ht="138.75" customHeight="1" x14ac:dyDescent="0.3">
      <c r="A19" s="195"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19" s="196"/>
      <c r="C19" s="196"/>
      <c r="D19" s="196"/>
      <c r="E19" s="196"/>
      <c r="F19" s="196"/>
      <c r="G19" s="197"/>
    </row>
    <row r="20" spans="1:7" ht="42" customHeight="1" x14ac:dyDescent="0.3">
      <c r="A20" s="186" t="str">
        <f ca="1">Translations!$G$15</f>
        <v>brecha programático:
El brecha programático se calcula según la necesidad total (fila A).</v>
      </c>
      <c r="B20" s="187"/>
      <c r="C20" s="187"/>
      <c r="D20" s="187"/>
      <c r="E20" s="187"/>
      <c r="F20" s="187"/>
      <c r="G20" s="188"/>
    </row>
    <row r="21" spans="1:7" ht="85.5" customHeight="1" x14ac:dyDescent="0.3">
      <c r="A21" s="186" t="str">
        <f ca="1">Translations!G16</f>
        <v>Comentarios/supuestos:
1) Especifique el área objetivo.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3 años.</v>
      </c>
      <c r="B21" s="187"/>
      <c r="C21" s="187"/>
      <c r="D21" s="187"/>
      <c r="E21" s="187"/>
      <c r="F21" s="187"/>
      <c r="G21" s="188"/>
    </row>
    <row r="22" spans="1:7" ht="19.5" customHeight="1" x14ac:dyDescent="0.3">
      <c r="A22" s="210" t="str">
        <f ca="1">Translations!G17</f>
        <v>Tuberculosis multidrogorresistente (TB-MDR): detección de casos y diagnóstico</v>
      </c>
      <c r="B22" s="211"/>
      <c r="C22" s="211"/>
      <c r="D22" s="211"/>
      <c r="E22" s="211"/>
      <c r="F22" s="211"/>
      <c r="G22" s="212"/>
    </row>
    <row r="23" spans="1:7" ht="48.75" customHeight="1" x14ac:dyDescent="0.3">
      <c r="A23" s="186" t="str">
        <f ca="1">Translations!G18</f>
        <v>Indicador de cobertura: Número de casos de tuberculosis resistente a la rifampicina y/o tuberculosis multirresistente notificados</v>
      </c>
      <c r="B23" s="187"/>
      <c r="C23" s="187"/>
      <c r="D23" s="187"/>
      <c r="E23" s="187"/>
      <c r="F23" s="187"/>
      <c r="G23" s="188"/>
    </row>
    <row r="24" spans="1:7" ht="42.75" customHeight="1" x14ac:dyDescent="0.3">
      <c r="A24" s="186" t="str">
        <f ca="1">Translations!G19</f>
        <v xml:space="preserve">Población estimada con necesidades/en riesgo:
Se refiere al número estimado de casos de TB-MDR entre todos los casos nuevos y de retratamiento.  </v>
      </c>
      <c r="B24" s="187"/>
      <c r="C24" s="187"/>
      <c r="D24" s="187"/>
      <c r="E24" s="187"/>
      <c r="F24" s="187"/>
      <c r="G24" s="188"/>
    </row>
    <row r="25" spans="1:7" ht="90" customHeight="1" x14ac:dyDescent="0.3">
      <c r="A25" s="186" t="str">
        <f ca="1">Translations!G20</f>
        <v>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v>
      </c>
      <c r="B25" s="187"/>
      <c r="C25" s="187"/>
      <c r="D25" s="187"/>
      <c r="E25" s="187"/>
      <c r="F25" s="187"/>
      <c r="G25" s="188"/>
    </row>
    <row r="26" spans="1:7" ht="139.5" customHeight="1" x14ac:dyDescent="0.3">
      <c r="A26" s="195"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26" s="196"/>
      <c r="C26" s="196"/>
      <c r="D26" s="196"/>
      <c r="E26" s="196"/>
      <c r="F26" s="196"/>
      <c r="G26" s="197"/>
    </row>
    <row r="27" spans="1:7" ht="51.75" customHeight="1" x14ac:dyDescent="0.3">
      <c r="A27" s="186" t="str">
        <f ca="1">Translations!$G$15</f>
        <v>brecha programático:
El brecha programático se calcula según la necesidad total (fila A).</v>
      </c>
      <c r="B27" s="187"/>
      <c r="C27" s="187"/>
      <c r="D27" s="187"/>
      <c r="E27" s="187"/>
      <c r="F27" s="187"/>
      <c r="G27" s="188"/>
    </row>
    <row r="28" spans="1:7" ht="75.75" customHeight="1" x14ac:dyDescent="0.3">
      <c r="A28" s="186" t="str">
        <f ca="1">Translations!G21</f>
        <v>Comentarios/supuestos:
1) Especifique el área objetivo.
2) Especifique cuáles son las otras fuentes de financiamiento.</v>
      </c>
      <c r="B28" s="187"/>
      <c r="C28" s="187"/>
      <c r="D28" s="187"/>
      <c r="E28" s="187"/>
      <c r="F28" s="187"/>
      <c r="G28" s="188"/>
    </row>
    <row r="29" spans="1:7" ht="18" customHeight="1" x14ac:dyDescent="0.3">
      <c r="A29" s="210" t="str">
        <f ca="1">Translations!G22</f>
        <v>TB-MDR: tratamiento</v>
      </c>
      <c r="B29" s="211"/>
      <c r="C29" s="211"/>
      <c r="D29" s="211"/>
      <c r="E29" s="211"/>
      <c r="F29" s="211"/>
      <c r="G29" s="212"/>
    </row>
    <row r="30" spans="1:7" ht="45" customHeight="1" x14ac:dyDescent="0.3">
      <c r="A30" s="186" t="str">
        <f ca="1">Translations!G23</f>
        <v xml:space="preserve"> Indicador de cobertura: 
Número de casos de TB-RR y/o TB-MDR que ha comenzado un tratamiento de segunda línea. </v>
      </c>
      <c r="B30" s="187"/>
      <c r="C30" s="187"/>
      <c r="D30" s="187"/>
      <c r="E30" s="187"/>
      <c r="F30" s="187"/>
      <c r="G30" s="188"/>
    </row>
    <row r="31" spans="1:7" ht="41.25" customHeight="1" x14ac:dyDescent="0.3">
      <c r="A31" s="186" t="str">
        <f ca="1">Translations!G24</f>
        <v xml:space="preserve">Población estimada con necesidades/en riesgo:
Se refiere al número estimado de casos de TB-MDR entre todos los casos nuevos y de retratamiento.  </v>
      </c>
      <c r="B31" s="187"/>
      <c r="C31" s="187"/>
      <c r="D31" s="187"/>
      <c r="E31" s="187"/>
      <c r="F31" s="187"/>
      <c r="G31" s="188"/>
    </row>
    <row r="32" spans="1:7" ht="88.5" customHeight="1" x14ac:dyDescent="0.3">
      <c r="A32" s="186" t="str">
        <f ca="1">Translations!G25</f>
        <v>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v>
      </c>
      <c r="B32" s="187"/>
      <c r="C32" s="187"/>
      <c r="D32" s="187"/>
      <c r="E32" s="187"/>
      <c r="F32" s="187"/>
      <c r="G32" s="188"/>
    </row>
    <row r="33" spans="1:8" ht="140.25" customHeight="1" x14ac:dyDescent="0.3">
      <c r="A33" s="195"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33" s="196"/>
      <c r="C33" s="196"/>
      <c r="D33" s="196"/>
      <c r="E33" s="196"/>
      <c r="F33" s="196"/>
      <c r="G33" s="197"/>
    </row>
    <row r="34" spans="1:8" ht="42.75" customHeight="1" x14ac:dyDescent="0.3">
      <c r="A34" s="186" t="str">
        <f ca="1">Translations!$G$15</f>
        <v>brecha programático:
El brecha programático se calcula según la necesidad total (fila A).</v>
      </c>
      <c r="B34" s="187"/>
      <c r="C34" s="187"/>
      <c r="D34" s="187"/>
      <c r="E34" s="187"/>
      <c r="F34" s="187"/>
      <c r="G34" s="188"/>
    </row>
    <row r="35" spans="1:8" ht="86.25" customHeight="1" x14ac:dyDescent="0.3">
      <c r="A35" s="186" t="str">
        <f ca="1">Translations!G26</f>
        <v>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v>
      </c>
      <c r="B35" s="187"/>
      <c r="C35" s="187"/>
      <c r="D35" s="187"/>
      <c r="E35" s="187"/>
      <c r="F35" s="187"/>
      <c r="G35" s="188"/>
    </row>
    <row r="36" spans="1:8" ht="40.5" customHeight="1" x14ac:dyDescent="0.3">
      <c r="A36" s="189" t="str">
        <f ca="1">Translations!G27</f>
        <v>TB/VIH - revisión de tuberculosis en pacientes con VIH</v>
      </c>
      <c r="B36" s="190"/>
      <c r="C36" s="190"/>
      <c r="D36" s="190"/>
      <c r="E36" s="190"/>
      <c r="F36" s="190"/>
      <c r="G36" s="191"/>
    </row>
    <row r="37" spans="1:8" ht="51" customHeight="1" x14ac:dyDescent="0.3">
      <c r="A37" s="192" t="str">
        <f ca="1">Translations!G28</f>
        <v xml:space="preserve">Indicador de cobertura:
Porcentaje de personas que viven con el VIH que han iniciado TARV, que se han sometido a un tamizaje de TB </v>
      </c>
      <c r="B37" s="193"/>
      <c r="C37" s="193"/>
      <c r="D37" s="193"/>
      <c r="E37" s="193"/>
      <c r="F37" s="193"/>
      <c r="G37" s="194"/>
    </row>
    <row r="38" spans="1:8" ht="42" customHeight="1" x14ac:dyDescent="0.3">
      <c r="A38" s="192" t="str">
        <f ca="1">Translations!G29</f>
        <v xml:space="preserve">Población estimada con necesidades/en riesgo:
Se refiere a todas las personas que viven con VIH que iniciaron TARV. </v>
      </c>
      <c r="B38" s="193"/>
      <c r="C38" s="193"/>
      <c r="D38" s="193"/>
      <c r="E38" s="193"/>
      <c r="F38" s="193"/>
      <c r="G38" s="194"/>
    </row>
    <row r="39" spans="1:8" ht="93.75" customHeight="1" x14ac:dyDescent="0.3">
      <c r="A39" s="192" t="str">
        <f ca="1">Translations!G30</f>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B39" s="193"/>
      <c r="C39" s="193"/>
      <c r="D39" s="193"/>
      <c r="E39" s="193"/>
      <c r="F39" s="193"/>
      <c r="G39" s="194"/>
      <c r="H39" s="161"/>
    </row>
    <row r="40" spans="1:8" ht="139.5" customHeight="1" x14ac:dyDescent="0.3">
      <c r="A40" s="195"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40" s="196"/>
      <c r="C40" s="196"/>
      <c r="D40" s="196"/>
      <c r="E40" s="196"/>
      <c r="F40" s="196"/>
      <c r="G40" s="197"/>
    </row>
    <row r="41" spans="1:8" ht="42.75" customHeight="1" x14ac:dyDescent="0.3">
      <c r="A41" s="186" t="str">
        <f ca="1">Translations!$G$15</f>
        <v>brecha programático:
El brecha programático se calcula según la necesidad total (fila A).</v>
      </c>
      <c r="B41" s="187"/>
      <c r="C41" s="187"/>
      <c r="D41" s="187"/>
      <c r="E41" s="187"/>
      <c r="F41" s="187"/>
      <c r="G41" s="188"/>
    </row>
    <row r="42" spans="1:8" ht="69.75" customHeight="1" x14ac:dyDescent="0.3">
      <c r="A42" s="186" t="str">
        <f ca="1">Translations!G31</f>
        <v>Comentarios/supuestos:
1) Especifique el área objetivo.
2) Especifique cuáles son las otras fuentes de financiamiento.</v>
      </c>
      <c r="B42" s="187"/>
      <c r="C42" s="187"/>
      <c r="D42" s="187"/>
      <c r="E42" s="187"/>
      <c r="F42" s="187"/>
      <c r="G42" s="188"/>
    </row>
    <row r="43" spans="1:8" ht="40.5" customHeight="1" x14ac:dyDescent="0.3">
      <c r="A43" s="189" t="str">
        <f ca="1">Translations!G32</f>
        <v>TB/VIH - pacientes de tuberculosis con estado serológico respecto al VIH conocido</v>
      </c>
      <c r="B43" s="190"/>
      <c r="C43" s="190"/>
      <c r="D43" s="190"/>
      <c r="E43" s="190"/>
      <c r="F43" s="190"/>
      <c r="G43" s="191"/>
    </row>
    <row r="44" spans="1:8" ht="48" customHeight="1" x14ac:dyDescent="0.3">
      <c r="A44" s="192" t="str">
        <f ca="1">Translations!G33</f>
        <v>Indicador de cobertura: Porcentaje de casos de TB nuevos y recaídas con estatus documentado de VIH</v>
      </c>
      <c r="B44" s="193"/>
      <c r="C44" s="193"/>
      <c r="D44" s="193"/>
      <c r="E44" s="193"/>
      <c r="F44" s="193"/>
      <c r="G44" s="194"/>
      <c r="H44" s="23"/>
    </row>
    <row r="45" spans="1:8" ht="48" customHeight="1" x14ac:dyDescent="0.3">
      <c r="A45" s="192" t="str">
        <f ca="1">Translations!G34</f>
        <v xml:space="preserve">Población estimada con necesidades/en riesgo:
Se refiere al número total de pacientes con tuberculosis (casos nuevos y recaídas) registrados. </v>
      </c>
      <c r="B45" s="193"/>
      <c r="C45" s="193"/>
      <c r="D45" s="193"/>
      <c r="E45" s="193"/>
      <c r="F45" s="193"/>
      <c r="G45" s="194"/>
      <c r="H45" s="24"/>
    </row>
    <row r="46" spans="1:8" ht="93.75" customHeight="1" x14ac:dyDescent="0.3">
      <c r="A46" s="192" t="str">
        <f ca="1">Translations!G35</f>
        <v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v>
      </c>
      <c r="B46" s="193"/>
      <c r="C46" s="193"/>
      <c r="D46" s="193"/>
      <c r="E46" s="193"/>
      <c r="F46" s="193"/>
      <c r="G46" s="194"/>
      <c r="H46" s="24"/>
    </row>
    <row r="47" spans="1:8" ht="142.5" customHeight="1" x14ac:dyDescent="0.3">
      <c r="A47" s="195"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47" s="196"/>
      <c r="C47" s="196"/>
      <c r="D47" s="196"/>
      <c r="E47" s="196"/>
      <c r="F47" s="196"/>
      <c r="G47" s="197"/>
    </row>
    <row r="48" spans="1:8" ht="40.5" customHeight="1" x14ac:dyDescent="0.3">
      <c r="A48" s="186" t="str">
        <f ca="1">Translations!$G$15</f>
        <v>brecha programático:
El brecha programático se calcula según la necesidad total (fila A).</v>
      </c>
      <c r="B48" s="187"/>
      <c r="C48" s="187"/>
      <c r="D48" s="187"/>
      <c r="E48" s="187"/>
      <c r="F48" s="187"/>
      <c r="G48" s="188"/>
    </row>
    <row r="49" spans="1:8" ht="51.75" customHeight="1" x14ac:dyDescent="0.3">
      <c r="A49" s="186" t="str">
        <f ca="1">Translations!G36</f>
        <v>Comentarios/supuestos:
1) Especifique el área objetivo.
2) Especifique cuáles son las otras fuentes de financiamiento.</v>
      </c>
      <c r="B49" s="187"/>
      <c r="C49" s="187"/>
      <c r="D49" s="187"/>
      <c r="E49" s="187"/>
      <c r="F49" s="187"/>
      <c r="G49" s="188"/>
    </row>
    <row r="50" spans="1:8" ht="37.5" customHeight="1" x14ac:dyDescent="0.3">
      <c r="A50" s="189" t="str">
        <f ca="1">Translations!G37</f>
        <v>TB/VIH - pacientes seropositivos con tuberculosis que reciben tratamiento antirretroviral</v>
      </c>
      <c r="B50" s="190"/>
      <c r="C50" s="190"/>
      <c r="D50" s="190"/>
      <c r="E50" s="190"/>
      <c r="F50" s="190"/>
      <c r="G50" s="191"/>
    </row>
    <row r="51" spans="1:8" ht="39.75" customHeight="1" x14ac:dyDescent="0.3">
      <c r="A51" s="192" t="str">
        <f ca="1">Translations!G38</f>
        <v>Indicador de cobertura: porcentaje de casos de TB nuevos y recaídas VIH+ en TARV durante el tratamiento para la tuberculosis</v>
      </c>
      <c r="B51" s="193"/>
      <c r="C51" s="193"/>
      <c r="D51" s="193"/>
      <c r="E51" s="193"/>
      <c r="F51" s="193"/>
      <c r="G51" s="194"/>
      <c r="H51" s="23"/>
    </row>
    <row r="52" spans="1:8" ht="54" customHeight="1" x14ac:dyDescent="0.3">
      <c r="A52" s="192" t="str">
        <f ca="1">Translations!G39</f>
        <v xml:space="preserve">Población estimada con necesidades/en riesgo:
Se refiere al número total de pacientes seropositivos con tuberculosis (casos nuevos y recaídas) que se espera registrar durante el período de informe. </v>
      </c>
      <c r="B52" s="193"/>
      <c r="C52" s="193"/>
      <c r="D52" s="193"/>
      <c r="E52" s="193"/>
      <c r="F52" s="193"/>
      <c r="G52" s="194"/>
      <c r="H52" s="24"/>
    </row>
    <row r="53" spans="1:8" ht="96" customHeight="1" x14ac:dyDescent="0.3">
      <c r="A53" s="192" t="str">
        <f ca="1">Translations!G40</f>
        <v>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v>
      </c>
      <c r="B53" s="193"/>
      <c r="C53" s="193"/>
      <c r="D53" s="193"/>
      <c r="E53" s="193"/>
      <c r="F53" s="193"/>
      <c r="G53" s="194"/>
      <c r="H53" s="24"/>
    </row>
    <row r="54" spans="1:8" ht="139.5" customHeight="1" x14ac:dyDescent="0.3">
      <c r="A54" s="195"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54" s="196"/>
      <c r="C54" s="196"/>
      <c r="D54" s="196"/>
      <c r="E54" s="196"/>
      <c r="F54" s="196"/>
      <c r="G54" s="197"/>
    </row>
    <row r="55" spans="1:8" ht="41.25" customHeight="1" x14ac:dyDescent="0.3">
      <c r="A55" s="186" t="str">
        <f ca="1">Translations!$G$15</f>
        <v>brecha programático:
El brecha programático se calcula según la necesidad total (fila A).</v>
      </c>
      <c r="B55" s="187"/>
      <c r="C55" s="187"/>
      <c r="D55" s="187"/>
      <c r="E55" s="187"/>
      <c r="F55" s="187"/>
      <c r="G55" s="188"/>
    </row>
    <row r="56" spans="1:8" ht="58.5" customHeight="1" x14ac:dyDescent="0.3">
      <c r="A56" s="186" t="str">
        <f ca="1">Translations!G41</f>
        <v>Comentarios/supuestos:
1) Especifique el área objetivo.
2) Especifique cuáles son las otras fuentes de financiamiento.</v>
      </c>
      <c r="B56" s="187"/>
      <c r="C56" s="187"/>
      <c r="D56" s="187"/>
      <c r="E56" s="187"/>
      <c r="F56" s="187"/>
      <c r="G56" s="188"/>
    </row>
    <row r="57" spans="1:8" ht="26.25" customHeight="1" x14ac:dyDescent="0.3">
      <c r="A57" s="189" t="str">
        <f ca="1">Translations!G42</f>
        <v>TB/HIV - Inicio de terapia preventiva para tuberculosis en personas que viven con el VIH</v>
      </c>
      <c r="B57" s="190"/>
      <c r="C57" s="190"/>
      <c r="D57" s="190"/>
      <c r="E57" s="190"/>
      <c r="F57" s="190"/>
      <c r="G57" s="191"/>
    </row>
    <row r="58" spans="1:8" ht="48.65" customHeight="1" x14ac:dyDescent="0.3">
      <c r="A58" s="192" t="str">
        <f ca="1">Translations!G43</f>
        <v>Indicador de cobertura:
Porcentaje de personas que viven con el VIH recibiendo terapia antirretroviral que han iniciado la terapia preventiva de TB entre aquellos elegibles durante el período de reporte</v>
      </c>
      <c r="B58" s="193"/>
      <c r="C58" s="193"/>
      <c r="D58" s="193"/>
      <c r="E58" s="193"/>
      <c r="F58" s="193"/>
      <c r="G58" s="194"/>
    </row>
    <row r="59" spans="1:8" ht="103.5" customHeight="1" x14ac:dyDescent="0.3">
      <c r="A59" s="192" t="str">
        <f ca="1">Translations!G44</f>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B59" s="193"/>
      <c r="C59" s="193"/>
      <c r="D59" s="193"/>
      <c r="E59" s="193"/>
      <c r="F59" s="193"/>
      <c r="G59" s="194"/>
    </row>
    <row r="60" spans="1:8" ht="83.65" customHeight="1" x14ac:dyDescent="0.3">
      <c r="A60" s="192" t="str">
        <f ca="1">Translations!G45</f>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B60" s="193"/>
      <c r="C60" s="193"/>
      <c r="D60" s="193"/>
      <c r="E60" s="193"/>
      <c r="F60" s="193"/>
      <c r="G60" s="194"/>
    </row>
    <row r="61" spans="1:8" ht="129" customHeight="1" x14ac:dyDescent="0.3">
      <c r="A61" s="195"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61" s="196"/>
      <c r="C61" s="196"/>
      <c r="D61" s="196"/>
      <c r="E61" s="196"/>
      <c r="F61" s="196"/>
      <c r="G61" s="197"/>
    </row>
    <row r="62" spans="1:8" ht="41.15" customHeight="1" x14ac:dyDescent="0.3">
      <c r="A62" s="186" t="str">
        <f ca="1">Translations!$G$15</f>
        <v>brecha programático:
El brecha programático se calcula según la necesidad total (fila A).</v>
      </c>
      <c r="B62" s="187"/>
      <c r="C62" s="187"/>
      <c r="D62" s="187"/>
      <c r="E62" s="187"/>
      <c r="F62" s="187"/>
      <c r="G62" s="188"/>
    </row>
    <row r="63" spans="1:8" ht="51" customHeight="1" x14ac:dyDescent="0.3">
      <c r="A63" s="186" t="str">
        <f ca="1">Translations!G46</f>
        <v>Comentarios/supuestos:
1) Especifique el área objetivo.
2) Especifique cuáles son las otras fuentes de financiamiento.</v>
      </c>
      <c r="B63" s="187"/>
      <c r="C63" s="187"/>
      <c r="D63" s="187"/>
      <c r="E63" s="187"/>
      <c r="F63" s="187"/>
      <c r="G63" s="188"/>
    </row>
    <row r="64" spans="1:8" ht="35.25" customHeight="1" x14ac:dyDescent="0.3"/>
    <row r="65" ht="70.5" customHeight="1" x14ac:dyDescent="0.3"/>
    <row r="66" ht="31.5" customHeight="1" x14ac:dyDescent="0.3"/>
    <row r="67" ht="72" customHeight="1" x14ac:dyDescent="0.3"/>
    <row r="68" ht="24.75" customHeight="1" x14ac:dyDescent="0.3"/>
    <row r="69" ht="30" customHeight="1" x14ac:dyDescent="0.3"/>
    <row r="70" ht="35.25" customHeight="1" x14ac:dyDescent="0.3"/>
    <row r="71" ht="78" customHeight="1" x14ac:dyDescent="0.3"/>
    <row r="72" ht="36.75" customHeight="1" x14ac:dyDescent="0.3"/>
    <row r="73" ht="52.5" customHeight="1" x14ac:dyDescent="0.3"/>
    <row r="74" ht="57" customHeight="1" x14ac:dyDescent="0.3"/>
    <row r="75" ht="31.5" customHeight="1" x14ac:dyDescent="0.3"/>
    <row r="76" ht="41.25" customHeight="1" x14ac:dyDescent="0.3"/>
    <row r="77" ht="65.25" customHeight="1" x14ac:dyDescent="0.3"/>
    <row r="78" ht="41.25" customHeight="1" x14ac:dyDescent="0.3"/>
    <row r="79" ht="64.5" customHeight="1" x14ac:dyDescent="0.3"/>
  </sheetData>
  <sheetProtection password="E205" sheet="1" formatColumns="0" formatRows="0"/>
  <customSheetViews>
    <customSheetView guid="{CD09CE3E-58EC-4EDC-BE6A-B9CFB40E5B97}" scale="80" showPageBreaks="1" fitToPage="1" printArea="1" view="pageBreakPreview">
      <pane xSplit="7" ySplit="9" topLeftCell="H10" activePane="bottomRight" state="frozen"/>
      <selection pane="bottomRight" activeCell="A10" sqref="A10:G10"/>
      <pageMargins left="0.7" right="0.7" top="0.75" bottom="0.75" header="0.3" footer="0.3"/>
      <pageSetup paperSize="8" scale="91" fitToHeight="0" orientation="portrait" r:id="rId1"/>
    </customSheetView>
    <customSheetView guid="{DCBE10EC-8F38-2F45-867C-33FA420E36B5}" scale="90" fitToPage="1">
      <pane xSplit="7" ySplit="9" topLeftCell="H19" activePane="bottomRight" state="frozenSplit"/>
      <selection pane="bottomRight" activeCell="A23" sqref="A23:G23"/>
      <pageMargins left="0.7" right="0.7" top="0.75" bottom="0.75" header="0.3" footer="0.3"/>
      <pageSetup paperSize="8" scale="91" fitToHeight="0" orientation="portrait" r:id="rId2"/>
    </customSheetView>
    <customSheetView guid="{5D020AB2-0A97-4230-BF83-062EE6184162}" showPageBreaks="1" fitToPage="1" printArea="1" view="pageBreakPreview">
      <pane xSplit="7" ySplit="9" topLeftCell="H57" activePane="bottomRight" state="frozen"/>
      <selection pane="bottomRight" activeCell="A50" sqref="A50:G50"/>
      <pageMargins left="0.7" right="0.7" top="0.75" bottom="0.75" header="0.3" footer="0.3"/>
      <pageSetup paperSize="8" scale="62" fitToHeight="0" orientation="portrait" r:id="rId3"/>
    </customSheetView>
    <customSheetView guid="{8A762DD9-6125-4177-AA9B-79E8D68448DE}" showPageBreaks="1" fitToPage="1" printArea="1" view="pageBreakPreview">
      <pane xSplit="7" ySplit="9" topLeftCell="H10" activePane="bottomRight" state="frozen"/>
      <selection pane="bottomRight" activeCell="A46" sqref="A46:G46"/>
      <pageMargins left="0.7" right="0.7" top="0.75" bottom="0.75" header="0.3" footer="0.3"/>
      <pageSetup paperSize="8" scale="91" fitToHeight="0" orientation="portrait" r:id="rId4"/>
    </customSheetView>
  </customSheetViews>
  <mergeCells count="61">
    <mergeCell ref="G1:G3"/>
    <mergeCell ref="A47:G47"/>
    <mergeCell ref="A54:G54"/>
    <mergeCell ref="A28:G28"/>
    <mergeCell ref="A29:G29"/>
    <mergeCell ref="A53:G53"/>
    <mergeCell ref="A40:G40"/>
    <mergeCell ref="A26:G26"/>
    <mergeCell ref="A33:G33"/>
    <mergeCell ref="A16:G16"/>
    <mergeCell ref="A24:G24"/>
    <mergeCell ref="A25:G25"/>
    <mergeCell ref="A27:G27"/>
    <mergeCell ref="A9:G9"/>
    <mergeCell ref="A12:G12"/>
    <mergeCell ref="A15:G15"/>
    <mergeCell ref="A23:G23"/>
    <mergeCell ref="A21:G21"/>
    <mergeCell ref="A19:G19"/>
    <mergeCell ref="A11:G11"/>
    <mergeCell ref="A14:G14"/>
    <mergeCell ref="A13:G13"/>
    <mergeCell ref="A55:G55"/>
    <mergeCell ref="A56:G56"/>
    <mergeCell ref="B6:D6"/>
    <mergeCell ref="A8:G8"/>
    <mergeCell ref="A51:G51"/>
    <mergeCell ref="A45:G45"/>
    <mergeCell ref="A46:G46"/>
    <mergeCell ref="A49:G49"/>
    <mergeCell ref="A50:G50"/>
    <mergeCell ref="A48:G48"/>
    <mergeCell ref="A44:G44"/>
    <mergeCell ref="A31:G31"/>
    <mergeCell ref="A32:G32"/>
    <mergeCell ref="A34:G34"/>
    <mergeCell ref="A35:G35"/>
    <mergeCell ref="A22:G22"/>
    <mergeCell ref="A1:F1"/>
    <mergeCell ref="A2:F2"/>
    <mergeCell ref="A3:F3"/>
    <mergeCell ref="A52:G52"/>
    <mergeCell ref="A36:G36"/>
    <mergeCell ref="A37:G37"/>
    <mergeCell ref="A38:G38"/>
    <mergeCell ref="A39:G39"/>
    <mergeCell ref="A41:G41"/>
    <mergeCell ref="A42:G42"/>
    <mergeCell ref="A43:G43"/>
    <mergeCell ref="A30:G30"/>
    <mergeCell ref="A17:G17"/>
    <mergeCell ref="A18:G18"/>
    <mergeCell ref="A20:G20"/>
    <mergeCell ref="A10:G10"/>
    <mergeCell ref="A62:G62"/>
    <mergeCell ref="A63:G63"/>
    <mergeCell ref="A57:G57"/>
    <mergeCell ref="A58:G58"/>
    <mergeCell ref="A59:G59"/>
    <mergeCell ref="A60:G60"/>
    <mergeCell ref="A61:G61"/>
  </mergeCells>
  <dataValidations count="1">
    <dataValidation type="list" allowBlank="1" showInputMessage="1" showErrorMessage="1" sqref="B6" xr:uid="{00000000-0002-0000-0000-000000000000}">
      <formula1>"English,French,Spanish"</formula1>
    </dataValidation>
  </dataValidations>
  <hyperlinks>
    <hyperlink ref="A12:G12" r:id="rId5" display="Reference: WHO- Stop TB Planning and Budgeting tool: http://www.who.int/tb/dots/planning_budgeting_tool/en/" xr:uid="{00000000-0004-0000-0000-000000000000}"/>
  </hyperlinks>
  <pageMargins left="0.7" right="0.7" top="0.75" bottom="0.75" header="0.3" footer="0.3"/>
  <pageSetup paperSize="8" scale="89" fitToHeight="0" orientation="portrait" r:id="rId6"/>
  <rowBreaks count="3" manualBreakCount="3">
    <brk id="21" max="6" man="1"/>
    <brk id="35" max="6" man="1"/>
    <brk id="4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pageSetUpPr fitToPage="1"/>
  </sheetPr>
  <dimension ref="A1:I202"/>
  <sheetViews>
    <sheetView view="pageBreakPreview" zoomScaleNormal="80" zoomScaleSheetLayoutView="100" zoomScalePageLayoutView="80" workbookViewId="0">
      <pane ySplit="4" topLeftCell="A28" activePane="bottomLeft" state="frozen"/>
      <selection activeCell="B7" sqref="B7"/>
      <selection pane="bottomLeft" activeCell="F30" sqref="F30:F31"/>
    </sheetView>
  </sheetViews>
  <sheetFormatPr baseColWidth="10" defaultColWidth="9" defaultRowHeight="14.5" x14ac:dyDescent="0.35"/>
  <cols>
    <col min="1" max="1" width="27.75" style="14" customWidth="1"/>
    <col min="2" max="2" width="10.75" style="14" customWidth="1"/>
    <col min="3" max="5" width="11.58203125" style="14" customWidth="1"/>
    <col min="6" max="6" width="78.83203125" style="14" customWidth="1"/>
    <col min="7" max="7" width="44.58203125" style="14" customWidth="1"/>
    <col min="8" max="8" width="15.08203125" style="14" customWidth="1"/>
    <col min="9" max="9" width="21.58203125" style="14" customWidth="1"/>
    <col min="10" max="10" width="9" style="14"/>
    <col min="11" max="11" width="10.25" style="14" customWidth="1"/>
    <col min="12" max="12" width="10.75" style="14" customWidth="1"/>
    <col min="13" max="13" width="12.08203125" style="14" customWidth="1"/>
    <col min="14" max="16384" width="9" style="14"/>
  </cols>
  <sheetData>
    <row r="1" spans="1:9" ht="18" customHeight="1" x14ac:dyDescent="0.35">
      <c r="A1" s="198" t="s">
        <v>17</v>
      </c>
      <c r="B1" s="199"/>
      <c r="C1" s="199"/>
      <c r="D1" s="199"/>
      <c r="E1" s="199"/>
      <c r="F1" s="221" t="str">
        <f ca="1">Translations!$G$54</f>
        <v>Última versión actualizada en enero 2020</v>
      </c>
      <c r="G1" s="87"/>
    </row>
    <row r="2" spans="1:9" ht="18" customHeight="1" x14ac:dyDescent="0.35">
      <c r="A2" s="200" t="s">
        <v>398</v>
      </c>
      <c r="B2" s="201"/>
      <c r="C2" s="201"/>
      <c r="D2" s="201"/>
      <c r="E2" s="201"/>
      <c r="F2" s="222"/>
      <c r="G2" s="87"/>
    </row>
    <row r="3" spans="1:9" ht="18" customHeight="1" thickBot="1" x14ac:dyDescent="0.4">
      <c r="A3" s="200" t="s">
        <v>399</v>
      </c>
      <c r="B3" s="201"/>
      <c r="C3" s="201"/>
      <c r="D3" s="201"/>
      <c r="E3" s="68"/>
      <c r="F3" s="222"/>
      <c r="G3" s="87"/>
    </row>
    <row r="4" spans="1:9" ht="66.75" customHeight="1" thickBot="1" x14ac:dyDescent="0.4">
      <c r="A4" s="249" t="str">
        <f ca="1">Translations!A38</f>
        <v xml:space="preserve">Lea detenidamente las instrucciones en la pestaña "Instrucciones" antes de completar la tabla de análisis de brecha programático. Las instrucciones se han adaptado a cada módulo o intervención específico. </v>
      </c>
      <c r="B4" s="249"/>
      <c r="C4" s="249"/>
      <c r="D4" s="249"/>
      <c r="E4" s="249"/>
      <c r="F4" s="249"/>
      <c r="G4" s="88"/>
      <c r="H4" s="248"/>
      <c r="I4" s="248"/>
    </row>
    <row r="5" spans="1:9" ht="18.5" thickBot="1" x14ac:dyDescent="0.4">
      <c r="A5" s="119" t="str">
        <f ca="1">Translations!$A$3</f>
        <v>Tuberculosis</v>
      </c>
      <c r="B5" s="120"/>
      <c r="C5" s="120"/>
      <c r="D5" s="120"/>
      <c r="E5" s="120"/>
      <c r="F5" s="121"/>
      <c r="G5" s="89"/>
    </row>
    <row r="6" spans="1:9" ht="16.5" customHeight="1" x14ac:dyDescent="0.35">
      <c r="A6" s="122" t="str">
        <f ca="1">Translations!A4</f>
        <v>Tuberculosis - Tabla de brecha programático 1 (por intervención prioritaria)</v>
      </c>
      <c r="B6" s="123"/>
      <c r="C6" s="123"/>
      <c r="D6" s="123"/>
      <c r="E6" s="123"/>
      <c r="F6" s="124"/>
      <c r="G6" s="90"/>
    </row>
    <row r="7" spans="1:9" ht="35.25" customHeight="1" x14ac:dyDescent="0.35">
      <c r="A7" s="125" t="str">
        <f ca="1">Translations!$A$10</f>
        <v>Módulo prioritario</v>
      </c>
      <c r="B7" s="234" t="s">
        <v>367</v>
      </c>
      <c r="C7" s="235"/>
      <c r="D7" s="235"/>
      <c r="E7" s="235"/>
      <c r="F7" s="236"/>
      <c r="G7" s="91"/>
    </row>
    <row r="8" spans="1:9" ht="48" customHeight="1" x14ac:dyDescent="0.35">
      <c r="A8" s="126" t="str">
        <f ca="1">Translations!$A$11</f>
        <v>Indicador de cobertura seleccionado</v>
      </c>
      <c r="B8" s="231" t="str">
        <f ca="1">VLOOKUP(B7,TBModulesIndicators,2,FALSE)</f>
        <v>Número de casos notificados de TB-RR y/o TB-MR que han comenzado un tratamiento de segunda línea</v>
      </c>
      <c r="C8" s="232"/>
      <c r="D8" s="232"/>
      <c r="E8" s="232"/>
      <c r="F8" s="233"/>
      <c r="G8" s="92"/>
    </row>
    <row r="9" spans="1:9" x14ac:dyDescent="0.35">
      <c r="A9" s="70" t="str">
        <f ca="1">Translations!$A$12</f>
        <v xml:space="preserve">Cobertura nacional actual </v>
      </c>
      <c r="B9" s="71"/>
      <c r="C9" s="71"/>
      <c r="D9" s="71"/>
      <c r="E9" s="71"/>
      <c r="F9" s="72"/>
      <c r="G9" s="93"/>
    </row>
    <row r="10" spans="1:9" ht="33.75" customHeight="1" x14ac:dyDescent="0.35">
      <c r="A10" s="73" t="str">
        <f ca="1">Translations!$A$13</f>
        <v>Inserte los últimos resultados</v>
      </c>
      <c r="B10" s="47">
        <v>21</v>
      </c>
      <c r="C10" s="74" t="str">
        <f ca="1">Translations!$A$14</f>
        <v>Año</v>
      </c>
      <c r="D10" s="47">
        <v>2019</v>
      </c>
      <c r="E10" s="75" t="str">
        <f ca="1">Translations!$A$15</f>
        <v>Fuente de datos</v>
      </c>
      <c r="F10" s="47" t="s">
        <v>767</v>
      </c>
      <c r="G10" s="94"/>
    </row>
    <row r="11" spans="1:9" ht="132.75" customHeight="1" thickBot="1" x14ac:dyDescent="0.4">
      <c r="A11" s="127" t="str">
        <f ca="1">Translations!$A$16</f>
        <v>Comentarios</v>
      </c>
      <c r="B11" s="228" t="s">
        <v>779</v>
      </c>
      <c r="C11" s="229"/>
      <c r="D11" s="229"/>
      <c r="E11" s="229"/>
      <c r="F11" s="230"/>
      <c r="G11" s="95"/>
    </row>
    <row r="12" spans="1:9" ht="15" thickBot="1" x14ac:dyDescent="0.4">
      <c r="A12" s="128"/>
      <c r="B12" s="129"/>
      <c r="C12" s="129"/>
      <c r="D12" s="129"/>
      <c r="E12" s="129"/>
      <c r="F12" s="130"/>
      <c r="G12" s="96"/>
    </row>
    <row r="13" spans="1:9" ht="57" customHeight="1" x14ac:dyDescent="0.35">
      <c r="A13" s="131"/>
      <c r="B13" s="132"/>
      <c r="C13" s="133" t="str">
        <f ca="1">Translations!$A$17</f>
        <v>Año 1</v>
      </c>
      <c r="D13" s="133" t="str">
        <f ca="1">Translations!$A$18</f>
        <v>Año 2</v>
      </c>
      <c r="E13" s="133" t="str">
        <f ca="1">Translations!$A$19</f>
        <v>Año 3</v>
      </c>
      <c r="F13" s="242" t="str">
        <f ca="1">Translations!$A$21</f>
        <v>Comentarios/supuestos</v>
      </c>
      <c r="G13" s="97"/>
    </row>
    <row r="14" spans="1:9" ht="30" customHeight="1" x14ac:dyDescent="0.35">
      <c r="A14" s="134"/>
      <c r="B14" s="135"/>
      <c r="C14" s="136">
        <v>2022</v>
      </c>
      <c r="D14" s="136">
        <v>2023</v>
      </c>
      <c r="E14" s="136">
        <v>2024</v>
      </c>
      <c r="F14" s="243"/>
      <c r="G14" s="97"/>
    </row>
    <row r="15" spans="1:9" ht="15" customHeight="1" x14ac:dyDescent="0.35">
      <c r="A15" s="70" t="str">
        <f ca="1">Translations!$A$22</f>
        <v>Necesidades estimadas actuales del país</v>
      </c>
      <c r="B15" s="71"/>
      <c r="C15" s="71"/>
      <c r="D15" s="71"/>
      <c r="E15" s="71"/>
      <c r="F15" s="72"/>
      <c r="G15" s="98"/>
    </row>
    <row r="16" spans="1:9" ht="163.5" customHeight="1" x14ac:dyDescent="0.35">
      <c r="A16" s="137" t="str">
        <f ca="1">Translations!$A$23</f>
        <v>A. Total estimado de población con necesidades/en riesgo</v>
      </c>
      <c r="B16" s="138" t="s">
        <v>6</v>
      </c>
      <c r="C16" s="109">
        <v>2080</v>
      </c>
      <c r="D16" s="109">
        <v>1940</v>
      </c>
      <c r="E16" s="109">
        <v>1785</v>
      </c>
      <c r="F16" s="110" t="s">
        <v>777</v>
      </c>
      <c r="G16" s="99"/>
    </row>
    <row r="17" spans="1:7" ht="31.5" customHeight="1" x14ac:dyDescent="0.35">
      <c r="A17" s="224" t="str">
        <f ca="1">Translations!$A$24</f>
        <v>B. Metas del país 
(según el Plan Estratégico Nacional)</v>
      </c>
      <c r="B17" s="139" t="s">
        <v>6</v>
      </c>
      <c r="C17" s="109">
        <v>31</v>
      </c>
      <c r="D17" s="109">
        <v>29</v>
      </c>
      <c r="E17" s="109">
        <v>27</v>
      </c>
      <c r="F17" s="226" t="s">
        <v>778</v>
      </c>
      <c r="G17" s="99"/>
    </row>
    <row r="18" spans="1:7" ht="29.65" customHeight="1" x14ac:dyDescent="0.35">
      <c r="A18" s="225"/>
      <c r="B18" s="139" t="s">
        <v>14</v>
      </c>
      <c r="C18" s="111">
        <f>IF(C17=0,"",+C17/C16)</f>
        <v>1.4903846153846155E-2</v>
      </c>
      <c r="D18" s="111">
        <f t="shared" ref="D18:E18" si="0">IF(D17=0,"",+D17/D16)</f>
        <v>1.4948453608247423E-2</v>
      </c>
      <c r="E18" s="111">
        <f t="shared" si="0"/>
        <v>1.5126050420168067E-2</v>
      </c>
      <c r="F18" s="227"/>
      <c r="G18" s="99"/>
    </row>
    <row r="19" spans="1:7" ht="15" customHeight="1" x14ac:dyDescent="0.35">
      <c r="A19" s="70" t="str">
        <f ca="1">Translations!$A$25</f>
        <v>Necesidades del país ya cubiertas</v>
      </c>
      <c r="B19" s="71"/>
      <c r="C19" s="71"/>
      <c r="D19" s="71"/>
      <c r="E19" s="71"/>
      <c r="F19" s="72"/>
      <c r="G19" s="98"/>
    </row>
    <row r="20" spans="1:7" ht="55.5" customHeight="1" x14ac:dyDescent="0.35">
      <c r="A20" s="224" t="str">
        <f ca="1">Translations!$A$26</f>
        <v xml:space="preserve">C1. Necesidades del país que se van a cubrir con recursos nacionales </v>
      </c>
      <c r="B20" s="138" t="s">
        <v>6</v>
      </c>
      <c r="C20" s="109">
        <v>31</v>
      </c>
      <c r="D20" s="109">
        <v>29</v>
      </c>
      <c r="E20" s="109">
        <v>27</v>
      </c>
      <c r="F20" s="226" t="s">
        <v>780</v>
      </c>
      <c r="G20" s="99"/>
    </row>
    <row r="21" spans="1:7" ht="39.75" customHeight="1" x14ac:dyDescent="0.35">
      <c r="A21" s="225"/>
      <c r="B21" s="138" t="s">
        <v>14</v>
      </c>
      <c r="C21" s="111">
        <f>IF(C20=0,"",+C20/C16)</f>
        <v>1.4903846153846155E-2</v>
      </c>
      <c r="D21" s="111">
        <f t="shared" ref="D21:E21" si="1">IF(D20=0,"",+D20/D16)</f>
        <v>1.4948453608247423E-2</v>
      </c>
      <c r="E21" s="111">
        <f t="shared" si="1"/>
        <v>1.5126050420168067E-2</v>
      </c>
      <c r="F21" s="227"/>
      <c r="G21" s="99"/>
    </row>
    <row r="22" spans="1:7" ht="29.65" customHeight="1" x14ac:dyDescent="0.35">
      <c r="A22" s="224" t="str">
        <f ca="1">Translations!$A$27</f>
        <v xml:space="preserve">C2. Necesidades del país que se van a cubrir con recursos externos </v>
      </c>
      <c r="B22" s="138" t="s">
        <v>6</v>
      </c>
      <c r="C22" s="109">
        <v>0</v>
      </c>
      <c r="D22" s="109">
        <v>0</v>
      </c>
      <c r="E22" s="109">
        <v>0</v>
      </c>
      <c r="F22" s="226" t="s">
        <v>768</v>
      </c>
      <c r="G22" s="99"/>
    </row>
    <row r="23" spans="1:7" ht="32.65" customHeight="1" x14ac:dyDescent="0.35">
      <c r="A23" s="225"/>
      <c r="B23" s="138" t="s">
        <v>14</v>
      </c>
      <c r="C23" s="111" t="str">
        <f>IF(C22=0,"",+C22/C16)</f>
        <v/>
      </c>
      <c r="D23" s="111" t="str">
        <f>IF(D22=0,"",+D22/D16)</f>
        <v/>
      </c>
      <c r="E23" s="111" t="str">
        <f>IF(E22=0,"",+E22/E16)</f>
        <v/>
      </c>
      <c r="F23" s="227"/>
      <c r="G23" s="99"/>
    </row>
    <row r="24" spans="1:7" ht="29.65" customHeight="1" x14ac:dyDescent="0.35">
      <c r="A24" s="224" t="str">
        <f ca="1">Translations!$A$28</f>
        <v>C3. Necesidades totales del país ya cubiertas</v>
      </c>
      <c r="B24" s="138" t="s">
        <v>6</v>
      </c>
      <c r="C24" s="112">
        <f>+C20+C22</f>
        <v>31</v>
      </c>
      <c r="D24" s="112">
        <f>+D20+D22</f>
        <v>29</v>
      </c>
      <c r="E24" s="112">
        <f>+E20+E22</f>
        <v>27</v>
      </c>
      <c r="F24" s="226"/>
      <c r="G24" s="99"/>
    </row>
    <row r="25" spans="1:7" ht="31.5" customHeight="1" x14ac:dyDescent="0.35">
      <c r="A25" s="225"/>
      <c r="B25" s="138" t="s">
        <v>14</v>
      </c>
      <c r="C25" s="111">
        <f>IF(C24=0,"",+C24/C16)</f>
        <v>1.4903846153846155E-2</v>
      </c>
      <c r="D25" s="111">
        <f>IF(D24=0,"",+D24/D16)</f>
        <v>1.4948453608247423E-2</v>
      </c>
      <c r="E25" s="111">
        <f>IF(E24=0,"",+E24/E16)</f>
        <v>1.5126050420168067E-2</v>
      </c>
      <c r="F25" s="227"/>
      <c r="G25" s="99"/>
    </row>
    <row r="26" spans="1:7" x14ac:dyDescent="0.35">
      <c r="A26" s="70" t="str">
        <f ca="1">Translations!$A$29</f>
        <v>brecha programático</v>
      </c>
      <c r="B26" s="71"/>
      <c r="C26" s="71"/>
      <c r="D26" s="71"/>
      <c r="E26" s="71"/>
      <c r="F26" s="72"/>
      <c r="G26" s="98"/>
    </row>
    <row r="27" spans="1:7" ht="36.65" customHeight="1" x14ac:dyDescent="0.35">
      <c r="A27" s="224" t="str">
        <f ca="1">Translations!$A$30</f>
        <v>D. brecha anual previsto para cubrir las necesidades: 
A - C3</v>
      </c>
      <c r="B27" s="138" t="s">
        <v>6</v>
      </c>
      <c r="C27" s="112">
        <f>+C16-(C24)</f>
        <v>2049</v>
      </c>
      <c r="D27" s="112">
        <f>+D16-(D24)</f>
        <v>1911</v>
      </c>
      <c r="E27" s="112">
        <f>+E16-(E24)</f>
        <v>1758</v>
      </c>
      <c r="F27" s="226"/>
      <c r="G27" s="99"/>
    </row>
    <row r="28" spans="1:7" ht="31.5" customHeight="1" x14ac:dyDescent="0.35">
      <c r="A28" s="225"/>
      <c r="B28" s="138" t="s">
        <v>14</v>
      </c>
      <c r="C28" s="111">
        <f>IF(C27=0,"",+C27/C16)</f>
        <v>0.9850961538461539</v>
      </c>
      <c r="D28" s="111">
        <f>IF(D27=0,"",+D27/D16)</f>
        <v>0.98505154639175263</v>
      </c>
      <c r="E28" s="111">
        <f>IF(E27=0,"",+E27/E16)</f>
        <v>0.98487394957983199</v>
      </c>
      <c r="F28" s="227"/>
      <c r="G28" s="99"/>
    </row>
    <row r="29" spans="1:7" ht="15" customHeight="1" x14ac:dyDescent="0.35">
      <c r="A29" s="70" t="str">
        <f ca="1">Translations!$A$31</f>
        <v xml:space="preserve">Necesidades del país cubiertas por el monto asignado </v>
      </c>
      <c r="B29" s="71"/>
      <c r="C29" s="71"/>
      <c r="D29" s="71"/>
      <c r="E29" s="71"/>
      <c r="F29" s="72"/>
      <c r="G29" s="98"/>
    </row>
    <row r="30" spans="1:7" ht="41.15" customHeight="1" x14ac:dyDescent="0.35">
      <c r="A30" s="224" t="str">
        <f ca="1">Translations!$A$32</f>
        <v>E. Metas que se van a financiar con el monto asignado de la solicitud de financiamiento</v>
      </c>
      <c r="B30" s="139" t="s">
        <v>6</v>
      </c>
      <c r="C30" s="109"/>
      <c r="D30" s="109"/>
      <c r="E30" s="109"/>
      <c r="F30" s="226"/>
      <c r="G30" s="99"/>
    </row>
    <row r="31" spans="1:7" ht="41.25" customHeight="1" x14ac:dyDescent="0.35">
      <c r="A31" s="225"/>
      <c r="B31" s="139" t="s">
        <v>14</v>
      </c>
      <c r="C31" s="111" t="str">
        <f>IF(C30=0,"",+C30/C16)</f>
        <v/>
      </c>
      <c r="D31" s="111" t="str">
        <f>IF(D30=0,"",+D30/D16)</f>
        <v/>
      </c>
      <c r="E31" s="111" t="str">
        <f>IF(E30=0,"",+E30/E16)</f>
        <v/>
      </c>
      <c r="F31" s="227"/>
      <c r="G31" s="99"/>
    </row>
    <row r="32" spans="1:7" ht="42" customHeight="1" x14ac:dyDescent="0.35">
      <c r="A32" s="224" t="str">
        <f ca="1">Translations!$A$33</f>
        <v xml:space="preserve">F. Cobertura total del monto asignado y otros recursos: E + C3 </v>
      </c>
      <c r="B32" s="139" t="s">
        <v>6</v>
      </c>
      <c r="C32" s="112">
        <f>+C30+C24</f>
        <v>31</v>
      </c>
      <c r="D32" s="112">
        <f>+D30+D24</f>
        <v>29</v>
      </c>
      <c r="E32" s="112">
        <f>+E30+E24</f>
        <v>27</v>
      </c>
      <c r="F32" s="226"/>
      <c r="G32" s="99"/>
    </row>
    <row r="33" spans="1:7" ht="42" customHeight="1" x14ac:dyDescent="0.35">
      <c r="A33" s="225"/>
      <c r="B33" s="139" t="s">
        <v>14</v>
      </c>
      <c r="C33" s="111">
        <f>IF(C32=0,"",+C32/C16)</f>
        <v>1.4903846153846155E-2</v>
      </c>
      <c r="D33" s="111">
        <f>IF(D32=0,"",+D32/D16)</f>
        <v>1.4948453608247423E-2</v>
      </c>
      <c r="E33" s="111">
        <f>IF(E32=0,"",+E32/E16)</f>
        <v>1.5126050420168067E-2</v>
      </c>
      <c r="F33" s="227"/>
      <c r="G33" s="99"/>
    </row>
    <row r="34" spans="1:7" ht="41.25" customHeight="1" x14ac:dyDescent="0.35">
      <c r="A34" s="224" t="str">
        <f>Translations!$B$34</f>
        <v xml:space="preserve">G. Remaining gap: A - F </v>
      </c>
      <c r="B34" s="139" t="s">
        <v>6</v>
      </c>
      <c r="C34" s="112">
        <f>+C16-(C32)</f>
        <v>2049</v>
      </c>
      <c r="D34" s="112">
        <f>+D16-(D32)</f>
        <v>1911</v>
      </c>
      <c r="E34" s="112">
        <f>+E16-(E32)</f>
        <v>1758</v>
      </c>
      <c r="F34" s="226"/>
      <c r="G34" s="99"/>
    </row>
    <row r="35" spans="1:7" ht="41.25" customHeight="1" thickBot="1" x14ac:dyDescent="0.4">
      <c r="A35" s="237"/>
      <c r="B35" s="140" t="s">
        <v>14</v>
      </c>
      <c r="C35" s="113">
        <f>IF(C34=0,"",+C34/C16)</f>
        <v>0.9850961538461539</v>
      </c>
      <c r="D35" s="113">
        <f>IF(D34=0,"",+D34/D16)</f>
        <v>0.98505154639175263</v>
      </c>
      <c r="E35" s="113">
        <f>IF(E34=0,"",+E34/E16)</f>
        <v>0.98487394957983199</v>
      </c>
      <c r="F35" s="247"/>
      <c r="G35" s="99"/>
    </row>
    <row r="36" spans="1:7" x14ac:dyDescent="0.35">
      <c r="A36" s="141"/>
      <c r="B36" s="141"/>
      <c r="C36" s="141"/>
      <c r="D36" s="141"/>
      <c r="E36" s="141"/>
      <c r="F36" s="141"/>
      <c r="G36" s="76"/>
    </row>
    <row r="37" spans="1:7" ht="15" thickBot="1" x14ac:dyDescent="0.4">
      <c r="A37" s="141"/>
      <c r="B37" s="141"/>
      <c r="C37" s="141"/>
      <c r="D37" s="141"/>
      <c r="E37" s="141"/>
      <c r="F37" s="141"/>
      <c r="G37" s="76"/>
    </row>
    <row r="38" spans="1:7" ht="18.5" thickBot="1" x14ac:dyDescent="0.4">
      <c r="A38" s="119" t="str">
        <f ca="1">Translations!$A$3</f>
        <v>Tuberculosis</v>
      </c>
      <c r="B38" s="120"/>
      <c r="C38" s="120"/>
      <c r="D38" s="120"/>
      <c r="E38" s="120"/>
      <c r="F38" s="121"/>
      <c r="G38" s="89"/>
    </row>
    <row r="39" spans="1:7" ht="16.5" customHeight="1" x14ac:dyDescent="0.35">
      <c r="A39" s="122" t="str">
        <f ca="1">Translations!A5</f>
        <v>Tuberculosis - Tabla de brecha programático 2 (por intervención prioritaria)</v>
      </c>
      <c r="B39" s="123"/>
      <c r="C39" s="123"/>
      <c r="D39" s="123"/>
      <c r="E39" s="123"/>
      <c r="F39" s="124"/>
      <c r="G39" s="90"/>
    </row>
    <row r="40" spans="1:7" ht="30" customHeight="1" x14ac:dyDescent="0.35">
      <c r="A40" s="125" t="str">
        <f ca="1">Translations!$A$10</f>
        <v>Módulo prioritario</v>
      </c>
      <c r="B40" s="234" t="s">
        <v>64</v>
      </c>
      <c r="C40" s="235"/>
      <c r="D40" s="235"/>
      <c r="E40" s="235"/>
      <c r="F40" s="236"/>
      <c r="G40" s="91"/>
    </row>
    <row r="41" spans="1:7" ht="48" customHeight="1" x14ac:dyDescent="0.35">
      <c r="A41" s="126" t="str">
        <f ca="1">Translations!$A$11</f>
        <v>Indicador de cobertura seleccionado</v>
      </c>
      <c r="B41" s="231" t="e">
        <f ca="1">VLOOKUP(B40,TBModulesIndicators,2,FALSE)</f>
        <v>#N/A</v>
      </c>
      <c r="C41" s="232"/>
      <c r="D41" s="232"/>
      <c r="E41" s="232"/>
      <c r="F41" s="233"/>
      <c r="G41" s="92"/>
    </row>
    <row r="42" spans="1:7" x14ac:dyDescent="0.35">
      <c r="A42" s="70" t="str">
        <f ca="1">Translations!$A$12</f>
        <v xml:space="preserve">Cobertura nacional actual </v>
      </c>
      <c r="B42" s="77"/>
      <c r="C42" s="77"/>
      <c r="D42" s="77"/>
      <c r="E42" s="77"/>
      <c r="F42" s="78"/>
      <c r="G42" s="100"/>
    </row>
    <row r="43" spans="1:7" ht="30" customHeight="1" x14ac:dyDescent="0.35">
      <c r="A43" s="73" t="str">
        <f ca="1">Translations!$A$13</f>
        <v>Inserte los últimos resultados</v>
      </c>
      <c r="B43" s="47"/>
      <c r="C43" s="74" t="str">
        <f ca="1">Translations!$A$14</f>
        <v>Año</v>
      </c>
      <c r="D43" s="47"/>
      <c r="E43" s="75" t="str">
        <f ca="1">Translations!$A$15</f>
        <v>Fuente de datos</v>
      </c>
      <c r="F43" s="47"/>
      <c r="G43" s="94"/>
    </row>
    <row r="44" spans="1:7" ht="30" customHeight="1" thickBot="1" x14ac:dyDescent="0.4">
      <c r="A44" s="127" t="str">
        <f ca="1">Translations!$A$16</f>
        <v>Comentarios</v>
      </c>
      <c r="B44" s="228"/>
      <c r="C44" s="229"/>
      <c r="D44" s="229"/>
      <c r="E44" s="229"/>
      <c r="F44" s="230"/>
      <c r="G44" s="95"/>
    </row>
    <row r="45" spans="1:7" ht="15" thickBot="1" x14ac:dyDescent="0.4">
      <c r="A45" s="128"/>
      <c r="B45" s="129"/>
      <c r="C45" s="129"/>
      <c r="D45" s="129"/>
      <c r="E45" s="129"/>
      <c r="F45" s="130"/>
      <c r="G45" s="96"/>
    </row>
    <row r="46" spans="1:7" ht="54" customHeight="1" x14ac:dyDescent="0.35">
      <c r="A46" s="131"/>
      <c r="B46" s="132"/>
      <c r="C46" s="133" t="str">
        <f ca="1">Translations!$A$17</f>
        <v>Año 1</v>
      </c>
      <c r="D46" s="133" t="str">
        <f ca="1">Translations!$A$18</f>
        <v>Año 2</v>
      </c>
      <c r="E46" s="133" t="str">
        <f ca="1">Translations!$A$19</f>
        <v>Año 3</v>
      </c>
      <c r="F46" s="242" t="str">
        <f ca="1">Translations!$A$21</f>
        <v>Comentarios/supuestos</v>
      </c>
      <c r="G46" s="97"/>
    </row>
    <row r="47" spans="1:7" ht="30" customHeight="1" x14ac:dyDescent="0.35">
      <c r="A47" s="134"/>
      <c r="B47" s="135"/>
      <c r="C47" s="136" t="str">
        <f ca="1">Translations!$A$20</f>
        <v>Inserte el año</v>
      </c>
      <c r="D47" s="136" t="str">
        <f ca="1">Translations!$A$20</f>
        <v>Inserte el año</v>
      </c>
      <c r="E47" s="136" t="str">
        <f ca="1">Translations!$A$20</f>
        <v>Inserte el año</v>
      </c>
      <c r="F47" s="243"/>
      <c r="G47" s="97"/>
    </row>
    <row r="48" spans="1:7" ht="15" customHeight="1" x14ac:dyDescent="0.35">
      <c r="A48" s="70" t="str">
        <f ca="1">Translations!$A$22</f>
        <v>Necesidades estimadas actuales del país</v>
      </c>
      <c r="B48" s="71"/>
      <c r="C48" s="71"/>
      <c r="D48" s="71"/>
      <c r="E48" s="71"/>
      <c r="F48" s="72"/>
      <c r="G48" s="98"/>
    </row>
    <row r="49" spans="1:7" ht="63.75" customHeight="1" x14ac:dyDescent="0.35">
      <c r="A49" s="137" t="str">
        <f ca="1">Translations!$A$23</f>
        <v>A. Total estimado de población con necesidades/en riesgo</v>
      </c>
      <c r="B49" s="138" t="s">
        <v>6</v>
      </c>
      <c r="C49" s="109"/>
      <c r="D49" s="109"/>
      <c r="E49" s="109"/>
      <c r="F49" s="110"/>
      <c r="G49" s="99"/>
    </row>
    <row r="50" spans="1:7" ht="32.65" customHeight="1" x14ac:dyDescent="0.35">
      <c r="A50" s="224" t="str">
        <f ca="1">Translations!$A$24</f>
        <v>B. Metas del país 
(según el Plan Estratégico Nacional)</v>
      </c>
      <c r="B50" s="139" t="s">
        <v>6</v>
      </c>
      <c r="C50" s="109"/>
      <c r="D50" s="109"/>
      <c r="E50" s="109"/>
      <c r="F50" s="226"/>
      <c r="G50" s="99"/>
    </row>
    <row r="51" spans="1:7" ht="24.75" customHeight="1" x14ac:dyDescent="0.35">
      <c r="A51" s="225"/>
      <c r="B51" s="139" t="s">
        <v>14</v>
      </c>
      <c r="C51" s="111" t="str">
        <f>IF(C50=0,"",+C50/C49)</f>
        <v/>
      </c>
      <c r="D51" s="111" t="str">
        <f t="shared" ref="D51:E51" si="2">IF(D50=0,"",+D50/D49)</f>
        <v/>
      </c>
      <c r="E51" s="111" t="str">
        <f t="shared" si="2"/>
        <v/>
      </c>
      <c r="F51" s="227"/>
      <c r="G51" s="99"/>
    </row>
    <row r="52" spans="1:7" ht="15" customHeight="1" x14ac:dyDescent="0.35">
      <c r="A52" s="70" t="str">
        <f ca="1">Translations!$A$25</f>
        <v>Necesidades del país ya cubiertas</v>
      </c>
      <c r="B52" s="71"/>
      <c r="C52" s="71"/>
      <c r="D52" s="71"/>
      <c r="E52" s="71"/>
      <c r="F52" s="72"/>
      <c r="G52" s="98"/>
    </row>
    <row r="53" spans="1:7" ht="34.15" customHeight="1" x14ac:dyDescent="0.35">
      <c r="A53" s="224" t="str">
        <f ca="1">Translations!$A$26</f>
        <v xml:space="preserve">C1. Necesidades del país que se van a cubrir con recursos nacionales </v>
      </c>
      <c r="B53" s="138" t="s">
        <v>6</v>
      </c>
      <c r="C53" s="109"/>
      <c r="D53" s="109"/>
      <c r="E53" s="109"/>
      <c r="F53" s="226"/>
      <c r="G53" s="99"/>
    </row>
    <row r="54" spans="1:7" ht="30" customHeight="1" x14ac:dyDescent="0.35">
      <c r="A54" s="225"/>
      <c r="B54" s="138" t="s">
        <v>14</v>
      </c>
      <c r="C54" s="111" t="str">
        <f>IF(C53=0,"",+C53/C49)</f>
        <v/>
      </c>
      <c r="D54" s="111" t="str">
        <f t="shared" ref="D54:E54" si="3">IF(D53=0,"",+D53/D49)</f>
        <v/>
      </c>
      <c r="E54" s="111" t="str">
        <f t="shared" si="3"/>
        <v/>
      </c>
      <c r="F54" s="227"/>
      <c r="G54" s="99"/>
    </row>
    <row r="55" spans="1:7" ht="32.15" customHeight="1" x14ac:dyDescent="0.35">
      <c r="A55" s="224" t="str">
        <f ca="1">Translations!$A$27</f>
        <v xml:space="preserve">C2. Necesidades del país que se van a cubrir con recursos externos </v>
      </c>
      <c r="B55" s="138" t="s">
        <v>6</v>
      </c>
      <c r="C55" s="109"/>
      <c r="D55" s="109"/>
      <c r="E55" s="109"/>
      <c r="F55" s="226"/>
      <c r="G55" s="101"/>
    </row>
    <row r="56" spans="1:7" ht="33" customHeight="1" x14ac:dyDescent="0.35">
      <c r="A56" s="225"/>
      <c r="B56" s="138" t="s">
        <v>14</v>
      </c>
      <c r="C56" s="111" t="str">
        <f>IF(C55=0,"",+C55/C49)</f>
        <v/>
      </c>
      <c r="D56" s="111" t="str">
        <f>IF(D55=0,"",+D55/D49)</f>
        <v/>
      </c>
      <c r="E56" s="111" t="str">
        <f>IF(E55=0,"",+E55/E49)</f>
        <v/>
      </c>
      <c r="F56" s="227"/>
      <c r="G56" s="101"/>
    </row>
    <row r="57" spans="1:7" ht="39.75" customHeight="1" x14ac:dyDescent="0.35">
      <c r="A57" s="224" t="str">
        <f ca="1">Translations!$A$28</f>
        <v>C3. Necesidades totales del país ya cubiertas</v>
      </c>
      <c r="B57" s="138" t="s">
        <v>6</v>
      </c>
      <c r="C57" s="112">
        <f>+C53+C55</f>
        <v>0</v>
      </c>
      <c r="D57" s="112">
        <f>+D53+D55</f>
        <v>0</v>
      </c>
      <c r="E57" s="112">
        <f>+E53+E55</f>
        <v>0</v>
      </c>
      <c r="F57" s="226"/>
      <c r="G57" s="99"/>
    </row>
    <row r="58" spans="1:7" ht="39.75" customHeight="1" x14ac:dyDescent="0.35">
      <c r="A58" s="225"/>
      <c r="B58" s="138" t="s">
        <v>14</v>
      </c>
      <c r="C58" s="111" t="str">
        <f>IF(C57=0,"",+C57/C49)</f>
        <v/>
      </c>
      <c r="D58" s="111" t="str">
        <f>IF(D57=0,"",+D57/D49)</f>
        <v/>
      </c>
      <c r="E58" s="111" t="str">
        <f>IF(E57=0,"",+E57/E49)</f>
        <v/>
      </c>
      <c r="F58" s="227"/>
      <c r="G58" s="99"/>
    </row>
    <row r="59" spans="1:7" x14ac:dyDescent="0.35">
      <c r="A59" s="70" t="str">
        <f ca="1">Translations!$A$29</f>
        <v>brecha programático</v>
      </c>
      <c r="B59" s="71"/>
      <c r="C59" s="71"/>
      <c r="D59" s="71"/>
      <c r="E59" s="71"/>
      <c r="F59" s="72"/>
      <c r="G59" s="98"/>
    </row>
    <row r="60" spans="1:7" ht="42" customHeight="1" x14ac:dyDescent="0.35">
      <c r="A60" s="224" t="str">
        <f ca="1">Translations!$A$30</f>
        <v>D. brecha anual previsto para cubrir las necesidades: 
A - C3</v>
      </c>
      <c r="B60" s="138" t="s">
        <v>6</v>
      </c>
      <c r="C60" s="114">
        <f>+C49-(C57)</f>
        <v>0</v>
      </c>
      <c r="D60" s="114">
        <f>+D49-(D57)</f>
        <v>0</v>
      </c>
      <c r="E60" s="114">
        <f>+E49-(E57)</f>
        <v>0</v>
      </c>
      <c r="F60" s="226"/>
      <c r="G60" s="99"/>
    </row>
    <row r="61" spans="1:7" ht="42" customHeight="1" x14ac:dyDescent="0.35">
      <c r="A61" s="225"/>
      <c r="B61" s="138" t="s">
        <v>14</v>
      </c>
      <c r="C61" s="115" t="str">
        <f>IF(C60=0,"",+C60/C49)</f>
        <v/>
      </c>
      <c r="D61" s="115" t="str">
        <f>IF(D60=0,"",+D60/D49)</f>
        <v/>
      </c>
      <c r="E61" s="115" t="str">
        <f>IF(E60=0,"",+E60/E49)</f>
        <v/>
      </c>
      <c r="F61" s="227"/>
      <c r="G61" s="99"/>
    </row>
    <row r="62" spans="1:7" ht="15" customHeight="1" x14ac:dyDescent="0.35">
      <c r="A62" s="70" t="str">
        <f ca="1">Translations!$A$31</f>
        <v xml:space="preserve">Necesidades del país cubiertas por el monto asignado </v>
      </c>
      <c r="B62" s="71"/>
      <c r="C62" s="71"/>
      <c r="D62" s="71"/>
      <c r="E62" s="71"/>
      <c r="F62" s="72"/>
      <c r="G62" s="98"/>
    </row>
    <row r="63" spans="1:7" ht="42" customHeight="1" x14ac:dyDescent="0.35">
      <c r="A63" s="224" t="str">
        <f ca="1">Translations!$A$32</f>
        <v>E. Metas que se van a financiar con el monto asignado de la solicitud de financiamiento</v>
      </c>
      <c r="B63" s="139" t="s">
        <v>6</v>
      </c>
      <c r="C63" s="109"/>
      <c r="D63" s="109"/>
      <c r="E63" s="109"/>
      <c r="F63" s="226"/>
      <c r="G63" s="99"/>
    </row>
    <row r="64" spans="1:7" ht="42" customHeight="1" x14ac:dyDescent="0.35">
      <c r="A64" s="225"/>
      <c r="B64" s="139" t="s">
        <v>14</v>
      </c>
      <c r="C64" s="115" t="str">
        <f>IF(C63=0,"",+C63/C49)</f>
        <v/>
      </c>
      <c r="D64" s="111" t="str">
        <f>IF(D63=0,"",+D63/D49)</f>
        <v/>
      </c>
      <c r="E64" s="111" t="str">
        <f>IF(E63=0,"",+E63/E49)</f>
        <v/>
      </c>
      <c r="F64" s="227"/>
      <c r="G64" s="99"/>
    </row>
    <row r="65" spans="1:7" ht="42" customHeight="1" x14ac:dyDescent="0.35">
      <c r="A65" s="224" t="str">
        <f ca="1">Translations!$A$33</f>
        <v xml:space="preserve">F. Cobertura total del monto asignado y otros recursos: E + C3 </v>
      </c>
      <c r="B65" s="139" t="s">
        <v>6</v>
      </c>
      <c r="C65" s="112">
        <f>+C63+C57</f>
        <v>0</v>
      </c>
      <c r="D65" s="112">
        <f>+D63+D57</f>
        <v>0</v>
      </c>
      <c r="E65" s="112">
        <f>+E63+E57</f>
        <v>0</v>
      </c>
      <c r="F65" s="226"/>
      <c r="G65" s="99"/>
    </row>
    <row r="66" spans="1:7" ht="42" customHeight="1" x14ac:dyDescent="0.35">
      <c r="A66" s="225"/>
      <c r="B66" s="139" t="s">
        <v>14</v>
      </c>
      <c r="C66" s="111" t="str">
        <f>IF(C65=0,"",+C65/C49)</f>
        <v/>
      </c>
      <c r="D66" s="111" t="str">
        <f>IF(D65=0,"",+D65/D49)</f>
        <v/>
      </c>
      <c r="E66" s="111" t="str">
        <f>IF(E65=0,"",+E65/E49)</f>
        <v/>
      </c>
      <c r="F66" s="227"/>
      <c r="G66" s="99"/>
    </row>
    <row r="67" spans="1:7" ht="42" customHeight="1" x14ac:dyDescent="0.35">
      <c r="A67" s="224" t="str">
        <f>Translations!$B$34</f>
        <v xml:space="preserve">G. Remaining gap: A - F </v>
      </c>
      <c r="B67" s="139" t="s">
        <v>6</v>
      </c>
      <c r="C67" s="112">
        <f>+C49-(C65)</f>
        <v>0</v>
      </c>
      <c r="D67" s="112">
        <f>+D49-(D65)</f>
        <v>0</v>
      </c>
      <c r="E67" s="112">
        <f>+E49-(E65)</f>
        <v>0</v>
      </c>
      <c r="F67" s="226"/>
      <c r="G67" s="99"/>
    </row>
    <row r="68" spans="1:7" ht="42" customHeight="1" thickBot="1" x14ac:dyDescent="0.4">
      <c r="A68" s="237"/>
      <c r="B68" s="140" t="s">
        <v>14</v>
      </c>
      <c r="C68" s="113" t="str">
        <f>IF(C67=0,"",+C67/C49)</f>
        <v/>
      </c>
      <c r="D68" s="113" t="str">
        <f>IF(D67=0,"",+D67/D49)</f>
        <v/>
      </c>
      <c r="E68" s="113" t="str">
        <f>IF(E67=0,"",+E67/E49)</f>
        <v/>
      </c>
      <c r="F68" s="247"/>
      <c r="G68" s="99"/>
    </row>
    <row r="69" spans="1:7" x14ac:dyDescent="0.35">
      <c r="A69" s="141"/>
      <c r="B69" s="141"/>
      <c r="C69" s="141"/>
      <c r="D69" s="141"/>
      <c r="E69" s="141"/>
      <c r="F69" s="141"/>
      <c r="G69" s="76"/>
    </row>
    <row r="70" spans="1:7" ht="15" thickBot="1" x14ac:dyDescent="0.4">
      <c r="A70" s="141"/>
      <c r="B70" s="141"/>
      <c r="C70" s="141"/>
      <c r="D70" s="141"/>
      <c r="E70" s="141"/>
      <c r="F70" s="141"/>
      <c r="G70" s="76"/>
    </row>
    <row r="71" spans="1:7" ht="18.5" thickBot="1" x14ac:dyDescent="0.4">
      <c r="A71" s="119" t="str">
        <f ca="1">Translations!$A$3</f>
        <v>Tuberculosis</v>
      </c>
      <c r="B71" s="120"/>
      <c r="C71" s="120"/>
      <c r="D71" s="120"/>
      <c r="E71" s="120"/>
      <c r="F71" s="121"/>
      <c r="G71" s="89"/>
    </row>
    <row r="72" spans="1:7" ht="16.5" customHeight="1" x14ac:dyDescent="0.35">
      <c r="A72" s="122" t="str">
        <f ca="1">Translations!A6</f>
        <v>Tuberculosis - Tabla de brecha programático 3 (por intervención prioritaria)</v>
      </c>
      <c r="B72" s="123"/>
      <c r="C72" s="123"/>
      <c r="D72" s="123"/>
      <c r="E72" s="123"/>
      <c r="F72" s="124"/>
      <c r="G72" s="90"/>
    </row>
    <row r="73" spans="1:7" ht="30" customHeight="1" x14ac:dyDescent="0.35">
      <c r="A73" s="125" t="str">
        <f ca="1">Translations!$A$10</f>
        <v>Módulo prioritario</v>
      </c>
      <c r="B73" s="234" t="s">
        <v>64</v>
      </c>
      <c r="C73" s="235"/>
      <c r="D73" s="235"/>
      <c r="E73" s="235"/>
      <c r="F73" s="236"/>
      <c r="G73" s="91"/>
    </row>
    <row r="74" spans="1:7" ht="48.75" customHeight="1" x14ac:dyDescent="0.35">
      <c r="A74" s="126" t="str">
        <f ca="1">Translations!$A$11</f>
        <v>Indicador de cobertura seleccionado</v>
      </c>
      <c r="B74" s="231" t="e">
        <f ca="1">VLOOKUP(B73,TBModulesIndicators,2,FALSE)</f>
        <v>#N/A</v>
      </c>
      <c r="C74" s="232"/>
      <c r="D74" s="232"/>
      <c r="E74" s="232"/>
      <c r="F74" s="233"/>
      <c r="G74" s="92"/>
    </row>
    <row r="75" spans="1:7" x14ac:dyDescent="0.35">
      <c r="A75" s="70" t="str">
        <f ca="1">Translations!$A$12</f>
        <v xml:space="preserve">Cobertura nacional actual </v>
      </c>
      <c r="B75" s="71"/>
      <c r="C75" s="71"/>
      <c r="D75" s="71"/>
      <c r="E75" s="71"/>
      <c r="F75" s="72"/>
      <c r="G75" s="93"/>
    </row>
    <row r="76" spans="1:7" ht="30" customHeight="1" x14ac:dyDescent="0.35">
      <c r="A76" s="73" t="str">
        <f ca="1">Translations!$A$13</f>
        <v>Inserte los últimos resultados</v>
      </c>
      <c r="B76" s="47"/>
      <c r="C76" s="74" t="str">
        <f ca="1">Translations!$A$14</f>
        <v>Año</v>
      </c>
      <c r="D76" s="47"/>
      <c r="E76" s="75" t="str">
        <f ca="1">Translations!$A$15</f>
        <v>Fuente de datos</v>
      </c>
      <c r="F76" s="47"/>
      <c r="G76" s="94"/>
    </row>
    <row r="77" spans="1:7" ht="30" customHeight="1" thickBot="1" x14ac:dyDescent="0.4">
      <c r="A77" s="127" t="str">
        <f ca="1">Translations!$A$16</f>
        <v>Comentarios</v>
      </c>
      <c r="B77" s="228"/>
      <c r="C77" s="229"/>
      <c r="D77" s="229"/>
      <c r="E77" s="229"/>
      <c r="F77" s="230"/>
      <c r="G77" s="95"/>
    </row>
    <row r="78" spans="1:7" ht="15" thickBot="1" x14ac:dyDescent="0.4">
      <c r="A78" s="128"/>
      <c r="B78" s="129"/>
      <c r="C78" s="129"/>
      <c r="D78" s="129"/>
      <c r="E78" s="129"/>
      <c r="F78" s="130"/>
      <c r="G78" s="96"/>
    </row>
    <row r="79" spans="1:7" ht="51.75" customHeight="1" x14ac:dyDescent="0.35">
      <c r="A79" s="131"/>
      <c r="B79" s="132"/>
      <c r="C79" s="133" t="str">
        <f ca="1">Translations!$A$17</f>
        <v>Año 1</v>
      </c>
      <c r="D79" s="133" t="str">
        <f ca="1">Translations!$A$18</f>
        <v>Año 2</v>
      </c>
      <c r="E79" s="133" t="str">
        <f ca="1">Translations!$A$19</f>
        <v>Año 3</v>
      </c>
      <c r="F79" s="242" t="str">
        <f ca="1">Translations!$A$21</f>
        <v>Comentarios/supuestos</v>
      </c>
      <c r="G79" s="97"/>
    </row>
    <row r="80" spans="1:7" ht="30" customHeight="1" x14ac:dyDescent="0.35">
      <c r="A80" s="134"/>
      <c r="B80" s="135"/>
      <c r="C80" s="136" t="str">
        <f ca="1">Translations!$A$20</f>
        <v>Inserte el año</v>
      </c>
      <c r="D80" s="136" t="str">
        <f ca="1">Translations!$A$20</f>
        <v>Inserte el año</v>
      </c>
      <c r="E80" s="136" t="str">
        <f ca="1">Translations!$A$20</f>
        <v>Inserte el año</v>
      </c>
      <c r="F80" s="243"/>
      <c r="G80" s="97"/>
    </row>
    <row r="81" spans="1:7" ht="15" customHeight="1" x14ac:dyDescent="0.35">
      <c r="A81" s="70" t="str">
        <f ca="1">Translations!$A$22</f>
        <v>Necesidades estimadas actuales del país</v>
      </c>
      <c r="B81" s="77"/>
      <c r="C81" s="77"/>
      <c r="D81" s="77"/>
      <c r="E81" s="77"/>
      <c r="F81" s="78"/>
      <c r="G81" s="102"/>
    </row>
    <row r="82" spans="1:7" ht="64.5" customHeight="1" x14ac:dyDescent="0.35">
      <c r="A82" s="137" t="str">
        <f ca="1">Translations!$A$23</f>
        <v>A. Total estimado de población con necesidades/en riesgo</v>
      </c>
      <c r="B82" s="138" t="s">
        <v>6</v>
      </c>
      <c r="C82" s="109"/>
      <c r="D82" s="109"/>
      <c r="E82" s="109"/>
      <c r="F82" s="110"/>
      <c r="G82" s="99"/>
    </row>
    <row r="83" spans="1:7" ht="42" customHeight="1" x14ac:dyDescent="0.35">
      <c r="A83" s="224" t="str">
        <f ca="1">Translations!$A$24</f>
        <v>B. Metas del país 
(según el Plan Estratégico Nacional)</v>
      </c>
      <c r="B83" s="139" t="s">
        <v>6</v>
      </c>
      <c r="C83" s="109"/>
      <c r="D83" s="109"/>
      <c r="E83" s="109"/>
      <c r="F83" s="226"/>
      <c r="G83" s="99"/>
    </row>
    <row r="84" spans="1:7" ht="42" customHeight="1" x14ac:dyDescent="0.35">
      <c r="A84" s="225"/>
      <c r="B84" s="139" t="s">
        <v>14</v>
      </c>
      <c r="C84" s="111" t="str">
        <f>IF(C83=0,"",+C83/C82)</f>
        <v/>
      </c>
      <c r="D84" s="111" t="str">
        <f t="shared" ref="D84:E84" si="4">IF(D83=0,"",+D83/D82)</f>
        <v/>
      </c>
      <c r="E84" s="111" t="str">
        <f t="shared" si="4"/>
        <v/>
      </c>
      <c r="F84" s="227"/>
      <c r="G84" s="99"/>
    </row>
    <row r="85" spans="1:7" ht="15" customHeight="1" x14ac:dyDescent="0.35">
      <c r="A85" s="70" t="str">
        <f ca="1">Translations!$A$25</f>
        <v>Necesidades del país ya cubiertas</v>
      </c>
      <c r="B85" s="77"/>
      <c r="C85" s="77"/>
      <c r="D85" s="77"/>
      <c r="E85" s="77"/>
      <c r="F85" s="78"/>
      <c r="G85" s="102"/>
    </row>
    <row r="86" spans="1:7" ht="39.75" customHeight="1" x14ac:dyDescent="0.35">
      <c r="A86" s="224" t="str">
        <f ca="1">Translations!$A$26</f>
        <v xml:space="preserve">C1. Necesidades del país que se van a cubrir con recursos nacionales </v>
      </c>
      <c r="B86" s="138" t="s">
        <v>6</v>
      </c>
      <c r="C86" s="109"/>
      <c r="D86" s="109"/>
      <c r="E86" s="109"/>
      <c r="F86" s="226"/>
      <c r="G86" s="99"/>
    </row>
    <row r="87" spans="1:7" ht="39.75" customHeight="1" x14ac:dyDescent="0.35">
      <c r="A87" s="225"/>
      <c r="B87" s="138" t="s">
        <v>14</v>
      </c>
      <c r="C87" s="111" t="str">
        <f>IF(C86=0,"",+C86/C82)</f>
        <v/>
      </c>
      <c r="D87" s="111" t="str">
        <f t="shared" ref="D87:E87" si="5">IF(D86=0,"",+D86/D82)</f>
        <v/>
      </c>
      <c r="E87" s="111" t="str">
        <f t="shared" si="5"/>
        <v/>
      </c>
      <c r="F87" s="227"/>
      <c r="G87" s="99"/>
    </row>
    <row r="88" spans="1:7" ht="39.75" customHeight="1" x14ac:dyDescent="0.35">
      <c r="A88" s="224" t="str">
        <f ca="1">Translations!$A$27</f>
        <v xml:space="preserve">C2. Necesidades del país que se van a cubrir con recursos externos </v>
      </c>
      <c r="B88" s="138" t="s">
        <v>6</v>
      </c>
      <c r="C88" s="109"/>
      <c r="D88" s="109"/>
      <c r="E88" s="109"/>
      <c r="F88" s="226"/>
      <c r="G88" s="99"/>
    </row>
    <row r="89" spans="1:7" ht="39.75" customHeight="1" x14ac:dyDescent="0.35">
      <c r="A89" s="225"/>
      <c r="B89" s="138" t="s">
        <v>14</v>
      </c>
      <c r="C89" s="111" t="str">
        <f>IF(C88=0,"",+C88/C82)</f>
        <v/>
      </c>
      <c r="D89" s="111" t="str">
        <f>IF(D88=0,"",+D88/D82)</f>
        <v/>
      </c>
      <c r="E89" s="111" t="str">
        <f>IF(E88=0,"",+E88/E82)</f>
        <v/>
      </c>
      <c r="F89" s="227"/>
      <c r="G89" s="99"/>
    </row>
    <row r="90" spans="1:7" ht="39.75" customHeight="1" x14ac:dyDescent="0.35">
      <c r="A90" s="224" t="str">
        <f ca="1">Translations!$A$28</f>
        <v>C3. Necesidades totales del país ya cubiertas</v>
      </c>
      <c r="B90" s="138" t="s">
        <v>6</v>
      </c>
      <c r="C90" s="112">
        <f>+C86+C88</f>
        <v>0</v>
      </c>
      <c r="D90" s="112">
        <f>+D86+D88</f>
        <v>0</v>
      </c>
      <c r="E90" s="112">
        <f>+E86+E88</f>
        <v>0</v>
      </c>
      <c r="F90" s="226"/>
      <c r="G90" s="99"/>
    </row>
    <row r="91" spans="1:7" ht="39.75" customHeight="1" x14ac:dyDescent="0.35">
      <c r="A91" s="225"/>
      <c r="B91" s="138" t="s">
        <v>14</v>
      </c>
      <c r="C91" s="111" t="str">
        <f>IF(C90=0,"",+C90/C82)</f>
        <v/>
      </c>
      <c r="D91" s="111" t="str">
        <f>IF(D90=0,"",+D90/D82)</f>
        <v/>
      </c>
      <c r="E91" s="111" t="str">
        <f>IF(E90=0,"",+E90/E82)</f>
        <v/>
      </c>
      <c r="F91" s="227"/>
      <c r="G91" s="99"/>
    </row>
    <row r="92" spans="1:7" x14ac:dyDescent="0.35">
      <c r="A92" s="70" t="str">
        <f ca="1">Translations!$A$29</f>
        <v>brecha programático</v>
      </c>
      <c r="B92" s="77"/>
      <c r="C92" s="77"/>
      <c r="D92" s="77"/>
      <c r="E92" s="77"/>
      <c r="F92" s="78"/>
      <c r="G92" s="102"/>
    </row>
    <row r="93" spans="1:7" ht="42" customHeight="1" x14ac:dyDescent="0.35">
      <c r="A93" s="224" t="str">
        <f ca="1">Translations!$A$30</f>
        <v>D. brecha anual previsto para cubrir las necesidades: 
A - C3</v>
      </c>
      <c r="B93" s="138" t="s">
        <v>6</v>
      </c>
      <c r="C93" s="112">
        <f>+C82-(C90)</f>
        <v>0</v>
      </c>
      <c r="D93" s="112">
        <f>+D82-(D90)</f>
        <v>0</v>
      </c>
      <c r="E93" s="112">
        <f>+E82-(E90)</f>
        <v>0</v>
      </c>
      <c r="F93" s="226"/>
      <c r="G93" s="99"/>
    </row>
    <row r="94" spans="1:7" ht="42" customHeight="1" x14ac:dyDescent="0.35">
      <c r="A94" s="225"/>
      <c r="B94" s="138" t="s">
        <v>14</v>
      </c>
      <c r="C94" s="111" t="str">
        <f>IF(C93=0,"",+C93/C82)</f>
        <v/>
      </c>
      <c r="D94" s="111" t="str">
        <f>IF(D93=0,"",+D93/D82)</f>
        <v/>
      </c>
      <c r="E94" s="111" t="str">
        <f>IF(E93=0,"",+E93/E82)</f>
        <v/>
      </c>
      <c r="F94" s="227"/>
      <c r="G94" s="99"/>
    </row>
    <row r="95" spans="1:7" ht="15" customHeight="1" x14ac:dyDescent="0.35">
      <c r="A95" s="70" t="str">
        <f ca="1">Translations!$A$31</f>
        <v xml:space="preserve">Necesidades del país cubiertas por el monto asignado </v>
      </c>
      <c r="B95" s="71"/>
      <c r="C95" s="71"/>
      <c r="D95" s="71"/>
      <c r="E95" s="71"/>
      <c r="F95" s="72"/>
      <c r="G95" s="98"/>
    </row>
    <row r="96" spans="1:7" ht="42" customHeight="1" x14ac:dyDescent="0.35">
      <c r="A96" s="224" t="str">
        <f ca="1">Translations!$A$32</f>
        <v>E. Metas que se van a financiar con el monto asignado de la solicitud de financiamiento</v>
      </c>
      <c r="B96" s="139" t="s">
        <v>6</v>
      </c>
      <c r="C96" s="109"/>
      <c r="D96" s="109"/>
      <c r="E96" s="109"/>
      <c r="F96" s="226"/>
      <c r="G96" s="99"/>
    </row>
    <row r="97" spans="1:7" ht="42" customHeight="1" x14ac:dyDescent="0.35">
      <c r="A97" s="225"/>
      <c r="B97" s="139" t="s">
        <v>14</v>
      </c>
      <c r="C97" s="111" t="str">
        <f>IF(C96=0,"",+C96/C82)</f>
        <v/>
      </c>
      <c r="D97" s="111" t="str">
        <f>IF(D96=0,"",+D96/D82)</f>
        <v/>
      </c>
      <c r="E97" s="111" t="str">
        <f>IF(E96=0,"",+E96/E82)</f>
        <v/>
      </c>
      <c r="F97" s="227"/>
      <c r="G97" s="99"/>
    </row>
    <row r="98" spans="1:7" ht="42" customHeight="1" x14ac:dyDescent="0.35">
      <c r="A98" s="224" t="str">
        <f ca="1">Translations!$A$33</f>
        <v xml:space="preserve">F. Cobertura total del monto asignado y otros recursos: E + C3 </v>
      </c>
      <c r="B98" s="139" t="s">
        <v>6</v>
      </c>
      <c r="C98" s="112">
        <f>+C96+C90</f>
        <v>0</v>
      </c>
      <c r="D98" s="112">
        <f>+D96+D90</f>
        <v>0</v>
      </c>
      <c r="E98" s="112">
        <f>+E96+E90</f>
        <v>0</v>
      </c>
      <c r="F98" s="226"/>
      <c r="G98" s="99"/>
    </row>
    <row r="99" spans="1:7" ht="42" customHeight="1" x14ac:dyDescent="0.35">
      <c r="A99" s="225"/>
      <c r="B99" s="139" t="s">
        <v>14</v>
      </c>
      <c r="C99" s="111" t="str">
        <f>IF(C98=0,"",+C98/C82)</f>
        <v/>
      </c>
      <c r="D99" s="111" t="str">
        <f>IF(D98=0,"",+D98/D82)</f>
        <v/>
      </c>
      <c r="E99" s="111" t="str">
        <f>IF(E98=0,"",+E98/E82)</f>
        <v/>
      </c>
      <c r="F99" s="227"/>
      <c r="G99" s="99"/>
    </row>
    <row r="100" spans="1:7" ht="42" customHeight="1" x14ac:dyDescent="0.35">
      <c r="A100" s="224" t="str">
        <f>Translations!$B$34</f>
        <v xml:space="preserve">G. Remaining gap: A - F </v>
      </c>
      <c r="B100" s="139" t="s">
        <v>6</v>
      </c>
      <c r="C100" s="112">
        <f>+C82-(C98)</f>
        <v>0</v>
      </c>
      <c r="D100" s="112">
        <f>+D82-(D98)</f>
        <v>0</v>
      </c>
      <c r="E100" s="112">
        <f>+E82-(E98)</f>
        <v>0</v>
      </c>
      <c r="F100" s="226"/>
      <c r="G100" s="99"/>
    </row>
    <row r="101" spans="1:7" ht="42" customHeight="1" thickBot="1" x14ac:dyDescent="0.4">
      <c r="A101" s="237"/>
      <c r="B101" s="140" t="s">
        <v>14</v>
      </c>
      <c r="C101" s="113" t="str">
        <f>IF(C100=0,"",+C100/C82)</f>
        <v/>
      </c>
      <c r="D101" s="113" t="str">
        <f>IF(D100=0,"",+D100/D82)</f>
        <v/>
      </c>
      <c r="E101" s="113" t="str">
        <f>IF(E100=0,"",+E100/E82)</f>
        <v/>
      </c>
      <c r="F101" s="247"/>
      <c r="G101" s="99"/>
    </row>
    <row r="102" spans="1:7" x14ac:dyDescent="0.35">
      <c r="A102" s="141"/>
      <c r="B102" s="141"/>
      <c r="C102" s="141"/>
      <c r="D102" s="141"/>
      <c r="E102" s="141"/>
      <c r="F102" s="141"/>
      <c r="G102" s="76"/>
    </row>
    <row r="103" spans="1:7" ht="15" thickBot="1" x14ac:dyDescent="0.4">
      <c r="A103" s="141"/>
      <c r="B103" s="141"/>
      <c r="C103" s="141"/>
      <c r="D103" s="141"/>
      <c r="E103" s="141"/>
      <c r="F103" s="141"/>
      <c r="G103" s="76"/>
    </row>
    <row r="104" spans="1:7" ht="18.5" thickBot="1" x14ac:dyDescent="0.4">
      <c r="A104" s="119" t="str">
        <f ca="1">Translations!$A$3</f>
        <v>Tuberculosis</v>
      </c>
      <c r="B104" s="120"/>
      <c r="C104" s="120"/>
      <c r="D104" s="120"/>
      <c r="E104" s="120"/>
      <c r="F104" s="121"/>
      <c r="G104" s="89"/>
    </row>
    <row r="105" spans="1:7" ht="16.5" customHeight="1" x14ac:dyDescent="0.35">
      <c r="A105" s="122" t="str">
        <f ca="1">Translations!A7</f>
        <v>Tuberculosis - Tabla de brecha programático 4 (por intervención prioritaria)</v>
      </c>
      <c r="B105" s="123"/>
      <c r="C105" s="123"/>
      <c r="D105" s="123"/>
      <c r="E105" s="123"/>
      <c r="F105" s="124"/>
      <c r="G105" s="90"/>
    </row>
    <row r="106" spans="1:7" ht="30" customHeight="1" x14ac:dyDescent="0.35">
      <c r="A106" s="125" t="str">
        <f ca="1">Translations!$A$10</f>
        <v>Módulo prioritario</v>
      </c>
      <c r="B106" s="244" t="s">
        <v>64</v>
      </c>
      <c r="C106" s="245"/>
      <c r="D106" s="245"/>
      <c r="E106" s="245"/>
      <c r="F106" s="246"/>
      <c r="G106" s="103"/>
    </row>
    <row r="107" spans="1:7" ht="50.25" customHeight="1" x14ac:dyDescent="0.35">
      <c r="A107" s="126" t="str">
        <f ca="1">Translations!$A$11</f>
        <v>Indicador de cobertura seleccionado</v>
      </c>
      <c r="B107" s="231" t="e">
        <f ca="1">VLOOKUP(B106,TBModulesIndicators,2,FALSE)</f>
        <v>#N/A</v>
      </c>
      <c r="C107" s="232"/>
      <c r="D107" s="232"/>
      <c r="E107" s="232"/>
      <c r="F107" s="233"/>
      <c r="G107" s="92"/>
    </row>
    <row r="108" spans="1:7" x14ac:dyDescent="0.35">
      <c r="A108" s="70" t="str">
        <f ca="1">Translations!$A$12</f>
        <v xml:space="preserve">Cobertura nacional actual </v>
      </c>
      <c r="B108" s="77"/>
      <c r="C108" s="77"/>
      <c r="D108" s="77"/>
      <c r="E108" s="77"/>
      <c r="F108" s="78"/>
      <c r="G108" s="100"/>
    </row>
    <row r="109" spans="1:7" ht="30" customHeight="1" x14ac:dyDescent="0.35">
      <c r="A109" s="73" t="str">
        <f ca="1">Translations!$A$13</f>
        <v>Inserte los últimos resultados</v>
      </c>
      <c r="B109" s="47"/>
      <c r="C109" s="74" t="str">
        <f ca="1">Translations!$A$14</f>
        <v>Año</v>
      </c>
      <c r="D109" s="47"/>
      <c r="E109" s="75" t="str">
        <f ca="1">Translations!$A$15</f>
        <v>Fuente de datos</v>
      </c>
      <c r="F109" s="47"/>
      <c r="G109" s="94"/>
    </row>
    <row r="110" spans="1:7" ht="30" customHeight="1" thickBot="1" x14ac:dyDescent="0.4">
      <c r="A110" s="127" t="str">
        <f ca="1">Translations!$A$16</f>
        <v>Comentarios</v>
      </c>
      <c r="B110" s="228"/>
      <c r="C110" s="229"/>
      <c r="D110" s="229"/>
      <c r="E110" s="229"/>
      <c r="F110" s="230"/>
      <c r="G110" s="95"/>
    </row>
    <row r="111" spans="1:7" ht="15" thickBot="1" x14ac:dyDescent="0.4">
      <c r="A111" s="128"/>
      <c r="B111" s="129"/>
      <c r="C111" s="129"/>
      <c r="D111" s="129"/>
      <c r="E111" s="129"/>
      <c r="F111" s="130"/>
      <c r="G111" s="96"/>
    </row>
    <row r="112" spans="1:7" ht="54" customHeight="1" x14ac:dyDescent="0.35">
      <c r="A112" s="131"/>
      <c r="B112" s="132"/>
      <c r="C112" s="133" t="str">
        <f ca="1">Translations!$A$17</f>
        <v>Año 1</v>
      </c>
      <c r="D112" s="133" t="str">
        <f ca="1">Translations!$A$18</f>
        <v>Año 2</v>
      </c>
      <c r="E112" s="133" t="str">
        <f ca="1">Translations!$A$19</f>
        <v>Año 3</v>
      </c>
      <c r="F112" s="242" t="str">
        <f ca="1">Translations!$A$21</f>
        <v>Comentarios/supuestos</v>
      </c>
      <c r="G112" s="97"/>
    </row>
    <row r="113" spans="1:7" ht="30" customHeight="1" x14ac:dyDescent="0.35">
      <c r="A113" s="134"/>
      <c r="B113" s="135"/>
      <c r="C113" s="136" t="str">
        <f ca="1">Translations!$A$20</f>
        <v>Inserte el año</v>
      </c>
      <c r="D113" s="136" t="str">
        <f ca="1">Translations!$A$20</f>
        <v>Inserte el año</v>
      </c>
      <c r="E113" s="136" t="str">
        <f ca="1">Translations!$A$20</f>
        <v>Inserte el año</v>
      </c>
      <c r="F113" s="243"/>
      <c r="G113" s="97"/>
    </row>
    <row r="114" spans="1:7" ht="15" customHeight="1" x14ac:dyDescent="0.35">
      <c r="A114" s="70" t="str">
        <f ca="1">Translations!$A$22</f>
        <v>Necesidades estimadas actuales del país</v>
      </c>
      <c r="B114" s="77"/>
      <c r="C114" s="77"/>
      <c r="D114" s="77"/>
      <c r="E114" s="77"/>
      <c r="F114" s="78"/>
      <c r="G114" s="102"/>
    </row>
    <row r="115" spans="1:7" ht="69.75" customHeight="1" x14ac:dyDescent="0.35">
      <c r="A115" s="137" t="str">
        <f ca="1">Translations!$A$23</f>
        <v>A. Total estimado de población con necesidades/en riesgo</v>
      </c>
      <c r="B115" s="138" t="s">
        <v>6</v>
      </c>
      <c r="C115" s="109"/>
      <c r="D115" s="109"/>
      <c r="E115" s="109"/>
      <c r="F115" s="110"/>
      <c r="G115" s="99"/>
    </row>
    <row r="116" spans="1:7" ht="42" customHeight="1" x14ac:dyDescent="0.35">
      <c r="A116" s="224" t="str">
        <f ca="1">Translations!$A$24</f>
        <v>B. Metas del país 
(según el Plan Estratégico Nacional)</v>
      </c>
      <c r="B116" s="139" t="s">
        <v>6</v>
      </c>
      <c r="C116" s="109"/>
      <c r="D116" s="109"/>
      <c r="E116" s="109"/>
      <c r="F116" s="226"/>
      <c r="G116" s="99"/>
    </row>
    <row r="117" spans="1:7" ht="42" customHeight="1" x14ac:dyDescent="0.35">
      <c r="A117" s="225"/>
      <c r="B117" s="139" t="s">
        <v>14</v>
      </c>
      <c r="C117" s="111" t="str">
        <f>IF(C116=0,"",+C116/C115)</f>
        <v/>
      </c>
      <c r="D117" s="111" t="str">
        <f t="shared" ref="D117:E117" si="6">IF(D116=0,"",+D116/D115)</f>
        <v/>
      </c>
      <c r="E117" s="111" t="str">
        <f t="shared" si="6"/>
        <v/>
      </c>
      <c r="F117" s="227"/>
      <c r="G117" s="99"/>
    </row>
    <row r="118" spans="1:7" ht="15" customHeight="1" x14ac:dyDescent="0.35">
      <c r="A118" s="70" t="str">
        <f ca="1">Translations!$A$25</f>
        <v>Necesidades del país ya cubiertas</v>
      </c>
      <c r="B118" s="77"/>
      <c r="C118" s="77"/>
      <c r="D118" s="77"/>
      <c r="E118" s="77"/>
      <c r="F118" s="78"/>
      <c r="G118" s="102"/>
    </row>
    <row r="119" spans="1:7" ht="39.75" customHeight="1" x14ac:dyDescent="0.35">
      <c r="A119" s="224" t="str">
        <f ca="1">Translations!$A$26</f>
        <v xml:space="preserve">C1. Necesidades del país que se van a cubrir con recursos nacionales </v>
      </c>
      <c r="B119" s="138" t="s">
        <v>6</v>
      </c>
      <c r="C119" s="109"/>
      <c r="D119" s="109"/>
      <c r="E119" s="109"/>
      <c r="F119" s="226"/>
      <c r="G119" s="99"/>
    </row>
    <row r="120" spans="1:7" ht="39.75" customHeight="1" x14ac:dyDescent="0.35">
      <c r="A120" s="225"/>
      <c r="B120" s="138" t="s">
        <v>14</v>
      </c>
      <c r="C120" s="111" t="str">
        <f>IF(C119=0,"",+C119/C115)</f>
        <v/>
      </c>
      <c r="D120" s="111" t="str">
        <f t="shared" ref="D120:E120" si="7">IF(D119=0,"",+D119/D115)</f>
        <v/>
      </c>
      <c r="E120" s="111" t="str">
        <f t="shared" si="7"/>
        <v/>
      </c>
      <c r="F120" s="227"/>
      <c r="G120" s="99"/>
    </row>
    <row r="121" spans="1:7" ht="39.75" customHeight="1" x14ac:dyDescent="0.35">
      <c r="A121" s="224" t="str">
        <f ca="1">Translations!$A$27</f>
        <v xml:space="preserve">C2. Necesidades del país que se van a cubrir con recursos externos </v>
      </c>
      <c r="B121" s="138" t="s">
        <v>6</v>
      </c>
      <c r="C121" s="109"/>
      <c r="D121" s="109"/>
      <c r="E121" s="109"/>
      <c r="F121" s="226"/>
      <c r="G121" s="99"/>
    </row>
    <row r="122" spans="1:7" ht="39.75" customHeight="1" x14ac:dyDescent="0.35">
      <c r="A122" s="225"/>
      <c r="B122" s="138" t="s">
        <v>14</v>
      </c>
      <c r="C122" s="111" t="str">
        <f>IF(C121=0,"",+C121/C115)</f>
        <v/>
      </c>
      <c r="D122" s="111" t="str">
        <f>IF(D121=0,"",+D121/D115)</f>
        <v/>
      </c>
      <c r="E122" s="111" t="str">
        <f>IF(E121=0,"",+E121/E115)</f>
        <v/>
      </c>
      <c r="F122" s="227"/>
      <c r="G122" s="99"/>
    </row>
    <row r="123" spans="1:7" ht="39.75" customHeight="1" x14ac:dyDescent="0.35">
      <c r="A123" s="224" t="str">
        <f ca="1">Translations!$A$28</f>
        <v>C3. Necesidades totales del país ya cubiertas</v>
      </c>
      <c r="B123" s="138" t="s">
        <v>6</v>
      </c>
      <c r="C123" s="114">
        <f>+C119+C121</f>
        <v>0</v>
      </c>
      <c r="D123" s="112">
        <f>+D119+D121</f>
        <v>0</v>
      </c>
      <c r="E123" s="112">
        <f>+E119+E121</f>
        <v>0</v>
      </c>
      <c r="F123" s="226"/>
      <c r="G123" s="99"/>
    </row>
    <row r="124" spans="1:7" ht="39.75" customHeight="1" x14ac:dyDescent="0.35">
      <c r="A124" s="225"/>
      <c r="B124" s="138" t="s">
        <v>14</v>
      </c>
      <c r="C124" s="111" t="str">
        <f>IF(C123=0,"",+C123/C115)</f>
        <v/>
      </c>
      <c r="D124" s="111" t="str">
        <f>IF(D123=0,"",+D123/D115)</f>
        <v/>
      </c>
      <c r="E124" s="111" t="str">
        <f>IF(E123=0,"",+E123/E115)</f>
        <v/>
      </c>
      <c r="F124" s="227"/>
      <c r="G124" s="99"/>
    </row>
    <row r="125" spans="1:7" x14ac:dyDescent="0.35">
      <c r="A125" s="70" t="str">
        <f ca="1">Translations!$A$29</f>
        <v>brecha programático</v>
      </c>
      <c r="B125" s="77"/>
      <c r="C125" s="77"/>
      <c r="D125" s="77"/>
      <c r="E125" s="77"/>
      <c r="F125" s="78"/>
      <c r="G125" s="102"/>
    </row>
    <row r="126" spans="1:7" ht="42" customHeight="1" x14ac:dyDescent="0.35">
      <c r="A126" s="224" t="str">
        <f ca="1">Translations!$A$30</f>
        <v>D. brecha anual previsto para cubrir las necesidades: 
A - C3</v>
      </c>
      <c r="B126" s="138" t="s">
        <v>6</v>
      </c>
      <c r="C126" s="114">
        <f>+C115-(C123)</f>
        <v>0</v>
      </c>
      <c r="D126" s="114">
        <f>+D115-(D123)</f>
        <v>0</v>
      </c>
      <c r="E126" s="114">
        <f>+E115-(E123)</f>
        <v>0</v>
      </c>
      <c r="F126" s="226"/>
      <c r="G126" s="99"/>
    </row>
    <row r="127" spans="1:7" ht="42" customHeight="1" x14ac:dyDescent="0.35">
      <c r="A127" s="225"/>
      <c r="B127" s="138" t="s">
        <v>14</v>
      </c>
      <c r="C127" s="115" t="str">
        <f>IF(C126=0,"",+C126/C115)</f>
        <v/>
      </c>
      <c r="D127" s="115" t="str">
        <f>IF(D126=0,"",+D126/D115)</f>
        <v/>
      </c>
      <c r="E127" s="115" t="str">
        <f>IF(E126=0,"",+E126/E115)</f>
        <v/>
      </c>
      <c r="F127" s="227"/>
      <c r="G127" s="99"/>
    </row>
    <row r="128" spans="1:7" ht="15" customHeight="1" x14ac:dyDescent="0.35">
      <c r="A128" s="70" t="str">
        <f ca="1">Translations!$A$31</f>
        <v xml:space="preserve">Necesidades del país cubiertas por el monto asignado </v>
      </c>
      <c r="B128" s="71"/>
      <c r="C128" s="71"/>
      <c r="D128" s="71"/>
      <c r="E128" s="71"/>
      <c r="F128" s="72"/>
      <c r="G128" s="98"/>
    </row>
    <row r="129" spans="1:7" ht="42" customHeight="1" x14ac:dyDescent="0.35">
      <c r="A129" s="224" t="str">
        <f ca="1">Translations!$A$32</f>
        <v>E. Metas que se van a financiar con el monto asignado de la solicitud de financiamiento</v>
      </c>
      <c r="B129" s="139" t="s">
        <v>6</v>
      </c>
      <c r="C129" s="109"/>
      <c r="D129" s="109"/>
      <c r="E129" s="109"/>
      <c r="F129" s="226"/>
      <c r="G129" s="99"/>
    </row>
    <row r="130" spans="1:7" ht="42" customHeight="1" x14ac:dyDescent="0.35">
      <c r="A130" s="225"/>
      <c r="B130" s="139" t="s">
        <v>14</v>
      </c>
      <c r="C130" s="111" t="str">
        <f>IF(C129=0,"",+C129/C115)</f>
        <v/>
      </c>
      <c r="D130" s="111" t="str">
        <f>IF(D129=0,"",+D129/D115)</f>
        <v/>
      </c>
      <c r="E130" s="111" t="str">
        <f>IF(E129=0,"",+E129/E115)</f>
        <v/>
      </c>
      <c r="F130" s="227"/>
      <c r="G130" s="99"/>
    </row>
    <row r="131" spans="1:7" ht="42" customHeight="1" x14ac:dyDescent="0.35">
      <c r="A131" s="224" t="str">
        <f ca="1">Translations!$A$33</f>
        <v xml:space="preserve">F. Cobertura total del monto asignado y otros recursos: E + C3 </v>
      </c>
      <c r="B131" s="139" t="s">
        <v>6</v>
      </c>
      <c r="C131" s="112">
        <f>+C129+C123</f>
        <v>0</v>
      </c>
      <c r="D131" s="112">
        <f>+D129+D123</f>
        <v>0</v>
      </c>
      <c r="E131" s="112">
        <f>+E129+E123</f>
        <v>0</v>
      </c>
      <c r="F131" s="226"/>
      <c r="G131" s="99"/>
    </row>
    <row r="132" spans="1:7" ht="42" customHeight="1" x14ac:dyDescent="0.35">
      <c r="A132" s="225"/>
      <c r="B132" s="139" t="s">
        <v>14</v>
      </c>
      <c r="C132" s="111" t="str">
        <f>IF(C131=0,"",+C131/C115)</f>
        <v/>
      </c>
      <c r="D132" s="111" t="str">
        <f>IF(D131=0,"",+D131/D115)</f>
        <v/>
      </c>
      <c r="E132" s="111" t="str">
        <f>IF(E131=0,"",+E131/E115)</f>
        <v/>
      </c>
      <c r="F132" s="227"/>
      <c r="G132" s="99"/>
    </row>
    <row r="133" spans="1:7" ht="42" customHeight="1" x14ac:dyDescent="0.35">
      <c r="A133" s="224" t="str">
        <f>Translations!$B$34</f>
        <v xml:space="preserve">G. Remaining gap: A - F </v>
      </c>
      <c r="B133" s="139" t="s">
        <v>6</v>
      </c>
      <c r="C133" s="112">
        <f>+C115-(C131)</f>
        <v>0</v>
      </c>
      <c r="D133" s="112">
        <f>+D115-(D131)</f>
        <v>0</v>
      </c>
      <c r="E133" s="112">
        <f>+E115-(E131)</f>
        <v>0</v>
      </c>
      <c r="F133" s="226"/>
      <c r="G133" s="99"/>
    </row>
    <row r="134" spans="1:7" ht="42" customHeight="1" thickBot="1" x14ac:dyDescent="0.4">
      <c r="A134" s="237"/>
      <c r="B134" s="140" t="s">
        <v>14</v>
      </c>
      <c r="C134" s="113" t="str">
        <f>IF(C133=0,"",+C133/C115)</f>
        <v/>
      </c>
      <c r="D134" s="113" t="str">
        <f>IF(D133=0,"",+D133/D115)</f>
        <v/>
      </c>
      <c r="E134" s="113" t="str">
        <f>IF(E133=0,"",+E133/E115)</f>
        <v/>
      </c>
      <c r="F134" s="247"/>
      <c r="G134" s="99"/>
    </row>
    <row r="135" spans="1:7" ht="42" hidden="1" customHeight="1" x14ac:dyDescent="0.35">
      <c r="A135" s="238" t="e">
        <f>Translations!#REF!</f>
        <v>#REF!</v>
      </c>
      <c r="B135" s="142" t="s">
        <v>6</v>
      </c>
      <c r="C135" s="143">
        <f>+C131+C133</f>
        <v>0</v>
      </c>
      <c r="D135" s="143">
        <f t="shared" ref="D135:E135" si="8">+D131+D133</f>
        <v>0</v>
      </c>
      <c r="E135" s="143">
        <f t="shared" si="8"/>
        <v>0</v>
      </c>
      <c r="F135" s="240"/>
      <c r="G135" s="104"/>
    </row>
    <row r="136" spans="1:7" ht="42" hidden="1" customHeight="1" x14ac:dyDescent="0.35">
      <c r="A136" s="239"/>
      <c r="B136" s="144" t="s">
        <v>14</v>
      </c>
      <c r="C136" s="145" t="str">
        <f>IF(C135=0,"",+C135/C115)</f>
        <v/>
      </c>
      <c r="D136" s="145" t="str">
        <f t="shared" ref="D136:E136" si="9">IF(D135=0,"",+D135/D115)</f>
        <v/>
      </c>
      <c r="E136" s="145" t="str">
        <f t="shared" si="9"/>
        <v/>
      </c>
      <c r="F136" s="241"/>
      <c r="G136" s="104"/>
    </row>
    <row r="137" spans="1:7" x14ac:dyDescent="0.35">
      <c r="A137" s="141"/>
      <c r="B137" s="141"/>
      <c r="C137" s="141"/>
      <c r="D137" s="141"/>
      <c r="E137" s="141"/>
      <c r="F137" s="141"/>
      <c r="G137" s="76"/>
    </row>
    <row r="138" spans="1:7" ht="15" thickBot="1" x14ac:dyDescent="0.4">
      <c r="A138" s="141"/>
      <c r="B138" s="141"/>
      <c r="C138" s="141"/>
      <c r="D138" s="141"/>
      <c r="E138" s="141"/>
      <c r="F138" s="141"/>
      <c r="G138" s="76"/>
    </row>
    <row r="139" spans="1:7" ht="18.5" thickBot="1" x14ac:dyDescent="0.4">
      <c r="A139" s="119" t="str">
        <f ca="1">Translations!$A$3</f>
        <v>Tuberculosis</v>
      </c>
      <c r="B139" s="146"/>
      <c r="C139" s="146"/>
      <c r="D139" s="146"/>
      <c r="E139" s="146"/>
      <c r="F139" s="147"/>
      <c r="G139" s="105"/>
    </row>
    <row r="140" spans="1:7" ht="16.5" customHeight="1" x14ac:dyDescent="0.35">
      <c r="A140" s="122" t="str">
        <f ca="1">Translations!A8</f>
        <v>Tuberculosis - Tabla de brecha programático 5 (por intervención prioritaria)</v>
      </c>
      <c r="B140" s="123"/>
      <c r="C140" s="123"/>
      <c r="D140" s="123"/>
      <c r="E140" s="123"/>
      <c r="F140" s="124"/>
      <c r="G140" s="90"/>
    </row>
    <row r="141" spans="1:7" ht="30" customHeight="1" x14ac:dyDescent="0.35">
      <c r="A141" s="125" t="str">
        <f ca="1">Translations!$A$10</f>
        <v>Módulo prioritario</v>
      </c>
      <c r="B141" s="234" t="s">
        <v>64</v>
      </c>
      <c r="C141" s="235"/>
      <c r="D141" s="235"/>
      <c r="E141" s="235"/>
      <c r="F141" s="236"/>
      <c r="G141" s="91"/>
    </row>
    <row r="142" spans="1:7" ht="48" customHeight="1" x14ac:dyDescent="0.35">
      <c r="A142" s="126" t="str">
        <f ca="1">Translations!$A$11</f>
        <v>Indicador de cobertura seleccionado</v>
      </c>
      <c r="B142" s="231" t="e">
        <f ca="1">VLOOKUP(B141,TBModulesIndicators,2,FALSE)</f>
        <v>#N/A</v>
      </c>
      <c r="C142" s="232"/>
      <c r="D142" s="232"/>
      <c r="E142" s="232"/>
      <c r="F142" s="233"/>
      <c r="G142" s="92"/>
    </row>
    <row r="143" spans="1:7" x14ac:dyDescent="0.35">
      <c r="A143" s="70" t="str">
        <f ca="1">Translations!$A$12</f>
        <v xml:space="preserve">Cobertura nacional actual </v>
      </c>
      <c r="B143" s="77"/>
      <c r="C143" s="77"/>
      <c r="D143" s="77"/>
      <c r="E143" s="77"/>
      <c r="F143" s="78"/>
      <c r="G143" s="100"/>
    </row>
    <row r="144" spans="1:7" ht="30" customHeight="1" x14ac:dyDescent="0.35">
      <c r="A144" s="73" t="str">
        <f ca="1">Translations!$A$13</f>
        <v>Inserte los últimos resultados</v>
      </c>
      <c r="B144" s="47"/>
      <c r="C144" s="74" t="str">
        <f ca="1">Translations!$A$14</f>
        <v>Año</v>
      </c>
      <c r="D144" s="47"/>
      <c r="E144" s="75" t="str">
        <f ca="1">Translations!$A$15</f>
        <v>Fuente de datos</v>
      </c>
      <c r="F144" s="47"/>
      <c r="G144" s="94"/>
    </row>
    <row r="145" spans="1:7" ht="30" customHeight="1" thickBot="1" x14ac:dyDescent="0.4">
      <c r="A145" s="127" t="str">
        <f ca="1">Translations!$A$16</f>
        <v>Comentarios</v>
      </c>
      <c r="B145" s="228"/>
      <c r="C145" s="229"/>
      <c r="D145" s="229"/>
      <c r="E145" s="229"/>
      <c r="F145" s="230"/>
      <c r="G145" s="95"/>
    </row>
    <row r="146" spans="1:7" ht="15" thickBot="1" x14ac:dyDescent="0.4">
      <c r="A146" s="149"/>
      <c r="B146" s="129"/>
      <c r="C146" s="129"/>
      <c r="D146" s="129"/>
      <c r="E146" s="129"/>
      <c r="F146" s="130"/>
      <c r="G146" s="96"/>
    </row>
    <row r="147" spans="1:7" ht="48" customHeight="1" x14ac:dyDescent="0.35">
      <c r="A147" s="131"/>
      <c r="B147" s="132"/>
      <c r="C147" s="133" t="str">
        <f ca="1">Translations!$A$17</f>
        <v>Año 1</v>
      </c>
      <c r="D147" s="133" t="str">
        <f ca="1">Translations!$A$18</f>
        <v>Año 2</v>
      </c>
      <c r="E147" s="133" t="str">
        <f ca="1">Translations!$A$19</f>
        <v>Año 3</v>
      </c>
      <c r="F147" s="242" t="str">
        <f ca="1">Translations!$A$21</f>
        <v>Comentarios/supuestos</v>
      </c>
      <c r="G147" s="97"/>
    </row>
    <row r="148" spans="1:7" ht="30" customHeight="1" x14ac:dyDescent="0.35">
      <c r="A148" s="134"/>
      <c r="B148" s="135"/>
      <c r="C148" s="136" t="str">
        <f ca="1">Translations!$A$20</f>
        <v>Inserte el año</v>
      </c>
      <c r="D148" s="136" t="str">
        <f ca="1">Translations!$A$20</f>
        <v>Inserte el año</v>
      </c>
      <c r="E148" s="136" t="str">
        <f ca="1">Translations!$A$20</f>
        <v>Inserte el año</v>
      </c>
      <c r="F148" s="243"/>
      <c r="G148" s="97"/>
    </row>
    <row r="149" spans="1:7" ht="15" customHeight="1" x14ac:dyDescent="0.35">
      <c r="A149" s="70" t="str">
        <f ca="1">Translations!$A$22</f>
        <v>Necesidades estimadas actuales del país</v>
      </c>
      <c r="B149" s="80"/>
      <c r="C149" s="80"/>
      <c r="D149" s="80"/>
      <c r="E149" s="80"/>
      <c r="F149" s="81"/>
      <c r="G149" s="106"/>
    </row>
    <row r="150" spans="1:7" ht="62.25" customHeight="1" x14ac:dyDescent="0.35">
      <c r="A150" s="137" t="str">
        <f ca="1">Translations!$A$23</f>
        <v>A. Total estimado de población con necesidades/en riesgo</v>
      </c>
      <c r="B150" s="138" t="s">
        <v>6</v>
      </c>
      <c r="C150" s="109"/>
      <c r="D150" s="109"/>
      <c r="E150" s="109"/>
      <c r="F150" s="110"/>
      <c r="G150" s="99"/>
    </row>
    <row r="151" spans="1:7" ht="42" customHeight="1" x14ac:dyDescent="0.35">
      <c r="A151" s="224" t="str">
        <f ca="1">Translations!$A$24</f>
        <v>B. Metas del país 
(según el Plan Estratégico Nacional)</v>
      </c>
      <c r="B151" s="139" t="s">
        <v>6</v>
      </c>
      <c r="C151" s="109"/>
      <c r="D151" s="109"/>
      <c r="E151" s="109"/>
      <c r="F151" s="226"/>
      <c r="G151" s="99"/>
    </row>
    <row r="152" spans="1:7" ht="42" customHeight="1" x14ac:dyDescent="0.35">
      <c r="A152" s="225"/>
      <c r="B152" s="139" t="s">
        <v>14</v>
      </c>
      <c r="C152" s="111" t="str">
        <f>IF(C151=0,"",+C151/C150)</f>
        <v/>
      </c>
      <c r="D152" s="111" t="str">
        <f t="shared" ref="D152:E152" si="10">IF(D151=0,"",+D151/D150)</f>
        <v/>
      </c>
      <c r="E152" s="111" t="str">
        <f t="shared" si="10"/>
        <v/>
      </c>
      <c r="F152" s="227"/>
      <c r="G152" s="99"/>
    </row>
    <row r="153" spans="1:7" ht="15" customHeight="1" x14ac:dyDescent="0.35">
      <c r="A153" s="70" t="str">
        <f ca="1">Translations!$A$25</f>
        <v>Necesidades del país ya cubiertas</v>
      </c>
      <c r="B153" s="80"/>
      <c r="C153" s="80"/>
      <c r="D153" s="80"/>
      <c r="E153" s="80"/>
      <c r="F153" s="81"/>
      <c r="G153" s="106"/>
    </row>
    <row r="154" spans="1:7" ht="39.75" customHeight="1" x14ac:dyDescent="0.35">
      <c r="A154" s="224" t="str">
        <f ca="1">Translations!$A$26</f>
        <v xml:space="preserve">C1. Necesidades del país que se van a cubrir con recursos nacionales </v>
      </c>
      <c r="B154" s="138" t="s">
        <v>6</v>
      </c>
      <c r="C154" s="109"/>
      <c r="D154" s="109"/>
      <c r="E154" s="109"/>
      <c r="F154" s="226"/>
      <c r="G154" s="99"/>
    </row>
    <row r="155" spans="1:7" ht="39.75" customHeight="1" x14ac:dyDescent="0.35">
      <c r="A155" s="225"/>
      <c r="B155" s="138" t="s">
        <v>14</v>
      </c>
      <c r="C155" s="111" t="str">
        <f>IF(C154=0,"",+C154/C150)</f>
        <v/>
      </c>
      <c r="D155" s="111" t="str">
        <f t="shared" ref="D155:E155" si="11">IF(D154=0,"",+D154/D150)</f>
        <v/>
      </c>
      <c r="E155" s="111" t="str">
        <f t="shared" si="11"/>
        <v/>
      </c>
      <c r="F155" s="227"/>
      <c r="G155" s="99"/>
    </row>
    <row r="156" spans="1:7" ht="39.75" customHeight="1" x14ac:dyDescent="0.35">
      <c r="A156" s="224" t="str">
        <f ca="1">Translations!$A$27</f>
        <v xml:space="preserve">C2. Necesidades del país que se van a cubrir con recursos externos </v>
      </c>
      <c r="B156" s="138" t="s">
        <v>6</v>
      </c>
      <c r="C156" s="109"/>
      <c r="D156" s="109"/>
      <c r="E156" s="109"/>
      <c r="F156" s="226"/>
      <c r="G156" s="99"/>
    </row>
    <row r="157" spans="1:7" ht="39.75" customHeight="1" x14ac:dyDescent="0.35">
      <c r="A157" s="225"/>
      <c r="B157" s="138" t="s">
        <v>14</v>
      </c>
      <c r="C157" s="111" t="str">
        <f>IF(C156=0,"",+C156/C150)</f>
        <v/>
      </c>
      <c r="D157" s="111" t="str">
        <f>IF(D156=0,"",+D156/D150)</f>
        <v/>
      </c>
      <c r="E157" s="111" t="str">
        <f>IF(E156=0,"",+E156/E150)</f>
        <v/>
      </c>
      <c r="F157" s="227"/>
      <c r="G157" s="99"/>
    </row>
    <row r="158" spans="1:7" ht="39.75" customHeight="1" x14ac:dyDescent="0.35">
      <c r="A158" s="224" t="str">
        <f ca="1">Translations!$A$28</f>
        <v>C3. Necesidades totales del país ya cubiertas</v>
      </c>
      <c r="B158" s="138" t="s">
        <v>6</v>
      </c>
      <c r="C158" s="112">
        <f>+C154+C156</f>
        <v>0</v>
      </c>
      <c r="D158" s="112">
        <f>+D154+D156</f>
        <v>0</v>
      </c>
      <c r="E158" s="112">
        <f>+E154+E156</f>
        <v>0</v>
      </c>
      <c r="F158" s="226"/>
      <c r="G158" s="99"/>
    </row>
    <row r="159" spans="1:7" ht="39.75" customHeight="1" x14ac:dyDescent="0.35">
      <c r="A159" s="225"/>
      <c r="B159" s="138" t="s">
        <v>14</v>
      </c>
      <c r="C159" s="111" t="str">
        <f>IF(C158=0,"",+C158/C150)</f>
        <v/>
      </c>
      <c r="D159" s="111" t="str">
        <f>IF(D158=0,"",+D158/D150)</f>
        <v/>
      </c>
      <c r="E159" s="111" t="str">
        <f>IF(E158=0,"",+E158/E150)</f>
        <v/>
      </c>
      <c r="F159" s="227"/>
      <c r="G159" s="99"/>
    </row>
    <row r="160" spans="1:7" x14ac:dyDescent="0.35">
      <c r="A160" s="70" t="str">
        <f ca="1">Translations!$A$29</f>
        <v>brecha programático</v>
      </c>
      <c r="B160" s="80"/>
      <c r="C160" s="80"/>
      <c r="D160" s="80"/>
      <c r="E160" s="80"/>
      <c r="F160" s="81"/>
      <c r="G160" s="106"/>
    </row>
    <row r="161" spans="1:7" ht="42" customHeight="1" x14ac:dyDescent="0.35">
      <c r="A161" s="224" t="str">
        <f ca="1">Translations!$A$30</f>
        <v>D. brecha anual previsto para cubrir las necesidades: 
A - C3</v>
      </c>
      <c r="B161" s="138" t="s">
        <v>6</v>
      </c>
      <c r="C161" s="112">
        <f>+C150-(C158)</f>
        <v>0</v>
      </c>
      <c r="D161" s="112">
        <f>+D150-(D158)</f>
        <v>0</v>
      </c>
      <c r="E161" s="112">
        <f>+E150-(E158)</f>
        <v>0</v>
      </c>
      <c r="F161" s="226"/>
      <c r="G161" s="99"/>
    </row>
    <row r="162" spans="1:7" ht="42" customHeight="1" x14ac:dyDescent="0.35">
      <c r="A162" s="225"/>
      <c r="B162" s="138" t="s">
        <v>14</v>
      </c>
      <c r="C162" s="111" t="str">
        <f>IF(C161=0,"",+C161/C150)</f>
        <v/>
      </c>
      <c r="D162" s="111" t="str">
        <f>IF(D161=0,"",+D161/D150)</f>
        <v/>
      </c>
      <c r="E162" s="111" t="str">
        <f>IF(E161=0,"",+E161/E150)</f>
        <v/>
      </c>
      <c r="F162" s="227"/>
      <c r="G162" s="99"/>
    </row>
    <row r="163" spans="1:7" ht="15" customHeight="1" x14ac:dyDescent="0.35">
      <c r="A163" s="70" t="str">
        <f ca="1">Translations!$A$31</f>
        <v xml:space="preserve">Necesidades del país cubiertas por el monto asignado </v>
      </c>
      <c r="B163" s="71"/>
      <c r="C163" s="71"/>
      <c r="D163" s="71"/>
      <c r="E163" s="71"/>
      <c r="F163" s="72"/>
      <c r="G163" s="98"/>
    </row>
    <row r="164" spans="1:7" ht="42" customHeight="1" x14ac:dyDescent="0.35">
      <c r="A164" s="224" t="str">
        <f ca="1">Translations!$A$32</f>
        <v>E. Metas que se van a financiar con el monto asignado de la solicitud de financiamiento</v>
      </c>
      <c r="B164" s="139" t="s">
        <v>6</v>
      </c>
      <c r="C164" s="109"/>
      <c r="D164" s="109"/>
      <c r="E164" s="109"/>
      <c r="F164" s="226"/>
      <c r="G164" s="99"/>
    </row>
    <row r="165" spans="1:7" ht="42" customHeight="1" x14ac:dyDescent="0.35">
      <c r="A165" s="225"/>
      <c r="B165" s="139" t="s">
        <v>14</v>
      </c>
      <c r="C165" s="111" t="str">
        <f>IF(C164=0,"",+C164/C150)</f>
        <v/>
      </c>
      <c r="D165" s="111" t="str">
        <f>IF(D164=0,"",+D164/D150)</f>
        <v/>
      </c>
      <c r="E165" s="111" t="str">
        <f>IF(E164=0,"",+E164/E150)</f>
        <v/>
      </c>
      <c r="F165" s="227"/>
      <c r="G165" s="99"/>
    </row>
    <row r="166" spans="1:7" ht="42" customHeight="1" x14ac:dyDescent="0.35">
      <c r="A166" s="224" t="str">
        <f ca="1">Translations!$A$33</f>
        <v xml:space="preserve">F. Cobertura total del monto asignado y otros recursos: E + C3 </v>
      </c>
      <c r="B166" s="139" t="s">
        <v>6</v>
      </c>
      <c r="C166" s="112">
        <f>+C164+C158</f>
        <v>0</v>
      </c>
      <c r="D166" s="112">
        <f>+D164+D158</f>
        <v>0</v>
      </c>
      <c r="E166" s="112">
        <f>+E164+E158</f>
        <v>0</v>
      </c>
      <c r="F166" s="226"/>
      <c r="G166" s="99"/>
    </row>
    <row r="167" spans="1:7" ht="42" customHeight="1" x14ac:dyDescent="0.35">
      <c r="A167" s="225"/>
      <c r="B167" s="139" t="s">
        <v>14</v>
      </c>
      <c r="C167" s="111" t="str">
        <f>IF(C166=0,"",+C166/C150)</f>
        <v/>
      </c>
      <c r="D167" s="111" t="str">
        <f>IF(D166=0,"",+D166/D150)</f>
        <v/>
      </c>
      <c r="E167" s="111" t="str">
        <f>IF(E166=0,"",+E166/E150)</f>
        <v/>
      </c>
      <c r="F167" s="227"/>
      <c r="G167" s="99"/>
    </row>
    <row r="168" spans="1:7" ht="42" customHeight="1" x14ac:dyDescent="0.35">
      <c r="A168" s="224" t="str">
        <f>Translations!$B$34</f>
        <v xml:space="preserve">G. Remaining gap: A - F </v>
      </c>
      <c r="B168" s="139" t="s">
        <v>6</v>
      </c>
      <c r="C168" s="112">
        <f>+C150-(C166)</f>
        <v>0</v>
      </c>
      <c r="D168" s="112">
        <f>+D150-(D166)</f>
        <v>0</v>
      </c>
      <c r="E168" s="112">
        <f>+E150-(E166)</f>
        <v>0</v>
      </c>
      <c r="F168" s="226"/>
      <c r="G168" s="99"/>
    </row>
    <row r="169" spans="1:7" ht="42" customHeight="1" thickBot="1" x14ac:dyDescent="0.4">
      <c r="A169" s="237"/>
      <c r="B169" s="139" t="s">
        <v>14</v>
      </c>
      <c r="C169" s="111" t="str">
        <f>IF(C168=0,"",+C168/C150)</f>
        <v/>
      </c>
      <c r="D169" s="111" t="str">
        <f>IF(D168=0,"",+D168/D150)</f>
        <v/>
      </c>
      <c r="E169" s="111" t="str">
        <f>IF(E168=0,"",+E168/E150)</f>
        <v/>
      </c>
      <c r="F169" s="227"/>
      <c r="G169" s="99"/>
    </row>
    <row r="170" spans="1:7" x14ac:dyDescent="0.35">
      <c r="A170" s="150"/>
      <c r="B170" s="150"/>
      <c r="C170" s="150"/>
      <c r="D170" s="150"/>
      <c r="E170" s="150"/>
      <c r="F170" s="150"/>
      <c r="G170" s="79"/>
    </row>
    <row r="171" spans="1:7" ht="15" thickBot="1" x14ac:dyDescent="0.4">
      <c r="A171" s="150"/>
      <c r="B171" s="150"/>
      <c r="C171" s="150"/>
      <c r="D171" s="150"/>
      <c r="E171" s="150"/>
      <c r="F171" s="150"/>
      <c r="G171" s="79"/>
    </row>
    <row r="172" spans="1:7" ht="18.5" thickBot="1" x14ac:dyDescent="0.4">
      <c r="A172" s="119" t="str">
        <f ca="1">Translations!$A$3</f>
        <v>Tuberculosis</v>
      </c>
      <c r="B172" s="120"/>
      <c r="C172" s="120"/>
      <c r="D172" s="120"/>
      <c r="E172" s="120"/>
      <c r="F172" s="121"/>
      <c r="G172" s="89"/>
    </row>
    <row r="173" spans="1:7" ht="16.5" customHeight="1" x14ac:dyDescent="0.35">
      <c r="A173" s="122" t="str">
        <f ca="1">Translations!A9</f>
        <v>Tuberculosis - Tabla de brecha programático 6 (por intervención prioritaria)</v>
      </c>
      <c r="B173" s="123"/>
      <c r="C173" s="123"/>
      <c r="D173" s="123"/>
      <c r="E173" s="123"/>
      <c r="F173" s="124"/>
      <c r="G173" s="90"/>
    </row>
    <row r="174" spans="1:7" ht="30" customHeight="1" x14ac:dyDescent="0.35">
      <c r="A174" s="125" t="str">
        <f ca="1">Translations!$A$10</f>
        <v>Módulo prioritario</v>
      </c>
      <c r="B174" s="234" t="s">
        <v>64</v>
      </c>
      <c r="C174" s="235"/>
      <c r="D174" s="235"/>
      <c r="E174" s="235"/>
      <c r="F174" s="236"/>
      <c r="G174" s="91"/>
    </row>
    <row r="175" spans="1:7" ht="47.25" customHeight="1" x14ac:dyDescent="0.35">
      <c r="A175" s="126" t="str">
        <f ca="1">Translations!$A$11</f>
        <v>Indicador de cobertura seleccionado</v>
      </c>
      <c r="B175" s="231" t="e">
        <f ca="1">VLOOKUP(B174,TBModulesIndicators,2,FALSE)</f>
        <v>#N/A</v>
      </c>
      <c r="C175" s="232"/>
      <c r="D175" s="232"/>
      <c r="E175" s="232"/>
      <c r="F175" s="233"/>
      <c r="G175" s="92"/>
    </row>
    <row r="176" spans="1:7" x14ac:dyDescent="0.35">
      <c r="A176" s="70" t="str">
        <f ca="1">Translations!$A$12</f>
        <v xml:space="preserve">Cobertura nacional actual </v>
      </c>
      <c r="B176" s="80"/>
      <c r="C176" s="80"/>
      <c r="D176" s="80"/>
      <c r="E176" s="80"/>
      <c r="F176" s="81"/>
      <c r="G176" s="107"/>
    </row>
    <row r="177" spans="1:7" ht="30" customHeight="1" x14ac:dyDescent="0.35">
      <c r="A177" s="73" t="str">
        <f ca="1">Translations!$A$13</f>
        <v>Inserte los últimos resultados</v>
      </c>
      <c r="B177" s="47"/>
      <c r="C177" s="74" t="str">
        <f ca="1">Translations!$A$14</f>
        <v>Año</v>
      </c>
      <c r="D177" s="47"/>
      <c r="E177" s="75" t="str">
        <f ca="1">Translations!$A$15</f>
        <v>Fuente de datos</v>
      </c>
      <c r="F177" s="47"/>
      <c r="G177" s="94"/>
    </row>
    <row r="178" spans="1:7" ht="30" customHeight="1" thickBot="1" x14ac:dyDescent="0.4">
      <c r="A178" s="127" t="str">
        <f ca="1">Translations!$A$16</f>
        <v>Comentarios</v>
      </c>
      <c r="B178" s="228"/>
      <c r="C178" s="229"/>
      <c r="D178" s="229"/>
      <c r="E178" s="229"/>
      <c r="F178" s="230"/>
      <c r="G178" s="95"/>
    </row>
    <row r="179" spans="1:7" ht="15" thickBot="1" x14ac:dyDescent="0.4">
      <c r="A179" s="149"/>
      <c r="B179" s="129"/>
      <c r="C179" s="129"/>
      <c r="D179" s="129"/>
      <c r="E179" s="129"/>
      <c r="F179" s="130"/>
      <c r="G179" s="96"/>
    </row>
    <row r="180" spans="1:7" ht="48" customHeight="1" x14ac:dyDescent="0.35">
      <c r="A180" s="131"/>
      <c r="B180" s="132"/>
      <c r="C180" s="133" t="str">
        <f ca="1">Translations!$A$17</f>
        <v>Año 1</v>
      </c>
      <c r="D180" s="133" t="str">
        <f ca="1">Translations!$A$18</f>
        <v>Año 2</v>
      </c>
      <c r="E180" s="133" t="str">
        <f ca="1">Translations!$A$19</f>
        <v>Año 3</v>
      </c>
      <c r="F180" s="242" t="str">
        <f ca="1">Translations!$A$21</f>
        <v>Comentarios/supuestos</v>
      </c>
      <c r="G180" s="97"/>
    </row>
    <row r="181" spans="1:7" ht="30" customHeight="1" x14ac:dyDescent="0.35">
      <c r="A181" s="134"/>
      <c r="B181" s="135"/>
      <c r="C181" s="136" t="str">
        <f ca="1">Translations!$A$20</f>
        <v>Inserte el año</v>
      </c>
      <c r="D181" s="136" t="str">
        <f ca="1">Translations!$A$20</f>
        <v>Inserte el año</v>
      </c>
      <c r="E181" s="136" t="str">
        <f ca="1">Translations!$A$20</f>
        <v>Inserte el año</v>
      </c>
      <c r="F181" s="243"/>
      <c r="G181" s="97"/>
    </row>
    <row r="182" spans="1:7" ht="15" customHeight="1" x14ac:dyDescent="0.35">
      <c r="A182" s="70" t="str">
        <f ca="1">Translations!$A$22</f>
        <v>Necesidades estimadas actuales del país</v>
      </c>
      <c r="B182" s="80"/>
      <c r="C182" s="80"/>
      <c r="D182" s="80"/>
      <c r="E182" s="80"/>
      <c r="F182" s="81"/>
      <c r="G182" s="106"/>
    </row>
    <row r="183" spans="1:7" ht="72" customHeight="1" x14ac:dyDescent="0.35">
      <c r="A183" s="137" t="str">
        <f ca="1">Translations!$A$23</f>
        <v>A. Total estimado de población con necesidades/en riesgo</v>
      </c>
      <c r="B183" s="138" t="s">
        <v>6</v>
      </c>
      <c r="C183" s="109"/>
      <c r="D183" s="109"/>
      <c r="E183" s="109"/>
      <c r="F183" s="110"/>
      <c r="G183" s="99"/>
    </row>
    <row r="184" spans="1:7" ht="42" customHeight="1" x14ac:dyDescent="0.35">
      <c r="A184" s="224" t="str">
        <f ca="1">Translations!$A$24</f>
        <v>B. Metas del país 
(según el Plan Estratégico Nacional)</v>
      </c>
      <c r="B184" s="139" t="s">
        <v>6</v>
      </c>
      <c r="C184" s="109"/>
      <c r="D184" s="109"/>
      <c r="E184" s="109"/>
      <c r="F184" s="226"/>
      <c r="G184" s="99"/>
    </row>
    <row r="185" spans="1:7" ht="42" customHeight="1" x14ac:dyDescent="0.35">
      <c r="A185" s="225"/>
      <c r="B185" s="139" t="s">
        <v>14</v>
      </c>
      <c r="C185" s="115" t="str">
        <f>IF(C184=0,"",+C184/C183)</f>
        <v/>
      </c>
      <c r="D185" s="115" t="str">
        <f t="shared" ref="D185:E185" si="12">IF(D184=0,"",+D184/D183)</f>
        <v/>
      </c>
      <c r="E185" s="115" t="str">
        <f t="shared" si="12"/>
        <v/>
      </c>
      <c r="F185" s="227"/>
      <c r="G185" s="99"/>
    </row>
    <row r="186" spans="1:7" ht="15" customHeight="1" x14ac:dyDescent="0.35">
      <c r="A186" s="70" t="str">
        <f ca="1">Translations!$A$25</f>
        <v>Necesidades del país ya cubiertas</v>
      </c>
      <c r="B186" s="80"/>
      <c r="C186" s="80"/>
      <c r="D186" s="80"/>
      <c r="E186" s="80"/>
      <c r="F186" s="81"/>
      <c r="G186" s="106"/>
    </row>
    <row r="187" spans="1:7" ht="39.75" customHeight="1" x14ac:dyDescent="0.35">
      <c r="A187" s="224" t="str">
        <f ca="1">Translations!$A$26</f>
        <v xml:space="preserve">C1. Necesidades del país que se van a cubrir con recursos nacionales </v>
      </c>
      <c r="B187" s="138" t="s">
        <v>6</v>
      </c>
      <c r="C187" s="109"/>
      <c r="D187" s="109"/>
      <c r="E187" s="109"/>
      <c r="F187" s="226"/>
      <c r="G187" s="99"/>
    </row>
    <row r="188" spans="1:7" ht="39.75" customHeight="1" x14ac:dyDescent="0.35">
      <c r="A188" s="225"/>
      <c r="B188" s="138" t="s">
        <v>14</v>
      </c>
      <c r="C188" s="111" t="str">
        <f>IF(C187=0,"",+C187/C183)</f>
        <v/>
      </c>
      <c r="D188" s="111" t="str">
        <f t="shared" ref="D188:E188" si="13">IF(D187=0,"",+D187/D183)</f>
        <v/>
      </c>
      <c r="E188" s="111" t="str">
        <f t="shared" si="13"/>
        <v/>
      </c>
      <c r="F188" s="227"/>
      <c r="G188" s="99"/>
    </row>
    <row r="189" spans="1:7" ht="39.75" customHeight="1" x14ac:dyDescent="0.35">
      <c r="A189" s="224" t="str">
        <f ca="1">Translations!$A$27</f>
        <v xml:space="preserve">C2. Necesidades del país que se van a cubrir con recursos externos </v>
      </c>
      <c r="B189" s="138" t="s">
        <v>6</v>
      </c>
      <c r="C189" s="109"/>
      <c r="D189" s="109"/>
      <c r="E189" s="109"/>
      <c r="F189" s="226"/>
      <c r="G189" s="99"/>
    </row>
    <row r="190" spans="1:7" ht="39.75" customHeight="1" x14ac:dyDescent="0.35">
      <c r="A190" s="225"/>
      <c r="B190" s="138" t="s">
        <v>14</v>
      </c>
      <c r="C190" s="111" t="str">
        <f>IF(C189=0,"",+C189/C183)</f>
        <v/>
      </c>
      <c r="D190" s="111" t="str">
        <f>IF(D189=0,"",+D189/D183)</f>
        <v/>
      </c>
      <c r="E190" s="111" t="str">
        <f>IF(E189=0,"",+E189/E183)</f>
        <v/>
      </c>
      <c r="F190" s="227"/>
      <c r="G190" s="99"/>
    </row>
    <row r="191" spans="1:7" ht="39.75" customHeight="1" x14ac:dyDescent="0.35">
      <c r="A191" s="224" t="str">
        <f ca="1">Translations!$A$28</f>
        <v>C3. Necesidades totales del país ya cubiertas</v>
      </c>
      <c r="B191" s="138" t="s">
        <v>6</v>
      </c>
      <c r="C191" s="112">
        <f>+C187+C189</f>
        <v>0</v>
      </c>
      <c r="D191" s="112">
        <f>+D187+D189</f>
        <v>0</v>
      </c>
      <c r="E191" s="112">
        <f>+E187+E189</f>
        <v>0</v>
      </c>
      <c r="F191" s="226"/>
      <c r="G191" s="99"/>
    </row>
    <row r="192" spans="1:7" ht="39.75" customHeight="1" x14ac:dyDescent="0.35">
      <c r="A192" s="225"/>
      <c r="B192" s="138" t="s">
        <v>14</v>
      </c>
      <c r="C192" s="111" t="str">
        <f>IF(C191=0,"",+C191/C183)</f>
        <v/>
      </c>
      <c r="D192" s="111" t="str">
        <f>IF(D191=0,"",+D191/D183)</f>
        <v/>
      </c>
      <c r="E192" s="111" t="str">
        <f>IF(E191=0,"",+E191/E183)</f>
        <v/>
      </c>
      <c r="F192" s="227"/>
      <c r="G192" s="99"/>
    </row>
    <row r="193" spans="1:7" x14ac:dyDescent="0.35">
      <c r="A193" s="70" t="str">
        <f ca="1">Translations!$A$29</f>
        <v>brecha programático</v>
      </c>
      <c r="B193" s="80"/>
      <c r="C193" s="80"/>
      <c r="D193" s="80"/>
      <c r="E193" s="80"/>
      <c r="F193" s="81"/>
      <c r="G193" s="106"/>
    </row>
    <row r="194" spans="1:7" ht="42" customHeight="1" x14ac:dyDescent="0.35">
      <c r="A194" s="224" t="str">
        <f ca="1">Translations!$A$30</f>
        <v>D. brecha anual previsto para cubrir las necesidades: 
A - C3</v>
      </c>
      <c r="B194" s="138" t="s">
        <v>6</v>
      </c>
      <c r="C194" s="112">
        <f>+C183-(C191)</f>
        <v>0</v>
      </c>
      <c r="D194" s="112">
        <f>+D183-(D191)</f>
        <v>0</v>
      </c>
      <c r="E194" s="112">
        <f>+E183-(E191)</f>
        <v>0</v>
      </c>
      <c r="F194" s="226"/>
      <c r="G194" s="99"/>
    </row>
    <row r="195" spans="1:7" ht="42" customHeight="1" x14ac:dyDescent="0.35">
      <c r="A195" s="225"/>
      <c r="B195" s="138" t="s">
        <v>14</v>
      </c>
      <c r="C195" s="111" t="str">
        <f>IF(C194=0,"",+C194/C183)</f>
        <v/>
      </c>
      <c r="D195" s="111" t="str">
        <f>IF(D194=0,"",+D194/D183)</f>
        <v/>
      </c>
      <c r="E195" s="111" t="str">
        <f>IF(E194=0,"",+E194/E183)</f>
        <v/>
      </c>
      <c r="F195" s="227"/>
      <c r="G195" s="99"/>
    </row>
    <row r="196" spans="1:7" ht="15" customHeight="1" x14ac:dyDescent="0.35">
      <c r="A196" s="70" t="str">
        <f ca="1">Translations!$A$31</f>
        <v xml:space="preserve">Necesidades del país cubiertas por el monto asignado </v>
      </c>
      <c r="B196" s="116"/>
      <c r="C196" s="116"/>
      <c r="D196" s="116"/>
      <c r="E196" s="116"/>
      <c r="F196" s="117"/>
      <c r="G196" s="108"/>
    </row>
    <row r="197" spans="1:7" ht="42" customHeight="1" x14ac:dyDescent="0.35">
      <c r="A197" s="224" t="str">
        <f ca="1">Translations!$A$32</f>
        <v>E. Metas que se van a financiar con el monto asignado de la solicitud de financiamiento</v>
      </c>
      <c r="B197" s="139" t="s">
        <v>6</v>
      </c>
      <c r="C197" s="109"/>
      <c r="D197" s="109"/>
      <c r="E197" s="109"/>
      <c r="F197" s="226"/>
      <c r="G197" s="99"/>
    </row>
    <row r="198" spans="1:7" ht="42" customHeight="1" x14ac:dyDescent="0.35">
      <c r="A198" s="225"/>
      <c r="B198" s="139" t="s">
        <v>14</v>
      </c>
      <c r="C198" s="111" t="str">
        <f>IF(C197=0,"",+C197/C183)</f>
        <v/>
      </c>
      <c r="D198" s="111" t="str">
        <f>IF(D197=0,"",+D197/D183)</f>
        <v/>
      </c>
      <c r="E198" s="111" t="str">
        <f>IF(E197=0,"",+E197/E183)</f>
        <v/>
      </c>
      <c r="F198" s="227"/>
      <c r="G198" s="99"/>
    </row>
    <row r="199" spans="1:7" ht="42" customHeight="1" x14ac:dyDescent="0.35">
      <c r="A199" s="224" t="str">
        <f ca="1">Translations!$A$33</f>
        <v xml:space="preserve">F. Cobertura total del monto asignado y otros recursos: E + C3 </v>
      </c>
      <c r="B199" s="139" t="s">
        <v>6</v>
      </c>
      <c r="C199" s="112">
        <f>+C197+C191</f>
        <v>0</v>
      </c>
      <c r="D199" s="112">
        <f>+D197+D191</f>
        <v>0</v>
      </c>
      <c r="E199" s="112">
        <f>+E197+E191</f>
        <v>0</v>
      </c>
      <c r="F199" s="226"/>
      <c r="G199" s="99"/>
    </row>
    <row r="200" spans="1:7" ht="42" customHeight="1" x14ac:dyDescent="0.35">
      <c r="A200" s="225"/>
      <c r="B200" s="139" t="s">
        <v>14</v>
      </c>
      <c r="C200" s="111" t="str">
        <f>IF(C199=0,"",+C199/C183)</f>
        <v/>
      </c>
      <c r="D200" s="111" t="str">
        <f>IF(D199=0,"",+D199/D183)</f>
        <v/>
      </c>
      <c r="E200" s="111" t="str">
        <f>IF(E199=0,"",+E199/E183)</f>
        <v/>
      </c>
      <c r="F200" s="227"/>
      <c r="G200" s="99"/>
    </row>
    <row r="201" spans="1:7" ht="42" customHeight="1" x14ac:dyDescent="0.35">
      <c r="A201" s="224" t="str">
        <f>Translations!$B$34</f>
        <v xml:space="preserve">G. Remaining gap: A - F </v>
      </c>
      <c r="B201" s="139" t="s">
        <v>6</v>
      </c>
      <c r="C201" s="112">
        <f>+C183-(C199)</f>
        <v>0</v>
      </c>
      <c r="D201" s="112">
        <f>+D183-(D199)</f>
        <v>0</v>
      </c>
      <c r="E201" s="112">
        <f>+E183-(E199)</f>
        <v>0</v>
      </c>
      <c r="F201" s="226"/>
      <c r="G201" s="99"/>
    </row>
    <row r="202" spans="1:7" ht="42" customHeight="1" thickBot="1" x14ac:dyDescent="0.4">
      <c r="A202" s="237"/>
      <c r="B202" s="139" t="s">
        <v>14</v>
      </c>
      <c r="C202" s="111" t="str">
        <f>IF(C201=0,"",+C201/C183)</f>
        <v/>
      </c>
      <c r="D202" s="111" t="str">
        <f>IF(D201=0,"",+D201/D183)</f>
        <v/>
      </c>
      <c r="E202" s="111" t="str">
        <f>IF(E201=0,"",+E201/E183)</f>
        <v/>
      </c>
      <c r="F202" s="227"/>
      <c r="G202" s="99"/>
    </row>
  </sheetData>
  <sheetProtection password="E205" sheet="1" formatColumns="0" formatRows="0" insertColumns="0"/>
  <customSheetViews>
    <customSheetView guid="{CD09CE3E-58EC-4EDC-BE6A-B9CFB40E5B97}" scale="80" showPageBreaks="1" fitToPage="1" printArea="1" hiddenRows="1" view="pageBreakPreview">
      <pane ySplit="5" topLeftCell="A6" activePane="bottomLeft" state="frozen"/>
      <selection pane="bottomLeft" activeCell="B9" sqref="B9:F9"/>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1"/>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2"/>
    </customSheetView>
    <customSheetView guid="{5D020AB2-0A97-4230-BF83-062EE6184162}" scale="80" showPageBreaks="1" fitToPage="1" printArea="1" hiddenRows="1" view="pageBreakPreview">
      <pane ySplit="5" topLeftCell="A196" activePane="bottomLeft" state="frozen"/>
      <selection pane="bottomLeft" activeCell="D197" sqref="D197"/>
      <rowBreaks count="6" manualBreakCount="6">
        <brk id="34" max="5" man="1"/>
        <brk id="41" max="5" man="1"/>
        <brk id="70" max="6" man="1"/>
        <brk id="103" max="6" man="1"/>
        <brk id="138" max="6" man="1"/>
        <brk id="171" max="6" man="1"/>
      </rowBreaks>
      <pageMargins left="0.7" right="0.7" top="0.75" bottom="0.75" header="0.3" footer="0.3"/>
      <pageSetup paperSize="8" scale="70" fitToHeight="0" orientation="portrait" r:id="rId3"/>
    </customSheetView>
    <customSheetView guid="{8A762DD9-6125-4177-AA9B-79E8D68448DE}" scale="80" showPageBreaks="1" fitToPage="1" printArea="1" hiddenRows="1" view="pageBreakPreview">
      <pane ySplit="5" topLeftCell="A6" activePane="bottomLeft" state="frozen"/>
      <selection pane="bottomLeft" activeCell="B8" sqref="B8:F8"/>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4"/>
    </customSheetView>
  </customSheetViews>
  <mergeCells count="128">
    <mergeCell ref="F156:F157"/>
    <mergeCell ref="A158:A159"/>
    <mergeCell ref="F158:F159"/>
    <mergeCell ref="F194:F195"/>
    <mergeCell ref="A194:A195"/>
    <mergeCell ref="A164:A165"/>
    <mergeCell ref="A166:A167"/>
    <mergeCell ref="A168:A169"/>
    <mergeCell ref="F164:F165"/>
    <mergeCell ref="F166:F167"/>
    <mergeCell ref="F168:F169"/>
    <mergeCell ref="A184:A185"/>
    <mergeCell ref="F180:F181"/>
    <mergeCell ref="A189:A190"/>
    <mergeCell ref="F189:F190"/>
    <mergeCell ref="F184:F185"/>
    <mergeCell ref="F187:F188"/>
    <mergeCell ref="A34:A35"/>
    <mergeCell ref="F17:F18"/>
    <mergeCell ref="F30:F31"/>
    <mergeCell ref="F27:F28"/>
    <mergeCell ref="F20:F21"/>
    <mergeCell ref="F32:F33"/>
    <mergeCell ref="F34:F35"/>
    <mergeCell ref="A30:A31"/>
    <mergeCell ref="B44:F44"/>
    <mergeCell ref="B40:F40"/>
    <mergeCell ref="B41:F41"/>
    <mergeCell ref="F53:F54"/>
    <mergeCell ref="F55:F56"/>
    <mergeCell ref="A57:A58"/>
    <mergeCell ref="F57:F58"/>
    <mergeCell ref="F46:F47"/>
    <mergeCell ref="A50:A51"/>
    <mergeCell ref="A60:A61"/>
    <mergeCell ref="A86:A87"/>
    <mergeCell ref="F50:F51"/>
    <mergeCell ref="F60:F61"/>
    <mergeCell ref="F63:F64"/>
    <mergeCell ref="F65:F66"/>
    <mergeCell ref="B73:F73"/>
    <mergeCell ref="B74:F74"/>
    <mergeCell ref="A53:A54"/>
    <mergeCell ref="A55:A56"/>
    <mergeCell ref="F67:F68"/>
    <mergeCell ref="H4:I4"/>
    <mergeCell ref="A4:F4"/>
    <mergeCell ref="B11:F11"/>
    <mergeCell ref="B7:F7"/>
    <mergeCell ref="B8:F8"/>
    <mergeCell ref="A20:A21"/>
    <mergeCell ref="A27:A28"/>
    <mergeCell ref="A32:A33"/>
    <mergeCell ref="A22:A23"/>
    <mergeCell ref="F22:F23"/>
    <mergeCell ref="A24:A25"/>
    <mergeCell ref="F24:F25"/>
    <mergeCell ref="F13:F14"/>
    <mergeCell ref="A17:A18"/>
    <mergeCell ref="F201:F202"/>
    <mergeCell ref="F191:F192"/>
    <mergeCell ref="A197:A198"/>
    <mergeCell ref="A199:A200"/>
    <mergeCell ref="A201:A202"/>
    <mergeCell ref="A191:A192"/>
    <mergeCell ref="F112:F113"/>
    <mergeCell ref="A126:A127"/>
    <mergeCell ref="B175:F175"/>
    <mergeCell ref="F197:F198"/>
    <mergeCell ref="F199:F200"/>
    <mergeCell ref="A116:A117"/>
    <mergeCell ref="A119:A120"/>
    <mergeCell ref="A129:A130"/>
    <mergeCell ref="A131:A132"/>
    <mergeCell ref="F154:F155"/>
    <mergeCell ref="F116:F117"/>
    <mergeCell ref="F119:F120"/>
    <mergeCell ref="F126:F127"/>
    <mergeCell ref="F161:F162"/>
    <mergeCell ref="A151:A152"/>
    <mergeCell ref="F129:F130"/>
    <mergeCell ref="A187:A188"/>
    <mergeCell ref="F133:F134"/>
    <mergeCell ref="B106:F106"/>
    <mergeCell ref="F79:F80"/>
    <mergeCell ref="A83:A84"/>
    <mergeCell ref="B77:F77"/>
    <mergeCell ref="F83:F84"/>
    <mergeCell ref="F86:F87"/>
    <mergeCell ref="A63:A64"/>
    <mergeCell ref="A65:A66"/>
    <mergeCell ref="A67:A68"/>
    <mergeCell ref="A88:A89"/>
    <mergeCell ref="F88:F89"/>
    <mergeCell ref="A90:A91"/>
    <mergeCell ref="F90:F91"/>
    <mergeCell ref="A93:A94"/>
    <mergeCell ref="A98:A99"/>
    <mergeCell ref="A96:A97"/>
    <mergeCell ref="A100:A101"/>
    <mergeCell ref="F93:F94"/>
    <mergeCell ref="F96:F97"/>
    <mergeCell ref="F98:F99"/>
    <mergeCell ref="F100:F101"/>
    <mergeCell ref="A1:E1"/>
    <mergeCell ref="F1:F3"/>
    <mergeCell ref="A2:E2"/>
    <mergeCell ref="A3:D3"/>
    <mergeCell ref="A121:A122"/>
    <mergeCell ref="F121:F122"/>
    <mergeCell ref="B145:F145"/>
    <mergeCell ref="B178:F178"/>
    <mergeCell ref="B107:F107"/>
    <mergeCell ref="B141:F141"/>
    <mergeCell ref="B142:F142"/>
    <mergeCell ref="B174:F174"/>
    <mergeCell ref="A133:A134"/>
    <mergeCell ref="A135:A136"/>
    <mergeCell ref="F135:F136"/>
    <mergeCell ref="F131:F132"/>
    <mergeCell ref="A123:A124"/>
    <mergeCell ref="F123:F124"/>
    <mergeCell ref="B110:F110"/>
    <mergeCell ref="A154:A155"/>
    <mergeCell ref="A161:A162"/>
    <mergeCell ref="F147:F148"/>
    <mergeCell ref="F151:F152"/>
    <mergeCell ref="A156:A157"/>
  </mergeCells>
  <dataValidations count="2">
    <dataValidation type="list" allowBlank="1" showInputMessage="1" showErrorMessage="1" promptTitle="Please Select Module" sqref="G7 B7:F7" xr:uid="{00000000-0002-0000-0200-000000000000}">
      <formula1>ListTBModules</formula1>
    </dataValidation>
    <dataValidation type="list" allowBlank="1" showInputMessage="1" showErrorMessage="1" sqref="B174:G174 B141:G141 B106:G106 B73:G73 B40:G40" xr:uid="{00000000-0002-0000-0200-000001000000}">
      <formula1>ListTBModules</formula1>
    </dataValidation>
  </dataValidations>
  <pageMargins left="0.7" right="0.7" top="0.75" bottom="0.75" header="0.3" footer="0.3"/>
  <pageSetup paperSize="8" scale="79" fitToHeight="0" orientation="portrait" r:id="rId5"/>
  <rowBreaks count="5" manualBreakCount="5">
    <brk id="35" max="5" man="1"/>
    <brk id="68" max="5" man="1"/>
    <brk id="102" max="5" man="1"/>
    <brk id="137" max="5" man="1"/>
    <brk id="170" max="5" man="1"/>
  </rowBreaks>
  <ignoredErrors>
    <ignoredError sqref="A6 F9 F107:F108 A106 F175:F176 A174 F174 C174:E174 A175:E182 A107:E140 A9:E9 F11:F15 F44:F72 F77:F105 F110:F140 F145:F173 F178:F202 A18:E19 A16:B16 A17:B17 A21:E21 A20:B20 A23:E29 A22:B22 A31:E39 A30:B30 A185:E186 A183:C183 E183 A184:C184 E184 A188:E188 A187:C187 E187 A190:E196 A189:C189 E189 A198:E202 A197:C197 E197 A41:E72 A40 A12:E13 A10 E10 A74:E105 A73 A142:E173 A141 F74:F75 F142:F143 F41:F42 A8 C10 A15:E15 A14:B14 F18:F19 F21 F23:F29 F32:F39 A11 C11:E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1"/>
  <sheetViews>
    <sheetView tabSelected="1" view="pageBreakPreview" topLeftCell="B1" zoomScaleNormal="80" zoomScaleSheetLayoutView="100" zoomScalePageLayoutView="80" workbookViewId="0">
      <pane ySplit="4" topLeftCell="A5" activePane="bottomLeft" state="frozen"/>
      <selection activeCell="B7" sqref="B7"/>
      <selection pane="bottomLeft" activeCell="F79" sqref="F79:F80"/>
    </sheetView>
  </sheetViews>
  <sheetFormatPr baseColWidth="10" defaultColWidth="9" defaultRowHeight="14.5" x14ac:dyDescent="0.35"/>
  <cols>
    <col min="1" max="1" width="27.75" style="14" customWidth="1"/>
    <col min="2" max="2" width="10.75" style="14" customWidth="1"/>
    <col min="3" max="5" width="11.58203125" style="14" customWidth="1"/>
    <col min="6" max="6" width="82.08203125" style="14" customWidth="1"/>
    <col min="7" max="7" width="15.08203125" style="14" customWidth="1"/>
    <col min="8" max="8" width="21.58203125" style="14" customWidth="1"/>
    <col min="9" max="9" width="9" style="14"/>
    <col min="10" max="10" width="10.25" style="14" customWidth="1"/>
    <col min="11" max="11" width="10.75" style="14" customWidth="1"/>
    <col min="12" max="12" width="12.08203125" style="14" customWidth="1"/>
    <col min="13" max="16384" width="9" style="14"/>
  </cols>
  <sheetData>
    <row r="1" spans="1:8" ht="15" customHeight="1" x14ac:dyDescent="0.35">
      <c r="A1" s="198" t="s">
        <v>17</v>
      </c>
      <c r="B1" s="199"/>
      <c r="C1" s="199"/>
      <c r="D1" s="199"/>
      <c r="E1" s="199"/>
      <c r="F1" s="221" t="str">
        <f ca="1">Translations!$G$54</f>
        <v>Última versión actualizada en enero 2020</v>
      </c>
    </row>
    <row r="2" spans="1:8" ht="15" customHeight="1" x14ac:dyDescent="0.35">
      <c r="A2" s="200" t="s">
        <v>398</v>
      </c>
      <c r="B2" s="201"/>
      <c r="C2" s="201"/>
      <c r="D2" s="201"/>
      <c r="E2" s="201"/>
      <c r="F2" s="222"/>
    </row>
    <row r="3" spans="1:8" ht="15" customHeight="1" thickBot="1" x14ac:dyDescent="0.4">
      <c r="A3" s="200" t="s">
        <v>399</v>
      </c>
      <c r="B3" s="201"/>
      <c r="C3" s="201"/>
      <c r="D3" s="201"/>
      <c r="E3" s="68"/>
      <c r="F3" s="222"/>
    </row>
    <row r="4" spans="1:8" ht="89.25" customHeight="1" thickBot="1" x14ac:dyDescent="0.4">
      <c r="A4" s="260" t="str">
        <f ca="1">Translations!A40</f>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 s="261"/>
      <c r="C4" s="261"/>
      <c r="D4" s="261"/>
      <c r="E4" s="261"/>
      <c r="F4" s="262"/>
      <c r="G4" s="248"/>
      <c r="H4" s="248"/>
    </row>
    <row r="5" spans="1:8" ht="18.5" thickBot="1" x14ac:dyDescent="0.4">
      <c r="A5" s="26" t="str">
        <f ca="1">Translations!$A$3</f>
        <v>Tuberculosis</v>
      </c>
      <c r="B5" s="27"/>
      <c r="C5" s="27"/>
      <c r="D5" s="27"/>
      <c r="E5" s="27"/>
      <c r="F5" s="28"/>
    </row>
    <row r="6" spans="1:8" ht="33.75" customHeight="1" x14ac:dyDescent="0.35">
      <c r="A6" s="257" t="str">
        <f ca="1">Translations!$A$41</f>
        <v>Tuberculosis - Tabla de brecha programático vacía (en caso necesario, por intervención prioritaria)</v>
      </c>
      <c r="B6" s="258"/>
      <c r="C6" s="258"/>
      <c r="D6" s="258"/>
      <c r="E6" s="258"/>
      <c r="F6" s="259"/>
    </row>
    <row r="7" spans="1:8" ht="27" customHeight="1" x14ac:dyDescent="0.35">
      <c r="A7" s="39" t="str">
        <f ca="1">Translations!$A$10</f>
        <v>Módulo prioritario</v>
      </c>
      <c r="B7" s="234" t="s">
        <v>769</v>
      </c>
      <c r="C7" s="235"/>
      <c r="D7" s="235"/>
      <c r="E7" s="235"/>
      <c r="F7" s="236"/>
    </row>
    <row r="8" spans="1:8" ht="53.25" customHeight="1" x14ac:dyDescent="0.35">
      <c r="A8" s="25" t="str">
        <f ca="1">Translations!$A$11</f>
        <v>Indicador de cobertura seleccionado</v>
      </c>
      <c r="B8" s="234" t="s">
        <v>770</v>
      </c>
      <c r="C8" s="235"/>
      <c r="D8" s="235"/>
      <c r="E8" s="235"/>
      <c r="F8" s="236"/>
    </row>
    <row r="9" spans="1:8" x14ac:dyDescent="0.35">
      <c r="A9" s="32" t="str">
        <f ca="1">Translations!$A$12</f>
        <v xml:space="preserve">Cobertura nacional actual </v>
      </c>
      <c r="B9" s="33"/>
      <c r="C9" s="33"/>
      <c r="D9" s="33"/>
      <c r="E9" s="33"/>
      <c r="F9" s="34"/>
    </row>
    <row r="10" spans="1:8" ht="30" customHeight="1" x14ac:dyDescent="0.35">
      <c r="A10" s="36" t="str">
        <f ca="1">Translations!$A$13</f>
        <v>Inserte los últimos resultados</v>
      </c>
      <c r="B10" s="184">
        <v>0.81200000000000006</v>
      </c>
      <c r="C10" s="15" t="str">
        <f ca="1">Translations!$A$14</f>
        <v>Año</v>
      </c>
      <c r="D10" s="148">
        <v>2019</v>
      </c>
      <c r="E10" s="37" t="str">
        <f ca="1">Translations!$A$15</f>
        <v>Fuente de datos</v>
      </c>
      <c r="F10" s="160" t="s">
        <v>771</v>
      </c>
    </row>
    <row r="11" spans="1:8" ht="132.75" customHeight="1" thickBot="1" x14ac:dyDescent="0.4">
      <c r="A11" s="38" t="str">
        <f ca="1">Translations!$A$16</f>
        <v>Comentarios</v>
      </c>
      <c r="B11" s="228" t="s">
        <v>781</v>
      </c>
      <c r="C11" s="229"/>
      <c r="D11" s="229"/>
      <c r="E11" s="229"/>
      <c r="F11" s="230"/>
    </row>
    <row r="12" spans="1:8" ht="15" thickBot="1" x14ac:dyDescent="0.4">
      <c r="A12" s="35"/>
      <c r="B12" s="151"/>
      <c r="C12" s="151"/>
      <c r="D12" s="151"/>
      <c r="E12" s="151"/>
      <c r="F12" s="152"/>
    </row>
    <row r="13" spans="1:8" ht="43.5" customHeight="1" x14ac:dyDescent="0.35">
      <c r="A13" s="41"/>
      <c r="B13" s="153"/>
      <c r="C13" s="154" t="str">
        <f ca="1">Translations!$A$17</f>
        <v>Año 1</v>
      </c>
      <c r="D13" s="154" t="str">
        <f ca="1">Translations!$A$18</f>
        <v>Año 2</v>
      </c>
      <c r="E13" s="154" t="str">
        <f ca="1">Translations!$A$19</f>
        <v>Año 3</v>
      </c>
      <c r="F13" s="255" t="str">
        <f ca="1">Translations!$A$21</f>
        <v>Comentarios/supuestos</v>
      </c>
    </row>
    <row r="14" spans="1:8" ht="30" customHeight="1" x14ac:dyDescent="0.35">
      <c r="A14" s="42"/>
      <c r="B14" s="155"/>
      <c r="C14" s="136">
        <v>2022</v>
      </c>
      <c r="D14" s="136">
        <v>2023</v>
      </c>
      <c r="E14" s="136">
        <v>2024</v>
      </c>
      <c r="F14" s="256"/>
    </row>
    <row r="15" spans="1:8" ht="15" customHeight="1" x14ac:dyDescent="0.35">
      <c r="A15" s="29" t="str">
        <f ca="1">Translations!$A$22</f>
        <v>Necesidades estimadas actuales del país</v>
      </c>
      <c r="B15" s="30"/>
      <c r="C15" s="30"/>
      <c r="D15" s="30"/>
      <c r="E15" s="30"/>
      <c r="F15" s="31"/>
    </row>
    <row r="16" spans="1:8" ht="155.25" customHeight="1" x14ac:dyDescent="0.35">
      <c r="A16" s="1" t="str">
        <f ca="1">Translations!$A$23</f>
        <v>A. Total estimado de población con necesidades/en riesgo</v>
      </c>
      <c r="B16" s="2" t="s">
        <v>6</v>
      </c>
      <c r="C16" s="109">
        <v>2080</v>
      </c>
      <c r="D16" s="109">
        <v>1940</v>
      </c>
      <c r="E16" s="109">
        <v>1785</v>
      </c>
      <c r="F16" s="110" t="s">
        <v>782</v>
      </c>
    </row>
    <row r="17" spans="1:6" ht="37.15" customHeight="1" x14ac:dyDescent="0.35">
      <c r="A17" s="253" t="str">
        <f ca="1">Translations!$A$24</f>
        <v>B. Metas del país 
(según el Plan Estratégico Nacional)</v>
      </c>
      <c r="B17" s="3" t="s">
        <v>6</v>
      </c>
      <c r="C17" s="109">
        <v>1664</v>
      </c>
      <c r="D17" s="109">
        <v>1552</v>
      </c>
      <c r="E17" s="109">
        <v>1428</v>
      </c>
      <c r="F17" s="226" t="s">
        <v>783</v>
      </c>
    </row>
    <row r="18" spans="1:6" ht="23.65" customHeight="1" x14ac:dyDescent="0.35">
      <c r="A18" s="254"/>
      <c r="B18" s="3" t="s">
        <v>14</v>
      </c>
      <c r="C18" s="111">
        <f>IF(C17=0,"",+C17/C16)</f>
        <v>0.8</v>
      </c>
      <c r="D18" s="111">
        <f t="shared" ref="D18:E18" si="0">IF(D17=0,"",+D17/D16)</f>
        <v>0.8</v>
      </c>
      <c r="E18" s="111">
        <f t="shared" si="0"/>
        <v>0.8</v>
      </c>
      <c r="F18" s="227"/>
    </row>
    <row r="19" spans="1:6" ht="15" customHeight="1" x14ac:dyDescent="0.35">
      <c r="A19" s="29" t="str">
        <f ca="1">Translations!$A$25</f>
        <v>Necesidades del país ya cubiertas</v>
      </c>
      <c r="B19" s="30"/>
      <c r="C19" s="33"/>
      <c r="D19" s="33"/>
      <c r="E19" s="33"/>
      <c r="F19" s="34"/>
    </row>
    <row r="20" spans="1:6" ht="31.5" customHeight="1" x14ac:dyDescent="0.35">
      <c r="A20" s="253" t="str">
        <f ca="1">Translations!$A$26</f>
        <v xml:space="preserve">C1. Necesidades del país que se van a cubrir con recursos nacionales </v>
      </c>
      <c r="B20" s="2" t="s">
        <v>6</v>
      </c>
      <c r="C20" s="109">
        <f>C16-C17</f>
        <v>416</v>
      </c>
      <c r="D20" s="109">
        <f t="shared" ref="D20:E20" si="1">D16-D17</f>
        <v>388</v>
      </c>
      <c r="E20" s="109">
        <f t="shared" si="1"/>
        <v>357</v>
      </c>
      <c r="F20" s="226"/>
    </row>
    <row r="21" spans="1:6" ht="32.65" customHeight="1" x14ac:dyDescent="0.35">
      <c r="A21" s="254"/>
      <c r="B21" s="2" t="s">
        <v>14</v>
      </c>
      <c r="C21" s="111">
        <f>IF(C20=0,"",+C20/C16)</f>
        <v>0.2</v>
      </c>
      <c r="D21" s="111">
        <f t="shared" ref="D21:E21" si="2">IF(D20=0,"",+D20/D16)</f>
        <v>0.2</v>
      </c>
      <c r="E21" s="111">
        <f t="shared" si="2"/>
        <v>0.2</v>
      </c>
      <c r="F21" s="227"/>
    </row>
    <row r="22" spans="1:6" ht="26.65" customHeight="1" x14ac:dyDescent="0.35">
      <c r="A22" s="253" t="str">
        <f ca="1">Translations!$A$27</f>
        <v xml:space="preserve">C2. Necesidades del país que se van a cubrir con recursos externos </v>
      </c>
      <c r="B22" s="2" t="s">
        <v>6</v>
      </c>
      <c r="C22" s="109"/>
      <c r="D22" s="109"/>
      <c r="E22" s="109"/>
      <c r="F22" s="226" t="s">
        <v>768</v>
      </c>
    </row>
    <row r="23" spans="1:6" ht="39.75" customHeight="1" x14ac:dyDescent="0.35">
      <c r="A23" s="254"/>
      <c r="B23" s="2" t="s">
        <v>14</v>
      </c>
      <c r="C23" s="111" t="str">
        <f>IF(C22=0,"",+C22/C16)</f>
        <v/>
      </c>
      <c r="D23" s="111" t="str">
        <f>IF(D22=0,"",+D22/D16)</f>
        <v/>
      </c>
      <c r="E23" s="111" t="str">
        <f>IF(E22=0,"",+E22/E16)</f>
        <v/>
      </c>
      <c r="F23" s="227"/>
    </row>
    <row r="24" spans="1:6" ht="39.75" customHeight="1" x14ac:dyDescent="0.35">
      <c r="A24" s="253" t="str">
        <f ca="1">Translations!$A$28</f>
        <v>C3. Necesidades totales del país ya cubiertas</v>
      </c>
      <c r="B24" s="2" t="s">
        <v>6</v>
      </c>
      <c r="C24" s="118">
        <f>+C20+C22</f>
        <v>416</v>
      </c>
      <c r="D24" s="118">
        <f>+D20+D22</f>
        <v>388</v>
      </c>
      <c r="E24" s="118">
        <f>+E20+E22</f>
        <v>357</v>
      </c>
      <c r="F24" s="226"/>
    </row>
    <row r="25" spans="1:6" ht="39.75" customHeight="1" x14ac:dyDescent="0.35">
      <c r="A25" s="254"/>
      <c r="B25" s="2" t="s">
        <v>14</v>
      </c>
      <c r="C25" s="111">
        <f>IF(C24=0,"",+C24/C16)</f>
        <v>0.2</v>
      </c>
      <c r="D25" s="111">
        <f>IF(D24=0,"",+D24/D16)</f>
        <v>0.2</v>
      </c>
      <c r="E25" s="111">
        <f>IF(E24=0,"",+E24/E16)</f>
        <v>0.2</v>
      </c>
      <c r="F25" s="227"/>
    </row>
    <row r="26" spans="1:6" x14ac:dyDescent="0.35">
      <c r="A26" s="29" t="str">
        <f ca="1">Translations!$A$29</f>
        <v>brecha programático</v>
      </c>
      <c r="B26" s="30"/>
      <c r="C26" s="33"/>
      <c r="D26" s="33"/>
      <c r="E26" s="33"/>
      <c r="F26" s="34"/>
    </row>
    <row r="27" spans="1:6" ht="41.25" customHeight="1" x14ac:dyDescent="0.35">
      <c r="A27" s="250" t="str">
        <f ca="1">Translations!$A$30</f>
        <v>D. brecha anual previsto para cubrir las necesidades: 
A - C3</v>
      </c>
      <c r="B27" s="2" t="s">
        <v>6</v>
      </c>
      <c r="C27" s="118">
        <f>+C16-(C24)</f>
        <v>1664</v>
      </c>
      <c r="D27" s="118">
        <f>+D16-(D24)</f>
        <v>1552</v>
      </c>
      <c r="E27" s="118">
        <f>+E16-(E24)</f>
        <v>1428</v>
      </c>
      <c r="F27" s="226"/>
    </row>
    <row r="28" spans="1:6" ht="40.5" customHeight="1" x14ac:dyDescent="0.35">
      <c r="A28" s="252"/>
      <c r="B28" s="2" t="s">
        <v>14</v>
      </c>
      <c r="C28" s="111">
        <f>IF(C27=0,"",+C27/C16)</f>
        <v>0.8</v>
      </c>
      <c r="D28" s="111">
        <f>IF(D27=0,"",+D27/D16)</f>
        <v>0.8</v>
      </c>
      <c r="E28" s="111">
        <f>IF(E27=0,"",+E27/E16)</f>
        <v>0.8</v>
      </c>
      <c r="F28" s="227"/>
    </row>
    <row r="29" spans="1:6" ht="15" customHeight="1" x14ac:dyDescent="0.35">
      <c r="A29" s="29" t="str">
        <f ca="1">Translations!$A$31</f>
        <v xml:space="preserve">Necesidades del país cubiertas por el monto asignado </v>
      </c>
      <c r="B29" s="30"/>
      <c r="C29" s="33"/>
      <c r="D29" s="33"/>
      <c r="E29" s="33"/>
      <c r="F29" s="34"/>
    </row>
    <row r="30" spans="1:6" ht="41.25" customHeight="1" x14ac:dyDescent="0.35">
      <c r="A30" s="250" t="str">
        <f ca="1">Translations!$A$32</f>
        <v>E. Metas que se van a financiar con el monto asignado de la solicitud de financiamiento</v>
      </c>
      <c r="B30" s="3" t="s">
        <v>6</v>
      </c>
      <c r="C30" s="109">
        <v>1664</v>
      </c>
      <c r="D30" s="109">
        <v>1552</v>
      </c>
      <c r="E30" s="109">
        <v>1428</v>
      </c>
      <c r="F30" s="226"/>
    </row>
    <row r="31" spans="1:6" ht="41.25" customHeight="1" x14ac:dyDescent="0.35">
      <c r="A31" s="252"/>
      <c r="B31" s="3" t="s">
        <v>14</v>
      </c>
      <c r="C31" s="111">
        <f>IF(C30=0,"",+C30/C16)</f>
        <v>0.8</v>
      </c>
      <c r="D31" s="111">
        <f>IF(D30=0,"",+D30/D16)</f>
        <v>0.8</v>
      </c>
      <c r="E31" s="111">
        <f>IF(E30=0,"",+E30/E16)</f>
        <v>0.8</v>
      </c>
      <c r="F31" s="227"/>
    </row>
    <row r="32" spans="1:6" ht="42" customHeight="1" x14ac:dyDescent="0.35">
      <c r="A32" s="250" t="str">
        <f ca="1">Translations!$A$33</f>
        <v xml:space="preserve">F. Cobertura total del monto asignado y otros recursos: E + C3 </v>
      </c>
      <c r="B32" s="3" t="s">
        <v>6</v>
      </c>
      <c r="C32" s="112">
        <f>+C30+C24</f>
        <v>2080</v>
      </c>
      <c r="D32" s="112">
        <f>+D30+D24</f>
        <v>1940</v>
      </c>
      <c r="E32" s="112">
        <f>+E30+E24</f>
        <v>1785</v>
      </c>
      <c r="F32" s="226"/>
    </row>
    <row r="33" spans="1:6" ht="42" customHeight="1" x14ac:dyDescent="0.35">
      <c r="A33" s="252"/>
      <c r="B33" s="3" t="s">
        <v>14</v>
      </c>
      <c r="C33" s="111">
        <f>IF(C32=0,"",+C32/C16)</f>
        <v>1</v>
      </c>
      <c r="D33" s="111">
        <f>IF(D32=0,"",+D32/D16)</f>
        <v>1</v>
      </c>
      <c r="E33" s="111">
        <f>IF(E32=0,"",+E32/E16)</f>
        <v>1</v>
      </c>
      <c r="F33" s="227"/>
    </row>
    <row r="34" spans="1:6" ht="41.25" customHeight="1" x14ac:dyDescent="0.35">
      <c r="A34" s="250" t="str">
        <f>Translations!$B$34</f>
        <v xml:space="preserve">G. Remaining gap: A - F </v>
      </c>
      <c r="B34" s="3" t="s">
        <v>6</v>
      </c>
      <c r="C34" s="112">
        <f>+C16-(C32)</f>
        <v>0</v>
      </c>
      <c r="D34" s="112">
        <f>+D16-(D32)</f>
        <v>0</v>
      </c>
      <c r="E34" s="112">
        <f>+E16-(E32)</f>
        <v>0</v>
      </c>
      <c r="F34" s="226"/>
    </row>
    <row r="35" spans="1:6" ht="41.25" customHeight="1" thickBot="1" x14ac:dyDescent="0.4">
      <c r="A35" s="251"/>
      <c r="B35" s="40" t="s">
        <v>14</v>
      </c>
      <c r="C35" s="113" t="str">
        <f>IF(C34=0,"",+C34/C16)</f>
        <v/>
      </c>
      <c r="D35" s="113" t="str">
        <f>IF(D34=0,"",+D34/D16)</f>
        <v/>
      </c>
      <c r="E35" s="113" t="str">
        <f>IF(E34=0,"",+E34/E16)</f>
        <v/>
      </c>
      <c r="F35" s="247"/>
    </row>
    <row r="36" spans="1:6" x14ac:dyDescent="0.35">
      <c r="A36" s="48"/>
      <c r="B36" s="48"/>
      <c r="C36" s="48"/>
      <c r="D36" s="48"/>
      <c r="E36" s="48"/>
      <c r="F36" s="48"/>
    </row>
    <row r="37" spans="1:6" ht="15" thickBot="1" x14ac:dyDescent="0.4">
      <c r="A37" s="48"/>
      <c r="B37" s="48"/>
      <c r="C37" s="48"/>
      <c r="D37" s="48"/>
      <c r="E37" s="48"/>
      <c r="F37" s="48"/>
    </row>
    <row r="38" spans="1:6" ht="18.5" thickBot="1" x14ac:dyDescent="0.4">
      <c r="A38" s="26" t="str">
        <f ca="1">Translations!$A$3</f>
        <v>Tuberculosis</v>
      </c>
      <c r="B38" s="27"/>
      <c r="C38" s="27"/>
      <c r="D38" s="27"/>
      <c r="E38" s="27"/>
      <c r="F38" s="28"/>
    </row>
    <row r="39" spans="1:6" ht="15.5" x14ac:dyDescent="0.35">
      <c r="A39" s="257" t="str">
        <f ca="1">Translations!$A$41</f>
        <v>Tuberculosis - Tabla de brecha programático vacía (en caso necesario, por intervención prioritaria)</v>
      </c>
      <c r="B39" s="258"/>
      <c r="C39" s="258"/>
      <c r="D39" s="258"/>
      <c r="E39" s="258"/>
      <c r="F39" s="259"/>
    </row>
    <row r="40" spans="1:6" x14ac:dyDescent="0.35">
      <c r="A40" s="39" t="str">
        <f ca="1">Translations!$A$10</f>
        <v>Módulo prioritario</v>
      </c>
      <c r="B40" s="234" t="s">
        <v>772</v>
      </c>
      <c r="C40" s="235"/>
      <c r="D40" s="235"/>
      <c r="E40" s="235"/>
      <c r="F40" s="236"/>
    </row>
    <row r="41" spans="1:6" ht="28" x14ac:dyDescent="0.35">
      <c r="A41" s="25" t="str">
        <f ca="1">Translations!$A$11</f>
        <v>Indicador de cobertura seleccionado</v>
      </c>
      <c r="B41" s="234" t="s">
        <v>773</v>
      </c>
      <c r="C41" s="235"/>
      <c r="D41" s="235"/>
      <c r="E41" s="235"/>
      <c r="F41" s="236"/>
    </row>
    <row r="42" spans="1:6" x14ac:dyDescent="0.35">
      <c r="A42" s="32" t="str">
        <f ca="1">Translations!$A$12</f>
        <v xml:space="preserve">Cobertura nacional actual </v>
      </c>
      <c r="B42" s="33"/>
      <c r="C42" s="33"/>
      <c r="D42" s="33"/>
      <c r="E42" s="33"/>
      <c r="F42" s="34"/>
    </row>
    <row r="43" spans="1:6" ht="29" x14ac:dyDescent="0.35">
      <c r="A43" s="36" t="str">
        <f ca="1">Translations!$A$13</f>
        <v>Inserte los últimos resultados</v>
      </c>
      <c r="B43" s="47">
        <v>1328</v>
      </c>
      <c r="C43" s="15" t="str">
        <f ca="1">Translations!$A$14</f>
        <v>Año</v>
      </c>
      <c r="D43" s="148">
        <v>2019</v>
      </c>
      <c r="E43" s="37" t="str">
        <f ca="1">Translations!$A$15</f>
        <v>Fuente de datos</v>
      </c>
      <c r="F43" s="160" t="s">
        <v>771</v>
      </c>
    </row>
    <row r="44" spans="1:6" ht="235.5" customHeight="1" thickBot="1" x14ac:dyDescent="0.4">
      <c r="A44" s="38" t="str">
        <f ca="1">Translations!$A$16</f>
        <v>Comentarios</v>
      </c>
      <c r="B44" s="228" t="s">
        <v>784</v>
      </c>
      <c r="C44" s="229"/>
      <c r="D44" s="229"/>
      <c r="E44" s="229"/>
      <c r="F44" s="230"/>
    </row>
    <row r="45" spans="1:6" ht="15" thickBot="1" x14ac:dyDescent="0.4">
      <c r="A45" s="35"/>
      <c r="B45" s="151"/>
      <c r="C45" s="151"/>
      <c r="D45" s="151"/>
      <c r="E45" s="151"/>
      <c r="F45" s="152"/>
    </row>
    <row r="46" spans="1:6" x14ac:dyDescent="0.35">
      <c r="A46" s="41"/>
      <c r="B46" s="153"/>
      <c r="C46" s="154" t="str">
        <f ca="1">Translations!$A$17</f>
        <v>Año 1</v>
      </c>
      <c r="D46" s="154" t="str">
        <f ca="1">Translations!$A$18</f>
        <v>Año 2</v>
      </c>
      <c r="E46" s="154" t="str">
        <f ca="1">Translations!$A$19</f>
        <v>Año 3</v>
      </c>
      <c r="F46" s="255" t="str">
        <f ca="1">Translations!$A$21</f>
        <v>Comentarios/supuestos</v>
      </c>
    </row>
    <row r="47" spans="1:6" x14ac:dyDescent="0.35">
      <c r="A47" s="42"/>
      <c r="B47" s="155"/>
      <c r="C47" s="136">
        <v>2022</v>
      </c>
      <c r="D47" s="136">
        <v>2023</v>
      </c>
      <c r="E47" s="136">
        <v>2024</v>
      </c>
      <c r="F47" s="256"/>
    </row>
    <row r="48" spans="1:6" x14ac:dyDescent="0.35">
      <c r="A48" s="29" t="str">
        <f ca="1">Translations!$A$22</f>
        <v>Necesidades estimadas actuales del país</v>
      </c>
      <c r="B48" s="30"/>
      <c r="C48" s="30"/>
      <c r="D48" s="30"/>
      <c r="E48" s="30"/>
      <c r="F48" s="31"/>
    </row>
    <row r="49" spans="1:6" ht="149.5" customHeight="1" x14ac:dyDescent="0.35">
      <c r="A49" s="1" t="str">
        <f ca="1">Translations!$A$23</f>
        <v>A. Total estimado de población con necesidades/en riesgo</v>
      </c>
      <c r="B49" s="2" t="s">
        <v>6</v>
      </c>
      <c r="C49" s="109">
        <v>2080</v>
      </c>
      <c r="D49" s="109">
        <v>1940</v>
      </c>
      <c r="E49" s="109">
        <v>1785</v>
      </c>
      <c r="F49" s="110" t="s">
        <v>786</v>
      </c>
    </row>
    <row r="50" spans="1:6" ht="67.5" customHeight="1" x14ac:dyDescent="0.35">
      <c r="A50" s="253" t="str">
        <f ca="1">Translations!$A$24</f>
        <v>B. Metas del país 
(según el Plan Estratégico Nacional)</v>
      </c>
      <c r="B50" s="3" t="s">
        <v>6</v>
      </c>
      <c r="C50" s="109">
        <v>728</v>
      </c>
      <c r="D50" s="109">
        <v>582</v>
      </c>
      <c r="E50" s="109">
        <v>446</v>
      </c>
      <c r="F50" s="226" t="s">
        <v>785</v>
      </c>
    </row>
    <row r="51" spans="1:6" ht="34" customHeight="1" x14ac:dyDescent="0.35">
      <c r="A51" s="254"/>
      <c r="B51" s="3" t="s">
        <v>14</v>
      </c>
      <c r="C51" s="111">
        <f>IF(C50=0,"",+C50/C49)</f>
        <v>0.35</v>
      </c>
      <c r="D51" s="111">
        <f t="shared" ref="D51:E51" si="3">IF(D50=0,"",+D50/D49)</f>
        <v>0.3</v>
      </c>
      <c r="E51" s="111">
        <f t="shared" si="3"/>
        <v>0.24985994397759104</v>
      </c>
      <c r="F51" s="227"/>
    </row>
    <row r="52" spans="1:6" x14ac:dyDescent="0.35">
      <c r="A52" s="29" t="str">
        <f ca="1">Translations!$A$25</f>
        <v>Necesidades del país ya cubiertas</v>
      </c>
      <c r="B52" s="30"/>
      <c r="C52" s="33"/>
      <c r="D52" s="33"/>
      <c r="E52" s="33"/>
      <c r="F52" s="34"/>
    </row>
    <row r="53" spans="1:6" ht="24.75" customHeight="1" x14ac:dyDescent="0.35">
      <c r="A53" s="253" t="str">
        <f ca="1">Translations!$A$26</f>
        <v xml:space="preserve">C1. Necesidades del país que se van a cubrir con recursos nacionales </v>
      </c>
      <c r="B53" s="2" t="s">
        <v>6</v>
      </c>
      <c r="C53" s="109">
        <v>1352</v>
      </c>
      <c r="D53" s="109">
        <v>1358</v>
      </c>
      <c r="E53" s="109">
        <v>1339</v>
      </c>
      <c r="F53" s="226"/>
    </row>
    <row r="54" spans="1:6" ht="23.25" customHeight="1" x14ac:dyDescent="0.35">
      <c r="A54" s="254"/>
      <c r="B54" s="2" t="s">
        <v>14</v>
      </c>
      <c r="C54" s="111">
        <f>IF(C53=0,"",+C53/C49)</f>
        <v>0.65</v>
      </c>
      <c r="D54" s="111">
        <f t="shared" ref="D54:E54" si="4">IF(D53=0,"",+D53/D49)</f>
        <v>0.7</v>
      </c>
      <c r="E54" s="111">
        <f t="shared" si="4"/>
        <v>0.75014005602240896</v>
      </c>
      <c r="F54" s="227"/>
    </row>
    <row r="55" spans="1:6" ht="21" customHeight="1" x14ac:dyDescent="0.35">
      <c r="A55" s="253" t="str">
        <f ca="1">Translations!$A$27</f>
        <v xml:space="preserve">C2. Necesidades del país que se van a cubrir con recursos externos </v>
      </c>
      <c r="B55" s="2" t="s">
        <v>6</v>
      </c>
      <c r="C55" s="109"/>
      <c r="D55" s="109"/>
      <c r="E55" s="109"/>
      <c r="F55" s="226"/>
    </row>
    <row r="56" spans="1:6" ht="23.25" customHeight="1" x14ac:dyDescent="0.35">
      <c r="A56" s="254"/>
      <c r="B56" s="2" t="s">
        <v>14</v>
      </c>
      <c r="C56" s="111" t="str">
        <f>IF(C55=0,"",+C55/C49)</f>
        <v/>
      </c>
      <c r="D56" s="111" t="str">
        <f>IF(D55=0,"",+D55/D49)</f>
        <v/>
      </c>
      <c r="E56" s="111" t="str">
        <f>IF(E55=0,"",+E55/E49)</f>
        <v/>
      </c>
      <c r="F56" s="227"/>
    </row>
    <row r="57" spans="1:6" ht="25.5" customHeight="1" x14ac:dyDescent="0.35">
      <c r="A57" s="253" t="str">
        <f ca="1">Translations!$A$28</f>
        <v>C3. Necesidades totales del país ya cubiertas</v>
      </c>
      <c r="B57" s="2" t="s">
        <v>6</v>
      </c>
      <c r="C57" s="118">
        <f>+C53+C55</f>
        <v>1352</v>
      </c>
      <c r="D57" s="118">
        <f>+D53+D55</f>
        <v>1358</v>
      </c>
      <c r="E57" s="118">
        <f>+E53+E55</f>
        <v>1339</v>
      </c>
      <c r="F57" s="226"/>
    </row>
    <row r="58" spans="1:6" ht="18.75" customHeight="1" x14ac:dyDescent="0.35">
      <c r="A58" s="254"/>
      <c r="B58" s="2" t="s">
        <v>14</v>
      </c>
      <c r="C58" s="111">
        <f>IF(C57=0,"",+C57/C49)</f>
        <v>0.65</v>
      </c>
      <c r="D58" s="111">
        <f>IF(D57=0,"",+D57/D49)</f>
        <v>0.7</v>
      </c>
      <c r="E58" s="111">
        <f>IF(E57=0,"",+E57/E49)</f>
        <v>0.75014005602240896</v>
      </c>
      <c r="F58" s="227"/>
    </row>
    <row r="59" spans="1:6" x14ac:dyDescent="0.35">
      <c r="A59" s="29" t="str">
        <f ca="1">Translations!$A$29</f>
        <v>brecha programático</v>
      </c>
      <c r="B59" s="30"/>
      <c r="C59" s="33"/>
      <c r="D59" s="33"/>
      <c r="E59" s="33"/>
      <c r="F59" s="34"/>
    </row>
    <row r="60" spans="1:6" ht="22.5" customHeight="1" x14ac:dyDescent="0.35">
      <c r="A60" s="250" t="str">
        <f ca="1">Translations!$A$30</f>
        <v>D. brecha anual previsto para cubrir las necesidades: 
A - C3</v>
      </c>
      <c r="B60" s="2" t="s">
        <v>6</v>
      </c>
      <c r="C60" s="118">
        <f>+C49-(C57)</f>
        <v>728</v>
      </c>
      <c r="D60" s="118">
        <f>+D49-(D57)</f>
        <v>582</v>
      </c>
      <c r="E60" s="118">
        <f>+E49-(E57)</f>
        <v>446</v>
      </c>
      <c r="F60" s="226"/>
    </row>
    <row r="61" spans="1:6" ht="22.5" customHeight="1" x14ac:dyDescent="0.35">
      <c r="A61" s="252"/>
      <c r="B61" s="2" t="s">
        <v>14</v>
      </c>
      <c r="C61" s="111">
        <f>IF(C60=0,"",+C60/C49)</f>
        <v>0.35</v>
      </c>
      <c r="D61" s="111">
        <f>IF(D60=0,"",+D60/D49)</f>
        <v>0.3</v>
      </c>
      <c r="E61" s="111">
        <f>IF(E60=0,"",+E60/E49)</f>
        <v>0.24985994397759104</v>
      </c>
      <c r="F61" s="227"/>
    </row>
    <row r="62" spans="1:6" x14ac:dyDescent="0.35">
      <c r="A62" s="29" t="str">
        <f ca="1">Translations!$A$31</f>
        <v xml:space="preserve">Necesidades del país cubiertas por el monto asignado </v>
      </c>
      <c r="B62" s="30"/>
      <c r="C62" s="33"/>
      <c r="D62" s="33"/>
      <c r="E62" s="33"/>
      <c r="F62" s="34"/>
    </row>
    <row r="63" spans="1:6" ht="26.25" customHeight="1" x14ac:dyDescent="0.35">
      <c r="A63" s="250" t="str">
        <f ca="1">Translations!$A$32</f>
        <v>E. Metas que se van a financiar con el monto asignado de la solicitud de financiamiento</v>
      </c>
      <c r="B63" s="3" t="s">
        <v>6</v>
      </c>
      <c r="C63" s="109">
        <v>728</v>
      </c>
      <c r="D63" s="109">
        <v>582</v>
      </c>
      <c r="E63" s="109">
        <v>446</v>
      </c>
      <c r="F63" s="226"/>
    </row>
    <row r="64" spans="1:6" ht="26.25" customHeight="1" x14ac:dyDescent="0.35">
      <c r="A64" s="252"/>
      <c r="B64" s="3" t="s">
        <v>14</v>
      </c>
      <c r="C64" s="111">
        <f>IF(C63=0,"",+C63/C49)</f>
        <v>0.35</v>
      </c>
      <c r="D64" s="111">
        <f>IF(D63=0,"",+D63/D49)</f>
        <v>0.3</v>
      </c>
      <c r="E64" s="111">
        <f>IF(E63=0,"",+E63/E49)</f>
        <v>0.24985994397759104</v>
      </c>
      <c r="F64" s="227"/>
    </row>
    <row r="65" spans="1:6" ht="21" customHeight="1" x14ac:dyDescent="0.35">
      <c r="A65" s="250" t="str">
        <f ca="1">Translations!$A$33</f>
        <v xml:space="preserve">F. Cobertura total del monto asignado y otros recursos: E + C3 </v>
      </c>
      <c r="B65" s="3" t="s">
        <v>6</v>
      </c>
      <c r="C65" s="112">
        <f>+C63+C57</f>
        <v>2080</v>
      </c>
      <c r="D65" s="112">
        <f>+D63+D57</f>
        <v>1940</v>
      </c>
      <c r="E65" s="112">
        <f>+E63+E57</f>
        <v>1785</v>
      </c>
      <c r="F65" s="226"/>
    </row>
    <row r="66" spans="1:6" ht="28.5" customHeight="1" x14ac:dyDescent="0.35">
      <c r="A66" s="252"/>
      <c r="B66" s="3" t="s">
        <v>14</v>
      </c>
      <c r="C66" s="111">
        <f>IF(C65=0,"",+C65/C49)</f>
        <v>1</v>
      </c>
      <c r="D66" s="111">
        <f>IF(D65=0,"",+D65/D49)</f>
        <v>1</v>
      </c>
      <c r="E66" s="111">
        <f>IF(E65=0,"",+E65/E49)</f>
        <v>1</v>
      </c>
      <c r="F66" s="227"/>
    </row>
    <row r="67" spans="1:6" ht="26.25" customHeight="1" x14ac:dyDescent="0.35">
      <c r="A67" s="250" t="str">
        <f>Translations!$B$34</f>
        <v xml:space="preserve">G. Remaining gap: A - F </v>
      </c>
      <c r="B67" s="3" t="s">
        <v>6</v>
      </c>
      <c r="C67" s="112">
        <f>+C49-(C65)</f>
        <v>0</v>
      </c>
      <c r="D67" s="112">
        <f>+D49-(D65)</f>
        <v>0</v>
      </c>
      <c r="E67" s="112">
        <f>+E49-(E65)</f>
        <v>0</v>
      </c>
      <c r="F67" s="226"/>
    </row>
    <row r="68" spans="1:6" ht="24.75" customHeight="1" thickBot="1" x14ac:dyDescent="0.4">
      <c r="A68" s="251"/>
      <c r="B68" s="40" t="s">
        <v>14</v>
      </c>
      <c r="C68" s="113" t="str">
        <f>IF(C67=0,"",+C67/C49)</f>
        <v/>
      </c>
      <c r="D68" s="113" t="str">
        <f>IF(D67=0,"",+D67/D49)</f>
        <v/>
      </c>
      <c r="E68" s="113" t="str">
        <f>IF(E67=0,"",+E67/E49)</f>
        <v/>
      </c>
      <c r="F68" s="247"/>
    </row>
    <row r="69" spans="1:6" x14ac:dyDescent="0.35">
      <c r="A69" s="156"/>
      <c r="B69" s="156"/>
      <c r="C69" s="156"/>
      <c r="D69" s="156"/>
      <c r="E69" s="156"/>
      <c r="F69" s="156"/>
    </row>
    <row r="70" spans="1:6" ht="15" thickBot="1" x14ac:dyDescent="0.4">
      <c r="A70" s="156"/>
      <c r="B70" s="156"/>
      <c r="C70" s="156"/>
      <c r="D70" s="156"/>
      <c r="E70" s="156"/>
      <c r="F70" s="156"/>
    </row>
    <row r="71" spans="1:6" ht="18.5" thickBot="1" x14ac:dyDescent="0.4">
      <c r="A71" s="26" t="str">
        <f ca="1">Translations!$A$3</f>
        <v>Tuberculosis</v>
      </c>
      <c r="B71" s="27"/>
      <c r="C71" s="27"/>
      <c r="D71" s="27"/>
      <c r="E71" s="27"/>
      <c r="F71" s="28"/>
    </row>
    <row r="72" spans="1:6" ht="15.5" x14ac:dyDescent="0.35">
      <c r="A72" s="257" t="str">
        <f ca="1">Translations!$A$41</f>
        <v>Tuberculosis - Tabla de brecha programático vacía (en caso necesario, por intervención prioritaria)</v>
      </c>
      <c r="B72" s="258"/>
      <c r="C72" s="258"/>
      <c r="D72" s="258"/>
      <c r="E72" s="258"/>
      <c r="F72" s="259"/>
    </row>
    <row r="73" spans="1:6" ht="19.5" customHeight="1" x14ac:dyDescent="0.35">
      <c r="A73" s="39" t="str">
        <f ca="1">Translations!$A$10</f>
        <v>Módulo prioritario</v>
      </c>
      <c r="B73" s="234" t="s">
        <v>774</v>
      </c>
      <c r="C73" s="235"/>
      <c r="D73" s="235"/>
      <c r="E73" s="235"/>
      <c r="F73" s="236"/>
    </row>
    <row r="74" spans="1:6" ht="27.75" customHeight="1" x14ac:dyDescent="0.35">
      <c r="A74" s="25" t="str">
        <f ca="1">Translations!$A$11</f>
        <v>Indicador de cobertura seleccionado</v>
      </c>
      <c r="B74" s="234" t="s">
        <v>775</v>
      </c>
      <c r="C74" s="235"/>
      <c r="D74" s="235"/>
      <c r="E74" s="235"/>
      <c r="F74" s="236"/>
    </row>
    <row r="75" spans="1:6" x14ac:dyDescent="0.35">
      <c r="A75" s="32" t="str">
        <f ca="1">Translations!$A$12</f>
        <v xml:space="preserve">Cobertura nacional actual </v>
      </c>
      <c r="B75" s="33"/>
      <c r="C75" s="33"/>
      <c r="D75" s="33"/>
      <c r="E75" s="33"/>
      <c r="F75" s="34"/>
    </row>
    <row r="76" spans="1:6" ht="28.5" customHeight="1" x14ac:dyDescent="0.35">
      <c r="A76" s="36" t="str">
        <f ca="1">Translations!$A$13</f>
        <v>Inserte los últimos resultados</v>
      </c>
      <c r="B76" s="184">
        <v>0.94</v>
      </c>
      <c r="C76" s="15" t="str">
        <f ca="1">Translations!$A$14</f>
        <v>Año</v>
      </c>
      <c r="D76" s="148">
        <v>2018</v>
      </c>
      <c r="E76" s="37" t="str">
        <f ca="1">Translations!$A$15</f>
        <v>Fuente de datos</v>
      </c>
      <c r="F76" s="160" t="s">
        <v>771</v>
      </c>
    </row>
    <row r="77" spans="1:6" ht="114" customHeight="1" thickBot="1" x14ac:dyDescent="0.4">
      <c r="A77" s="38" t="str">
        <f ca="1">Translations!$A$16</f>
        <v>Comentarios</v>
      </c>
      <c r="B77" s="228" t="s">
        <v>776</v>
      </c>
      <c r="C77" s="229"/>
      <c r="D77" s="229"/>
      <c r="E77" s="229"/>
      <c r="F77" s="230"/>
    </row>
    <row r="78" spans="1:6" ht="15" thickBot="1" x14ac:dyDescent="0.4">
      <c r="A78" s="35"/>
      <c r="B78" s="151"/>
      <c r="C78" s="151"/>
      <c r="D78" s="151"/>
      <c r="E78" s="151"/>
      <c r="F78" s="152"/>
    </row>
    <row r="79" spans="1:6" x14ac:dyDescent="0.35">
      <c r="A79" s="41"/>
      <c r="B79" s="153"/>
      <c r="C79" s="154" t="str">
        <f ca="1">Translations!$A$17</f>
        <v>Año 1</v>
      </c>
      <c r="D79" s="154" t="str">
        <f ca="1">Translations!$A$18</f>
        <v>Año 2</v>
      </c>
      <c r="E79" s="154" t="str">
        <f ca="1">Translations!$A$19</f>
        <v>Año 3</v>
      </c>
      <c r="F79" s="255" t="str">
        <f ca="1">Translations!$A$21</f>
        <v>Comentarios/supuestos</v>
      </c>
    </row>
    <row r="80" spans="1:6" ht="31.5" customHeight="1" x14ac:dyDescent="0.35">
      <c r="A80" s="42"/>
      <c r="B80" s="155"/>
      <c r="C80" s="136">
        <v>2022</v>
      </c>
      <c r="D80" s="136">
        <v>2023</v>
      </c>
      <c r="E80" s="136">
        <v>2024</v>
      </c>
      <c r="F80" s="256"/>
    </row>
    <row r="81" spans="1:6" x14ac:dyDescent="0.35">
      <c r="A81" s="29" t="str">
        <f ca="1">Translations!$A$22</f>
        <v>Necesidades estimadas actuales del país</v>
      </c>
      <c r="B81" s="30"/>
      <c r="C81" s="30"/>
      <c r="D81" s="30"/>
      <c r="E81" s="30"/>
      <c r="F81" s="31"/>
    </row>
    <row r="82" spans="1:6" ht="73.5" customHeight="1" x14ac:dyDescent="0.35">
      <c r="A82" s="1" t="str">
        <f ca="1">Translations!$A$23</f>
        <v>A. Total estimado de población con necesidades/en riesgo</v>
      </c>
      <c r="B82" s="2" t="s">
        <v>6</v>
      </c>
      <c r="C82" s="109">
        <v>728</v>
      </c>
      <c r="D82" s="109">
        <v>582</v>
      </c>
      <c r="E82" s="109">
        <v>446</v>
      </c>
      <c r="F82" s="110" t="s">
        <v>787</v>
      </c>
    </row>
    <row r="83" spans="1:6" ht="32.25" customHeight="1" x14ac:dyDescent="0.35">
      <c r="A83" s="253" t="str">
        <f ca="1">Translations!$A$24</f>
        <v>B. Metas del país 
(según el Plan Estratégico Nacional)</v>
      </c>
      <c r="B83" s="3" t="s">
        <v>6</v>
      </c>
      <c r="C83" s="109">
        <v>692</v>
      </c>
      <c r="D83" s="109">
        <v>553</v>
      </c>
      <c r="E83" s="109">
        <v>424</v>
      </c>
      <c r="F83" s="226" t="s">
        <v>788</v>
      </c>
    </row>
    <row r="84" spans="1:6" ht="28.5" customHeight="1" x14ac:dyDescent="0.35">
      <c r="A84" s="254"/>
      <c r="B84" s="3" t="s">
        <v>14</v>
      </c>
      <c r="C84" s="111">
        <f>IF(C83=0,"",+C83/C82)</f>
        <v>0.9505494505494505</v>
      </c>
      <c r="D84" s="111">
        <f t="shared" ref="D84:E84" si="5">IF(D83=0,"",+D83/D82)</f>
        <v>0.95017182130584188</v>
      </c>
      <c r="E84" s="111">
        <f t="shared" si="5"/>
        <v>0.95067264573991028</v>
      </c>
      <c r="F84" s="227"/>
    </row>
    <row r="85" spans="1:6" x14ac:dyDescent="0.35">
      <c r="A85" s="29" t="str">
        <f ca="1">Translations!$A$25</f>
        <v>Necesidades del país ya cubiertas</v>
      </c>
      <c r="B85" s="30"/>
      <c r="C85" s="33"/>
      <c r="D85" s="33"/>
      <c r="E85" s="33"/>
      <c r="F85" s="34"/>
    </row>
    <row r="86" spans="1:6" ht="24.75" customHeight="1" x14ac:dyDescent="0.35">
      <c r="A86" s="253" t="str">
        <f ca="1">Translations!$A$26</f>
        <v xml:space="preserve">C1. Necesidades del país que se van a cubrir con recursos nacionales </v>
      </c>
      <c r="B86" s="2" t="s">
        <v>6</v>
      </c>
      <c r="C86" s="109">
        <f>C83*0.5</f>
        <v>346</v>
      </c>
      <c r="D86" s="109">
        <f t="shared" ref="D86:E86" si="6">D83*0.5</f>
        <v>276.5</v>
      </c>
      <c r="E86" s="109">
        <f t="shared" si="6"/>
        <v>212</v>
      </c>
      <c r="F86" s="226"/>
    </row>
    <row r="87" spans="1:6" ht="23.25" customHeight="1" x14ac:dyDescent="0.35">
      <c r="A87" s="254"/>
      <c r="B87" s="2" t="s">
        <v>14</v>
      </c>
      <c r="C87" s="111">
        <f>IF(C86=0,"",+C86/C82)</f>
        <v>0.47527472527472525</v>
      </c>
      <c r="D87" s="111">
        <f t="shared" ref="D87:E87" si="7">IF(D86=0,"",+D86/D82)</f>
        <v>0.47508591065292094</v>
      </c>
      <c r="E87" s="111">
        <f t="shared" si="7"/>
        <v>0.47533632286995514</v>
      </c>
      <c r="F87" s="227"/>
    </row>
    <row r="88" spans="1:6" ht="29.25" customHeight="1" x14ac:dyDescent="0.35">
      <c r="A88" s="253" t="str">
        <f ca="1">Translations!$A$27</f>
        <v xml:space="preserve">C2. Necesidades del país que se van a cubrir con recursos externos </v>
      </c>
      <c r="B88" s="2" t="s">
        <v>6</v>
      </c>
      <c r="C88" s="109"/>
      <c r="D88" s="109"/>
      <c r="E88" s="109"/>
      <c r="F88" s="226"/>
    </row>
    <row r="89" spans="1:6" ht="25.5" customHeight="1" x14ac:dyDescent="0.35">
      <c r="A89" s="254"/>
      <c r="B89" s="2" t="s">
        <v>14</v>
      </c>
      <c r="C89" s="111" t="str">
        <f>IF(C88=0,"",+C88/C82)</f>
        <v/>
      </c>
      <c r="D89" s="111" t="str">
        <f>IF(D88=0,"",+D88/D82)</f>
        <v/>
      </c>
      <c r="E89" s="111" t="str">
        <f>IF(E88=0,"",+E88/E82)</f>
        <v/>
      </c>
      <c r="F89" s="227"/>
    </row>
    <row r="90" spans="1:6" ht="39" customHeight="1" x14ac:dyDescent="0.35">
      <c r="A90" s="253" t="str">
        <f ca="1">Translations!$A$28</f>
        <v>C3. Necesidades totales del país ya cubiertas</v>
      </c>
      <c r="B90" s="2" t="s">
        <v>6</v>
      </c>
      <c r="C90" s="118">
        <f>+C86+C88</f>
        <v>346</v>
      </c>
      <c r="D90" s="118">
        <f>+D86+D88</f>
        <v>276.5</v>
      </c>
      <c r="E90" s="118">
        <f>+E86+E88</f>
        <v>212</v>
      </c>
      <c r="F90" s="226"/>
    </row>
    <row r="91" spans="1:6" ht="28.5" customHeight="1" x14ac:dyDescent="0.35">
      <c r="A91" s="254"/>
      <c r="B91" s="2" t="s">
        <v>14</v>
      </c>
      <c r="C91" s="111">
        <f>IF(C90=0,"",+C90/C82)</f>
        <v>0.47527472527472525</v>
      </c>
      <c r="D91" s="111">
        <f>IF(D90=0,"",+D90/D82)</f>
        <v>0.47508591065292094</v>
      </c>
      <c r="E91" s="111">
        <f>IF(E90=0,"",+E90/E82)</f>
        <v>0.47533632286995514</v>
      </c>
      <c r="F91" s="227"/>
    </row>
    <row r="92" spans="1:6" x14ac:dyDescent="0.35">
      <c r="A92" s="29" t="str">
        <f ca="1">Translations!$A$29</f>
        <v>brecha programático</v>
      </c>
      <c r="B92" s="30"/>
      <c r="C92" s="33"/>
      <c r="D92" s="33"/>
      <c r="E92" s="33"/>
      <c r="F92" s="34"/>
    </row>
    <row r="93" spans="1:6" ht="36.75" customHeight="1" x14ac:dyDescent="0.35">
      <c r="A93" s="250" t="str">
        <f ca="1">Translations!$A$30</f>
        <v>D. brecha anual previsto para cubrir las necesidades: 
A - C3</v>
      </c>
      <c r="B93" s="2" t="s">
        <v>6</v>
      </c>
      <c r="C93" s="118">
        <f>+C82-(C90)</f>
        <v>382</v>
      </c>
      <c r="D93" s="118">
        <f>+D82-(D90)</f>
        <v>305.5</v>
      </c>
      <c r="E93" s="118">
        <f>+E82-(E90)</f>
        <v>234</v>
      </c>
      <c r="F93" s="226"/>
    </row>
    <row r="94" spans="1:6" ht="32.25" customHeight="1" x14ac:dyDescent="0.35">
      <c r="A94" s="252"/>
      <c r="B94" s="2" t="s">
        <v>14</v>
      </c>
      <c r="C94" s="111">
        <f>IF(C93=0,"",+C93/C82)</f>
        <v>0.52472527472527475</v>
      </c>
      <c r="D94" s="111">
        <f>IF(D93=0,"",+D93/D82)</f>
        <v>0.52491408934707906</v>
      </c>
      <c r="E94" s="111">
        <f>IF(E93=0,"",+E93/E82)</f>
        <v>0.5246636771300448</v>
      </c>
      <c r="F94" s="227"/>
    </row>
    <row r="95" spans="1:6" x14ac:dyDescent="0.35">
      <c r="A95" s="29" t="str">
        <f ca="1">Translations!$A$31</f>
        <v xml:space="preserve">Necesidades del país cubiertas por el monto asignado </v>
      </c>
      <c r="B95" s="30"/>
      <c r="C95" s="33"/>
      <c r="D95" s="33"/>
      <c r="E95" s="33"/>
      <c r="F95" s="34"/>
    </row>
    <row r="96" spans="1:6" ht="30.75" customHeight="1" x14ac:dyDescent="0.35">
      <c r="A96" s="250" t="str">
        <f ca="1">Translations!$A$32</f>
        <v>E. Metas que se van a financiar con el monto asignado de la solicitud de financiamiento</v>
      </c>
      <c r="B96" s="3" t="s">
        <v>6</v>
      </c>
      <c r="C96" s="109">
        <f>C82-C90</f>
        <v>382</v>
      </c>
      <c r="D96" s="109">
        <f t="shared" ref="D96:E96" si="8">D82-D90</f>
        <v>305.5</v>
      </c>
      <c r="E96" s="109">
        <f t="shared" si="8"/>
        <v>234</v>
      </c>
      <c r="F96" s="226"/>
    </row>
    <row r="97" spans="1:6" ht="33" customHeight="1" x14ac:dyDescent="0.35">
      <c r="A97" s="252"/>
      <c r="B97" s="3" t="s">
        <v>14</v>
      </c>
      <c r="C97" s="111">
        <f>IF(C96=0,"",+C96/C82)</f>
        <v>0.52472527472527475</v>
      </c>
      <c r="D97" s="111">
        <f>IF(D96=0,"",+D96/D82)</f>
        <v>0.52491408934707906</v>
      </c>
      <c r="E97" s="111">
        <f>IF(E96=0,"",+E96/E82)</f>
        <v>0.5246636771300448</v>
      </c>
      <c r="F97" s="227"/>
    </row>
    <row r="98" spans="1:6" ht="30" customHeight="1" x14ac:dyDescent="0.35">
      <c r="A98" s="250" t="str">
        <f ca="1">Translations!$A$33</f>
        <v xml:space="preserve">F. Cobertura total del monto asignado y otros recursos: E + C3 </v>
      </c>
      <c r="B98" s="3" t="s">
        <v>6</v>
      </c>
      <c r="C98" s="112">
        <f>+C96+C90</f>
        <v>728</v>
      </c>
      <c r="D98" s="112">
        <f>+D96+D90</f>
        <v>582</v>
      </c>
      <c r="E98" s="112">
        <f>+E96+E90</f>
        <v>446</v>
      </c>
      <c r="F98" s="226"/>
    </row>
    <row r="99" spans="1:6" ht="22.5" customHeight="1" x14ac:dyDescent="0.35">
      <c r="A99" s="252"/>
      <c r="B99" s="3" t="s">
        <v>14</v>
      </c>
      <c r="C99" s="111">
        <f>IF(C98=0,"",+C98/C82)</f>
        <v>1</v>
      </c>
      <c r="D99" s="111">
        <f>IF(D98=0,"",+D98/D82)</f>
        <v>1</v>
      </c>
      <c r="E99" s="111">
        <f>IF(E98=0,"",+E98/E82)</f>
        <v>1</v>
      </c>
      <c r="F99" s="227"/>
    </row>
    <row r="100" spans="1:6" ht="37.5" customHeight="1" x14ac:dyDescent="0.35">
      <c r="A100" s="250" t="str">
        <f>Translations!$B$34</f>
        <v xml:space="preserve">G. Remaining gap: A - F </v>
      </c>
      <c r="B100" s="3" t="s">
        <v>6</v>
      </c>
      <c r="C100" s="112">
        <f>+C82-(C98)</f>
        <v>0</v>
      </c>
      <c r="D100" s="112">
        <f>+D82-(D98)</f>
        <v>0</v>
      </c>
      <c r="E100" s="112">
        <f>+E82-(E98)</f>
        <v>0</v>
      </c>
      <c r="F100" s="226"/>
    </row>
    <row r="101" spans="1:6" ht="30" customHeight="1" thickBot="1" x14ac:dyDescent="0.4">
      <c r="A101" s="251"/>
      <c r="B101" s="40" t="s">
        <v>14</v>
      </c>
      <c r="C101" s="113" t="str">
        <f>IF(C100=0,"",+C100/C82)</f>
        <v/>
      </c>
      <c r="D101" s="113" t="str">
        <f>IF(D100=0,"",+D100/D82)</f>
        <v/>
      </c>
      <c r="E101" s="113" t="str">
        <f>IF(E100=0,"",+E100/E82)</f>
        <v/>
      </c>
      <c r="F101" s="247"/>
    </row>
  </sheetData>
  <sheetProtection password="E205" sheet="1" formatColumns="0" formatRows="0"/>
  <customSheetViews>
    <customSheetView guid="{CD09CE3E-58EC-4EDC-BE6A-B9CFB40E5B97}" scale="80" showPageBreaks="1" fitToPage="1" printArea="1" view="pageBreakPreview">
      <pane ySplit="5" topLeftCell="A6" activePane="bottomLeft" state="frozen"/>
      <selection pane="bottomLeft" activeCell="A5" sqref="A5:F5"/>
      <rowBreaks count="1" manualBreakCount="1">
        <brk id="33" max="5" man="1"/>
      </rowBreaks>
      <pageMargins left="0.7" right="0.7" top="0.75" bottom="0.75" header="0.3" footer="0.3"/>
      <pageSetup paperSize="8" fitToHeight="0" orientation="portrait" r:id="rId1"/>
    </customSheetView>
    <customSheetView guid="{DCBE10EC-8F38-2F45-867C-33FA420E36B5}" scale="80" fitToPage="1">
      <pane ySplit="5" topLeftCell="A6" activePane="bottomLeft" state="frozenSplit"/>
      <selection pane="bottomLeft" activeCell="B8" sqref="B8:F8"/>
      <rowBreaks count="1" manualBreakCount="1">
        <brk id="33" max="5" man="1"/>
      </rowBreaks>
      <pageMargins left="0.7" right="0.7" top="0.75" bottom="0.75" header="0.3" footer="0.3"/>
      <pageSetup paperSize="8" fitToHeight="0" orientation="portrait" r:id="rId2"/>
    </customSheetView>
    <customSheetView guid="{5D020AB2-0A97-4230-BF83-062EE6184162}" scale="80" showPageBreaks="1" fitToPage="1" printArea="1" view="pageBreakPreview">
      <pane ySplit="5" topLeftCell="A6" activePane="bottomLeft" state="frozen"/>
      <selection pane="bottomLeft" activeCell="B8" sqref="B8:F8"/>
      <rowBreaks count="1" manualBreakCount="1">
        <brk id="33" max="5" man="1"/>
      </rowBreaks>
      <pageMargins left="0.7" right="0.7" top="0.75" bottom="0.75" header="0.3" footer="0.3"/>
      <pageSetup paperSize="8" scale="70" fitToHeight="0" orientation="portrait" r:id="rId3"/>
    </customSheetView>
    <customSheetView guid="{8A762DD9-6125-4177-AA9B-79E8D68448DE}" scale="80" showPageBreaks="1" fitToPage="1" printArea="1" view="pageBreakPreview">
      <pane ySplit="5" topLeftCell="A6" activePane="bottomLeft" state="frozen"/>
      <selection pane="bottomLeft" activeCell="B8" sqref="B8:F8"/>
      <rowBreaks count="1" manualBreakCount="1">
        <brk id="33" max="5" man="1"/>
      </rowBreaks>
      <pageMargins left="0.7" right="0.7" top="0.75" bottom="0.75" header="0.3" footer="0.3"/>
      <pageSetup paperSize="8" fitToHeight="0" orientation="portrait" r:id="rId4"/>
    </customSheetView>
  </customSheetViews>
  <mergeCells count="69">
    <mergeCell ref="G4:H4"/>
    <mergeCell ref="A4:F4"/>
    <mergeCell ref="B7:F7"/>
    <mergeCell ref="B8:F8"/>
    <mergeCell ref="A24:A25"/>
    <mergeCell ref="F24:F25"/>
    <mergeCell ref="A34:A35"/>
    <mergeCell ref="F34:F35"/>
    <mergeCell ref="A27:A28"/>
    <mergeCell ref="F27:F28"/>
    <mergeCell ref="A30:A31"/>
    <mergeCell ref="F30:F31"/>
    <mergeCell ref="A32:A33"/>
    <mergeCell ref="F32:F33"/>
    <mergeCell ref="A1:E1"/>
    <mergeCell ref="A2:E2"/>
    <mergeCell ref="A3:D3"/>
    <mergeCell ref="F1:F3"/>
    <mergeCell ref="A22:A23"/>
    <mergeCell ref="F22:F23"/>
    <mergeCell ref="B11:F11"/>
    <mergeCell ref="F13:F14"/>
    <mergeCell ref="A17:A18"/>
    <mergeCell ref="F17:F18"/>
    <mergeCell ref="A20:A21"/>
    <mergeCell ref="F20:F21"/>
    <mergeCell ref="A6:F6"/>
    <mergeCell ref="A39:F39"/>
    <mergeCell ref="B40:F40"/>
    <mergeCell ref="B41:F41"/>
    <mergeCell ref="B44:F44"/>
    <mergeCell ref="F46:F47"/>
    <mergeCell ref="A50:A51"/>
    <mergeCell ref="F50:F51"/>
    <mergeCell ref="A53:A54"/>
    <mergeCell ref="F53:F54"/>
    <mergeCell ref="A55:A56"/>
    <mergeCell ref="F55:F56"/>
    <mergeCell ref="A57:A58"/>
    <mergeCell ref="F57:F58"/>
    <mergeCell ref="A60:A61"/>
    <mergeCell ref="F60:F61"/>
    <mergeCell ref="A63:A64"/>
    <mergeCell ref="F63:F64"/>
    <mergeCell ref="A65:A66"/>
    <mergeCell ref="F65:F66"/>
    <mergeCell ref="A67:A68"/>
    <mergeCell ref="F67:F68"/>
    <mergeCell ref="A72:F72"/>
    <mergeCell ref="B73:F73"/>
    <mergeCell ref="B74:F74"/>
    <mergeCell ref="B77:F77"/>
    <mergeCell ref="F79:F80"/>
    <mergeCell ref="A83:A84"/>
    <mergeCell ref="F83:F84"/>
    <mergeCell ref="A86:A87"/>
    <mergeCell ref="F86:F87"/>
    <mergeCell ref="A88:A89"/>
    <mergeCell ref="F88:F89"/>
    <mergeCell ref="A90:A91"/>
    <mergeCell ref="F90:F91"/>
    <mergeCell ref="A100:A101"/>
    <mergeCell ref="F100:F101"/>
    <mergeCell ref="A93:A94"/>
    <mergeCell ref="F93:F94"/>
    <mergeCell ref="A96:A97"/>
    <mergeCell ref="F96:F97"/>
    <mergeCell ref="A98:A99"/>
    <mergeCell ref="F98:F99"/>
  </mergeCells>
  <pageMargins left="0.7" right="0.7" top="0.75" bottom="0.75" header="0.3" footer="0.3"/>
  <pageSetup paperSize="8" scale="77" fitToHeight="0" orientation="portrait" r:id="rId5"/>
  <rowBreaks count="2" manualBreakCount="2">
    <brk id="36" max="6" man="1"/>
    <brk id="6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271"/>
  <sheetViews>
    <sheetView workbookViewId="0">
      <selection activeCell="C13" sqref="C13"/>
    </sheetView>
  </sheetViews>
  <sheetFormatPr baseColWidth="10" defaultColWidth="9" defaultRowHeight="14.5" x14ac:dyDescent="0.35"/>
  <cols>
    <col min="1" max="1" width="22.25" style="45" customWidth="1"/>
    <col min="2" max="2" width="19.25" style="45" customWidth="1"/>
    <col min="3" max="3" width="66.08203125" style="45" customWidth="1"/>
    <col min="4" max="4" width="45.58203125" style="45" customWidth="1"/>
    <col min="5" max="6" width="9" style="45"/>
    <col min="7" max="7" width="45.58203125" style="45" customWidth="1"/>
    <col min="8" max="8" width="31.08203125" style="45" customWidth="1"/>
    <col min="9" max="11" width="9" style="45"/>
    <col min="17" max="18" width="9" style="45"/>
    <col min="24" max="16384" width="9" style="45"/>
  </cols>
  <sheetData>
    <row r="1" spans="1:23" x14ac:dyDescent="0.35">
      <c r="C1" s="46" t="s">
        <v>63</v>
      </c>
      <c r="M1" s="53" t="s">
        <v>273</v>
      </c>
      <c r="T1" s="53" t="s">
        <v>61</v>
      </c>
    </row>
    <row r="2" spans="1:23" x14ac:dyDescent="0.35">
      <c r="A2" s="54" t="s">
        <v>20</v>
      </c>
      <c r="B2" s="60" t="s">
        <v>20</v>
      </c>
      <c r="C2" s="54" t="s">
        <v>16</v>
      </c>
      <c r="D2" s="54" t="s">
        <v>21</v>
      </c>
      <c r="E2" s="54" t="s">
        <v>18</v>
      </c>
      <c r="F2" s="55"/>
      <c r="G2" s="60" t="s">
        <v>16</v>
      </c>
      <c r="H2" s="60" t="s">
        <v>21</v>
      </c>
      <c r="I2" s="60" t="s">
        <v>18</v>
      </c>
      <c r="J2" s="61"/>
      <c r="L2" s="54" t="s">
        <v>20</v>
      </c>
      <c r="M2" s="54" t="s">
        <v>16</v>
      </c>
      <c r="N2" s="54" t="s">
        <v>21</v>
      </c>
      <c r="O2" s="54" t="s">
        <v>18</v>
      </c>
      <c r="P2" s="55"/>
      <c r="S2" s="54" t="s">
        <v>20</v>
      </c>
      <c r="T2" s="54" t="s">
        <v>16</v>
      </c>
      <c r="U2" s="54" t="s">
        <v>21</v>
      </c>
      <c r="V2" s="54" t="s">
        <v>18</v>
      </c>
      <c r="W2" s="55"/>
    </row>
    <row r="3" spans="1:23" x14ac:dyDescent="0.35">
      <c r="A3" s="62" t="str">
        <f t="shared" ref="A3:A10" ca="1" si="0">OFFSET(C3,0,LangOffset,1,1)</f>
        <v>Seleccione…</v>
      </c>
      <c r="B3" s="62" t="str">
        <f t="shared" ref="B3:B10" ca="1" si="1">OFFSET(G3,0,LangOffset,1,1)</f>
        <v xml:space="preserve"> </v>
      </c>
      <c r="C3" s="63" t="s">
        <v>64</v>
      </c>
      <c r="D3" s="162" t="s">
        <v>300</v>
      </c>
      <c r="E3" s="166" t="s">
        <v>369</v>
      </c>
      <c r="F3" s="166"/>
      <c r="G3" s="162" t="s">
        <v>65</v>
      </c>
      <c r="H3" s="162" t="s">
        <v>65</v>
      </c>
      <c r="I3" s="162" t="s">
        <v>65</v>
      </c>
      <c r="J3" s="162"/>
      <c r="L3" t="str">
        <f t="shared" ref="L3:L66" ca="1" si="2">OFFSET($M3,0,LangOffset,1,1)</f>
        <v>Seleccione su zona geográfica</v>
      </c>
      <c r="M3" s="56" t="s">
        <v>274</v>
      </c>
      <c r="N3" s="56" t="s">
        <v>304</v>
      </c>
      <c r="O3" s="56" t="s">
        <v>377</v>
      </c>
      <c r="P3" s="56"/>
      <c r="S3" t="str">
        <f ca="1">OFFSET($T3,0,LangOffset,1,1)</f>
        <v>Seleccione…</v>
      </c>
      <c r="T3" s="56" t="s">
        <v>64</v>
      </c>
      <c r="U3" s="56" t="s">
        <v>300</v>
      </c>
      <c r="V3" s="56" t="s">
        <v>369</v>
      </c>
      <c r="W3" s="56"/>
    </row>
    <row r="4" spans="1:23" x14ac:dyDescent="0.35">
      <c r="A4" s="62" t="str">
        <f t="shared" ca="1" si="0"/>
        <v>Atención y prevención de la tuberculosis: detección de casos y diagnóstico</v>
      </c>
      <c r="B4" s="62" t="str">
        <f t="shared" ca="1" si="1"/>
        <v>Número de casos notificados de tuberculosis (todas las formas) confirmados bacteriológicamente y con diagnóstico clínico, casos nuevos y recaídas</v>
      </c>
      <c r="C4" s="64" t="s">
        <v>69</v>
      </c>
      <c r="D4" s="165" t="s">
        <v>421</v>
      </c>
      <c r="E4" s="162" t="s">
        <v>422</v>
      </c>
      <c r="F4" s="167"/>
      <c r="G4" s="162" t="s">
        <v>62</v>
      </c>
      <c r="H4" s="165" t="s">
        <v>347</v>
      </c>
      <c r="I4" s="167" t="s">
        <v>424</v>
      </c>
      <c r="J4" s="162"/>
      <c r="L4" t="str">
        <f t="shared" ca="1" si="2"/>
        <v>Afganistán</v>
      </c>
      <c r="M4" s="179" t="s">
        <v>75</v>
      </c>
      <c r="N4" s="56" t="s">
        <v>75</v>
      </c>
      <c r="O4" t="s">
        <v>494</v>
      </c>
      <c r="S4" t="str">
        <f ca="1">OFFSET($T4,0,LangOffset,1,1)</f>
        <v>MCP</v>
      </c>
      <c r="T4" s="56" t="s">
        <v>275</v>
      </c>
      <c r="U4" s="56" t="s">
        <v>302</v>
      </c>
      <c r="V4" s="56" t="s">
        <v>370</v>
      </c>
      <c r="W4" s="56"/>
    </row>
    <row r="5" spans="1:23" x14ac:dyDescent="0.35">
      <c r="A5" s="62" t="str">
        <f t="shared" ca="1" si="0"/>
        <v>Tuberculosis multirresistente (TB-MR): detección de casos y diagnóstico</v>
      </c>
      <c r="B5" s="62" t="str">
        <f t="shared" ca="1" si="1"/>
        <v>Número de casos de tuberculosis resistente a la rifampicina y/o tuberculosis multirresistente notificados</v>
      </c>
      <c r="C5" s="63" t="s">
        <v>47</v>
      </c>
      <c r="D5" s="165" t="s">
        <v>423</v>
      </c>
      <c r="E5" s="162" t="s">
        <v>361</v>
      </c>
      <c r="F5" s="162"/>
      <c r="G5" s="162" t="s">
        <v>73</v>
      </c>
      <c r="H5" s="165" t="s">
        <v>348</v>
      </c>
      <c r="I5" s="162" t="s">
        <v>372</v>
      </c>
      <c r="J5" s="162"/>
      <c r="L5" t="str">
        <f t="shared" ca="1" si="2"/>
        <v>Albania</v>
      </c>
      <c r="M5" s="179" t="s">
        <v>76</v>
      </c>
      <c r="N5" s="56" t="s">
        <v>495</v>
      </c>
      <c r="O5" t="s">
        <v>76</v>
      </c>
      <c r="S5" t="str">
        <f ca="1">OFFSET($T5,0,LangOffset,1,1)</f>
        <v>entidad no vinculada a un MCP</v>
      </c>
      <c r="T5" s="56" t="s">
        <v>276</v>
      </c>
      <c r="U5" s="56" t="s">
        <v>303</v>
      </c>
      <c r="V5" s="56" t="s">
        <v>371</v>
      </c>
      <c r="W5" s="56"/>
    </row>
    <row r="6" spans="1:23" x14ac:dyDescent="0.35">
      <c r="A6" s="62" t="str">
        <f t="shared" ca="1" si="0"/>
        <v xml:space="preserve">Tuberculosis multirresistente (TB-MR): tratamiento </v>
      </c>
      <c r="B6" s="62" t="str">
        <f t="shared" ca="1" si="1"/>
        <v>Número de casos notificados de TB-RR y/o TB-MR que han comenzado un tratamiento de segunda línea</v>
      </c>
      <c r="C6" s="63" t="s">
        <v>48</v>
      </c>
      <c r="D6" s="162" t="s">
        <v>301</v>
      </c>
      <c r="E6" s="162" t="s">
        <v>367</v>
      </c>
      <c r="F6" s="162"/>
      <c r="G6" s="162" t="s">
        <v>72</v>
      </c>
      <c r="H6" s="165" t="s">
        <v>349</v>
      </c>
      <c r="I6" s="162" t="s">
        <v>368</v>
      </c>
      <c r="J6" s="162"/>
      <c r="L6" t="str">
        <f t="shared" ca="1" si="2"/>
        <v>Argelia</v>
      </c>
      <c r="M6" s="179" t="s">
        <v>77</v>
      </c>
      <c r="N6" s="56" t="s">
        <v>496</v>
      </c>
      <c r="O6" t="s">
        <v>497</v>
      </c>
    </row>
    <row r="7" spans="1:23" x14ac:dyDescent="0.35">
      <c r="A7" s="62" t="str">
        <f t="shared" ca="1" si="0"/>
        <v>TB/VIH - revisión de tuberculosis en pacientes con VIH</v>
      </c>
      <c r="B7" s="62" t="str">
        <f t="shared" ca="1" si="1"/>
        <v xml:space="preserve">Porcentaje de personas que viven con el VIH que han iniciado TARV, que se han sometido a un tamizaje de TB </v>
      </c>
      <c r="C7" s="182" t="s">
        <v>414</v>
      </c>
      <c r="D7" s="183" t="s">
        <v>455</v>
      </c>
      <c r="E7" s="181" t="s">
        <v>456</v>
      </c>
      <c r="F7" s="181"/>
      <c r="G7" s="181" t="s">
        <v>761</v>
      </c>
      <c r="H7" s="183" t="s">
        <v>762</v>
      </c>
      <c r="I7" s="181" t="s">
        <v>763</v>
      </c>
      <c r="J7" s="162"/>
      <c r="L7" t="str">
        <f t="shared" ca="1" si="2"/>
        <v>Andorra</v>
      </c>
      <c r="M7" s="179" t="s">
        <v>78</v>
      </c>
      <c r="N7" s="56" t="s">
        <v>498</v>
      </c>
      <c r="O7" t="s">
        <v>78</v>
      </c>
    </row>
    <row r="8" spans="1:23" x14ac:dyDescent="0.35">
      <c r="A8" s="62" t="str">
        <f t="shared" ca="1" si="0"/>
        <v>TB/VIH - pacientes de tuberculosis con estado serológico respecto al VIH conocido</v>
      </c>
      <c r="B8" s="62" t="str">
        <f t="shared" ca="1" si="1"/>
        <v>Porcentaje de casos de TB nuevos y recaídas con estatus documentado de VIH</v>
      </c>
      <c r="C8" s="163" t="s">
        <v>419</v>
      </c>
      <c r="D8" s="165" t="s">
        <v>465</v>
      </c>
      <c r="E8" s="173" t="s">
        <v>468</v>
      </c>
      <c r="F8" s="162"/>
      <c r="G8" s="162" t="s">
        <v>374</v>
      </c>
      <c r="H8" s="165" t="s">
        <v>350</v>
      </c>
      <c r="I8" s="162" t="s">
        <v>375</v>
      </c>
      <c r="J8" s="162"/>
      <c r="L8" t="str">
        <f t="shared" ca="1" si="2"/>
        <v>Angola</v>
      </c>
      <c r="M8" s="179" t="s">
        <v>79</v>
      </c>
      <c r="N8" s="56" t="s">
        <v>79</v>
      </c>
      <c r="O8" t="s">
        <v>79</v>
      </c>
    </row>
    <row r="9" spans="1:23" x14ac:dyDescent="0.35">
      <c r="A9" s="62" t="str">
        <f t="shared" ca="1" si="0"/>
        <v>TB/VIH - pacientes seropositivos con tuberculosis que reciben tratamiento antiretroviral</v>
      </c>
      <c r="B9" s="62" t="str">
        <f t="shared" ca="1" si="1"/>
        <v>Porcentaje de casos de TB nuevos y recaídas VIH+ en TARV durante el tratamiento para la tuberculosis</v>
      </c>
      <c r="C9" s="163" t="s">
        <v>420</v>
      </c>
      <c r="D9" s="165" t="s">
        <v>452</v>
      </c>
      <c r="E9" s="173" t="s">
        <v>467</v>
      </c>
      <c r="F9" s="162"/>
      <c r="G9" s="162" t="s">
        <v>71</v>
      </c>
      <c r="H9" s="165" t="s">
        <v>351</v>
      </c>
      <c r="I9" s="162" t="s">
        <v>376</v>
      </c>
      <c r="J9" s="162"/>
      <c r="L9" t="str">
        <f ca="1">OFFSET($M9,0,LangOffset,1,1)</f>
        <v>Antigua y Barbuda</v>
      </c>
      <c r="M9" s="179" t="s">
        <v>80</v>
      </c>
      <c r="N9" s="56" t="s">
        <v>499</v>
      </c>
      <c r="O9" t="s">
        <v>500</v>
      </c>
    </row>
    <row r="10" spans="1:23" x14ac:dyDescent="0.35">
      <c r="A10" s="62" t="str">
        <f t="shared" ca="1" si="0"/>
        <v>TB/VIH - Inicio de terapia preventiva para tuberculosis en personas que viven con el VIH</v>
      </c>
      <c r="B10" s="62" t="str">
        <f t="shared" ca="1" si="1"/>
        <v>Porcentaje de personas que viven con el VIH recibiendo terapia antirretroviral que han iniciado la terapia preventiva de TB entre aquellos elegibles durante el período de reporte</v>
      </c>
      <c r="C10" s="176" t="s">
        <v>484</v>
      </c>
      <c r="D10" s="177" t="s">
        <v>491</v>
      </c>
      <c r="E10" s="178" t="s">
        <v>492</v>
      </c>
      <c r="G10" s="45" t="s">
        <v>474</v>
      </c>
      <c r="H10" s="45" t="s">
        <v>480</v>
      </c>
      <c r="I10" s="177" t="s">
        <v>493</v>
      </c>
      <c r="L10" t="str">
        <f t="shared" ca="1" si="2"/>
        <v>Argentina</v>
      </c>
      <c r="M10" s="179" t="s">
        <v>81</v>
      </c>
      <c r="N10" s="56" t="s">
        <v>501</v>
      </c>
      <c r="O10" t="s">
        <v>81</v>
      </c>
    </row>
    <row r="11" spans="1:23" x14ac:dyDescent="0.35">
      <c r="L11" t="str">
        <f t="shared" ca="1" si="2"/>
        <v>Armenia</v>
      </c>
      <c r="M11" s="179" t="s">
        <v>82</v>
      </c>
      <c r="N11" s="56" t="s">
        <v>502</v>
      </c>
      <c r="O11" t="s">
        <v>82</v>
      </c>
    </row>
    <row r="12" spans="1:23" x14ac:dyDescent="0.35">
      <c r="L12" t="str">
        <f t="shared" ca="1" si="2"/>
        <v>Aruba</v>
      </c>
      <c r="M12" s="179" t="s">
        <v>83</v>
      </c>
      <c r="N12" s="56" t="s">
        <v>83</v>
      </c>
      <c r="O12" t="s">
        <v>83</v>
      </c>
    </row>
    <row r="13" spans="1:23" x14ac:dyDescent="0.35">
      <c r="L13" t="str">
        <f t="shared" ca="1" si="2"/>
        <v>Australia</v>
      </c>
      <c r="M13" s="179" t="s">
        <v>84</v>
      </c>
      <c r="N13" s="56" t="s">
        <v>503</v>
      </c>
      <c r="O13" t="s">
        <v>84</v>
      </c>
    </row>
    <row r="14" spans="1:23" x14ac:dyDescent="0.35">
      <c r="L14" t="str">
        <f t="shared" ca="1" si="2"/>
        <v>Austria</v>
      </c>
      <c r="M14" s="179" t="s">
        <v>85</v>
      </c>
      <c r="N14" s="56" t="s">
        <v>504</v>
      </c>
      <c r="O14" t="s">
        <v>85</v>
      </c>
    </row>
    <row r="15" spans="1:23" x14ac:dyDescent="0.35">
      <c r="L15" t="str">
        <f t="shared" ca="1" si="2"/>
        <v>Azerbaiyán</v>
      </c>
      <c r="M15" s="179" t="s">
        <v>86</v>
      </c>
      <c r="N15" s="56" t="s">
        <v>505</v>
      </c>
      <c r="O15" t="s">
        <v>506</v>
      </c>
    </row>
    <row r="16" spans="1:23" x14ac:dyDescent="0.35">
      <c r="L16" t="str">
        <f t="shared" ca="1" si="2"/>
        <v>Bahamas (las)</v>
      </c>
      <c r="M16" s="179" t="s">
        <v>87</v>
      </c>
      <c r="N16" s="56" t="s">
        <v>87</v>
      </c>
      <c r="O16" t="s">
        <v>507</v>
      </c>
    </row>
    <row r="17" spans="3:15" x14ac:dyDescent="0.35">
      <c r="L17" t="str">
        <f t="shared" ca="1" si="2"/>
        <v>Bahrein</v>
      </c>
      <c r="M17" s="179" t="s">
        <v>88</v>
      </c>
      <c r="N17" s="56" t="s">
        <v>508</v>
      </c>
      <c r="O17" t="s">
        <v>509</v>
      </c>
    </row>
    <row r="18" spans="3:15" x14ac:dyDescent="0.35">
      <c r="L18" t="str">
        <f t="shared" ca="1" si="2"/>
        <v>Bangladesh</v>
      </c>
      <c r="M18" s="179" t="s">
        <v>89</v>
      </c>
      <c r="N18" s="56" t="s">
        <v>89</v>
      </c>
      <c r="O18" t="s">
        <v>89</v>
      </c>
    </row>
    <row r="19" spans="3:15" x14ac:dyDescent="0.35">
      <c r="L19" t="str">
        <f t="shared" ca="1" si="2"/>
        <v>Barbados</v>
      </c>
      <c r="M19" s="179" t="s">
        <v>90</v>
      </c>
      <c r="N19" s="56" t="s">
        <v>510</v>
      </c>
      <c r="O19" t="s">
        <v>90</v>
      </c>
    </row>
    <row r="20" spans="3:15" x14ac:dyDescent="0.35">
      <c r="L20" t="str">
        <f t="shared" ca="1" si="2"/>
        <v>Belarús</v>
      </c>
      <c r="M20" s="179" t="s">
        <v>91</v>
      </c>
      <c r="N20" s="56" t="s">
        <v>511</v>
      </c>
      <c r="O20" t="s">
        <v>512</v>
      </c>
    </row>
    <row r="21" spans="3:15" x14ac:dyDescent="0.35">
      <c r="L21" t="str">
        <f t="shared" ca="1" si="2"/>
        <v>Bélgica</v>
      </c>
      <c r="M21" s="179" t="s">
        <v>92</v>
      </c>
      <c r="N21" s="56" t="s">
        <v>513</v>
      </c>
      <c r="O21" t="s">
        <v>514</v>
      </c>
    </row>
    <row r="22" spans="3:15" x14ac:dyDescent="0.35">
      <c r="L22" t="str">
        <f t="shared" ca="1" si="2"/>
        <v>Belice</v>
      </c>
      <c r="M22" s="179" t="s">
        <v>93</v>
      </c>
      <c r="N22" s="56" t="s">
        <v>93</v>
      </c>
      <c r="O22" t="s">
        <v>515</v>
      </c>
    </row>
    <row r="23" spans="3:15" x14ac:dyDescent="0.35">
      <c r="L23" t="str">
        <f t="shared" ca="1" si="2"/>
        <v>Benin</v>
      </c>
      <c r="M23" s="179" t="s">
        <v>94</v>
      </c>
      <c r="N23" s="56" t="s">
        <v>516</v>
      </c>
      <c r="O23" t="s">
        <v>94</v>
      </c>
    </row>
    <row r="24" spans="3:15" x14ac:dyDescent="0.35">
      <c r="L24" t="str">
        <f t="shared" ca="1" si="2"/>
        <v>Bhután</v>
      </c>
      <c r="M24" s="179" t="s">
        <v>95</v>
      </c>
      <c r="N24" s="56" t="s">
        <v>517</v>
      </c>
      <c r="O24" t="s">
        <v>518</v>
      </c>
    </row>
    <row r="25" spans="3:15" x14ac:dyDescent="0.35">
      <c r="C25" s="58"/>
      <c r="L25" t="str">
        <f t="shared" ca="1" si="2"/>
        <v>Bolivia (Estado Plurinacional)</v>
      </c>
      <c r="M25" s="179" t="s">
        <v>96</v>
      </c>
      <c r="N25" s="56" t="s">
        <v>519</v>
      </c>
      <c r="O25" t="s">
        <v>520</v>
      </c>
    </row>
    <row r="26" spans="3:15" x14ac:dyDescent="0.35">
      <c r="L26" t="str">
        <f t="shared" ca="1" si="2"/>
        <v>Bosnia y Herzegovina</v>
      </c>
      <c r="M26" s="179" t="s">
        <v>97</v>
      </c>
      <c r="N26" s="56" t="s">
        <v>521</v>
      </c>
      <c r="O26" t="s">
        <v>522</v>
      </c>
    </row>
    <row r="27" spans="3:15" x14ac:dyDescent="0.35">
      <c r="L27" t="str">
        <f t="shared" ca="1" si="2"/>
        <v>Botswana</v>
      </c>
      <c r="M27" s="179" t="s">
        <v>98</v>
      </c>
      <c r="N27" s="56" t="s">
        <v>98</v>
      </c>
      <c r="O27" t="s">
        <v>98</v>
      </c>
    </row>
    <row r="28" spans="3:15" x14ac:dyDescent="0.35">
      <c r="L28" t="str">
        <f t="shared" ca="1" si="2"/>
        <v>Brasil</v>
      </c>
      <c r="M28" s="179" t="s">
        <v>99</v>
      </c>
      <c r="N28" s="56" t="s">
        <v>523</v>
      </c>
      <c r="O28" t="s">
        <v>524</v>
      </c>
    </row>
    <row r="29" spans="3:15" x14ac:dyDescent="0.35">
      <c r="L29" t="str">
        <f t="shared" ca="1" si="2"/>
        <v>Brunei Darussalam</v>
      </c>
      <c r="M29" s="179" t="s">
        <v>100</v>
      </c>
      <c r="N29" s="56" t="s">
        <v>525</v>
      </c>
      <c r="O29" t="s">
        <v>100</v>
      </c>
    </row>
    <row r="30" spans="3:15" x14ac:dyDescent="0.35">
      <c r="L30" t="str">
        <f t="shared" ca="1" si="2"/>
        <v>Bulgaria</v>
      </c>
      <c r="M30" s="179" t="s">
        <v>101</v>
      </c>
      <c r="N30" s="56" t="s">
        <v>526</v>
      </c>
      <c r="O30" t="s">
        <v>101</v>
      </c>
    </row>
    <row r="31" spans="3:15" x14ac:dyDescent="0.35">
      <c r="L31" t="str">
        <f t="shared" ca="1" si="2"/>
        <v>Burkina Faso</v>
      </c>
      <c r="M31" s="179" t="s">
        <v>102</v>
      </c>
      <c r="N31" s="56" t="s">
        <v>102</v>
      </c>
      <c r="O31" t="s">
        <v>102</v>
      </c>
    </row>
    <row r="32" spans="3:15" x14ac:dyDescent="0.35">
      <c r="L32" t="str">
        <f t="shared" ca="1" si="2"/>
        <v>Burundi</v>
      </c>
      <c r="M32" s="179" t="s">
        <v>103</v>
      </c>
      <c r="N32" s="56" t="s">
        <v>103</v>
      </c>
      <c r="O32" t="s">
        <v>103</v>
      </c>
    </row>
    <row r="33" spans="12:15" x14ac:dyDescent="0.35">
      <c r="L33" t="str">
        <f t="shared" ca="1" si="2"/>
        <v>Cabo Verde</v>
      </c>
      <c r="M33" s="179" t="s">
        <v>527</v>
      </c>
      <c r="N33" s="56" t="s">
        <v>527</v>
      </c>
      <c r="O33" t="s">
        <v>527</v>
      </c>
    </row>
    <row r="34" spans="12:15" x14ac:dyDescent="0.35">
      <c r="L34" t="str">
        <f t="shared" ca="1" si="2"/>
        <v>Camboya</v>
      </c>
      <c r="M34" s="179" t="s">
        <v>104</v>
      </c>
      <c r="N34" s="56" t="s">
        <v>528</v>
      </c>
      <c r="O34" t="s">
        <v>529</v>
      </c>
    </row>
    <row r="35" spans="12:15" x14ac:dyDescent="0.35">
      <c r="L35" t="str">
        <f t="shared" ca="1" si="2"/>
        <v>Camerún</v>
      </c>
      <c r="M35" s="179" t="s">
        <v>105</v>
      </c>
      <c r="N35" s="56" t="s">
        <v>530</v>
      </c>
      <c r="O35" t="s">
        <v>531</v>
      </c>
    </row>
    <row r="36" spans="12:15" x14ac:dyDescent="0.35">
      <c r="L36" t="str">
        <f t="shared" ca="1" si="2"/>
        <v>Canadá</v>
      </c>
      <c r="M36" s="179" t="s">
        <v>106</v>
      </c>
      <c r="N36" s="56" t="s">
        <v>106</v>
      </c>
      <c r="O36" t="s">
        <v>532</v>
      </c>
    </row>
    <row r="37" spans="12:15" x14ac:dyDescent="0.35">
      <c r="L37" t="str">
        <f t="shared" ca="1" si="2"/>
        <v>República Centroafricana</v>
      </c>
      <c r="M37" s="179" t="s">
        <v>107</v>
      </c>
      <c r="N37" s="56" t="s">
        <v>533</v>
      </c>
      <c r="O37" t="s">
        <v>534</v>
      </c>
    </row>
    <row r="38" spans="12:15" x14ac:dyDescent="0.35">
      <c r="L38" t="str">
        <f t="shared" ca="1" si="2"/>
        <v>Chad</v>
      </c>
      <c r="M38" s="179" t="s">
        <v>108</v>
      </c>
      <c r="N38" s="56" t="s">
        <v>535</v>
      </c>
      <c r="O38" t="s">
        <v>108</v>
      </c>
    </row>
    <row r="39" spans="12:15" x14ac:dyDescent="0.35">
      <c r="L39" t="str">
        <f t="shared" ca="1" si="2"/>
        <v>Chile</v>
      </c>
      <c r="M39" s="179" t="s">
        <v>109</v>
      </c>
      <c r="N39" s="56" t="s">
        <v>536</v>
      </c>
      <c r="O39" t="s">
        <v>109</v>
      </c>
    </row>
    <row r="40" spans="12:15" x14ac:dyDescent="0.35">
      <c r="L40" t="str">
        <f t="shared" ca="1" si="2"/>
        <v>China</v>
      </c>
      <c r="M40" s="179" t="s">
        <v>110</v>
      </c>
      <c r="N40" s="56" t="s">
        <v>537</v>
      </c>
      <c r="O40" t="s">
        <v>110</v>
      </c>
    </row>
    <row r="41" spans="12:15" x14ac:dyDescent="0.35">
      <c r="L41" t="str">
        <f t="shared" ca="1" si="2"/>
        <v>Colombia</v>
      </c>
      <c r="M41" s="179" t="s">
        <v>111</v>
      </c>
      <c r="N41" s="56" t="s">
        <v>538</v>
      </c>
      <c r="O41" t="s">
        <v>111</v>
      </c>
    </row>
    <row r="42" spans="12:15" x14ac:dyDescent="0.35">
      <c r="L42" t="str">
        <f t="shared" ca="1" si="2"/>
        <v>Comoras</v>
      </c>
      <c r="M42" s="179" t="s">
        <v>112</v>
      </c>
      <c r="N42" s="56" t="s">
        <v>539</v>
      </c>
      <c r="O42" t="s">
        <v>540</v>
      </c>
    </row>
    <row r="43" spans="12:15" x14ac:dyDescent="0.35">
      <c r="L43" t="str">
        <f t="shared" ca="1" si="2"/>
        <v>Congo</v>
      </c>
      <c r="M43" s="179" t="s">
        <v>113</v>
      </c>
      <c r="N43" s="56" t="s">
        <v>113</v>
      </c>
      <c r="O43" t="s">
        <v>113</v>
      </c>
    </row>
    <row r="44" spans="12:15" x14ac:dyDescent="0.35">
      <c r="L44" t="str">
        <f t="shared" ca="1" si="2"/>
        <v>Congo (República Democrática)</v>
      </c>
      <c r="M44" s="179" t="s">
        <v>114</v>
      </c>
      <c r="N44" s="56" t="s">
        <v>541</v>
      </c>
      <c r="O44" t="s">
        <v>542</v>
      </c>
    </row>
    <row r="45" spans="12:15" x14ac:dyDescent="0.35">
      <c r="L45" t="str">
        <f t="shared" ca="1" si="2"/>
        <v>Islas Cook</v>
      </c>
      <c r="M45" s="179" t="s">
        <v>115</v>
      </c>
      <c r="N45" s="56" t="s">
        <v>543</v>
      </c>
      <c r="O45" t="s">
        <v>544</v>
      </c>
    </row>
    <row r="46" spans="12:15" x14ac:dyDescent="0.35">
      <c r="L46" t="str">
        <f t="shared" ca="1" si="2"/>
        <v>Costa Rica</v>
      </c>
      <c r="M46" s="179" t="s">
        <v>116</v>
      </c>
      <c r="N46" s="56" t="s">
        <v>116</v>
      </c>
      <c r="O46" t="s">
        <v>116</v>
      </c>
    </row>
    <row r="47" spans="12:15" x14ac:dyDescent="0.35">
      <c r="L47" t="str">
        <f t="shared" ca="1" si="2"/>
        <v>Côte d'Ivoire</v>
      </c>
      <c r="M47" s="179" t="s">
        <v>117</v>
      </c>
      <c r="N47" s="56" t="s">
        <v>117</v>
      </c>
      <c r="O47" t="s">
        <v>117</v>
      </c>
    </row>
    <row r="48" spans="12:15" x14ac:dyDescent="0.35">
      <c r="L48" t="str">
        <f t="shared" ca="1" si="2"/>
        <v>Croacia</v>
      </c>
      <c r="M48" s="179" t="s">
        <v>118</v>
      </c>
      <c r="N48" s="56" t="s">
        <v>545</v>
      </c>
      <c r="O48" t="s">
        <v>546</v>
      </c>
    </row>
    <row r="49" spans="12:15" x14ac:dyDescent="0.35">
      <c r="L49" t="str">
        <f t="shared" ca="1" si="2"/>
        <v>Cuba</v>
      </c>
      <c r="M49" s="179" t="s">
        <v>119</v>
      </c>
      <c r="N49" s="56" t="s">
        <v>119</v>
      </c>
      <c r="O49" t="s">
        <v>119</v>
      </c>
    </row>
    <row r="50" spans="12:15" x14ac:dyDescent="0.35">
      <c r="L50" t="str">
        <f t="shared" ca="1" si="2"/>
        <v>Curaçao</v>
      </c>
      <c r="M50" s="179" t="s">
        <v>277</v>
      </c>
      <c r="N50" s="56" t="s">
        <v>547</v>
      </c>
      <c r="O50" t="s">
        <v>547</v>
      </c>
    </row>
    <row r="51" spans="12:15" x14ac:dyDescent="0.35">
      <c r="L51" t="str">
        <f t="shared" ca="1" si="2"/>
        <v>Chipre</v>
      </c>
      <c r="M51" s="179" t="s">
        <v>120</v>
      </c>
      <c r="N51" s="56" t="s">
        <v>548</v>
      </c>
      <c r="O51" t="s">
        <v>549</v>
      </c>
    </row>
    <row r="52" spans="12:15" x14ac:dyDescent="0.35">
      <c r="L52" t="str">
        <f t="shared" ca="1" si="2"/>
        <v>República Checa</v>
      </c>
      <c r="M52" s="179" t="s">
        <v>282</v>
      </c>
      <c r="N52" s="56" t="s">
        <v>550</v>
      </c>
      <c r="O52" t="s">
        <v>551</v>
      </c>
    </row>
    <row r="53" spans="12:15" x14ac:dyDescent="0.35">
      <c r="L53" t="str">
        <f t="shared" ca="1" si="2"/>
        <v>Dinamarca</v>
      </c>
      <c r="M53" s="179" t="s">
        <v>121</v>
      </c>
      <c r="N53" s="56" t="s">
        <v>552</v>
      </c>
      <c r="O53" t="s">
        <v>553</v>
      </c>
    </row>
    <row r="54" spans="12:15" x14ac:dyDescent="0.35">
      <c r="L54" t="str">
        <f t="shared" ca="1" si="2"/>
        <v>Djibouti</v>
      </c>
      <c r="M54" s="179" t="s">
        <v>122</v>
      </c>
      <c r="N54" s="56" t="s">
        <v>122</v>
      </c>
      <c r="O54" t="s">
        <v>122</v>
      </c>
    </row>
    <row r="55" spans="12:15" x14ac:dyDescent="0.35">
      <c r="L55" t="str">
        <f t="shared" ca="1" si="2"/>
        <v>Dominica</v>
      </c>
      <c r="M55" s="179" t="s">
        <v>123</v>
      </c>
      <c r="N55" s="56" t="s">
        <v>554</v>
      </c>
      <c r="O55" t="s">
        <v>123</v>
      </c>
    </row>
    <row r="56" spans="12:15" x14ac:dyDescent="0.35">
      <c r="L56" t="str">
        <f t="shared" ca="1" si="2"/>
        <v>República Dominicana</v>
      </c>
      <c r="M56" s="179" t="s">
        <v>124</v>
      </c>
      <c r="N56" s="56" t="s">
        <v>555</v>
      </c>
      <c r="O56" t="s">
        <v>556</v>
      </c>
    </row>
    <row r="57" spans="12:15" x14ac:dyDescent="0.35">
      <c r="L57" t="str">
        <f t="shared" ca="1" si="2"/>
        <v>Ecuador</v>
      </c>
      <c r="M57" s="179" t="s">
        <v>125</v>
      </c>
      <c r="N57" s="56" t="s">
        <v>557</v>
      </c>
      <c r="O57" t="s">
        <v>125</v>
      </c>
    </row>
    <row r="58" spans="12:15" x14ac:dyDescent="0.35">
      <c r="L58" t="str">
        <f t="shared" ca="1" si="2"/>
        <v>Egipto</v>
      </c>
      <c r="M58" s="179" t="s">
        <v>126</v>
      </c>
      <c r="N58" s="56" t="s">
        <v>558</v>
      </c>
      <c r="O58" t="s">
        <v>559</v>
      </c>
    </row>
    <row r="59" spans="12:15" x14ac:dyDescent="0.35">
      <c r="L59" t="str">
        <f t="shared" ca="1" si="2"/>
        <v>El Salvador</v>
      </c>
      <c r="M59" s="179" t="s">
        <v>127</v>
      </c>
      <c r="N59" s="56" t="s">
        <v>560</v>
      </c>
      <c r="O59" t="s">
        <v>127</v>
      </c>
    </row>
    <row r="60" spans="12:15" x14ac:dyDescent="0.35">
      <c r="L60" t="str">
        <f t="shared" ca="1" si="2"/>
        <v>Guinea Ecuatorial</v>
      </c>
      <c r="M60" s="179" t="s">
        <v>128</v>
      </c>
      <c r="N60" s="56" t="s">
        <v>561</v>
      </c>
      <c r="O60" t="s">
        <v>562</v>
      </c>
    </row>
    <row r="61" spans="12:15" x14ac:dyDescent="0.35">
      <c r="L61" t="str">
        <f t="shared" ca="1" si="2"/>
        <v>Eritrea</v>
      </c>
      <c r="M61" s="179" t="s">
        <v>129</v>
      </c>
      <c r="N61" s="56" t="s">
        <v>563</v>
      </c>
      <c r="O61" t="s">
        <v>129</v>
      </c>
    </row>
    <row r="62" spans="12:15" x14ac:dyDescent="0.35">
      <c r="L62" t="str">
        <f t="shared" ca="1" si="2"/>
        <v>Estonia</v>
      </c>
      <c r="M62" s="179" t="s">
        <v>130</v>
      </c>
      <c r="N62" s="56" t="s">
        <v>564</v>
      </c>
      <c r="O62" t="s">
        <v>130</v>
      </c>
    </row>
    <row r="63" spans="12:15" x14ac:dyDescent="0.35">
      <c r="L63" t="str">
        <f t="shared" ca="1" si="2"/>
        <v>Eswatini</v>
      </c>
      <c r="M63" s="179" t="s">
        <v>565</v>
      </c>
      <c r="N63" s="56" t="s">
        <v>565</v>
      </c>
      <c r="O63" t="s">
        <v>565</v>
      </c>
    </row>
    <row r="64" spans="12:15" x14ac:dyDescent="0.35">
      <c r="L64" t="str">
        <f t="shared" ca="1" si="2"/>
        <v>Etiopía</v>
      </c>
      <c r="M64" s="179" t="s">
        <v>131</v>
      </c>
      <c r="N64" s="56" t="s">
        <v>566</v>
      </c>
      <c r="O64" t="s">
        <v>567</v>
      </c>
    </row>
    <row r="65" spans="12:15" x14ac:dyDescent="0.35">
      <c r="L65" t="str">
        <f t="shared" ca="1" si="2"/>
        <v>Islas Feroe</v>
      </c>
      <c r="M65" s="179" t="s">
        <v>132</v>
      </c>
      <c r="N65" s="56" t="s">
        <v>568</v>
      </c>
      <c r="O65" t="s">
        <v>569</v>
      </c>
    </row>
    <row r="66" spans="12:15" x14ac:dyDescent="0.35">
      <c r="L66" t="str">
        <f t="shared" ca="1" si="2"/>
        <v>Fiji</v>
      </c>
      <c r="M66" s="179" t="s">
        <v>133</v>
      </c>
      <c r="N66" s="56" t="s">
        <v>570</v>
      </c>
      <c r="O66" t="s">
        <v>133</v>
      </c>
    </row>
    <row r="67" spans="12:15" x14ac:dyDescent="0.35">
      <c r="L67" t="str">
        <f t="shared" ref="L67:L130" ca="1" si="3">OFFSET($M67,0,LangOffset,1,1)</f>
        <v>Finlandia</v>
      </c>
      <c r="M67" s="179" t="s">
        <v>134</v>
      </c>
      <c r="N67" s="56" t="s">
        <v>571</v>
      </c>
      <c r="O67" t="s">
        <v>572</v>
      </c>
    </row>
    <row r="68" spans="12:15" x14ac:dyDescent="0.35">
      <c r="L68" t="str">
        <f t="shared" ca="1" si="3"/>
        <v>Francia</v>
      </c>
      <c r="M68" s="179" t="s">
        <v>135</v>
      </c>
      <c r="N68" s="56" t="s">
        <v>135</v>
      </c>
      <c r="O68" t="s">
        <v>573</v>
      </c>
    </row>
    <row r="69" spans="12:15" x14ac:dyDescent="0.35">
      <c r="L69" t="str">
        <f t="shared" ca="1" si="3"/>
        <v>Gabón</v>
      </c>
      <c r="M69" s="179" t="s">
        <v>136</v>
      </c>
      <c r="N69" s="56" t="s">
        <v>136</v>
      </c>
      <c r="O69" t="s">
        <v>574</v>
      </c>
    </row>
    <row r="70" spans="12:15" x14ac:dyDescent="0.35">
      <c r="L70" t="str">
        <f t="shared" ca="1" si="3"/>
        <v>Gambia</v>
      </c>
      <c r="M70" s="179" t="s">
        <v>137</v>
      </c>
      <c r="N70" s="56" t="s">
        <v>575</v>
      </c>
      <c r="O70" t="s">
        <v>137</v>
      </c>
    </row>
    <row r="71" spans="12:15" x14ac:dyDescent="0.35">
      <c r="L71" t="str">
        <f t="shared" ca="1" si="3"/>
        <v>Georgia</v>
      </c>
      <c r="M71" s="179" t="s">
        <v>138</v>
      </c>
      <c r="N71" s="56" t="s">
        <v>576</v>
      </c>
      <c r="O71" t="s">
        <v>138</v>
      </c>
    </row>
    <row r="72" spans="12:15" x14ac:dyDescent="0.35">
      <c r="L72" t="str">
        <f t="shared" ca="1" si="3"/>
        <v>Alemania</v>
      </c>
      <c r="M72" s="179" t="s">
        <v>139</v>
      </c>
      <c r="N72" s="56" t="s">
        <v>577</v>
      </c>
      <c r="O72" t="s">
        <v>578</v>
      </c>
    </row>
    <row r="73" spans="12:15" x14ac:dyDescent="0.35">
      <c r="L73" t="str">
        <f t="shared" ca="1" si="3"/>
        <v>Ghana</v>
      </c>
      <c r="M73" s="179" t="s">
        <v>140</v>
      </c>
      <c r="N73" s="56" t="s">
        <v>140</v>
      </c>
      <c r="O73" t="s">
        <v>140</v>
      </c>
    </row>
    <row r="74" spans="12:15" x14ac:dyDescent="0.35">
      <c r="L74" t="str">
        <f t="shared" ca="1" si="3"/>
        <v>Grecia</v>
      </c>
      <c r="M74" s="179" t="s">
        <v>141</v>
      </c>
      <c r="N74" s="56" t="s">
        <v>579</v>
      </c>
      <c r="O74" t="s">
        <v>580</v>
      </c>
    </row>
    <row r="75" spans="12:15" x14ac:dyDescent="0.35">
      <c r="L75" t="str">
        <f t="shared" ca="1" si="3"/>
        <v>Groenlandia</v>
      </c>
      <c r="M75" s="179" t="s">
        <v>142</v>
      </c>
      <c r="N75" s="56" t="s">
        <v>581</v>
      </c>
      <c r="O75" t="s">
        <v>582</v>
      </c>
    </row>
    <row r="76" spans="12:15" x14ac:dyDescent="0.35">
      <c r="L76" t="str">
        <f t="shared" ca="1" si="3"/>
        <v>Granada</v>
      </c>
      <c r="M76" s="179" t="s">
        <v>143</v>
      </c>
      <c r="N76" s="56" t="s">
        <v>583</v>
      </c>
      <c r="O76" t="s">
        <v>584</v>
      </c>
    </row>
    <row r="77" spans="12:15" x14ac:dyDescent="0.35">
      <c r="L77" t="str">
        <f t="shared" ca="1" si="3"/>
        <v>Guatemala</v>
      </c>
      <c r="M77" s="179" t="s">
        <v>144</v>
      </c>
      <c r="N77" s="56" t="s">
        <v>144</v>
      </c>
      <c r="O77" t="s">
        <v>144</v>
      </c>
    </row>
    <row r="78" spans="12:15" x14ac:dyDescent="0.35">
      <c r="L78" t="str">
        <f t="shared" ca="1" si="3"/>
        <v>Guinea</v>
      </c>
      <c r="M78" s="179" t="s">
        <v>145</v>
      </c>
      <c r="N78" s="56" t="s">
        <v>585</v>
      </c>
      <c r="O78" t="s">
        <v>145</v>
      </c>
    </row>
    <row r="79" spans="12:15" x14ac:dyDescent="0.35">
      <c r="L79" t="str">
        <f t="shared" ca="1" si="3"/>
        <v>Guinea Bissau</v>
      </c>
      <c r="M79" s="179" t="s">
        <v>146</v>
      </c>
      <c r="N79" s="56" t="s">
        <v>586</v>
      </c>
      <c r="O79" t="s">
        <v>587</v>
      </c>
    </row>
    <row r="80" spans="12:15" x14ac:dyDescent="0.35">
      <c r="L80" t="str">
        <f t="shared" ca="1" si="3"/>
        <v>Guyana</v>
      </c>
      <c r="M80" s="179" t="s">
        <v>147</v>
      </c>
      <c r="N80" s="56" t="s">
        <v>147</v>
      </c>
      <c r="O80" t="s">
        <v>147</v>
      </c>
    </row>
    <row r="81" spans="12:15" x14ac:dyDescent="0.35">
      <c r="L81" t="str">
        <f t="shared" ca="1" si="3"/>
        <v>Haití</v>
      </c>
      <c r="M81" s="179" t="s">
        <v>148</v>
      </c>
      <c r="N81" s="56" t="s">
        <v>588</v>
      </c>
      <c r="O81" t="s">
        <v>589</v>
      </c>
    </row>
    <row r="82" spans="12:15" x14ac:dyDescent="0.35">
      <c r="L82" t="str">
        <f t="shared" ca="1" si="3"/>
        <v>Santa Sede</v>
      </c>
      <c r="M82" s="179" t="s">
        <v>149</v>
      </c>
      <c r="N82" s="56" t="s">
        <v>590</v>
      </c>
      <c r="O82" t="s">
        <v>591</v>
      </c>
    </row>
    <row r="83" spans="12:15" x14ac:dyDescent="0.35">
      <c r="L83" t="str">
        <f t="shared" ca="1" si="3"/>
        <v>Honduras</v>
      </c>
      <c r="M83" s="179" t="s">
        <v>150</v>
      </c>
      <c r="N83" s="56" t="s">
        <v>150</v>
      </c>
      <c r="O83" t="s">
        <v>150</v>
      </c>
    </row>
    <row r="84" spans="12:15" x14ac:dyDescent="0.35">
      <c r="L84" t="str">
        <f t="shared" ca="1" si="3"/>
        <v>Hungría</v>
      </c>
      <c r="M84" s="179" t="s">
        <v>151</v>
      </c>
      <c r="N84" s="56" t="s">
        <v>592</v>
      </c>
      <c r="O84" t="s">
        <v>593</v>
      </c>
    </row>
    <row r="85" spans="12:15" x14ac:dyDescent="0.35">
      <c r="L85" t="str">
        <f t="shared" ca="1" si="3"/>
        <v>Islandia</v>
      </c>
      <c r="M85" s="179" t="s">
        <v>152</v>
      </c>
      <c r="N85" s="56" t="s">
        <v>594</v>
      </c>
      <c r="O85" t="s">
        <v>595</v>
      </c>
    </row>
    <row r="86" spans="12:15" x14ac:dyDescent="0.35">
      <c r="L86" t="str">
        <f t="shared" ca="1" si="3"/>
        <v>India</v>
      </c>
      <c r="M86" s="179" t="s">
        <v>153</v>
      </c>
      <c r="N86" s="56" t="s">
        <v>596</v>
      </c>
      <c r="O86" t="s">
        <v>153</v>
      </c>
    </row>
    <row r="87" spans="12:15" x14ac:dyDescent="0.35">
      <c r="L87" t="str">
        <f t="shared" ca="1" si="3"/>
        <v>Indonesia</v>
      </c>
      <c r="M87" s="179" t="s">
        <v>154</v>
      </c>
      <c r="N87" s="56" t="s">
        <v>597</v>
      </c>
      <c r="O87" t="s">
        <v>154</v>
      </c>
    </row>
    <row r="88" spans="12:15" x14ac:dyDescent="0.35">
      <c r="L88" t="str">
        <f t="shared" ca="1" si="3"/>
        <v>Irán (República Islámica)</v>
      </c>
      <c r="M88" s="179" t="s">
        <v>155</v>
      </c>
      <c r="N88" s="56" t="s">
        <v>598</v>
      </c>
      <c r="O88" t="s">
        <v>599</v>
      </c>
    </row>
    <row r="89" spans="12:15" x14ac:dyDescent="0.35">
      <c r="L89" t="str">
        <f t="shared" ca="1" si="3"/>
        <v>Iraq</v>
      </c>
      <c r="M89" s="179" t="s">
        <v>156</v>
      </c>
      <c r="N89" s="56" t="s">
        <v>600</v>
      </c>
      <c r="O89" t="s">
        <v>156</v>
      </c>
    </row>
    <row r="90" spans="12:15" x14ac:dyDescent="0.35">
      <c r="L90" t="str">
        <f t="shared" ca="1" si="3"/>
        <v>Irlanda</v>
      </c>
      <c r="M90" s="179" t="s">
        <v>157</v>
      </c>
      <c r="N90" s="56" t="s">
        <v>601</v>
      </c>
      <c r="O90" t="s">
        <v>602</v>
      </c>
    </row>
    <row r="91" spans="12:15" x14ac:dyDescent="0.35">
      <c r="L91" t="str">
        <f t="shared" ca="1" si="3"/>
        <v>Israel</v>
      </c>
      <c r="M91" s="179" t="s">
        <v>158</v>
      </c>
      <c r="N91" s="56" t="s">
        <v>603</v>
      </c>
      <c r="O91" t="s">
        <v>158</v>
      </c>
    </row>
    <row r="92" spans="12:15" x14ac:dyDescent="0.35">
      <c r="L92" t="str">
        <f t="shared" ca="1" si="3"/>
        <v>Italia</v>
      </c>
      <c r="M92" s="179" t="s">
        <v>159</v>
      </c>
      <c r="N92" s="56" t="s">
        <v>604</v>
      </c>
      <c r="O92" t="s">
        <v>605</v>
      </c>
    </row>
    <row r="93" spans="12:15" x14ac:dyDescent="0.35">
      <c r="L93" t="str">
        <f t="shared" ca="1" si="3"/>
        <v>Jamaica</v>
      </c>
      <c r="M93" s="179" t="s">
        <v>160</v>
      </c>
      <c r="N93" s="56" t="s">
        <v>606</v>
      </c>
      <c r="O93" t="s">
        <v>160</v>
      </c>
    </row>
    <row r="94" spans="12:15" x14ac:dyDescent="0.35">
      <c r="L94" t="str">
        <f t="shared" ca="1" si="3"/>
        <v>Japón</v>
      </c>
      <c r="M94" s="179" t="s">
        <v>161</v>
      </c>
      <c r="N94" s="56" t="s">
        <v>607</v>
      </c>
      <c r="O94" t="s">
        <v>608</v>
      </c>
    </row>
    <row r="95" spans="12:15" x14ac:dyDescent="0.35">
      <c r="L95" t="str">
        <f t="shared" ca="1" si="3"/>
        <v>Jordania</v>
      </c>
      <c r="M95" s="179" t="s">
        <v>162</v>
      </c>
      <c r="N95" s="56" t="s">
        <v>609</v>
      </c>
      <c r="O95" t="s">
        <v>610</v>
      </c>
    </row>
    <row r="96" spans="12:15" x14ac:dyDescent="0.35">
      <c r="L96" t="str">
        <f t="shared" ca="1" si="3"/>
        <v>Kazajstán</v>
      </c>
      <c r="M96" s="179" t="s">
        <v>163</v>
      </c>
      <c r="N96" s="56" t="s">
        <v>163</v>
      </c>
      <c r="O96" t="s">
        <v>611</v>
      </c>
    </row>
    <row r="97" spans="12:15" x14ac:dyDescent="0.35">
      <c r="L97" t="str">
        <f t="shared" ca="1" si="3"/>
        <v>Kenya</v>
      </c>
      <c r="M97" s="179" t="s">
        <v>164</v>
      </c>
      <c r="N97" s="56" t="s">
        <v>164</v>
      </c>
      <c r="O97" t="s">
        <v>164</v>
      </c>
    </row>
    <row r="98" spans="12:15" x14ac:dyDescent="0.35">
      <c r="L98" t="str">
        <f t="shared" ca="1" si="3"/>
        <v>Kiribati</v>
      </c>
      <c r="M98" s="179" t="s">
        <v>165</v>
      </c>
      <c r="N98" s="56" t="s">
        <v>165</v>
      </c>
      <c r="O98" t="s">
        <v>165</v>
      </c>
    </row>
    <row r="99" spans="12:15" x14ac:dyDescent="0.35">
      <c r="L99" t="str">
        <f t="shared" ca="1" si="3"/>
        <v>Corea (República Popular Democrática)</v>
      </c>
      <c r="M99" s="179" t="s">
        <v>166</v>
      </c>
      <c r="N99" s="56" t="s">
        <v>612</v>
      </c>
      <c r="O99" t="s">
        <v>613</v>
      </c>
    </row>
    <row r="100" spans="12:15" x14ac:dyDescent="0.35">
      <c r="L100" t="str">
        <f t="shared" ca="1" si="3"/>
        <v>Corea (lRepública)</v>
      </c>
      <c r="M100" s="179" t="s">
        <v>278</v>
      </c>
      <c r="N100" s="56" t="s">
        <v>614</v>
      </c>
      <c r="O100" t="s">
        <v>615</v>
      </c>
    </row>
    <row r="101" spans="12:15" x14ac:dyDescent="0.35">
      <c r="L101" t="str">
        <f t="shared" ca="1" si="3"/>
        <v>Kosovo</v>
      </c>
      <c r="M101" s="179" t="s">
        <v>167</v>
      </c>
      <c r="N101" s="56" t="s">
        <v>167</v>
      </c>
      <c r="O101" t="s">
        <v>167</v>
      </c>
    </row>
    <row r="102" spans="12:15" x14ac:dyDescent="0.35">
      <c r="L102" t="str">
        <f t="shared" ca="1" si="3"/>
        <v>Kuwait</v>
      </c>
      <c r="M102" s="179" t="s">
        <v>168</v>
      </c>
      <c r="N102" s="56" t="s">
        <v>616</v>
      </c>
      <c r="O102" t="s">
        <v>168</v>
      </c>
    </row>
    <row r="103" spans="12:15" x14ac:dyDescent="0.35">
      <c r="L103" t="str">
        <f t="shared" ca="1" si="3"/>
        <v>Kirguistán</v>
      </c>
      <c r="M103" s="179" t="s">
        <v>169</v>
      </c>
      <c r="N103" s="56" t="s">
        <v>617</v>
      </c>
      <c r="O103" t="s">
        <v>618</v>
      </c>
    </row>
    <row r="104" spans="12:15" x14ac:dyDescent="0.35">
      <c r="L104" t="str">
        <f t="shared" ca="1" si="3"/>
        <v>Lao, (República Democrática Popular)</v>
      </c>
      <c r="M104" s="179" t="s">
        <v>170</v>
      </c>
      <c r="N104" s="56" t="s">
        <v>619</v>
      </c>
      <c r="O104" t="s">
        <v>620</v>
      </c>
    </row>
    <row r="105" spans="12:15" x14ac:dyDescent="0.35">
      <c r="L105" t="str">
        <f t="shared" ca="1" si="3"/>
        <v>Letonia</v>
      </c>
      <c r="M105" s="179" t="s">
        <v>171</v>
      </c>
      <c r="N105" s="56" t="s">
        <v>621</v>
      </c>
      <c r="O105" t="s">
        <v>622</v>
      </c>
    </row>
    <row r="106" spans="12:15" x14ac:dyDescent="0.35">
      <c r="L106" t="str">
        <f t="shared" ca="1" si="3"/>
        <v>Líbano</v>
      </c>
      <c r="M106" s="179" t="s">
        <v>172</v>
      </c>
      <c r="N106" s="56" t="s">
        <v>623</v>
      </c>
      <c r="O106" t="s">
        <v>624</v>
      </c>
    </row>
    <row r="107" spans="12:15" x14ac:dyDescent="0.35">
      <c r="L107" t="str">
        <f t="shared" ca="1" si="3"/>
        <v>Lesotho</v>
      </c>
      <c r="M107" s="179" t="s">
        <v>173</v>
      </c>
      <c r="N107" s="56" t="s">
        <v>173</v>
      </c>
      <c r="O107" t="s">
        <v>173</v>
      </c>
    </row>
    <row r="108" spans="12:15" x14ac:dyDescent="0.35">
      <c r="L108" t="str">
        <f t="shared" ca="1" si="3"/>
        <v>Liberia</v>
      </c>
      <c r="M108" s="179" t="s">
        <v>174</v>
      </c>
      <c r="N108" s="56" t="s">
        <v>174</v>
      </c>
      <c r="O108" t="s">
        <v>174</v>
      </c>
    </row>
    <row r="109" spans="12:15" x14ac:dyDescent="0.35">
      <c r="L109" t="str">
        <f t="shared" ca="1" si="3"/>
        <v>Libia</v>
      </c>
      <c r="M109" s="179" t="s">
        <v>279</v>
      </c>
      <c r="N109" s="56" t="s">
        <v>625</v>
      </c>
      <c r="O109" t="s">
        <v>626</v>
      </c>
    </row>
    <row r="110" spans="12:15" x14ac:dyDescent="0.35">
      <c r="L110" t="str">
        <f t="shared" ca="1" si="3"/>
        <v>Liechtenstein</v>
      </c>
      <c r="M110" s="179" t="s">
        <v>175</v>
      </c>
      <c r="N110" s="56" t="s">
        <v>175</v>
      </c>
      <c r="O110" t="s">
        <v>175</v>
      </c>
    </row>
    <row r="111" spans="12:15" x14ac:dyDescent="0.35">
      <c r="L111" t="str">
        <f t="shared" ca="1" si="3"/>
        <v>Lituania</v>
      </c>
      <c r="M111" s="179" t="s">
        <v>176</v>
      </c>
      <c r="N111" s="56" t="s">
        <v>627</v>
      </c>
      <c r="O111" t="s">
        <v>628</v>
      </c>
    </row>
    <row r="112" spans="12:15" x14ac:dyDescent="0.35">
      <c r="L112" t="str">
        <f t="shared" ca="1" si="3"/>
        <v>Luxemburgo</v>
      </c>
      <c r="M112" s="179" t="s">
        <v>177</v>
      </c>
      <c r="N112" s="56" t="s">
        <v>177</v>
      </c>
      <c r="O112" t="s">
        <v>629</v>
      </c>
    </row>
    <row r="113" spans="12:15" x14ac:dyDescent="0.35">
      <c r="L113" t="str">
        <f t="shared" ca="1" si="3"/>
        <v>Madagascar</v>
      </c>
      <c r="M113" s="179" t="s">
        <v>178</v>
      </c>
      <c r="N113" s="56" t="s">
        <v>178</v>
      </c>
      <c r="O113" t="s">
        <v>178</v>
      </c>
    </row>
    <row r="114" spans="12:15" x14ac:dyDescent="0.35">
      <c r="L114" t="str">
        <f t="shared" ca="1" si="3"/>
        <v>Malawi</v>
      </c>
      <c r="M114" s="179" t="s">
        <v>179</v>
      </c>
      <c r="N114" s="56" t="s">
        <v>179</v>
      </c>
      <c r="O114" t="s">
        <v>179</v>
      </c>
    </row>
    <row r="115" spans="12:15" x14ac:dyDescent="0.35">
      <c r="L115" t="str">
        <f t="shared" ca="1" si="3"/>
        <v>Malasia</v>
      </c>
      <c r="M115" s="179" t="s">
        <v>180</v>
      </c>
      <c r="N115" s="56" t="s">
        <v>630</v>
      </c>
      <c r="O115" t="s">
        <v>631</v>
      </c>
    </row>
    <row r="116" spans="12:15" x14ac:dyDescent="0.35">
      <c r="L116" t="str">
        <f t="shared" ca="1" si="3"/>
        <v>Maldivas</v>
      </c>
      <c r="M116" s="179" t="s">
        <v>181</v>
      </c>
      <c r="N116" s="56" t="s">
        <v>181</v>
      </c>
      <c r="O116" t="s">
        <v>632</v>
      </c>
    </row>
    <row r="117" spans="12:15" x14ac:dyDescent="0.35">
      <c r="L117" t="str">
        <f t="shared" ca="1" si="3"/>
        <v>Malí</v>
      </c>
      <c r="M117" s="179" t="s">
        <v>182</v>
      </c>
      <c r="N117" s="56" t="s">
        <v>182</v>
      </c>
      <c r="O117" t="s">
        <v>633</v>
      </c>
    </row>
    <row r="118" spans="12:15" x14ac:dyDescent="0.35">
      <c r="L118" t="str">
        <f t="shared" ca="1" si="3"/>
        <v>Malta</v>
      </c>
      <c r="M118" s="179" t="s">
        <v>183</v>
      </c>
      <c r="N118" s="56" t="s">
        <v>634</v>
      </c>
      <c r="O118" t="s">
        <v>183</v>
      </c>
    </row>
    <row r="119" spans="12:15" x14ac:dyDescent="0.35">
      <c r="L119" t="str">
        <f t="shared" ca="1" si="3"/>
        <v>Islas Marshall</v>
      </c>
      <c r="M119" s="179" t="s">
        <v>184</v>
      </c>
      <c r="N119" s="56" t="s">
        <v>635</v>
      </c>
      <c r="O119" t="s">
        <v>636</v>
      </c>
    </row>
    <row r="120" spans="12:15" x14ac:dyDescent="0.35">
      <c r="L120" t="str">
        <f t="shared" ca="1" si="3"/>
        <v>Mauritania</v>
      </c>
      <c r="M120" s="179" t="s">
        <v>185</v>
      </c>
      <c r="N120" s="56" t="s">
        <v>637</v>
      </c>
      <c r="O120" t="s">
        <v>185</v>
      </c>
    </row>
    <row r="121" spans="12:15" x14ac:dyDescent="0.35">
      <c r="L121" t="str">
        <f t="shared" ca="1" si="3"/>
        <v>Mauricio</v>
      </c>
      <c r="M121" s="179" t="s">
        <v>186</v>
      </c>
      <c r="N121" s="56" t="s">
        <v>638</v>
      </c>
      <c r="O121" t="s">
        <v>639</v>
      </c>
    </row>
    <row r="122" spans="12:15" x14ac:dyDescent="0.35">
      <c r="L122" t="str">
        <f t="shared" ca="1" si="3"/>
        <v>México</v>
      </c>
      <c r="M122" s="179" t="s">
        <v>187</v>
      </c>
      <c r="N122" s="56" t="s">
        <v>640</v>
      </c>
      <c r="O122" t="s">
        <v>641</v>
      </c>
    </row>
    <row r="123" spans="12:15" x14ac:dyDescent="0.35">
      <c r="L123" t="str">
        <f t="shared" ca="1" si="3"/>
        <v>Micronesia (Estados Federados)</v>
      </c>
      <c r="M123" s="179" t="s">
        <v>188</v>
      </c>
      <c r="N123" s="56" t="s">
        <v>642</v>
      </c>
      <c r="O123" t="s">
        <v>643</v>
      </c>
    </row>
    <row r="124" spans="12:15" x14ac:dyDescent="0.35">
      <c r="L124" t="str">
        <f t="shared" ca="1" si="3"/>
        <v>Moldova (lRepública)</v>
      </c>
      <c r="M124" s="179" t="s">
        <v>189</v>
      </c>
      <c r="N124" s="56" t="s">
        <v>644</v>
      </c>
      <c r="O124" t="s">
        <v>645</v>
      </c>
    </row>
    <row r="125" spans="12:15" x14ac:dyDescent="0.35">
      <c r="L125" t="str">
        <f t="shared" ca="1" si="3"/>
        <v>Mónaco</v>
      </c>
      <c r="M125" s="179" t="s">
        <v>190</v>
      </c>
      <c r="N125" s="56" t="s">
        <v>190</v>
      </c>
      <c r="O125" t="s">
        <v>646</v>
      </c>
    </row>
    <row r="126" spans="12:15" x14ac:dyDescent="0.35">
      <c r="L126" t="str">
        <f t="shared" ca="1" si="3"/>
        <v>Mongolia</v>
      </c>
      <c r="M126" s="179" t="s">
        <v>191</v>
      </c>
      <c r="N126" s="56" t="s">
        <v>647</v>
      </c>
      <c r="O126" t="s">
        <v>191</v>
      </c>
    </row>
    <row r="127" spans="12:15" x14ac:dyDescent="0.35">
      <c r="L127" t="str">
        <f t="shared" ca="1" si="3"/>
        <v>Montenegro</v>
      </c>
      <c r="M127" s="179" t="s">
        <v>192</v>
      </c>
      <c r="N127" s="56" t="s">
        <v>648</v>
      </c>
      <c r="O127" t="s">
        <v>192</v>
      </c>
    </row>
    <row r="128" spans="12:15" x14ac:dyDescent="0.35">
      <c r="L128" t="str">
        <f t="shared" ca="1" si="3"/>
        <v>Marruecos</v>
      </c>
      <c r="M128" s="179" t="s">
        <v>193</v>
      </c>
      <c r="N128" s="56" t="s">
        <v>649</v>
      </c>
      <c r="O128" t="s">
        <v>650</v>
      </c>
    </row>
    <row r="129" spans="12:15" x14ac:dyDescent="0.35">
      <c r="L129" t="str">
        <f t="shared" ca="1" si="3"/>
        <v>Mozambique</v>
      </c>
      <c r="M129" s="179" t="s">
        <v>194</v>
      </c>
      <c r="N129" s="56" t="s">
        <v>194</v>
      </c>
      <c r="O129" t="s">
        <v>194</v>
      </c>
    </row>
    <row r="130" spans="12:15" x14ac:dyDescent="0.35">
      <c r="L130" t="str">
        <f t="shared" ca="1" si="3"/>
        <v>Myanmar</v>
      </c>
      <c r="M130" s="179" t="s">
        <v>195</v>
      </c>
      <c r="N130" s="56" t="s">
        <v>651</v>
      </c>
      <c r="O130" t="s">
        <v>195</v>
      </c>
    </row>
    <row r="131" spans="12:15" x14ac:dyDescent="0.35">
      <c r="L131" t="str">
        <f t="shared" ref="L131:L194" ca="1" si="4">OFFSET($M131,0,LangOffset,1,1)</f>
        <v>Namibia</v>
      </c>
      <c r="M131" s="179" t="s">
        <v>196</v>
      </c>
      <c r="N131" s="56" t="s">
        <v>652</v>
      </c>
      <c r="O131" t="s">
        <v>196</v>
      </c>
    </row>
    <row r="132" spans="12:15" x14ac:dyDescent="0.35">
      <c r="L132" t="str">
        <f t="shared" ca="1" si="4"/>
        <v>Nauru</v>
      </c>
      <c r="M132" s="179" t="s">
        <v>197</v>
      </c>
      <c r="N132" s="56" t="s">
        <v>197</v>
      </c>
      <c r="O132" t="s">
        <v>197</v>
      </c>
    </row>
    <row r="133" spans="12:15" x14ac:dyDescent="0.35">
      <c r="L133" t="str">
        <f t="shared" ca="1" si="4"/>
        <v>Nepal</v>
      </c>
      <c r="M133" s="179" t="s">
        <v>198</v>
      </c>
      <c r="N133" s="56" t="s">
        <v>653</v>
      </c>
      <c r="O133" t="s">
        <v>198</v>
      </c>
    </row>
    <row r="134" spans="12:15" x14ac:dyDescent="0.35">
      <c r="L134" t="str">
        <f t="shared" ca="1" si="4"/>
        <v>Países Bajos</v>
      </c>
      <c r="M134" s="179" t="s">
        <v>199</v>
      </c>
      <c r="N134" s="56" t="s">
        <v>654</v>
      </c>
      <c r="O134" t="s">
        <v>655</v>
      </c>
    </row>
    <row r="135" spans="12:15" x14ac:dyDescent="0.35">
      <c r="L135" t="str">
        <f t="shared" ca="1" si="4"/>
        <v>Nueva Zelandia</v>
      </c>
      <c r="M135" s="179" t="s">
        <v>200</v>
      </c>
      <c r="N135" s="56" t="s">
        <v>656</v>
      </c>
      <c r="O135" t="s">
        <v>657</v>
      </c>
    </row>
    <row r="136" spans="12:15" x14ac:dyDescent="0.35">
      <c r="L136" t="str">
        <f t="shared" ca="1" si="4"/>
        <v>Nicaragua</v>
      </c>
      <c r="M136" s="179" t="s">
        <v>201</v>
      </c>
      <c r="N136" s="56" t="s">
        <v>201</v>
      </c>
      <c r="O136" t="s">
        <v>201</v>
      </c>
    </row>
    <row r="137" spans="12:15" x14ac:dyDescent="0.35">
      <c r="L137" t="str">
        <f t="shared" ca="1" si="4"/>
        <v>Níger</v>
      </c>
      <c r="M137" s="179" t="s">
        <v>202</v>
      </c>
      <c r="N137" s="56" t="s">
        <v>202</v>
      </c>
      <c r="O137" t="s">
        <v>658</v>
      </c>
    </row>
    <row r="138" spans="12:15" x14ac:dyDescent="0.35">
      <c r="L138" t="str">
        <f t="shared" ca="1" si="4"/>
        <v>Nigeria</v>
      </c>
      <c r="M138" s="179" t="s">
        <v>203</v>
      </c>
      <c r="N138" s="56" t="s">
        <v>203</v>
      </c>
      <c r="O138" t="s">
        <v>203</v>
      </c>
    </row>
    <row r="139" spans="12:15" x14ac:dyDescent="0.35">
      <c r="L139" t="str">
        <f t="shared" ca="1" si="4"/>
        <v>Niue</v>
      </c>
      <c r="M139" s="179" t="s">
        <v>204</v>
      </c>
      <c r="N139" s="56" t="s">
        <v>204</v>
      </c>
      <c r="O139" t="s">
        <v>204</v>
      </c>
    </row>
    <row r="140" spans="12:15" x14ac:dyDescent="0.35">
      <c r="L140" t="str">
        <f t="shared" ca="1" si="4"/>
        <v>Macedonia del Norte</v>
      </c>
      <c r="M140" s="179" t="s">
        <v>659</v>
      </c>
      <c r="N140" s="56" t="s">
        <v>660</v>
      </c>
      <c r="O140" t="s">
        <v>661</v>
      </c>
    </row>
    <row r="141" spans="12:15" x14ac:dyDescent="0.35">
      <c r="L141" t="str">
        <f t="shared" ca="1" si="4"/>
        <v>Noruega</v>
      </c>
      <c r="M141" s="179" t="s">
        <v>205</v>
      </c>
      <c r="N141" s="56" t="s">
        <v>662</v>
      </c>
      <c r="O141" t="s">
        <v>663</v>
      </c>
    </row>
    <row r="142" spans="12:15" x14ac:dyDescent="0.35">
      <c r="L142" t="str">
        <f t="shared" ca="1" si="4"/>
        <v>Omán</v>
      </c>
      <c r="M142" s="179" t="s">
        <v>206</v>
      </c>
      <c r="N142" s="56" t="s">
        <v>206</v>
      </c>
      <c r="O142" t="s">
        <v>664</v>
      </c>
    </row>
    <row r="143" spans="12:15" x14ac:dyDescent="0.35">
      <c r="L143" t="str">
        <f t="shared" ca="1" si="4"/>
        <v>Pakistán</v>
      </c>
      <c r="M143" s="179" t="s">
        <v>207</v>
      </c>
      <c r="N143" s="56" t="s">
        <v>207</v>
      </c>
      <c r="O143" t="s">
        <v>665</v>
      </c>
    </row>
    <row r="144" spans="12:15" x14ac:dyDescent="0.35">
      <c r="L144" t="str">
        <f t="shared" ca="1" si="4"/>
        <v>Palau</v>
      </c>
      <c r="M144" s="179" t="s">
        <v>208</v>
      </c>
      <c r="N144" s="56" t="s">
        <v>666</v>
      </c>
      <c r="O144" t="s">
        <v>208</v>
      </c>
    </row>
    <row r="145" spans="12:15" x14ac:dyDescent="0.35">
      <c r="L145" t="str">
        <f t="shared" ca="1" si="4"/>
        <v>Palestina (Estado)</v>
      </c>
      <c r="M145" s="179" t="s">
        <v>280</v>
      </c>
      <c r="N145" s="56" t="s">
        <v>280</v>
      </c>
      <c r="O145" t="s">
        <v>667</v>
      </c>
    </row>
    <row r="146" spans="12:15" x14ac:dyDescent="0.35">
      <c r="L146" t="str">
        <f t="shared" ca="1" si="4"/>
        <v>Panamá</v>
      </c>
      <c r="M146" s="179" t="s">
        <v>209</v>
      </c>
      <c r="N146" s="56" t="s">
        <v>209</v>
      </c>
      <c r="O146" t="s">
        <v>668</v>
      </c>
    </row>
    <row r="147" spans="12:15" x14ac:dyDescent="0.35">
      <c r="L147" t="str">
        <f t="shared" ca="1" si="4"/>
        <v>Papua Nueva Guinea</v>
      </c>
      <c r="M147" s="179" t="s">
        <v>210</v>
      </c>
      <c r="N147" s="56" t="s">
        <v>669</v>
      </c>
      <c r="O147" t="s">
        <v>670</v>
      </c>
    </row>
    <row r="148" spans="12:15" x14ac:dyDescent="0.35">
      <c r="L148" t="str">
        <f t="shared" ca="1" si="4"/>
        <v>Paraguay</v>
      </c>
      <c r="M148" s="179" t="s">
        <v>211</v>
      </c>
      <c r="N148" s="56" t="s">
        <v>211</v>
      </c>
      <c r="O148" t="s">
        <v>211</v>
      </c>
    </row>
    <row r="149" spans="12:15" x14ac:dyDescent="0.35">
      <c r="L149" t="str">
        <f t="shared" ca="1" si="4"/>
        <v>Perú</v>
      </c>
      <c r="M149" s="179" t="s">
        <v>212</v>
      </c>
      <c r="N149" s="56" t="s">
        <v>671</v>
      </c>
      <c r="O149" t="s">
        <v>672</v>
      </c>
    </row>
    <row r="150" spans="12:15" x14ac:dyDescent="0.35">
      <c r="L150" t="str">
        <f t="shared" ca="1" si="4"/>
        <v>Filipinas</v>
      </c>
      <c r="M150" s="179" t="s">
        <v>213</v>
      </c>
      <c r="N150" s="56" t="s">
        <v>213</v>
      </c>
      <c r="O150" t="s">
        <v>673</v>
      </c>
    </row>
    <row r="151" spans="12:15" x14ac:dyDescent="0.35">
      <c r="L151" t="str">
        <f t="shared" ca="1" si="4"/>
        <v>Polonia</v>
      </c>
      <c r="M151" s="179" t="s">
        <v>214</v>
      </c>
      <c r="N151" s="56" t="s">
        <v>674</v>
      </c>
      <c r="O151" t="s">
        <v>675</v>
      </c>
    </row>
    <row r="152" spans="12:15" x14ac:dyDescent="0.35">
      <c r="L152" t="str">
        <f t="shared" ca="1" si="4"/>
        <v>Portugal</v>
      </c>
      <c r="M152" s="179" t="s">
        <v>215</v>
      </c>
      <c r="N152" s="56" t="s">
        <v>215</v>
      </c>
      <c r="O152" t="s">
        <v>215</v>
      </c>
    </row>
    <row r="153" spans="12:15" x14ac:dyDescent="0.35">
      <c r="L153" t="str">
        <f t="shared" ca="1" si="4"/>
        <v>Qatar</v>
      </c>
      <c r="M153" s="179" t="s">
        <v>216</v>
      </c>
      <c r="N153" s="56" t="s">
        <v>216</v>
      </c>
      <c r="O153" t="s">
        <v>216</v>
      </c>
    </row>
    <row r="154" spans="12:15" x14ac:dyDescent="0.35">
      <c r="L154" t="str">
        <f t="shared" ca="1" si="4"/>
        <v>Rumania</v>
      </c>
      <c r="M154" s="179" t="s">
        <v>217</v>
      </c>
      <c r="N154" s="56" t="s">
        <v>676</v>
      </c>
      <c r="O154" t="s">
        <v>677</v>
      </c>
    </row>
    <row r="155" spans="12:15" x14ac:dyDescent="0.35">
      <c r="L155" t="str">
        <f t="shared" ca="1" si="4"/>
        <v>Rusia (Federación)</v>
      </c>
      <c r="M155" s="179" t="s">
        <v>218</v>
      </c>
      <c r="N155" s="56" t="s">
        <v>678</v>
      </c>
      <c r="O155" t="s">
        <v>679</v>
      </c>
    </row>
    <row r="156" spans="12:15" x14ac:dyDescent="0.35">
      <c r="L156" t="str">
        <f t="shared" ca="1" si="4"/>
        <v>Rwanda</v>
      </c>
      <c r="M156" s="179" t="s">
        <v>219</v>
      </c>
      <c r="N156" s="56" t="s">
        <v>219</v>
      </c>
      <c r="O156" t="s">
        <v>219</v>
      </c>
    </row>
    <row r="157" spans="12:15" x14ac:dyDescent="0.35">
      <c r="L157" t="str">
        <f t="shared" ca="1" si="4"/>
        <v>Saint Kitts y Nevis</v>
      </c>
      <c r="M157" s="179" t="s">
        <v>220</v>
      </c>
      <c r="N157" s="56" t="s">
        <v>680</v>
      </c>
      <c r="O157" t="s">
        <v>681</v>
      </c>
    </row>
    <row r="158" spans="12:15" x14ac:dyDescent="0.35">
      <c r="L158" t="str">
        <f t="shared" ca="1" si="4"/>
        <v>Santa Lucía</v>
      </c>
      <c r="M158" s="179" t="s">
        <v>221</v>
      </c>
      <c r="N158" s="56" t="s">
        <v>682</v>
      </c>
      <c r="O158" t="s">
        <v>683</v>
      </c>
    </row>
    <row r="159" spans="12:15" x14ac:dyDescent="0.35">
      <c r="L159" t="str">
        <f t="shared" ca="1" si="4"/>
        <v>San Vicente y las Granadinas</v>
      </c>
      <c r="M159" s="179" t="s">
        <v>222</v>
      </c>
      <c r="N159" s="56" t="s">
        <v>684</v>
      </c>
      <c r="O159" t="s">
        <v>685</v>
      </c>
    </row>
    <row r="160" spans="12:15" x14ac:dyDescent="0.35">
      <c r="L160" t="str">
        <f t="shared" ca="1" si="4"/>
        <v>Samoa</v>
      </c>
      <c r="M160" s="179" t="s">
        <v>223</v>
      </c>
      <c r="N160" s="56" t="s">
        <v>223</v>
      </c>
      <c r="O160" t="s">
        <v>223</v>
      </c>
    </row>
    <row r="161" spans="12:15" x14ac:dyDescent="0.35">
      <c r="L161" t="str">
        <f t="shared" ca="1" si="4"/>
        <v>San Marino</v>
      </c>
      <c r="M161" s="179" t="s">
        <v>224</v>
      </c>
      <c r="N161" s="56" t="s">
        <v>686</v>
      </c>
      <c r="O161" t="s">
        <v>224</v>
      </c>
    </row>
    <row r="162" spans="12:15" x14ac:dyDescent="0.35">
      <c r="L162" t="str">
        <f t="shared" ca="1" si="4"/>
        <v>Santo Tomé y Príncipe</v>
      </c>
      <c r="M162" s="179" t="s">
        <v>225</v>
      </c>
      <c r="N162" s="56" t="s">
        <v>687</v>
      </c>
      <c r="O162" t="s">
        <v>688</v>
      </c>
    </row>
    <row r="163" spans="12:15" x14ac:dyDescent="0.35">
      <c r="L163" t="str">
        <f t="shared" ca="1" si="4"/>
        <v>Arabia Saudita</v>
      </c>
      <c r="M163" s="179" t="s">
        <v>226</v>
      </c>
      <c r="N163" s="56" t="s">
        <v>689</v>
      </c>
      <c r="O163" t="s">
        <v>690</v>
      </c>
    </row>
    <row r="164" spans="12:15" x14ac:dyDescent="0.35">
      <c r="L164" t="str">
        <f t="shared" ca="1" si="4"/>
        <v>Senegal</v>
      </c>
      <c r="M164" s="179" t="s">
        <v>227</v>
      </c>
      <c r="N164" s="56" t="s">
        <v>691</v>
      </c>
      <c r="O164" t="s">
        <v>227</v>
      </c>
    </row>
    <row r="165" spans="12:15" x14ac:dyDescent="0.35">
      <c r="L165" t="str">
        <f t="shared" ca="1" si="4"/>
        <v>Serbia</v>
      </c>
      <c r="M165" s="179" t="s">
        <v>228</v>
      </c>
      <c r="N165" s="56" t="s">
        <v>692</v>
      </c>
      <c r="O165" t="s">
        <v>228</v>
      </c>
    </row>
    <row r="166" spans="12:15" x14ac:dyDescent="0.35">
      <c r="L166" t="str">
        <f t="shared" ca="1" si="4"/>
        <v>Seychelles</v>
      </c>
      <c r="M166" s="179" t="s">
        <v>229</v>
      </c>
      <c r="N166" s="56" t="s">
        <v>229</v>
      </c>
      <c r="O166" t="s">
        <v>229</v>
      </c>
    </row>
    <row r="167" spans="12:15" x14ac:dyDescent="0.35">
      <c r="L167" t="str">
        <f t="shared" ca="1" si="4"/>
        <v>Sierra leona</v>
      </c>
      <c r="M167" s="179" t="s">
        <v>230</v>
      </c>
      <c r="N167" s="56" t="s">
        <v>230</v>
      </c>
      <c r="O167" t="s">
        <v>693</v>
      </c>
    </row>
    <row r="168" spans="12:15" x14ac:dyDescent="0.35">
      <c r="L168" t="str">
        <f t="shared" ca="1" si="4"/>
        <v>Singapur</v>
      </c>
      <c r="M168" s="179" t="s">
        <v>231</v>
      </c>
      <c r="N168" s="56" t="s">
        <v>694</v>
      </c>
      <c r="O168" t="s">
        <v>695</v>
      </c>
    </row>
    <row r="169" spans="12:15" x14ac:dyDescent="0.35">
      <c r="L169" t="str">
        <f t="shared" ca="1" si="4"/>
        <v>Sint Maarten (parte neerlandesa)</v>
      </c>
      <c r="M169" s="179" t="s">
        <v>281</v>
      </c>
      <c r="N169" s="56" t="s">
        <v>696</v>
      </c>
      <c r="O169" t="s">
        <v>697</v>
      </c>
    </row>
    <row r="170" spans="12:15" x14ac:dyDescent="0.35">
      <c r="L170" t="str">
        <f t="shared" ca="1" si="4"/>
        <v>Eslovaquia</v>
      </c>
      <c r="M170" s="179" t="s">
        <v>232</v>
      </c>
      <c r="N170" s="56" t="s">
        <v>698</v>
      </c>
      <c r="O170" t="s">
        <v>699</v>
      </c>
    </row>
    <row r="171" spans="12:15" x14ac:dyDescent="0.35">
      <c r="L171" t="str">
        <f t="shared" ca="1" si="4"/>
        <v>Eslovenia</v>
      </c>
      <c r="M171" s="179" t="s">
        <v>233</v>
      </c>
      <c r="N171" s="56" t="s">
        <v>700</v>
      </c>
      <c r="O171" t="s">
        <v>701</v>
      </c>
    </row>
    <row r="172" spans="12:15" x14ac:dyDescent="0.35">
      <c r="L172" t="str">
        <f t="shared" ca="1" si="4"/>
        <v>Islas Salomón</v>
      </c>
      <c r="M172" s="179" t="s">
        <v>234</v>
      </c>
      <c r="N172" s="56" t="s">
        <v>702</v>
      </c>
      <c r="O172" t="s">
        <v>703</v>
      </c>
    </row>
    <row r="173" spans="12:15" x14ac:dyDescent="0.35">
      <c r="L173" t="str">
        <f t="shared" ca="1" si="4"/>
        <v>Somalia</v>
      </c>
      <c r="M173" s="179" t="s">
        <v>235</v>
      </c>
      <c r="N173" s="56" t="s">
        <v>704</v>
      </c>
      <c r="O173" t="s">
        <v>235</v>
      </c>
    </row>
    <row r="174" spans="12:15" x14ac:dyDescent="0.35">
      <c r="L174" t="str">
        <f t="shared" ca="1" si="4"/>
        <v>Sudáfrica</v>
      </c>
      <c r="M174" s="179" t="s">
        <v>236</v>
      </c>
      <c r="N174" s="56" t="s">
        <v>705</v>
      </c>
      <c r="O174" t="s">
        <v>706</v>
      </c>
    </row>
    <row r="175" spans="12:15" x14ac:dyDescent="0.35">
      <c r="L175" t="str">
        <f t="shared" ca="1" si="4"/>
        <v>Sudán del Sur</v>
      </c>
      <c r="M175" s="179" t="s">
        <v>237</v>
      </c>
      <c r="N175" s="56" t="s">
        <v>707</v>
      </c>
      <c r="O175" t="s">
        <v>708</v>
      </c>
    </row>
    <row r="176" spans="12:15" x14ac:dyDescent="0.35">
      <c r="L176" t="str">
        <f t="shared" ca="1" si="4"/>
        <v>España</v>
      </c>
      <c r="M176" s="179" t="s">
        <v>238</v>
      </c>
      <c r="N176" s="56" t="s">
        <v>709</v>
      </c>
      <c r="O176" t="s">
        <v>710</v>
      </c>
    </row>
    <row r="177" spans="12:15" x14ac:dyDescent="0.35">
      <c r="L177" t="str">
        <f t="shared" ca="1" si="4"/>
        <v>Sri Lanka</v>
      </c>
      <c r="M177" s="179" t="s">
        <v>239</v>
      </c>
      <c r="N177" s="56" t="s">
        <v>239</v>
      </c>
      <c r="O177" t="s">
        <v>239</v>
      </c>
    </row>
    <row r="178" spans="12:15" x14ac:dyDescent="0.35">
      <c r="L178" t="str">
        <f t="shared" ca="1" si="4"/>
        <v>Sudán</v>
      </c>
      <c r="M178" s="179" t="s">
        <v>240</v>
      </c>
      <c r="N178" s="56" t="s">
        <v>711</v>
      </c>
      <c r="O178" t="s">
        <v>712</v>
      </c>
    </row>
    <row r="179" spans="12:15" x14ac:dyDescent="0.35">
      <c r="L179" t="str">
        <f t="shared" ca="1" si="4"/>
        <v>Suriname</v>
      </c>
      <c r="M179" s="179" t="s">
        <v>241</v>
      </c>
      <c r="N179" s="56" t="s">
        <v>241</v>
      </c>
      <c r="O179" t="s">
        <v>241</v>
      </c>
    </row>
    <row r="180" spans="12:15" x14ac:dyDescent="0.35">
      <c r="L180" t="str">
        <f t="shared" ca="1" si="4"/>
        <v>Suecia</v>
      </c>
      <c r="M180" s="179" t="s">
        <v>242</v>
      </c>
      <c r="N180" s="56" t="s">
        <v>713</v>
      </c>
      <c r="O180" t="s">
        <v>714</v>
      </c>
    </row>
    <row r="181" spans="12:15" x14ac:dyDescent="0.35">
      <c r="L181" t="str">
        <f t="shared" ca="1" si="4"/>
        <v>Suiza</v>
      </c>
      <c r="M181" s="179" t="s">
        <v>243</v>
      </c>
      <c r="N181" s="56" t="s">
        <v>715</v>
      </c>
      <c r="O181" t="s">
        <v>716</v>
      </c>
    </row>
    <row r="182" spans="12:15" x14ac:dyDescent="0.35">
      <c r="L182" t="str">
        <f t="shared" ca="1" si="4"/>
        <v>Siria (República Árabe)</v>
      </c>
      <c r="M182" s="179" t="s">
        <v>244</v>
      </c>
      <c r="N182" s="56" t="s">
        <v>717</v>
      </c>
      <c r="O182" t="s">
        <v>718</v>
      </c>
    </row>
    <row r="183" spans="12:15" x14ac:dyDescent="0.35">
      <c r="L183" t="str">
        <f t="shared" ca="1" si="4"/>
        <v>Taiwán</v>
      </c>
      <c r="M183" s="179" t="s">
        <v>245</v>
      </c>
      <c r="N183" s="56" t="s">
        <v>719</v>
      </c>
      <c r="O183" t="s">
        <v>720</v>
      </c>
    </row>
    <row r="184" spans="12:15" x14ac:dyDescent="0.35">
      <c r="L184" t="str">
        <f t="shared" ca="1" si="4"/>
        <v>Tayikistán</v>
      </c>
      <c r="M184" s="179" t="s">
        <v>246</v>
      </c>
      <c r="N184" s="56" t="s">
        <v>721</v>
      </c>
      <c r="O184" t="s">
        <v>722</v>
      </c>
    </row>
    <row r="185" spans="12:15" x14ac:dyDescent="0.35">
      <c r="L185" t="str">
        <f t="shared" ca="1" si="4"/>
        <v>Tanzania (República Unida)</v>
      </c>
      <c r="M185" s="179" t="s">
        <v>247</v>
      </c>
      <c r="N185" s="56" t="s">
        <v>723</v>
      </c>
      <c r="O185" t="s">
        <v>724</v>
      </c>
    </row>
    <row r="186" spans="12:15" x14ac:dyDescent="0.35">
      <c r="L186" t="str">
        <f t="shared" ca="1" si="4"/>
        <v>Tailandia</v>
      </c>
      <c r="M186" s="179" t="s">
        <v>248</v>
      </c>
      <c r="N186" s="56" t="s">
        <v>725</v>
      </c>
      <c r="O186" t="s">
        <v>726</v>
      </c>
    </row>
    <row r="187" spans="12:15" x14ac:dyDescent="0.35">
      <c r="L187" t="str">
        <f t="shared" ca="1" si="4"/>
        <v>Timor-Leste</v>
      </c>
      <c r="M187" s="179" t="s">
        <v>249</v>
      </c>
      <c r="N187" s="56" t="s">
        <v>727</v>
      </c>
      <c r="O187" t="s">
        <v>249</v>
      </c>
    </row>
    <row r="188" spans="12:15" x14ac:dyDescent="0.35">
      <c r="L188" t="str">
        <f t="shared" ca="1" si="4"/>
        <v>Togo</v>
      </c>
      <c r="M188" s="179" t="s">
        <v>250</v>
      </c>
      <c r="N188" s="56" t="s">
        <v>250</v>
      </c>
      <c r="O188" t="s">
        <v>250</v>
      </c>
    </row>
    <row r="189" spans="12:15" x14ac:dyDescent="0.35">
      <c r="L189" t="str">
        <f t="shared" ca="1" si="4"/>
        <v>Tokelau</v>
      </c>
      <c r="M189" s="179" t="s">
        <v>251</v>
      </c>
      <c r="N189" s="56" t="s">
        <v>251</v>
      </c>
      <c r="O189" t="s">
        <v>251</v>
      </c>
    </row>
    <row r="190" spans="12:15" x14ac:dyDescent="0.35">
      <c r="L190" t="str">
        <f t="shared" ca="1" si="4"/>
        <v>Tonga</v>
      </c>
      <c r="M190" s="179" t="s">
        <v>252</v>
      </c>
      <c r="N190" s="56" t="s">
        <v>252</v>
      </c>
      <c r="O190" t="s">
        <v>252</v>
      </c>
    </row>
    <row r="191" spans="12:15" x14ac:dyDescent="0.35">
      <c r="L191" t="str">
        <f t="shared" ca="1" si="4"/>
        <v>Trinidad y Tabago</v>
      </c>
      <c r="M191" s="179" t="s">
        <v>253</v>
      </c>
      <c r="N191" s="56" t="s">
        <v>728</v>
      </c>
      <c r="O191" t="s">
        <v>729</v>
      </c>
    </row>
    <row r="192" spans="12:15" x14ac:dyDescent="0.35">
      <c r="L192" t="str">
        <f t="shared" ca="1" si="4"/>
        <v>Túnez</v>
      </c>
      <c r="M192" s="179" t="s">
        <v>254</v>
      </c>
      <c r="N192" s="56" t="s">
        <v>730</v>
      </c>
      <c r="O192" t="s">
        <v>731</v>
      </c>
    </row>
    <row r="193" spans="12:15" x14ac:dyDescent="0.35">
      <c r="L193" t="str">
        <f t="shared" ca="1" si="4"/>
        <v>Turquía</v>
      </c>
      <c r="M193" s="179" t="s">
        <v>255</v>
      </c>
      <c r="N193" s="56" t="s">
        <v>732</v>
      </c>
      <c r="O193" t="s">
        <v>733</v>
      </c>
    </row>
    <row r="194" spans="12:15" x14ac:dyDescent="0.35">
      <c r="L194" t="str">
        <f t="shared" ca="1" si="4"/>
        <v>Turkmenistán</v>
      </c>
      <c r="M194" s="179" t="s">
        <v>256</v>
      </c>
      <c r="N194" s="56" t="s">
        <v>734</v>
      </c>
      <c r="O194" t="s">
        <v>735</v>
      </c>
    </row>
    <row r="195" spans="12:15" x14ac:dyDescent="0.35">
      <c r="L195" t="str">
        <f t="shared" ref="L195:L243" ca="1" si="5">OFFSET($M195,0,LangOffset,1,1)</f>
        <v>Tuvalu</v>
      </c>
      <c r="M195" s="179" t="s">
        <v>257</v>
      </c>
      <c r="N195" s="56" t="s">
        <v>257</v>
      </c>
      <c r="O195" t="s">
        <v>257</v>
      </c>
    </row>
    <row r="196" spans="12:15" x14ac:dyDescent="0.35">
      <c r="L196" t="str">
        <f t="shared" ca="1" si="5"/>
        <v>Uganda</v>
      </c>
      <c r="M196" s="179" t="s">
        <v>258</v>
      </c>
      <c r="N196" s="56" t="s">
        <v>736</v>
      </c>
      <c r="O196" t="s">
        <v>258</v>
      </c>
    </row>
    <row r="197" spans="12:15" x14ac:dyDescent="0.35">
      <c r="L197" t="str">
        <f t="shared" ca="1" si="5"/>
        <v>Ucrania</v>
      </c>
      <c r="M197" s="179" t="s">
        <v>259</v>
      </c>
      <c r="N197" s="56" t="s">
        <v>259</v>
      </c>
      <c r="O197" t="s">
        <v>737</v>
      </c>
    </row>
    <row r="198" spans="12:15" x14ac:dyDescent="0.35">
      <c r="L198" t="str">
        <f t="shared" ca="1" si="5"/>
        <v>Emiratos Árabes Unidos</v>
      </c>
      <c r="M198" s="179" t="s">
        <v>260</v>
      </c>
      <c r="N198" s="56" t="s">
        <v>738</v>
      </c>
      <c r="O198" t="s">
        <v>739</v>
      </c>
    </row>
    <row r="199" spans="12:15" x14ac:dyDescent="0.35">
      <c r="L199" t="str">
        <f t="shared" ca="1" si="5"/>
        <v>Reino Unido de Gran Bretaña e Irlanda del Norte</v>
      </c>
      <c r="M199" s="179" t="s">
        <v>261</v>
      </c>
      <c r="N199" s="56" t="s">
        <v>740</v>
      </c>
      <c r="O199" t="s">
        <v>741</v>
      </c>
    </row>
    <row r="200" spans="12:15" x14ac:dyDescent="0.35">
      <c r="L200" t="str">
        <f t="shared" ca="1" si="5"/>
        <v>Estados Unidos de América</v>
      </c>
      <c r="M200" s="179" t="s">
        <v>262</v>
      </c>
      <c r="N200" s="56" t="s">
        <v>742</v>
      </c>
      <c r="O200" t="s">
        <v>743</v>
      </c>
    </row>
    <row r="201" spans="12:15" x14ac:dyDescent="0.35">
      <c r="L201" t="str">
        <f t="shared" ca="1" si="5"/>
        <v>Uruguay</v>
      </c>
      <c r="M201" s="179" t="s">
        <v>263</v>
      </c>
      <c r="N201" s="56" t="s">
        <v>263</v>
      </c>
      <c r="O201" t="s">
        <v>263</v>
      </c>
    </row>
    <row r="202" spans="12:15" x14ac:dyDescent="0.35">
      <c r="L202" t="str">
        <f t="shared" ca="1" si="5"/>
        <v>Uzbekistán</v>
      </c>
      <c r="M202" s="179" t="s">
        <v>264</v>
      </c>
      <c r="N202" s="56" t="s">
        <v>744</v>
      </c>
      <c r="O202" t="s">
        <v>745</v>
      </c>
    </row>
    <row r="203" spans="12:15" x14ac:dyDescent="0.35">
      <c r="L203" t="str">
        <f t="shared" ca="1" si="5"/>
        <v>Vanuatu</v>
      </c>
      <c r="M203" s="179" t="s">
        <v>265</v>
      </c>
      <c r="N203" s="56" t="s">
        <v>265</v>
      </c>
      <c r="O203" t="s">
        <v>265</v>
      </c>
    </row>
    <row r="204" spans="12:15" x14ac:dyDescent="0.35">
      <c r="L204" t="str">
        <f t="shared" ca="1" si="5"/>
        <v>Venezuela</v>
      </c>
      <c r="M204" s="179" t="s">
        <v>266</v>
      </c>
      <c r="N204" s="56" t="s">
        <v>266</v>
      </c>
      <c r="O204" t="s">
        <v>266</v>
      </c>
    </row>
    <row r="205" spans="12:15" x14ac:dyDescent="0.35">
      <c r="L205" t="str">
        <f t="shared" ca="1" si="5"/>
        <v>Viet Nam</v>
      </c>
      <c r="M205" s="179" t="s">
        <v>267</v>
      </c>
      <c r="N205" s="56" t="s">
        <v>746</v>
      </c>
      <c r="O205" t="s">
        <v>267</v>
      </c>
    </row>
    <row r="206" spans="12:15" x14ac:dyDescent="0.35">
      <c r="L206" t="str">
        <f t="shared" ca="1" si="5"/>
        <v>Sahara Occidental</v>
      </c>
      <c r="M206" s="179" t="s">
        <v>268</v>
      </c>
      <c r="N206" s="56" t="s">
        <v>747</v>
      </c>
      <c r="O206" t="s">
        <v>748</v>
      </c>
    </row>
    <row r="207" spans="12:15" x14ac:dyDescent="0.35">
      <c r="L207" t="str">
        <f t="shared" ca="1" si="5"/>
        <v>Yemen</v>
      </c>
      <c r="M207" s="179" t="s">
        <v>269</v>
      </c>
      <c r="N207" s="56" t="s">
        <v>749</v>
      </c>
      <c r="O207" t="s">
        <v>269</v>
      </c>
    </row>
    <row r="208" spans="12:15" x14ac:dyDescent="0.35">
      <c r="L208" t="str">
        <f t="shared" ca="1" si="5"/>
        <v>Zambia</v>
      </c>
      <c r="M208" s="179" t="s">
        <v>270</v>
      </c>
      <c r="N208" s="56" t="s">
        <v>750</v>
      </c>
      <c r="O208" t="s">
        <v>270</v>
      </c>
    </row>
    <row r="209" spans="12:15" x14ac:dyDescent="0.35">
      <c r="L209" t="str">
        <f t="shared" ca="1" si="5"/>
        <v>Zimbabwe</v>
      </c>
      <c r="M209" s="179" t="s">
        <v>272</v>
      </c>
      <c r="N209" s="56" t="s">
        <v>272</v>
      </c>
      <c r="O209" t="s">
        <v>272</v>
      </c>
    </row>
    <row r="210" spans="12:15" x14ac:dyDescent="0.35">
      <c r="L210" t="str">
        <f t="shared" ca="1" si="5"/>
        <v>Zanzibar</v>
      </c>
      <c r="M210" s="179" t="s">
        <v>271</v>
      </c>
      <c r="N210" s="56" t="s">
        <v>271</v>
      </c>
      <c r="O210" t="s">
        <v>271</v>
      </c>
    </row>
    <row r="211" spans="12:15" x14ac:dyDescent="0.35">
      <c r="L211">
        <f t="shared" ca="1" si="5"/>
        <v>0</v>
      </c>
      <c r="M211" s="179"/>
      <c r="N211" s="56"/>
    </row>
    <row r="212" spans="12:15" x14ac:dyDescent="0.35">
      <c r="L212">
        <f t="shared" ca="1" si="5"/>
        <v>0</v>
      </c>
      <c r="M212" s="179"/>
      <c r="N212" s="56"/>
    </row>
    <row r="213" spans="12:15" x14ac:dyDescent="0.35">
      <c r="L213">
        <f t="shared" ca="1" si="5"/>
        <v>0</v>
      </c>
      <c r="M213" s="179"/>
      <c r="N213" s="56"/>
    </row>
    <row r="214" spans="12:15" x14ac:dyDescent="0.35">
      <c r="L214">
        <f t="shared" ca="1" si="5"/>
        <v>0</v>
      </c>
      <c r="M214" s="179"/>
      <c r="N214" s="56"/>
    </row>
    <row r="215" spans="12:15" x14ac:dyDescent="0.35">
      <c r="L215">
        <f t="shared" ca="1" si="5"/>
        <v>0</v>
      </c>
      <c r="M215" s="179"/>
      <c r="N215" s="56"/>
    </row>
    <row r="216" spans="12:15" x14ac:dyDescent="0.35">
      <c r="L216">
        <f t="shared" ca="1" si="5"/>
        <v>0</v>
      </c>
      <c r="M216" s="179"/>
      <c r="N216" s="56"/>
    </row>
    <row r="217" spans="12:15" x14ac:dyDescent="0.35">
      <c r="L217">
        <f t="shared" ca="1" si="5"/>
        <v>0</v>
      </c>
      <c r="M217" s="179"/>
      <c r="N217" s="56"/>
    </row>
    <row r="218" spans="12:15" x14ac:dyDescent="0.35">
      <c r="L218">
        <f t="shared" ca="1" si="5"/>
        <v>0</v>
      </c>
      <c r="M218" s="179"/>
      <c r="N218" s="56"/>
    </row>
    <row r="219" spans="12:15" x14ac:dyDescent="0.35">
      <c r="L219">
        <f t="shared" ca="1" si="5"/>
        <v>0</v>
      </c>
      <c r="M219" s="179"/>
      <c r="N219" s="56"/>
    </row>
    <row r="220" spans="12:15" x14ac:dyDescent="0.35">
      <c r="L220">
        <f t="shared" ca="1" si="5"/>
        <v>0</v>
      </c>
      <c r="M220" s="179"/>
      <c r="N220" s="56"/>
    </row>
    <row r="221" spans="12:15" x14ac:dyDescent="0.35">
      <c r="L221">
        <f t="shared" ca="1" si="5"/>
        <v>0</v>
      </c>
      <c r="M221" s="179"/>
      <c r="N221" s="56"/>
    </row>
    <row r="222" spans="12:15" x14ac:dyDescent="0.35">
      <c r="L222">
        <f t="shared" ca="1" si="5"/>
        <v>0</v>
      </c>
      <c r="M222" s="179"/>
      <c r="N222" s="56"/>
    </row>
    <row r="223" spans="12:15" x14ac:dyDescent="0.35">
      <c r="L223">
        <f t="shared" ca="1" si="5"/>
        <v>0</v>
      </c>
      <c r="M223" s="179"/>
      <c r="N223" s="56"/>
    </row>
    <row r="224" spans="12:15" x14ac:dyDescent="0.35">
      <c r="L224">
        <f t="shared" ca="1" si="5"/>
        <v>0</v>
      </c>
      <c r="M224" s="179"/>
      <c r="N224" s="56"/>
    </row>
    <row r="225" spans="12:14" x14ac:dyDescent="0.35">
      <c r="L225">
        <f t="shared" ca="1" si="5"/>
        <v>0</v>
      </c>
      <c r="M225" s="179"/>
      <c r="N225" s="56"/>
    </row>
    <row r="226" spans="12:14" x14ac:dyDescent="0.35">
      <c r="L226">
        <f t="shared" ca="1" si="5"/>
        <v>0</v>
      </c>
      <c r="M226" s="179"/>
      <c r="N226" s="56"/>
    </row>
    <row r="227" spans="12:14" x14ac:dyDescent="0.35">
      <c r="L227">
        <f t="shared" ca="1" si="5"/>
        <v>0</v>
      </c>
      <c r="M227" s="179"/>
      <c r="N227" s="56"/>
    </row>
    <row r="228" spans="12:14" x14ac:dyDescent="0.35">
      <c r="L228">
        <f t="shared" ca="1" si="5"/>
        <v>0</v>
      </c>
      <c r="M228" s="179"/>
      <c r="N228" s="56"/>
    </row>
    <row r="229" spans="12:14" x14ac:dyDescent="0.35">
      <c r="L229">
        <f t="shared" ca="1" si="5"/>
        <v>0</v>
      </c>
      <c r="M229" s="179"/>
      <c r="N229" s="56"/>
    </row>
    <row r="230" spans="12:14" x14ac:dyDescent="0.35">
      <c r="L230">
        <f t="shared" ca="1" si="5"/>
        <v>0</v>
      </c>
      <c r="M230" s="179"/>
      <c r="N230" s="56"/>
    </row>
    <row r="231" spans="12:14" x14ac:dyDescent="0.35">
      <c r="L231">
        <f t="shared" ca="1" si="5"/>
        <v>0</v>
      </c>
      <c r="M231" s="179"/>
      <c r="N231" s="56"/>
    </row>
    <row r="232" spans="12:14" x14ac:dyDescent="0.35">
      <c r="L232">
        <f t="shared" ca="1" si="5"/>
        <v>0</v>
      </c>
      <c r="M232" s="179"/>
      <c r="N232" s="56"/>
    </row>
    <row r="233" spans="12:14" x14ac:dyDescent="0.35">
      <c r="L233">
        <f t="shared" ca="1" si="5"/>
        <v>0</v>
      </c>
      <c r="M233" s="179"/>
      <c r="N233" s="56"/>
    </row>
    <row r="234" spans="12:14" x14ac:dyDescent="0.35">
      <c r="L234">
        <f t="shared" ca="1" si="5"/>
        <v>0</v>
      </c>
      <c r="M234" s="179"/>
      <c r="N234" s="56"/>
    </row>
    <row r="235" spans="12:14" x14ac:dyDescent="0.35">
      <c r="L235">
        <f t="shared" ca="1" si="5"/>
        <v>0</v>
      </c>
      <c r="M235" s="179"/>
      <c r="N235" s="56"/>
    </row>
    <row r="236" spans="12:14" x14ac:dyDescent="0.35">
      <c r="L236">
        <f t="shared" ca="1" si="5"/>
        <v>0</v>
      </c>
      <c r="M236" s="179"/>
      <c r="N236" s="56"/>
    </row>
    <row r="237" spans="12:14" x14ac:dyDescent="0.35">
      <c r="L237">
        <f t="shared" ca="1" si="5"/>
        <v>0</v>
      </c>
      <c r="M237" s="179"/>
      <c r="N237" s="56"/>
    </row>
    <row r="238" spans="12:14" x14ac:dyDescent="0.35">
      <c r="L238">
        <f t="shared" ca="1" si="5"/>
        <v>0</v>
      </c>
      <c r="M238" s="179"/>
      <c r="N238" s="56"/>
    </row>
    <row r="239" spans="12:14" x14ac:dyDescent="0.35">
      <c r="L239">
        <f t="shared" ca="1" si="5"/>
        <v>0</v>
      </c>
      <c r="M239" s="179"/>
      <c r="N239" s="56"/>
    </row>
    <row r="240" spans="12:14" x14ac:dyDescent="0.35">
      <c r="L240">
        <f t="shared" ca="1" si="5"/>
        <v>0</v>
      </c>
      <c r="M240" s="179"/>
      <c r="N240" s="56"/>
    </row>
    <row r="241" spans="12:14" x14ac:dyDescent="0.35">
      <c r="L241">
        <f t="shared" ca="1" si="5"/>
        <v>0</v>
      </c>
      <c r="M241" s="179"/>
      <c r="N241" s="56"/>
    </row>
    <row r="242" spans="12:14" x14ac:dyDescent="0.35">
      <c r="L242">
        <f t="shared" ca="1" si="5"/>
        <v>0</v>
      </c>
      <c r="M242" s="179"/>
      <c r="N242" s="56"/>
    </row>
    <row r="243" spans="12:14" x14ac:dyDescent="0.35">
      <c r="L243">
        <f t="shared" ca="1" si="5"/>
        <v>0</v>
      </c>
      <c r="M243" s="179"/>
      <c r="N243" s="56"/>
    </row>
    <row r="244" spans="12:14" x14ac:dyDescent="0.35">
      <c r="M244" s="56"/>
      <c r="N244" s="56"/>
    </row>
    <row r="245" spans="12:14" x14ac:dyDescent="0.35">
      <c r="M245" s="56"/>
      <c r="N245" s="56"/>
    </row>
    <row r="246" spans="12:14" x14ac:dyDescent="0.35">
      <c r="M246" s="56"/>
      <c r="N246" s="56"/>
    </row>
    <row r="247" spans="12:14" x14ac:dyDescent="0.35">
      <c r="M247" s="56"/>
      <c r="N247" s="56"/>
    </row>
    <row r="248" spans="12:14" x14ac:dyDescent="0.35">
      <c r="M248" s="56"/>
      <c r="N248" s="56"/>
    </row>
    <row r="249" spans="12:14" x14ac:dyDescent="0.35">
      <c r="M249" s="56"/>
      <c r="N249" s="56"/>
    </row>
    <row r="250" spans="12:14" x14ac:dyDescent="0.35">
      <c r="M250" s="56"/>
      <c r="N250" s="56"/>
    </row>
    <row r="251" spans="12:14" x14ac:dyDescent="0.35">
      <c r="M251" s="56"/>
      <c r="N251" s="56"/>
    </row>
    <row r="252" spans="12:14" x14ac:dyDescent="0.35">
      <c r="M252" s="56"/>
      <c r="N252" s="56"/>
    </row>
    <row r="253" spans="12:14" x14ac:dyDescent="0.35">
      <c r="M253" s="56"/>
      <c r="N253" s="56"/>
    </row>
    <row r="254" spans="12:14" x14ac:dyDescent="0.35">
      <c r="M254" s="56"/>
      <c r="N254" s="56"/>
    </row>
    <row r="255" spans="12:14" x14ac:dyDescent="0.35">
      <c r="M255" s="56"/>
      <c r="N255" s="56"/>
    </row>
    <row r="256" spans="12:14" x14ac:dyDescent="0.35">
      <c r="M256" s="56"/>
      <c r="N256" s="56"/>
    </row>
    <row r="257" spans="13:14" x14ac:dyDescent="0.35">
      <c r="M257" s="56"/>
      <c r="N257" s="56"/>
    </row>
    <row r="258" spans="13:14" x14ac:dyDescent="0.35">
      <c r="M258" s="56"/>
      <c r="N258" s="56"/>
    </row>
    <row r="259" spans="13:14" x14ac:dyDescent="0.35">
      <c r="M259" s="56"/>
      <c r="N259" s="56"/>
    </row>
    <row r="260" spans="13:14" x14ac:dyDescent="0.35">
      <c r="M260" s="56"/>
      <c r="N260" s="56"/>
    </row>
    <row r="261" spans="13:14" x14ac:dyDescent="0.35">
      <c r="M261" s="56"/>
      <c r="N261" s="56"/>
    </row>
    <row r="262" spans="13:14" x14ac:dyDescent="0.35">
      <c r="M262" s="56"/>
      <c r="N262" s="56"/>
    </row>
    <row r="263" spans="13:14" x14ac:dyDescent="0.35">
      <c r="M263" s="56"/>
      <c r="N263" s="56"/>
    </row>
    <row r="264" spans="13:14" x14ac:dyDescent="0.35">
      <c r="M264" s="56"/>
      <c r="N264" s="56"/>
    </row>
    <row r="265" spans="13:14" x14ac:dyDescent="0.35">
      <c r="M265" s="56"/>
      <c r="N265" s="56"/>
    </row>
    <row r="266" spans="13:14" x14ac:dyDescent="0.35">
      <c r="M266" s="56"/>
      <c r="N266" s="56"/>
    </row>
    <row r="267" spans="13:14" x14ac:dyDescent="0.35">
      <c r="M267" s="56"/>
      <c r="N267" s="56"/>
    </row>
    <row r="268" spans="13:14" x14ac:dyDescent="0.35">
      <c r="M268" s="56"/>
      <c r="N268" s="56"/>
    </row>
    <row r="269" spans="13:14" x14ac:dyDescent="0.35">
      <c r="M269" s="56"/>
      <c r="N269" s="56"/>
    </row>
    <row r="270" spans="13:14" x14ac:dyDescent="0.35">
      <c r="M270" s="56"/>
      <c r="N270" s="56"/>
    </row>
    <row r="271" spans="13:14" x14ac:dyDescent="0.35">
      <c r="M271" s="56"/>
      <c r="N271" s="56"/>
    </row>
  </sheetData>
  <sheetProtection password="E205" sheet="1" objects="1" scenarios="1"/>
  <sortState xmlns:xlrd2="http://schemas.microsoft.com/office/spreadsheetml/2017/richdata2" ref="C4:D9">
    <sortCondition ref="C4:C9"/>
  </sortState>
  <customSheetViews>
    <customSheetView guid="{CD09CE3E-58EC-4EDC-BE6A-B9CFB40E5B97}">
      <selection activeCell="A16" sqref="A16"/>
      <pageMargins left="0.7" right="0.7" top="0.75" bottom="0.75" header="0.3" footer="0.3"/>
    </customSheetView>
    <customSheetView guid="{DCBE10EC-8F38-2F45-867C-33FA420E36B5}">
      <selection activeCell="A23" sqref="A23"/>
      <pageMargins left="0.7" right="0.7" top="0.75" bottom="0.75" header="0.3" footer="0.3"/>
    </customSheetView>
    <customSheetView guid="{5D020AB2-0A97-4230-BF83-062EE6184162}">
      <selection activeCell="B15" sqref="B15"/>
      <pageMargins left="0.7" right="0.7" top="0.75" bottom="0.75" header="0.3" footer="0.3"/>
    </customSheetView>
    <customSheetView guid="{8A762DD9-6125-4177-AA9B-79E8D68448DE}">
      <selection activeCell="B30" sqref="B30"/>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505"/>
  <sheetViews>
    <sheetView zoomScale="92" zoomScaleNormal="90" workbookViewId="0">
      <selection activeCell="A5" sqref="A5"/>
    </sheetView>
  </sheetViews>
  <sheetFormatPr baseColWidth="10" defaultColWidth="9" defaultRowHeight="14" x14ac:dyDescent="0.3"/>
  <cols>
    <col min="1" max="1" width="19.75" style="4" customWidth="1"/>
    <col min="2" max="2" width="25.25" style="4" customWidth="1"/>
    <col min="3" max="3" width="19.75" style="4" customWidth="1"/>
    <col min="4" max="4" width="26.5" style="12" customWidth="1"/>
    <col min="5" max="5" width="19.75" style="4" customWidth="1"/>
    <col min="6" max="6" width="16.08203125" style="10" customWidth="1"/>
    <col min="7" max="7" width="33.58203125" style="4" customWidth="1"/>
    <col min="8" max="8" width="19.75" style="4" customWidth="1"/>
    <col min="9" max="9" width="73.25" style="12" customWidth="1"/>
    <col min="10" max="10" width="71.58203125" style="12" customWidth="1"/>
    <col min="11" max="11" width="36.75" style="4" customWidth="1"/>
    <col min="12" max="16384" width="9" style="4"/>
  </cols>
  <sheetData>
    <row r="1" spans="1:11" x14ac:dyDescent="0.3">
      <c r="A1" s="5" t="s">
        <v>15</v>
      </c>
      <c r="C1" s="6">
        <f>IF(Language="English",0,IF(Language="French",1,IF(Language="Spanish",2,IF(Language="Russian",3))))</f>
        <v>2</v>
      </c>
      <c r="D1" s="4"/>
      <c r="E1" s="6"/>
      <c r="F1" s="9"/>
      <c r="G1" s="7" t="s">
        <v>19</v>
      </c>
      <c r="H1" s="8"/>
      <c r="I1" s="13"/>
      <c r="J1" s="13"/>
      <c r="K1" s="8"/>
    </row>
    <row r="2" spans="1:11" x14ac:dyDescent="0.3">
      <c r="A2" s="52" t="s">
        <v>20</v>
      </c>
      <c r="B2" s="52" t="s">
        <v>16</v>
      </c>
      <c r="C2" s="44" t="s">
        <v>21</v>
      </c>
      <c r="D2" s="44" t="s">
        <v>18</v>
      </c>
      <c r="E2" s="57"/>
      <c r="F2" s="9"/>
      <c r="G2" s="51" t="s">
        <v>20</v>
      </c>
      <c r="H2" s="52" t="s">
        <v>16</v>
      </c>
      <c r="I2" s="44" t="s">
        <v>21</v>
      </c>
      <c r="J2" s="44" t="s">
        <v>18</v>
      </c>
      <c r="K2" s="44"/>
    </row>
    <row r="3" spans="1:11" ht="14.5" x14ac:dyDescent="0.3">
      <c r="A3" s="12" t="str">
        <f t="shared" ref="A3:A35" ca="1" si="0">OFFSET($B3,0,LangOffset,1,1)</f>
        <v>Tuberculosis</v>
      </c>
      <c r="B3" s="12" t="s">
        <v>39</v>
      </c>
      <c r="C3" s="12" t="s">
        <v>305</v>
      </c>
      <c r="D3" s="12" t="s">
        <v>39</v>
      </c>
      <c r="E3" s="12"/>
      <c r="G3" s="12" t="str">
        <f t="shared" ref="G3:G70" ca="1" si="1">OFFSET($H3,0,LangOffset,1,1)</f>
        <v>INSTRUCCIONES - Módulos prioritarios para la tuberculosis</v>
      </c>
      <c r="H3" s="12" t="s">
        <v>74</v>
      </c>
      <c r="I3" s="167" t="s">
        <v>335</v>
      </c>
      <c r="J3" s="167" t="s">
        <v>358</v>
      </c>
      <c r="K3" s="12"/>
    </row>
    <row r="4" spans="1:11" ht="14.5" x14ac:dyDescent="0.3">
      <c r="A4" s="12" t="str">
        <f t="shared" ca="1" si="0"/>
        <v>Tuberculosis - Tabla de brecha programático 1 (por intervención prioritaria)</v>
      </c>
      <c r="B4" s="12" t="s">
        <v>40</v>
      </c>
      <c r="C4" s="12" t="s">
        <v>306</v>
      </c>
      <c r="D4" s="12" t="s">
        <v>400</v>
      </c>
      <c r="E4" s="12"/>
      <c r="G4" s="12" t="str">
        <f t="shared" ca="1" si="1"/>
        <v xml:space="preserve">Instrucciones para completar la tabla de brecha programático para la tuberculosis: </v>
      </c>
      <c r="H4" s="12" t="s">
        <v>46</v>
      </c>
      <c r="I4" s="167" t="s">
        <v>336</v>
      </c>
      <c r="J4" s="167" t="s">
        <v>410</v>
      </c>
      <c r="K4" s="12"/>
    </row>
    <row r="5" spans="1:11" ht="409.5" x14ac:dyDescent="0.3">
      <c r="A5" s="12" t="str">
        <f t="shared" ca="1" si="0"/>
        <v>Tuberculosis - Tabla de brecha programático 2 (por intervención prioritaria)</v>
      </c>
      <c r="B5" s="12" t="s">
        <v>41</v>
      </c>
      <c r="C5" s="12" t="s">
        <v>307</v>
      </c>
      <c r="D5" s="12" t="s">
        <v>401</v>
      </c>
      <c r="E5" s="12"/>
      <c r="G5" s="12" t="str">
        <f t="shared" ca="1" si="1"/>
        <v>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-&gt; Tamizaje, pruebas y diagnóstico
           -&gt; Tratamiento
           -&gt; Terapia preventiva para tuberculosis</v>
      </c>
      <c r="H5" s="159" t="s">
        <v>473</v>
      </c>
      <c r="I5" s="170" t="s">
        <v>489</v>
      </c>
      <c r="J5" s="170" t="s">
        <v>490</v>
      </c>
      <c r="K5" s="12"/>
    </row>
    <row r="6" spans="1:11" ht="409.5" x14ac:dyDescent="0.3">
      <c r="A6" s="12" t="str">
        <f t="shared" ca="1" si="0"/>
        <v>Tuberculosis - Tabla de brecha programático 3 (por intervención prioritaria)</v>
      </c>
      <c r="B6" s="12" t="s">
        <v>42</v>
      </c>
      <c r="C6" s="12" t="s">
        <v>308</v>
      </c>
      <c r="D6" s="12" t="s">
        <v>402</v>
      </c>
      <c r="E6" s="12"/>
      <c r="G6" s="12" t="str">
        <f t="shared" ca="1" si="1"/>
        <v>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v>
      </c>
      <c r="H6" s="85" t="s">
        <v>470</v>
      </c>
      <c r="I6" s="86" t="s">
        <v>425</v>
      </c>
      <c r="J6" s="167" t="s">
        <v>411</v>
      </c>
      <c r="K6" s="12"/>
    </row>
    <row r="7" spans="1:11" ht="14.5" x14ac:dyDescent="0.3">
      <c r="A7" s="12" t="str">
        <f t="shared" ca="1" si="0"/>
        <v>Tuberculosis - Tabla de brecha programático 4 (por intervención prioritaria)</v>
      </c>
      <c r="B7" s="12" t="s">
        <v>43</v>
      </c>
      <c r="C7" s="12" t="s">
        <v>309</v>
      </c>
      <c r="D7" s="12" t="s">
        <v>403</v>
      </c>
      <c r="E7" s="12"/>
      <c r="G7" s="12" t="str">
        <f t="shared" ca="1" si="1"/>
        <v>Referencia: Herramienta de planificación y elaboración de presupuestos de WHO- Stop TB: http://www.who.int/tb/dots/planning_budgeting_tool/en/</v>
      </c>
      <c r="H7" s="12" t="s">
        <v>51</v>
      </c>
      <c r="I7" s="83" t="s">
        <v>345</v>
      </c>
      <c r="J7" s="167" t="s">
        <v>53</v>
      </c>
      <c r="K7" s="12"/>
    </row>
    <row r="8" spans="1:11" ht="100.5" x14ac:dyDescent="0.3">
      <c r="A8" s="12" t="str">
        <f t="shared" ca="1" si="0"/>
        <v>Tuberculosis - Tabla de brecha programático 5 (por intervención prioritaria)</v>
      </c>
      <c r="B8" s="12" t="s">
        <v>44</v>
      </c>
      <c r="C8" s="12" t="s">
        <v>310</v>
      </c>
      <c r="D8" s="12" t="s">
        <v>404</v>
      </c>
      <c r="E8" s="12"/>
      <c r="G8" s="12" t="str">
        <f t="shared" ca="1" si="1"/>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cuaderno de Excel no es suficiente o el solicitante quiere presentar una tabla para un módulo/intervención/indicador diferente de los especificados en las instrucciones, podrá utilizar la tabla vacía incluida en la hoja denominada "Tabla en blanco".</v>
      </c>
      <c r="H8" s="164" t="s">
        <v>449</v>
      </c>
      <c r="I8" s="171" t="s">
        <v>463</v>
      </c>
      <c r="J8" s="170" t="s">
        <v>457</v>
      </c>
      <c r="K8" s="12"/>
    </row>
    <row r="9" spans="1:11" ht="14.5" x14ac:dyDescent="0.3">
      <c r="A9" s="12" t="str">
        <f t="shared" ca="1" si="0"/>
        <v>Tuberculosis - Tabla de brecha programático 6 (por intervención prioritaria)</v>
      </c>
      <c r="B9" s="12" t="s">
        <v>45</v>
      </c>
      <c r="C9" s="12" t="s">
        <v>311</v>
      </c>
      <c r="D9" s="12" t="s">
        <v>405</v>
      </c>
      <c r="E9" s="12"/>
      <c r="G9" s="12" t="str">
        <f t="shared" ca="1" si="1"/>
        <v>Pestaña "Tables"</v>
      </c>
      <c r="H9" s="12" t="s">
        <v>68</v>
      </c>
      <c r="I9" s="167" t="s">
        <v>337</v>
      </c>
      <c r="J9" s="167" t="s">
        <v>469</v>
      </c>
      <c r="K9" s="12"/>
    </row>
    <row r="10" spans="1:11" ht="14.5" x14ac:dyDescent="0.3">
      <c r="A10" s="12" t="str">
        <f t="shared" ca="1" si="0"/>
        <v>Módulo prioritario</v>
      </c>
      <c r="B10" s="12" t="s">
        <v>22</v>
      </c>
      <c r="C10" s="12" t="s">
        <v>312</v>
      </c>
      <c r="D10" s="12" t="s">
        <v>352</v>
      </c>
      <c r="E10" s="12"/>
      <c r="G10" s="12" t="str">
        <f t="shared" ca="1" si="1"/>
        <v xml:space="preserve">Atención y prevención de la tuberculosis - Detección de casos y diagnóstico </v>
      </c>
      <c r="H10" s="12" t="s">
        <v>416</v>
      </c>
      <c r="I10" s="83" t="s">
        <v>421</v>
      </c>
      <c r="J10" s="167" t="s">
        <v>359</v>
      </c>
      <c r="K10" s="12"/>
    </row>
    <row r="11" spans="1:11" ht="14.5" x14ac:dyDescent="0.3">
      <c r="A11" s="12" t="str">
        <f t="shared" ca="1" si="0"/>
        <v>Indicador de cobertura seleccionado</v>
      </c>
      <c r="B11" s="12" t="s">
        <v>0</v>
      </c>
      <c r="C11" s="12" t="s">
        <v>313</v>
      </c>
      <c r="D11" s="12" t="s">
        <v>26</v>
      </c>
      <c r="E11" s="12"/>
      <c r="G11" s="12" t="str">
        <f t="shared" ca="1" si="1"/>
        <v>Indicador de cobertura: Número de casos notificados de tuberculosis (todas las formas) confirmados bacteriológicamente y con diagnóstico clínico, casos nuevos y recaídas</v>
      </c>
      <c r="H11" s="12" t="s">
        <v>283</v>
      </c>
      <c r="I11" s="83" t="s">
        <v>426</v>
      </c>
      <c r="J11" s="167" t="s">
        <v>427</v>
      </c>
      <c r="K11" s="12"/>
    </row>
    <row r="12" spans="1:11" ht="14.5" x14ac:dyDescent="0.3">
      <c r="A12" s="12" t="str">
        <f t="shared" ca="1" si="0"/>
        <v xml:space="preserve">Cobertura nacional actual </v>
      </c>
      <c r="B12" s="12" t="s">
        <v>12</v>
      </c>
      <c r="C12" s="12" t="s">
        <v>314</v>
      </c>
      <c r="D12" s="12" t="s">
        <v>27</v>
      </c>
      <c r="E12" s="12"/>
      <c r="G12" s="12" t="str">
        <f t="shared" ca="1" si="1"/>
        <v>Población estimada con necesidades/en riesgo:
Se refiere a la incidencia estimada de todas las formas de casos de tuberculosis.</v>
      </c>
      <c r="H12" s="12" t="s">
        <v>284</v>
      </c>
      <c r="I12" s="83" t="s">
        <v>428</v>
      </c>
      <c r="J12" s="167" t="s">
        <v>52</v>
      </c>
      <c r="K12" s="84"/>
    </row>
    <row r="13" spans="1:11" ht="14.5" x14ac:dyDescent="0.3">
      <c r="A13" s="12" t="str">
        <f t="shared" ca="1" si="0"/>
        <v>Inserte los últimos resultados</v>
      </c>
      <c r="B13" s="12" t="s">
        <v>13</v>
      </c>
      <c r="C13" s="12" t="s">
        <v>315</v>
      </c>
      <c r="D13" s="12" t="s">
        <v>28</v>
      </c>
      <c r="E13" s="12"/>
      <c r="G13" s="12" t="str">
        <f t="shared" ca="1" si="1"/>
        <v>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v>
      </c>
      <c r="H13" s="12" t="s">
        <v>285</v>
      </c>
      <c r="I13" s="83" t="s">
        <v>346</v>
      </c>
      <c r="J13" s="167" t="s">
        <v>360</v>
      </c>
      <c r="K13" s="12"/>
    </row>
    <row r="14" spans="1:11" ht="409.5" x14ac:dyDescent="0.3">
      <c r="A14" s="12" t="str">
        <f t="shared" ca="1" si="0"/>
        <v>Año</v>
      </c>
      <c r="B14" s="12" t="s">
        <v>9</v>
      </c>
      <c r="C14" s="12" t="s">
        <v>316</v>
      </c>
      <c r="D14" s="12" t="s">
        <v>29</v>
      </c>
      <c r="E14" s="12"/>
      <c r="G14" s="12" t="str">
        <f t="shared" ca="1" si="1"/>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H14" s="85" t="s">
        <v>471</v>
      </c>
      <c r="I14" s="83" t="s">
        <v>429</v>
      </c>
      <c r="J14" s="167" t="s">
        <v>385</v>
      </c>
      <c r="K14" s="12"/>
    </row>
    <row r="15" spans="1:11" ht="14.5" x14ac:dyDescent="0.3">
      <c r="A15" s="12" t="str">
        <f t="shared" ca="1" si="0"/>
        <v>Fuente de datos</v>
      </c>
      <c r="B15" s="12" t="s">
        <v>10</v>
      </c>
      <c r="C15" s="12" t="s">
        <v>317</v>
      </c>
      <c r="D15" s="12" t="s">
        <v>33</v>
      </c>
      <c r="E15" s="12"/>
      <c r="G15" s="12" t="str">
        <f t="shared" ca="1" si="1"/>
        <v>brecha programático:
El brecha programático se calcula según la necesidad total (fila A).</v>
      </c>
      <c r="H15" s="12" t="s">
        <v>286</v>
      </c>
      <c r="I15" s="167" t="s">
        <v>430</v>
      </c>
      <c r="J15" s="167" t="s">
        <v>412</v>
      </c>
      <c r="K15" s="12"/>
    </row>
    <row r="16" spans="1:11" ht="280" x14ac:dyDescent="0.3">
      <c r="A16" s="12" t="str">
        <f t="shared" ca="1" si="0"/>
        <v>Comentarios</v>
      </c>
      <c r="B16" s="12" t="s">
        <v>11</v>
      </c>
      <c r="C16" s="12" t="s">
        <v>318</v>
      </c>
      <c r="D16" s="12" t="s">
        <v>34</v>
      </c>
      <c r="E16" s="12"/>
      <c r="G16" s="12" t="str">
        <f t="shared" ca="1" si="1"/>
        <v>Comentarios/supuestos:
1) Especifique el área objetivo.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3 años.</v>
      </c>
      <c r="H16" s="159" t="s">
        <v>417</v>
      </c>
      <c r="I16" s="172" t="s">
        <v>464</v>
      </c>
      <c r="J16" s="170" t="s">
        <v>458</v>
      </c>
      <c r="K16" s="12"/>
    </row>
    <row r="17" spans="1:11" ht="14.5" x14ac:dyDescent="0.3">
      <c r="A17" s="12" t="str">
        <f t="shared" ca="1" si="0"/>
        <v>Año 1</v>
      </c>
      <c r="B17" s="12" t="s">
        <v>1</v>
      </c>
      <c r="C17" s="12" t="s">
        <v>319</v>
      </c>
      <c r="D17" s="12" t="s">
        <v>30</v>
      </c>
      <c r="E17" s="12"/>
      <c r="G17" s="12" t="str">
        <f t="shared" ca="1" si="1"/>
        <v>Tuberculosis multidrogorresistente (TB-MDR): detección de casos y diagnóstico</v>
      </c>
      <c r="H17" s="12" t="s">
        <v>47</v>
      </c>
      <c r="I17" s="83" t="s">
        <v>431</v>
      </c>
      <c r="J17" s="167" t="s">
        <v>386</v>
      </c>
      <c r="K17" s="12"/>
    </row>
    <row r="18" spans="1:11" ht="14.5" x14ac:dyDescent="0.3">
      <c r="A18" s="12" t="str">
        <f t="shared" ca="1" si="0"/>
        <v>Año 2</v>
      </c>
      <c r="B18" s="12" t="s">
        <v>2</v>
      </c>
      <c r="C18" s="12" t="s">
        <v>320</v>
      </c>
      <c r="D18" s="12" t="s">
        <v>31</v>
      </c>
      <c r="E18" s="12"/>
      <c r="G18" s="12" t="str">
        <f t="shared" ca="1" si="1"/>
        <v>Indicador de cobertura: Número de casos de tuberculosis resistente a la rifampicina y/o tuberculosis multirresistente notificados</v>
      </c>
      <c r="H18" s="12" t="s">
        <v>287</v>
      </c>
      <c r="I18" s="83" t="s">
        <v>432</v>
      </c>
      <c r="J18" s="167" t="s">
        <v>433</v>
      </c>
      <c r="K18" s="12"/>
    </row>
    <row r="19" spans="1:11" ht="14.5" x14ac:dyDescent="0.3">
      <c r="A19" s="12" t="str">
        <f t="shared" ca="1" si="0"/>
        <v>Año 3</v>
      </c>
      <c r="B19" s="12" t="s">
        <v>3</v>
      </c>
      <c r="C19" s="12" t="s">
        <v>321</v>
      </c>
      <c r="D19" s="12" t="s">
        <v>32</v>
      </c>
      <c r="E19" s="12"/>
      <c r="G19" s="12" t="str">
        <f t="shared" ca="1" si="1"/>
        <v xml:space="preserve">Población estimada con necesidades/en riesgo:
Se refiere al número estimado de casos de TB-MDR entre todos los casos nuevos y de retratamiento.  </v>
      </c>
      <c r="H19" s="12" t="s">
        <v>288</v>
      </c>
      <c r="I19" s="83" t="s">
        <v>434</v>
      </c>
      <c r="J19" s="167" t="s">
        <v>387</v>
      </c>
      <c r="K19" s="12"/>
    </row>
    <row r="20" spans="1:11" ht="14.5" x14ac:dyDescent="0.3">
      <c r="A20" s="12" t="str">
        <f t="shared" ca="1" si="0"/>
        <v>Inserte el año</v>
      </c>
      <c r="B20" s="12" t="s">
        <v>4</v>
      </c>
      <c r="C20" s="12" t="s">
        <v>322</v>
      </c>
      <c r="D20" s="12" t="s">
        <v>353</v>
      </c>
      <c r="E20" s="12"/>
      <c r="G20" s="12" t="str">
        <f t="shared" ca="1" si="1"/>
        <v>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v>
      </c>
      <c r="H20" s="12" t="s">
        <v>289</v>
      </c>
      <c r="I20" s="83" t="s">
        <v>378</v>
      </c>
      <c r="J20" s="167" t="s">
        <v>388</v>
      </c>
      <c r="K20" s="12"/>
    </row>
    <row r="21" spans="1:11" ht="98" x14ac:dyDescent="0.3">
      <c r="A21" s="12" t="str">
        <f t="shared" ca="1" si="0"/>
        <v>Comentarios/supuestos</v>
      </c>
      <c r="B21" s="12" t="s">
        <v>23</v>
      </c>
      <c r="C21" s="12" t="s">
        <v>323</v>
      </c>
      <c r="D21" s="12" t="s">
        <v>354</v>
      </c>
      <c r="E21" s="12"/>
      <c r="G21" s="12" t="str">
        <f t="shared" ca="1" si="1"/>
        <v>Comentarios/supuestos:
1) Especifique el área objetivo.
2) Especifique cuáles son las otras fuentes de financiamiento.</v>
      </c>
      <c r="H21" s="159" t="s">
        <v>292</v>
      </c>
      <c r="I21" s="86" t="s">
        <v>454</v>
      </c>
      <c r="J21" s="170" t="s">
        <v>38</v>
      </c>
      <c r="K21" s="12"/>
    </row>
    <row r="22" spans="1:11" ht="14.5" x14ac:dyDescent="0.3">
      <c r="A22" s="12" t="str">
        <f t="shared" ca="1" si="0"/>
        <v>Necesidades estimadas actuales del país</v>
      </c>
      <c r="B22" s="12" t="s">
        <v>5</v>
      </c>
      <c r="C22" s="12" t="s">
        <v>324</v>
      </c>
      <c r="D22" s="12" t="s">
        <v>35</v>
      </c>
      <c r="E22" s="12"/>
      <c r="G22" s="12" t="str">
        <f t="shared" ca="1" si="1"/>
        <v>TB-MDR: tratamiento</v>
      </c>
      <c r="H22" s="12" t="s">
        <v>48</v>
      </c>
      <c r="I22" s="167" t="s">
        <v>301</v>
      </c>
      <c r="J22" s="167" t="s">
        <v>389</v>
      </c>
      <c r="K22" s="12"/>
    </row>
    <row r="23" spans="1:11" ht="14.25" customHeight="1" x14ac:dyDescent="0.3">
      <c r="A23" s="12" t="str">
        <f t="shared" ca="1" si="0"/>
        <v>A. Total estimado de población con necesidades/en riesgo</v>
      </c>
      <c r="B23" s="12" t="s">
        <v>24</v>
      </c>
      <c r="C23" s="83" t="s">
        <v>384</v>
      </c>
      <c r="D23" s="12" t="s">
        <v>36</v>
      </c>
      <c r="E23" s="12"/>
      <c r="G23" s="12" t="str">
        <f t="shared" ca="1" si="1"/>
        <v xml:space="preserve"> Indicador de cobertura: 
Número de casos de TB-RR y/o TB-MDR que ha comenzado un tratamiento de segunda línea. </v>
      </c>
      <c r="H23" s="12" t="s">
        <v>290</v>
      </c>
      <c r="I23" s="83" t="s">
        <v>435</v>
      </c>
      <c r="J23" s="167" t="s">
        <v>390</v>
      </c>
      <c r="K23" s="12"/>
    </row>
    <row r="24" spans="1:11" ht="14.5" x14ac:dyDescent="0.3">
      <c r="A24" s="12" t="str">
        <f t="shared" ca="1" si="0"/>
        <v>B. Metas del país 
(según el Plan Estratégico Nacional)</v>
      </c>
      <c r="B24" s="12" t="s">
        <v>25</v>
      </c>
      <c r="C24" s="12" t="s">
        <v>325</v>
      </c>
      <c r="D24" s="12" t="s">
        <v>396</v>
      </c>
      <c r="E24" s="12"/>
      <c r="G24" s="12" t="str">
        <f t="shared" ca="1" si="1"/>
        <v xml:space="preserve">Población estimada con necesidades/en riesgo:
Se refiere al número estimado de casos de TB-MDR entre todos los casos nuevos y de retratamiento.  </v>
      </c>
      <c r="H24" s="12" t="s">
        <v>49</v>
      </c>
      <c r="I24" s="83" t="s">
        <v>436</v>
      </c>
      <c r="J24" s="167" t="s">
        <v>387</v>
      </c>
      <c r="K24" s="12"/>
    </row>
    <row r="25" spans="1:11" ht="238" x14ac:dyDescent="0.3">
      <c r="A25" s="12" t="str">
        <f t="shared" ca="1" si="0"/>
        <v>Necesidades del país ya cubiertas</v>
      </c>
      <c r="B25" s="12" t="s">
        <v>7</v>
      </c>
      <c r="C25" s="12" t="s">
        <v>326</v>
      </c>
      <c r="D25" s="12" t="s">
        <v>37</v>
      </c>
      <c r="E25" s="12"/>
      <c r="G25" s="12" t="str">
        <f t="shared" ca="1" si="1"/>
        <v>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v>
      </c>
      <c r="H25" s="85" t="s">
        <v>50</v>
      </c>
      <c r="I25" s="83" t="s">
        <v>379</v>
      </c>
      <c r="J25" s="167" t="s">
        <v>391</v>
      </c>
      <c r="K25" s="12"/>
    </row>
    <row r="26" spans="1:11" ht="16.5" customHeight="1" x14ac:dyDescent="0.3">
      <c r="A26" s="12" t="str">
        <f t="shared" ca="1" si="0"/>
        <v xml:space="preserve">C1. Necesidades del país que se van a cubrir con recursos nacionales </v>
      </c>
      <c r="B26" s="12" t="s">
        <v>55</v>
      </c>
      <c r="C26" s="12" t="s">
        <v>327</v>
      </c>
      <c r="D26" s="12" t="s">
        <v>355</v>
      </c>
      <c r="E26" s="12"/>
      <c r="G26" s="12" t="str">
        <f t="shared" ca="1" si="1"/>
        <v>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v>
      </c>
      <c r="H26" s="12" t="s">
        <v>291</v>
      </c>
      <c r="I26" s="83" t="s">
        <v>380</v>
      </c>
      <c r="J26" s="167" t="s">
        <v>392</v>
      </c>
      <c r="K26" s="12"/>
    </row>
    <row r="27" spans="1:11" ht="16.5" customHeight="1" x14ac:dyDescent="0.3">
      <c r="A27" s="12" t="str">
        <f t="shared" ca="1" si="0"/>
        <v xml:space="preserve">C2. Necesidades del país que se van a cubrir con recursos externos </v>
      </c>
      <c r="B27" s="12" t="s">
        <v>58</v>
      </c>
      <c r="C27" s="12" t="s">
        <v>328</v>
      </c>
      <c r="D27" s="12" t="s">
        <v>356</v>
      </c>
      <c r="E27" s="12"/>
      <c r="G27" s="12" t="str">
        <f t="shared" ca="1" si="1"/>
        <v>TB/VIH - revisión de tuberculosis en pacientes con VIH</v>
      </c>
      <c r="H27" s="59" t="s">
        <v>414</v>
      </c>
      <c r="I27" s="83" t="s">
        <v>455</v>
      </c>
      <c r="J27" s="180" t="s">
        <v>456</v>
      </c>
      <c r="K27" s="12"/>
    </row>
    <row r="28" spans="1:11" ht="45.65" customHeight="1" x14ac:dyDescent="0.3">
      <c r="A28" s="12" t="str">
        <f t="shared" ca="1" si="0"/>
        <v>C3. Necesidades totales del país ya cubiertas</v>
      </c>
      <c r="B28" s="12" t="s">
        <v>443</v>
      </c>
      <c r="C28" s="83" t="s">
        <v>444</v>
      </c>
      <c r="D28" s="12" t="s">
        <v>445</v>
      </c>
      <c r="E28" s="12"/>
      <c r="G28" s="12" t="str">
        <f t="shared" ca="1" si="1"/>
        <v xml:space="preserve">Indicador de cobertura:
Porcentaje de personas que viven con el VIH que han iniciado TARV, que se han sometido a un tamizaje de TB </v>
      </c>
      <c r="H28" s="85" t="s">
        <v>752</v>
      </c>
      <c r="I28" s="86" t="s">
        <v>753</v>
      </c>
      <c r="J28" s="170" t="s">
        <v>758</v>
      </c>
      <c r="K28" s="12"/>
    </row>
    <row r="29" spans="1:11" ht="70" x14ac:dyDescent="0.3">
      <c r="A29" s="12" t="str">
        <f t="shared" ca="1" si="0"/>
        <v>brecha programático</v>
      </c>
      <c r="B29" s="12" t="s">
        <v>8</v>
      </c>
      <c r="C29" s="12" t="s">
        <v>329</v>
      </c>
      <c r="D29" s="12" t="s">
        <v>406</v>
      </c>
      <c r="E29" s="12"/>
      <c r="G29" s="12" t="str">
        <f t="shared" ca="1" si="1"/>
        <v xml:space="preserve">Población estimada con necesidades/en riesgo:
Se refiere a todas las personas que viven con VIH que iniciaron TARV. </v>
      </c>
      <c r="H29" s="85" t="s">
        <v>754</v>
      </c>
      <c r="I29" s="86" t="s">
        <v>755</v>
      </c>
      <c r="J29" s="170" t="s">
        <v>759</v>
      </c>
      <c r="K29" s="12"/>
    </row>
    <row r="30" spans="1:11" ht="252" x14ac:dyDescent="0.3">
      <c r="A30" s="12" t="str">
        <f ca="1">OFFSET($B30,0,LangOffset,1,1)</f>
        <v>D. brecha anual previsto para cubrir las necesidades: 
A - C3</v>
      </c>
      <c r="B30" s="12" t="s">
        <v>446</v>
      </c>
      <c r="C30" s="83" t="s">
        <v>461</v>
      </c>
      <c r="D30" s="85" t="s">
        <v>462</v>
      </c>
      <c r="E30" s="12"/>
      <c r="G30" s="12" t="str">
        <f t="shared" ca="1" si="1"/>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H30" s="159" t="s">
        <v>756</v>
      </c>
      <c r="I30" s="172" t="s">
        <v>757</v>
      </c>
      <c r="J30" s="170" t="s">
        <v>760</v>
      </c>
      <c r="K30" s="12"/>
    </row>
    <row r="31" spans="1:11" ht="14.25" customHeight="1" x14ac:dyDescent="0.3">
      <c r="A31" s="12" t="str">
        <f t="shared" ca="1" si="0"/>
        <v xml:space="preserve">Necesidades del país cubiertas por el monto asignado </v>
      </c>
      <c r="B31" s="12" t="s">
        <v>59</v>
      </c>
      <c r="C31" s="12" t="s">
        <v>330</v>
      </c>
      <c r="D31" s="12" t="s">
        <v>397</v>
      </c>
      <c r="E31" s="12"/>
      <c r="G31" s="12" t="str">
        <f t="shared" ca="1" si="1"/>
        <v>Comentarios/supuestos:
1) Especifique el área objetivo.
2) Especifique cuáles son las otras fuentes de financiamiento.</v>
      </c>
      <c r="H31" s="12" t="s">
        <v>292</v>
      </c>
      <c r="I31" s="167" t="s">
        <v>338</v>
      </c>
      <c r="J31" s="167" t="s">
        <v>38</v>
      </c>
      <c r="K31" s="12"/>
    </row>
    <row r="32" spans="1:11" ht="14.5" x14ac:dyDescent="0.3">
      <c r="A32" s="12" t="str">
        <f t="shared" ca="1" si="0"/>
        <v>E. Metas que se van a financiar con el monto asignado de la solicitud de financiamiento</v>
      </c>
      <c r="B32" s="12" t="s">
        <v>56</v>
      </c>
      <c r="C32" s="12" t="s">
        <v>331</v>
      </c>
      <c r="D32" s="12" t="s">
        <v>357</v>
      </c>
      <c r="E32" s="12"/>
      <c r="G32" s="12" t="str">
        <f t="shared" ca="1" si="1"/>
        <v>TB/VIH - pacientes de tuberculosis con estado serológico respecto al VIH conocido</v>
      </c>
      <c r="H32" s="59" t="s">
        <v>415</v>
      </c>
      <c r="I32" s="83" t="s">
        <v>465</v>
      </c>
      <c r="J32" s="167" t="s">
        <v>466</v>
      </c>
      <c r="K32" s="12"/>
    </row>
    <row r="33" spans="1:31" ht="14.25" customHeight="1" x14ac:dyDescent="0.3">
      <c r="A33" s="12" t="str">
        <f t="shared" ca="1" si="0"/>
        <v xml:space="preserve">F. Cobertura total del monto asignado y otros recursos: E + C3 </v>
      </c>
      <c r="B33" s="12" t="s">
        <v>447</v>
      </c>
      <c r="C33" s="83" t="s">
        <v>459</v>
      </c>
      <c r="D33" s="12" t="s">
        <v>460</v>
      </c>
      <c r="E33" s="12"/>
      <c r="G33" s="12" t="str">
        <f t="shared" ca="1" si="1"/>
        <v>Indicador de cobertura: Porcentaje de casos de TB nuevos y recaídas con estatus documentado de VIH</v>
      </c>
      <c r="H33" s="85" t="s">
        <v>373</v>
      </c>
      <c r="I33" s="83" t="s">
        <v>437</v>
      </c>
      <c r="J33" s="167" t="s">
        <v>438</v>
      </c>
      <c r="K33" s="12"/>
    </row>
    <row r="34" spans="1:31" ht="14.5" x14ac:dyDescent="0.3">
      <c r="A34" s="12" t="str">
        <f t="shared" ca="1" si="0"/>
        <v xml:space="preserve">G. brecha restante: A - F </v>
      </c>
      <c r="B34" s="12" t="s">
        <v>57</v>
      </c>
      <c r="C34" s="12" t="s">
        <v>332</v>
      </c>
      <c r="D34" s="12" t="s">
        <v>407</v>
      </c>
      <c r="E34" s="12"/>
      <c r="G34" s="12" t="str">
        <f t="shared" ca="1" si="1"/>
        <v xml:space="preserve">Población estimada con necesidades/en riesgo:
Se refiere al número total de pacientes con tuberculosis (casos nuevos y recaídas) registrados. </v>
      </c>
      <c r="H34" s="12" t="s">
        <v>293</v>
      </c>
      <c r="I34" s="83" t="s">
        <v>439</v>
      </c>
      <c r="J34" s="167" t="s">
        <v>362</v>
      </c>
      <c r="K34" s="12"/>
    </row>
    <row r="35" spans="1:31" ht="13.5" customHeight="1" x14ac:dyDescent="0.3">
      <c r="A35" s="12">
        <f t="shared" ca="1" si="0"/>
        <v>0</v>
      </c>
      <c r="B35" s="85"/>
      <c r="C35" s="86"/>
      <c r="D35" s="85"/>
      <c r="E35" s="85"/>
      <c r="G35" s="12" t="str">
        <f t="shared" ca="1" si="1"/>
        <v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v>
      </c>
      <c r="H35" s="12" t="s">
        <v>294</v>
      </c>
      <c r="I35" s="83" t="s">
        <v>381</v>
      </c>
      <c r="J35" s="168" t="s">
        <v>393</v>
      </c>
      <c r="K35" s="12"/>
    </row>
    <row r="36" spans="1:31" ht="14.25" customHeight="1" x14ac:dyDescent="0.3">
      <c r="A36" s="4">
        <f t="shared" ref="A36:A45" ca="1" si="2">OFFSET($B36,0,LangOffset,1,1)</f>
        <v>0</v>
      </c>
      <c r="B36" s="10"/>
      <c r="C36" s="10"/>
      <c r="D36" s="10"/>
      <c r="E36" s="10"/>
      <c r="G36" s="12" t="str">
        <f t="shared" ca="1" si="1"/>
        <v>Comentarios/supuestos:
1) Especifique el área objetivo.
2) Especifique cuáles son las otras fuentes de financiamiento.</v>
      </c>
      <c r="H36" s="85" t="s">
        <v>292</v>
      </c>
      <c r="I36" s="86" t="s">
        <v>382</v>
      </c>
      <c r="J36" s="167" t="s">
        <v>38</v>
      </c>
      <c r="K36" s="12"/>
      <c r="AD36" s="11"/>
      <c r="AE36" s="11"/>
    </row>
    <row r="37" spans="1:31" s="11" customFormat="1" ht="14.5" x14ac:dyDescent="0.3">
      <c r="A37" s="12">
        <f t="shared" ca="1" si="2"/>
        <v>0</v>
      </c>
      <c r="B37" s="12"/>
      <c r="C37" s="12"/>
      <c r="D37" s="12"/>
      <c r="E37" s="12"/>
      <c r="F37" s="10"/>
      <c r="G37" s="12" t="str">
        <f t="shared" ca="1" si="1"/>
        <v>TB/VIH - pacientes seropositivos con tuberculosis que reciben tratamiento antirretroviral</v>
      </c>
      <c r="H37" s="59" t="s">
        <v>418</v>
      </c>
      <c r="I37" s="83" t="s">
        <v>452</v>
      </c>
      <c r="J37" s="167" t="s">
        <v>453</v>
      </c>
      <c r="K37" s="12"/>
      <c r="Q37" s="4"/>
      <c r="R37" s="4"/>
      <c r="AD37" s="4"/>
      <c r="AE37" s="4"/>
    </row>
    <row r="38" spans="1:31" ht="14.25" customHeight="1" x14ac:dyDescent="0.3">
      <c r="A38" s="12" t="str">
        <f t="shared" ca="1" si="2"/>
        <v xml:space="preserve">Lea detenidamente las instrucciones en la pestaña "Instrucciones" antes de completar la tabla de análisis de brecha programático. Las instrucciones se han adaptado a cada módulo o intervención específico. </v>
      </c>
      <c r="B38" s="12" t="s">
        <v>54</v>
      </c>
      <c r="C38" s="12" t="s">
        <v>333</v>
      </c>
      <c r="D38" s="12" t="s">
        <v>408</v>
      </c>
      <c r="E38" s="12"/>
      <c r="G38" s="12" t="str">
        <f t="shared" ca="1" si="1"/>
        <v>Indicador de cobertura: porcentaje de casos de TB nuevos y recaídas VIH+ en TARV durante el tratamiento para la tuberculosis</v>
      </c>
      <c r="H38" s="85" t="s">
        <v>295</v>
      </c>
      <c r="I38" s="83" t="s">
        <v>440</v>
      </c>
      <c r="J38" s="167" t="s">
        <v>441</v>
      </c>
      <c r="K38" s="12"/>
      <c r="Q38" s="11"/>
      <c r="R38" s="11"/>
    </row>
    <row r="39" spans="1:31" ht="15.75" customHeight="1" x14ac:dyDescent="0.3">
      <c r="A39" s="4">
        <f t="shared" ca="1" si="2"/>
        <v>0</v>
      </c>
      <c r="B39" s="10"/>
      <c r="C39" s="10"/>
      <c r="D39" s="10"/>
      <c r="E39" s="10"/>
      <c r="G39" s="12" t="str">
        <f t="shared" ca="1" si="1"/>
        <v xml:space="preserve">Población estimada con necesidades/en riesgo:
Se refiere al número total de pacientes seropositivos con tuberculosis (casos nuevos y recaídas) que se espera registrar durante el período de informe. </v>
      </c>
      <c r="H39" s="85" t="s">
        <v>296</v>
      </c>
      <c r="I39" s="83" t="s">
        <v>442</v>
      </c>
      <c r="J39" s="167" t="s">
        <v>363</v>
      </c>
      <c r="K39" s="12"/>
    </row>
    <row r="40" spans="1:31" ht="14.25" customHeight="1" x14ac:dyDescent="0.3">
      <c r="A40" s="12" t="str">
        <f t="shared" ca="1" si="2"/>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0" s="159" t="s">
        <v>448</v>
      </c>
      <c r="C40" s="86" t="s">
        <v>450</v>
      </c>
      <c r="D40" s="12" t="s">
        <v>451</v>
      </c>
      <c r="E40" s="12"/>
      <c r="G40" s="12" t="str">
        <f t="shared" ca="1" si="1"/>
        <v>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v>
      </c>
      <c r="H40" s="12" t="s">
        <v>297</v>
      </c>
      <c r="I40" s="83" t="s">
        <v>344</v>
      </c>
      <c r="J40" s="167" t="s">
        <v>394</v>
      </c>
      <c r="K40" s="12"/>
    </row>
    <row r="41" spans="1:31" ht="14.5" x14ac:dyDescent="0.3">
      <c r="A41" s="12" t="str">
        <f t="shared" ca="1" si="2"/>
        <v>Tuberculosis - Tabla de brecha programático vacía (en caso necesario, por intervención prioritaria)</v>
      </c>
      <c r="B41" s="12" t="s">
        <v>299</v>
      </c>
      <c r="C41" s="12" t="s">
        <v>334</v>
      </c>
      <c r="D41" s="12" t="s">
        <v>409</v>
      </c>
      <c r="E41" s="12"/>
      <c r="G41" s="12" t="str">
        <f t="shared" ca="1" si="1"/>
        <v>Comentarios/supuestos:
1) Especifique el área objetivo.
2) Especifique cuáles son las otras fuentes de financiamiento.</v>
      </c>
      <c r="H41" s="12" t="s">
        <v>298</v>
      </c>
      <c r="I41" s="83" t="s">
        <v>383</v>
      </c>
      <c r="J41" s="167" t="s">
        <v>38</v>
      </c>
      <c r="K41" s="12"/>
    </row>
    <row r="42" spans="1:31" ht="14.5" x14ac:dyDescent="0.3">
      <c r="A42" s="4">
        <f t="shared" ca="1" si="2"/>
        <v>0</v>
      </c>
      <c r="G42" s="12" t="str">
        <f t="shared" ca="1" si="1"/>
        <v>TB/HIV - Inicio de terapia preventiva para tuberculosis en personas que viven con el VIH</v>
      </c>
      <c r="H42" s="59" t="s">
        <v>478</v>
      </c>
      <c r="I42" s="83" t="s">
        <v>479</v>
      </c>
      <c r="J42" s="167" t="s">
        <v>485</v>
      </c>
      <c r="K42" s="12"/>
    </row>
    <row r="43" spans="1:31" ht="14.5" x14ac:dyDescent="0.3">
      <c r="A43" s="4">
        <f t="shared" ca="1" si="2"/>
        <v>0</v>
      </c>
      <c r="G43" s="12" t="str">
        <f t="shared" ca="1" si="1"/>
        <v>Indicador de cobertura:
Porcentaje de personas que viven con el VIH recibiendo terapia antirretroviral que han iniciado la terapia preventiva de TB entre aquellos elegibles durante el período de reporte</v>
      </c>
      <c r="H43" s="59" t="s">
        <v>475</v>
      </c>
      <c r="I43" s="83" t="s">
        <v>481</v>
      </c>
      <c r="J43" s="167" t="s">
        <v>486</v>
      </c>
      <c r="K43" s="12"/>
    </row>
    <row r="44" spans="1:31" ht="14.5" x14ac:dyDescent="0.3">
      <c r="A44" s="4">
        <f t="shared" ca="1" si="2"/>
        <v>0</v>
      </c>
      <c r="D44" s="4"/>
      <c r="G44" s="12" t="str">
        <f t="shared" ca="1" si="1"/>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H44" s="59" t="s">
        <v>476</v>
      </c>
      <c r="I44" s="83" t="s">
        <v>482</v>
      </c>
      <c r="J44" s="167" t="s">
        <v>487</v>
      </c>
      <c r="K44" s="12"/>
    </row>
    <row r="45" spans="1:31" ht="14.5" x14ac:dyDescent="0.3">
      <c r="A45" s="4">
        <f t="shared" ca="1" si="2"/>
        <v>0</v>
      </c>
      <c r="G45" s="12" t="str">
        <f t="shared" ca="1" si="1"/>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H45" s="59" t="s">
        <v>477</v>
      </c>
      <c r="I45" s="83" t="s">
        <v>483</v>
      </c>
      <c r="J45" s="167" t="s">
        <v>488</v>
      </c>
      <c r="K45" s="12"/>
    </row>
    <row r="46" spans="1:31" ht="14.5" x14ac:dyDescent="0.3">
      <c r="A46" s="4">
        <f t="shared" ref="A46:A101" ca="1" si="3">OFFSET($B46,0,LangOffset,1,1)</f>
        <v>0</v>
      </c>
      <c r="G46" s="12" t="str">
        <f t="shared" ca="1" si="1"/>
        <v>Comentarios/supuestos:
1) Especifique el área objetivo.
2) Especifique cuáles son las otras fuentes de financiamiento.</v>
      </c>
      <c r="H46" s="59" t="s">
        <v>298</v>
      </c>
      <c r="I46" s="83" t="s">
        <v>383</v>
      </c>
      <c r="J46" s="167" t="s">
        <v>38</v>
      </c>
      <c r="K46" s="12"/>
    </row>
    <row r="47" spans="1:31" x14ac:dyDescent="0.3">
      <c r="A47" s="4">
        <f t="shared" ca="1" si="3"/>
        <v>0</v>
      </c>
      <c r="G47" s="10"/>
      <c r="H47" s="10"/>
      <c r="I47" s="169"/>
      <c r="J47" s="169"/>
      <c r="K47" s="10"/>
      <c r="L47" s="10"/>
      <c r="M47" s="10"/>
      <c r="N47" s="10"/>
      <c r="O47" s="10"/>
      <c r="P47" s="10"/>
    </row>
    <row r="48" spans="1:31" ht="14.5" x14ac:dyDescent="0.3">
      <c r="A48" s="4">
        <f t="shared" ca="1" si="3"/>
        <v>0</v>
      </c>
      <c r="G48" s="12" t="str">
        <f t="shared" ca="1" si="1"/>
        <v>Lea detenidamente la hoja de instrucciones antes de completar la tabla de análisis de brecha programático.</v>
      </c>
      <c r="H48" s="12" t="s">
        <v>66</v>
      </c>
      <c r="I48" s="167" t="s">
        <v>339</v>
      </c>
      <c r="J48" s="167" t="s">
        <v>413</v>
      </c>
      <c r="K48" s="12"/>
    </row>
    <row r="49" spans="1:52" ht="14.5" x14ac:dyDescent="0.3">
      <c r="A49" s="4">
        <f t="shared" ca="1" si="3"/>
        <v>0</v>
      </c>
      <c r="G49" s="12" t="str">
        <f t="shared" ca="1" si="1"/>
        <v xml:space="preserve">Para completar la portada, seleccione la zona geográfica y el tipo de solicitante de las listas desplegables. </v>
      </c>
      <c r="H49" s="12" t="s">
        <v>67</v>
      </c>
      <c r="I49" s="167" t="s">
        <v>340</v>
      </c>
      <c r="J49" s="167" t="s">
        <v>395</v>
      </c>
      <c r="K49" s="82"/>
    </row>
    <row r="50" spans="1:52" ht="14.5" x14ac:dyDescent="0.3">
      <c r="A50" s="4">
        <f t="shared" ca="1" si="3"/>
        <v>0</v>
      </c>
      <c r="G50" s="12" t="str">
        <f t="shared" ca="1" si="1"/>
        <v>Solicitante</v>
      </c>
      <c r="H50" s="12" t="s">
        <v>70</v>
      </c>
      <c r="I50" s="12" t="s">
        <v>341</v>
      </c>
      <c r="J50" s="12" t="s">
        <v>364</v>
      </c>
      <c r="K50" s="12"/>
    </row>
    <row r="51" spans="1:52" ht="14.5" x14ac:dyDescent="0.3">
      <c r="A51" s="4">
        <f t="shared" ca="1" si="3"/>
        <v>0</v>
      </c>
      <c r="G51" s="12" t="str">
        <f t="shared" ca="1" si="1"/>
        <v>Componente</v>
      </c>
      <c r="H51" s="12" t="s">
        <v>60</v>
      </c>
      <c r="I51" s="12" t="s">
        <v>342</v>
      </c>
      <c r="J51" s="12" t="s">
        <v>365</v>
      </c>
      <c r="K51" s="12"/>
    </row>
    <row r="52" spans="1:52" ht="14.5" x14ac:dyDescent="0.3">
      <c r="A52" s="4">
        <f t="shared" ca="1" si="3"/>
        <v>0</v>
      </c>
      <c r="G52" s="12" t="str">
        <f t="shared" ca="1" si="1"/>
        <v>Tipo de solicitante</v>
      </c>
      <c r="H52" s="12" t="s">
        <v>61</v>
      </c>
      <c r="I52" s="12" t="s">
        <v>343</v>
      </c>
      <c r="J52" s="12" t="s">
        <v>366</v>
      </c>
      <c r="K52" s="12"/>
    </row>
    <row r="53" spans="1:52" x14ac:dyDescent="0.3">
      <c r="A53" s="4">
        <f t="shared" ca="1" si="3"/>
        <v>0</v>
      </c>
      <c r="G53" s="10"/>
      <c r="H53" s="10"/>
      <c r="I53" s="10"/>
      <c r="J53" s="10"/>
      <c r="K53" s="10"/>
      <c r="L53" s="10"/>
      <c r="M53" s="10"/>
      <c r="N53" s="10"/>
      <c r="O53" s="10"/>
      <c r="P53" s="10"/>
    </row>
    <row r="54" spans="1:52" x14ac:dyDescent="0.3">
      <c r="A54" s="4">
        <f t="shared" ca="1" si="3"/>
        <v>0</v>
      </c>
      <c r="G54" s="4" t="str">
        <f t="shared" ca="1" si="1"/>
        <v>Última versión actualizada en enero 2020</v>
      </c>
      <c r="H54" s="158" t="s">
        <v>764</v>
      </c>
      <c r="I54" s="157" t="s">
        <v>765</v>
      </c>
      <c r="J54" s="157" t="s">
        <v>766</v>
      </c>
      <c r="K54" s="157"/>
    </row>
    <row r="55" spans="1:52" x14ac:dyDescent="0.3">
      <c r="A55" s="4">
        <f t="shared" ca="1" si="3"/>
        <v>0</v>
      </c>
      <c r="G55" s="10"/>
      <c r="H55" s="10"/>
      <c r="I55" s="10"/>
      <c r="J55" s="10"/>
      <c r="K55" s="10"/>
    </row>
    <row r="56" spans="1:52" x14ac:dyDescent="0.3">
      <c r="A56" s="4">
        <f t="shared" ca="1" si="3"/>
        <v>0</v>
      </c>
      <c r="G56" s="4">
        <f t="shared" ca="1" si="1"/>
        <v>0</v>
      </c>
    </row>
    <row r="57" spans="1:52" x14ac:dyDescent="0.3">
      <c r="A57" s="4">
        <f t="shared" ca="1" si="3"/>
        <v>0</v>
      </c>
      <c r="G57" s="4">
        <f t="shared" ca="1" si="1"/>
        <v>0</v>
      </c>
    </row>
    <row r="58" spans="1:52" x14ac:dyDescent="0.3">
      <c r="A58" s="4">
        <f t="shared" ca="1" si="3"/>
        <v>0</v>
      </c>
      <c r="G58" s="4">
        <f t="shared" ca="1" si="1"/>
        <v>0</v>
      </c>
    </row>
    <row r="59" spans="1:52" x14ac:dyDescent="0.3">
      <c r="A59" s="4">
        <f t="shared" ca="1" si="3"/>
        <v>0</v>
      </c>
      <c r="G59" s="4">
        <f t="shared" ca="1" si="1"/>
        <v>0</v>
      </c>
    </row>
    <row r="60" spans="1:52" x14ac:dyDescent="0.3">
      <c r="A60" s="4">
        <f t="shared" ca="1" si="3"/>
        <v>0</v>
      </c>
      <c r="G60" s="4">
        <f t="shared" ca="1" si="1"/>
        <v>0</v>
      </c>
    </row>
    <row r="61" spans="1:52" x14ac:dyDescent="0.3">
      <c r="A61" s="4">
        <f t="shared" ca="1" si="3"/>
        <v>0</v>
      </c>
      <c r="G61" s="4">
        <f t="shared" ca="1" si="1"/>
        <v>0</v>
      </c>
    </row>
    <row r="62" spans="1:52" x14ac:dyDescent="0.3">
      <c r="A62" s="4">
        <f t="shared" ca="1" si="3"/>
        <v>0</v>
      </c>
      <c r="G62" s="4">
        <f t="shared" ca="1" si="1"/>
        <v>0</v>
      </c>
    </row>
    <row r="63" spans="1:52" x14ac:dyDescent="0.3">
      <c r="A63" s="4">
        <f t="shared" ca="1" si="3"/>
        <v>0</v>
      </c>
      <c r="G63" s="4">
        <f t="shared" ca="1" si="1"/>
        <v>0</v>
      </c>
    </row>
    <row r="64" spans="1:52" x14ac:dyDescent="0.3">
      <c r="A64" s="4">
        <f t="shared" ca="1" si="3"/>
        <v>0</v>
      </c>
      <c r="G64" s="4">
        <f t="shared" ca="1" si="1"/>
        <v>0</v>
      </c>
      <c r="S64" s="12"/>
      <c r="T64" s="12"/>
      <c r="U64" s="12"/>
      <c r="V64" s="12"/>
      <c r="W64" s="12"/>
      <c r="X64" s="12"/>
      <c r="Y64" s="12"/>
      <c r="Z64" s="12"/>
      <c r="AA64" s="12"/>
      <c r="AD64" s="12"/>
      <c r="AE64" s="12"/>
      <c r="AG64" s="12"/>
      <c r="AH64" s="12"/>
      <c r="AI64" s="12"/>
      <c r="AJ64" s="12"/>
      <c r="AK64" s="12"/>
      <c r="AL64" s="12"/>
      <c r="AM64" s="12"/>
      <c r="AN64" s="12"/>
      <c r="AO64" s="12"/>
      <c r="AP64" s="12"/>
      <c r="AQ64" s="12"/>
      <c r="AR64" s="12"/>
      <c r="AS64" s="12"/>
      <c r="AT64" s="12"/>
      <c r="AU64" s="12"/>
      <c r="AV64" s="12"/>
      <c r="AW64" s="12"/>
      <c r="AX64" s="12"/>
      <c r="AY64" s="12"/>
      <c r="AZ64" s="12"/>
    </row>
    <row r="65" spans="1:52" x14ac:dyDescent="0.3">
      <c r="A65" s="4">
        <f t="shared" ca="1" si="3"/>
        <v>0</v>
      </c>
      <c r="G65" s="4">
        <f t="shared" ca="1" si="1"/>
        <v>0</v>
      </c>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row>
    <row r="66" spans="1:52" x14ac:dyDescent="0.3">
      <c r="A66" s="4">
        <f t="shared" ca="1" si="3"/>
        <v>0</v>
      </c>
      <c r="G66" s="4">
        <f t="shared" ca="1" si="1"/>
        <v>0</v>
      </c>
      <c r="Q66" s="12"/>
      <c r="R66" s="12"/>
      <c r="S66" s="10"/>
      <c r="T66" s="10"/>
      <c r="U66" s="10"/>
      <c r="V66" s="10"/>
      <c r="W66" s="10"/>
      <c r="X66" s="10"/>
      <c r="Y66" s="10"/>
      <c r="Z66" s="10"/>
      <c r="AA66" s="10"/>
      <c r="AB66" s="12"/>
      <c r="AC66" s="12"/>
      <c r="AD66" s="10"/>
      <c r="AE66" s="10"/>
      <c r="AF66" s="12"/>
      <c r="AG66" s="10"/>
      <c r="AH66" s="10"/>
      <c r="AI66" s="10"/>
      <c r="AJ66" s="10"/>
      <c r="AK66" s="10"/>
      <c r="AL66" s="10"/>
      <c r="AM66" s="10"/>
      <c r="AN66" s="10"/>
      <c r="AO66" s="10"/>
      <c r="AP66" s="10"/>
      <c r="AQ66" s="10"/>
      <c r="AR66" s="10"/>
      <c r="AS66" s="10"/>
      <c r="AT66" s="10"/>
      <c r="AU66" s="10"/>
      <c r="AV66" s="10"/>
      <c r="AW66" s="10"/>
      <c r="AX66" s="10"/>
      <c r="AY66" s="10"/>
      <c r="AZ66" s="10"/>
    </row>
    <row r="67" spans="1:52" s="10" customFormat="1" x14ac:dyDescent="0.3">
      <c r="A67" s="4">
        <f t="shared" ca="1" si="3"/>
        <v>0</v>
      </c>
      <c r="B67" s="4"/>
      <c r="C67" s="4"/>
      <c r="D67" s="12"/>
      <c r="E67" s="4"/>
      <c r="G67" s="4">
        <f t="shared" ca="1" si="1"/>
        <v>0</v>
      </c>
      <c r="H67" s="4"/>
      <c r="I67" s="12"/>
      <c r="J67" s="12"/>
      <c r="K67" s="4"/>
      <c r="L67" s="4"/>
      <c r="M67" s="4"/>
      <c r="N67" s="4"/>
      <c r="O67" s="4"/>
      <c r="P67" s="4"/>
      <c r="S67" s="12"/>
      <c r="T67" s="12"/>
      <c r="U67" s="12"/>
      <c r="V67" s="12"/>
      <c r="W67" s="12"/>
      <c r="X67" s="12"/>
      <c r="Y67" s="12"/>
      <c r="Z67" s="12"/>
      <c r="AA67" s="12"/>
      <c r="AD67" s="12"/>
      <c r="AE67" s="12"/>
      <c r="AG67" s="12"/>
      <c r="AH67" s="12"/>
      <c r="AI67" s="12"/>
      <c r="AJ67" s="12"/>
      <c r="AK67" s="12"/>
      <c r="AL67" s="12"/>
      <c r="AM67" s="12"/>
      <c r="AN67" s="12"/>
      <c r="AO67" s="12"/>
      <c r="AP67" s="12"/>
      <c r="AQ67" s="12"/>
      <c r="AR67" s="12"/>
      <c r="AS67" s="12"/>
      <c r="AT67" s="12"/>
      <c r="AU67" s="12"/>
      <c r="AV67" s="12"/>
      <c r="AW67" s="12"/>
      <c r="AX67" s="12"/>
      <c r="AY67" s="12"/>
      <c r="AZ67" s="12"/>
    </row>
    <row r="68" spans="1:52" x14ac:dyDescent="0.3">
      <c r="A68" s="4">
        <f t="shared" ca="1" si="3"/>
        <v>0</v>
      </c>
      <c r="G68" s="4">
        <f t="shared" ca="1" si="1"/>
        <v>0</v>
      </c>
      <c r="K68" s="12"/>
      <c r="L68" s="12"/>
      <c r="M68" s="12"/>
      <c r="N68" s="12"/>
      <c r="O68" s="12"/>
      <c r="P68" s="12"/>
      <c r="Q68" s="12"/>
      <c r="R68" s="12"/>
      <c r="S68" s="10"/>
      <c r="T68" s="10"/>
      <c r="U68" s="10"/>
      <c r="V68" s="10"/>
      <c r="W68" s="10"/>
      <c r="X68" s="10"/>
      <c r="Y68" s="10"/>
      <c r="Z68" s="10"/>
      <c r="AA68" s="10"/>
      <c r="AB68" s="12"/>
      <c r="AC68" s="12"/>
      <c r="AD68" s="10"/>
      <c r="AE68" s="10"/>
      <c r="AF68" s="12"/>
      <c r="AG68" s="10"/>
      <c r="AH68" s="10"/>
      <c r="AI68" s="10"/>
      <c r="AJ68" s="10"/>
      <c r="AK68" s="10"/>
      <c r="AL68" s="10"/>
      <c r="AM68" s="10"/>
      <c r="AN68" s="10"/>
      <c r="AO68" s="10"/>
      <c r="AP68" s="10"/>
      <c r="AQ68" s="10"/>
      <c r="AR68" s="10"/>
      <c r="AS68" s="10"/>
      <c r="AT68" s="10"/>
      <c r="AU68" s="10"/>
      <c r="AV68" s="10"/>
      <c r="AW68" s="10"/>
      <c r="AX68" s="10"/>
      <c r="AY68" s="10"/>
      <c r="AZ68" s="10"/>
    </row>
    <row r="69" spans="1:52" s="10" customFormat="1" x14ac:dyDescent="0.3">
      <c r="A69" s="4">
        <f t="shared" ca="1" si="3"/>
        <v>0</v>
      </c>
      <c r="B69" s="4"/>
      <c r="C69" s="4"/>
      <c r="D69" s="12"/>
      <c r="E69" s="4"/>
      <c r="G69" s="4">
        <f t="shared" ca="1" si="1"/>
        <v>0</v>
      </c>
      <c r="H69" s="4"/>
      <c r="I69" s="12"/>
      <c r="J69" s="12"/>
      <c r="K69" s="12"/>
      <c r="L69" s="12"/>
      <c r="M69" s="12"/>
      <c r="N69" s="12"/>
      <c r="O69" s="12"/>
      <c r="P69" s="12"/>
      <c r="S69" s="12"/>
      <c r="T69" s="12"/>
      <c r="U69" s="12"/>
      <c r="V69" s="12"/>
      <c r="W69" s="12"/>
      <c r="X69" s="12"/>
      <c r="Y69" s="12"/>
      <c r="Z69" s="12"/>
      <c r="AA69" s="12"/>
      <c r="AD69" s="12"/>
      <c r="AE69" s="12"/>
      <c r="AG69" s="12"/>
      <c r="AH69" s="12"/>
      <c r="AI69" s="12"/>
      <c r="AJ69" s="12"/>
      <c r="AK69" s="12"/>
      <c r="AL69" s="12"/>
      <c r="AM69" s="12"/>
      <c r="AN69" s="12"/>
      <c r="AO69" s="12"/>
      <c r="AP69" s="12"/>
      <c r="AQ69" s="12"/>
      <c r="AR69" s="12"/>
      <c r="AS69" s="12"/>
      <c r="AT69" s="12"/>
      <c r="AU69" s="12"/>
      <c r="AV69" s="12"/>
      <c r="AW69" s="12"/>
      <c r="AX69" s="12"/>
      <c r="AY69" s="12"/>
      <c r="AZ69" s="12"/>
    </row>
    <row r="70" spans="1:52" x14ac:dyDescent="0.3">
      <c r="A70" s="4">
        <f t="shared" ca="1" si="3"/>
        <v>0</v>
      </c>
      <c r="G70" s="4">
        <f t="shared" ca="1" si="1"/>
        <v>0</v>
      </c>
      <c r="H70" s="10"/>
      <c r="I70" s="10"/>
      <c r="J70" s="10"/>
      <c r="K70" s="10"/>
      <c r="L70" s="10"/>
      <c r="M70" s="10"/>
      <c r="N70" s="10"/>
      <c r="O70" s="10"/>
      <c r="P70" s="10"/>
      <c r="Q70" s="12"/>
      <c r="R70" s="12"/>
      <c r="AB70" s="12"/>
      <c r="AC70" s="12"/>
      <c r="AF70" s="12"/>
    </row>
    <row r="71" spans="1:52" x14ac:dyDescent="0.3">
      <c r="A71" s="4">
        <f t="shared" ca="1" si="3"/>
        <v>0</v>
      </c>
      <c r="G71" s="4">
        <f t="shared" ref="G71:G76" ca="1" si="4">OFFSET($H71,0,LangOffset,1,1)</f>
        <v>0</v>
      </c>
      <c r="K71" s="12"/>
      <c r="L71" s="12"/>
      <c r="M71" s="12"/>
      <c r="N71" s="12"/>
      <c r="O71" s="12"/>
      <c r="P71" s="12"/>
    </row>
    <row r="72" spans="1:52" x14ac:dyDescent="0.3">
      <c r="A72" s="4">
        <f t="shared" ca="1" si="3"/>
        <v>0</v>
      </c>
      <c r="G72" s="4">
        <f t="shared" ca="1" si="4"/>
        <v>0</v>
      </c>
      <c r="H72" s="10"/>
      <c r="I72" s="10"/>
      <c r="J72" s="10"/>
      <c r="K72" s="10"/>
      <c r="L72" s="10"/>
      <c r="M72" s="10"/>
      <c r="N72" s="10"/>
      <c r="O72" s="10"/>
      <c r="P72" s="10"/>
    </row>
    <row r="73" spans="1:52" x14ac:dyDescent="0.3">
      <c r="A73" s="4">
        <f t="shared" ca="1" si="3"/>
        <v>0</v>
      </c>
      <c r="G73" s="4">
        <f t="shared" ca="1" si="4"/>
        <v>0</v>
      </c>
      <c r="K73" s="12"/>
      <c r="L73" s="12"/>
      <c r="M73" s="12"/>
      <c r="N73" s="12"/>
      <c r="O73" s="12"/>
      <c r="P73" s="12"/>
    </row>
    <row r="74" spans="1:52" x14ac:dyDescent="0.3">
      <c r="A74" s="4">
        <f t="shared" ca="1" si="3"/>
        <v>0</v>
      </c>
      <c r="G74" s="4">
        <f t="shared" ca="1" si="4"/>
        <v>0</v>
      </c>
    </row>
    <row r="75" spans="1:52" x14ac:dyDescent="0.3">
      <c r="A75" s="4">
        <f t="shared" ca="1" si="3"/>
        <v>0</v>
      </c>
      <c r="G75" s="4">
        <f t="shared" ca="1" si="4"/>
        <v>0</v>
      </c>
    </row>
    <row r="76" spans="1:52" x14ac:dyDescent="0.3">
      <c r="A76" s="4">
        <f t="shared" ca="1" si="3"/>
        <v>0</v>
      </c>
      <c r="G76" s="4">
        <f t="shared" ca="1" si="4"/>
        <v>0</v>
      </c>
    </row>
    <row r="77" spans="1:52" x14ac:dyDescent="0.3">
      <c r="A77" s="4">
        <f t="shared" ca="1" si="3"/>
        <v>0</v>
      </c>
      <c r="G77" s="4">
        <f ca="1">OFFSET($H77,0,LangOffset,1,1)</f>
        <v>0</v>
      </c>
    </row>
    <row r="78" spans="1:52" x14ac:dyDescent="0.3">
      <c r="A78" s="4">
        <f t="shared" ca="1" si="3"/>
        <v>0</v>
      </c>
      <c r="G78" s="4">
        <f ca="1">OFFSET($H78,0,LangOffset,1,1)</f>
        <v>0</v>
      </c>
    </row>
    <row r="79" spans="1:52" x14ac:dyDescent="0.3">
      <c r="A79" s="4">
        <f t="shared" ca="1" si="3"/>
        <v>0</v>
      </c>
      <c r="G79" s="4">
        <f ca="1">OFFSET($H79,0,LangOffset,1,1)</f>
        <v>0</v>
      </c>
    </row>
    <row r="80" spans="1:52" x14ac:dyDescent="0.3">
      <c r="A80" s="4">
        <f t="shared" ca="1" si="3"/>
        <v>0</v>
      </c>
      <c r="G80" s="4">
        <f ca="1">OFFSET($H80,0,LangOffset,1,1)</f>
        <v>0</v>
      </c>
    </row>
    <row r="81" spans="1:7" x14ac:dyDescent="0.3">
      <c r="A81" s="4">
        <f t="shared" ca="1" si="3"/>
        <v>0</v>
      </c>
      <c r="G81" s="4">
        <f ca="1">OFFSET($H81,0,LangOffset,1,1)</f>
        <v>0</v>
      </c>
    </row>
    <row r="82" spans="1:7" x14ac:dyDescent="0.3">
      <c r="A82" s="4">
        <f t="shared" ca="1" si="3"/>
        <v>0</v>
      </c>
      <c r="G82" s="4">
        <f t="shared" ref="G82" ca="1" si="5">OFFSET($H82,0,LangOffset,1,1)</f>
        <v>0</v>
      </c>
    </row>
    <row r="83" spans="1:7" x14ac:dyDescent="0.3">
      <c r="A83" s="4">
        <f t="shared" ca="1" si="3"/>
        <v>0</v>
      </c>
      <c r="G83" s="4">
        <v>0</v>
      </c>
    </row>
    <row r="84" spans="1:7" x14ac:dyDescent="0.3">
      <c r="A84" s="4">
        <f t="shared" ca="1" si="3"/>
        <v>0</v>
      </c>
      <c r="G84" s="4">
        <f t="shared" ref="G84:G135" ca="1" si="6">OFFSET($H84,0,LangOffset,1,1)</f>
        <v>0</v>
      </c>
    </row>
    <row r="85" spans="1:7" x14ac:dyDescent="0.3">
      <c r="A85" s="4">
        <f t="shared" ca="1" si="3"/>
        <v>0</v>
      </c>
      <c r="G85" s="4">
        <f t="shared" ca="1" si="6"/>
        <v>0</v>
      </c>
    </row>
    <row r="86" spans="1:7" x14ac:dyDescent="0.3">
      <c r="A86" s="4">
        <f t="shared" ca="1" si="3"/>
        <v>0</v>
      </c>
      <c r="G86" s="4">
        <f t="shared" ca="1" si="6"/>
        <v>0</v>
      </c>
    </row>
    <row r="87" spans="1:7" x14ac:dyDescent="0.3">
      <c r="A87" s="4">
        <f t="shared" ca="1" si="3"/>
        <v>0</v>
      </c>
      <c r="G87" s="4">
        <f t="shared" ca="1" si="6"/>
        <v>0</v>
      </c>
    </row>
    <row r="88" spans="1:7" x14ac:dyDescent="0.3">
      <c r="A88" s="4">
        <f t="shared" ca="1" si="3"/>
        <v>0</v>
      </c>
      <c r="G88" s="4">
        <f t="shared" ca="1" si="6"/>
        <v>0</v>
      </c>
    </row>
    <row r="89" spans="1:7" x14ac:dyDescent="0.3">
      <c r="A89" s="4">
        <f t="shared" ca="1" si="3"/>
        <v>0</v>
      </c>
      <c r="G89" s="4">
        <f t="shared" ca="1" si="6"/>
        <v>0</v>
      </c>
    </row>
    <row r="90" spans="1:7" x14ac:dyDescent="0.3">
      <c r="A90" s="4">
        <f t="shared" ca="1" si="3"/>
        <v>0</v>
      </c>
      <c r="G90" s="4">
        <f t="shared" ca="1" si="6"/>
        <v>0</v>
      </c>
    </row>
    <row r="91" spans="1:7" x14ac:dyDescent="0.3">
      <c r="A91" s="4">
        <f t="shared" ca="1" si="3"/>
        <v>0</v>
      </c>
      <c r="G91" s="4">
        <f t="shared" ca="1" si="6"/>
        <v>0</v>
      </c>
    </row>
    <row r="92" spans="1:7" x14ac:dyDescent="0.3">
      <c r="A92" s="4">
        <f t="shared" ca="1" si="3"/>
        <v>0</v>
      </c>
      <c r="G92" s="4">
        <f t="shared" ca="1" si="6"/>
        <v>0</v>
      </c>
    </row>
    <row r="93" spans="1:7" x14ac:dyDescent="0.3">
      <c r="A93" s="4">
        <f t="shared" ca="1" si="3"/>
        <v>0</v>
      </c>
      <c r="G93" s="4">
        <f t="shared" ca="1" si="6"/>
        <v>0</v>
      </c>
    </row>
    <row r="94" spans="1:7" x14ac:dyDescent="0.3">
      <c r="A94" s="4">
        <f t="shared" ca="1" si="3"/>
        <v>0</v>
      </c>
      <c r="G94" s="4">
        <f t="shared" ca="1" si="6"/>
        <v>0</v>
      </c>
    </row>
    <row r="95" spans="1:7" x14ac:dyDescent="0.3">
      <c r="A95" s="4">
        <f t="shared" ca="1" si="3"/>
        <v>0</v>
      </c>
      <c r="G95" s="4">
        <f t="shared" ca="1" si="6"/>
        <v>0</v>
      </c>
    </row>
    <row r="96" spans="1:7" x14ac:dyDescent="0.3">
      <c r="A96" s="4">
        <f t="shared" ca="1" si="3"/>
        <v>0</v>
      </c>
      <c r="G96" s="4">
        <f t="shared" ca="1" si="6"/>
        <v>0</v>
      </c>
    </row>
    <row r="97" spans="1:7" x14ac:dyDescent="0.3">
      <c r="A97" s="4">
        <f t="shared" ca="1" si="3"/>
        <v>0</v>
      </c>
      <c r="G97" s="4">
        <f t="shared" ca="1" si="6"/>
        <v>0</v>
      </c>
    </row>
    <row r="98" spans="1:7" x14ac:dyDescent="0.3">
      <c r="A98" s="4">
        <f t="shared" ca="1" si="3"/>
        <v>0</v>
      </c>
      <c r="G98" s="4">
        <f t="shared" ca="1" si="6"/>
        <v>0</v>
      </c>
    </row>
    <row r="99" spans="1:7" x14ac:dyDescent="0.3">
      <c r="A99" s="4">
        <f t="shared" ca="1" si="3"/>
        <v>0</v>
      </c>
      <c r="G99" s="4">
        <f t="shared" ca="1" si="6"/>
        <v>0</v>
      </c>
    </row>
    <row r="100" spans="1:7" x14ac:dyDescent="0.3">
      <c r="A100" s="4">
        <f t="shared" ca="1" si="3"/>
        <v>0</v>
      </c>
      <c r="G100" s="4">
        <f t="shared" ca="1" si="6"/>
        <v>0</v>
      </c>
    </row>
    <row r="101" spans="1:7" x14ac:dyDescent="0.3">
      <c r="A101" s="4">
        <f t="shared" ca="1" si="3"/>
        <v>0</v>
      </c>
      <c r="G101" s="4">
        <f t="shared" ca="1" si="6"/>
        <v>0</v>
      </c>
    </row>
    <row r="102" spans="1:7" x14ac:dyDescent="0.3">
      <c r="A102" s="4">
        <f t="shared" ref="A102:A165" ca="1" si="7">OFFSET($B102,0,LangOffset,1,1)</f>
        <v>0</v>
      </c>
      <c r="G102" s="4">
        <f t="shared" ca="1" si="6"/>
        <v>0</v>
      </c>
    </row>
    <row r="103" spans="1:7" x14ac:dyDescent="0.3">
      <c r="A103" s="4">
        <f t="shared" ca="1" si="7"/>
        <v>0</v>
      </c>
      <c r="G103" s="4">
        <f t="shared" ca="1" si="6"/>
        <v>0</v>
      </c>
    </row>
    <row r="104" spans="1:7" x14ac:dyDescent="0.3">
      <c r="A104" s="4">
        <f t="shared" ca="1" si="7"/>
        <v>0</v>
      </c>
      <c r="G104" s="4">
        <f t="shared" ca="1" si="6"/>
        <v>0</v>
      </c>
    </row>
    <row r="105" spans="1:7" x14ac:dyDescent="0.3">
      <c r="A105" s="4">
        <f t="shared" ca="1" si="7"/>
        <v>0</v>
      </c>
      <c r="G105" s="4">
        <f t="shared" ca="1" si="6"/>
        <v>0</v>
      </c>
    </row>
    <row r="106" spans="1:7" x14ac:dyDescent="0.3">
      <c r="A106" s="4">
        <f t="shared" ca="1" si="7"/>
        <v>0</v>
      </c>
      <c r="G106" s="4">
        <f t="shared" ca="1" si="6"/>
        <v>0</v>
      </c>
    </row>
    <row r="107" spans="1:7" x14ac:dyDescent="0.3">
      <c r="A107" s="4">
        <f t="shared" ca="1" si="7"/>
        <v>0</v>
      </c>
      <c r="G107" s="4">
        <f t="shared" ca="1" si="6"/>
        <v>0</v>
      </c>
    </row>
    <row r="108" spans="1:7" x14ac:dyDescent="0.3">
      <c r="A108" s="4">
        <f t="shared" ca="1" si="7"/>
        <v>0</v>
      </c>
      <c r="G108" s="4">
        <f t="shared" ca="1" si="6"/>
        <v>0</v>
      </c>
    </row>
    <row r="109" spans="1:7" x14ac:dyDescent="0.3">
      <c r="A109" s="4">
        <f t="shared" ca="1" si="7"/>
        <v>0</v>
      </c>
      <c r="G109" s="4">
        <f t="shared" ca="1" si="6"/>
        <v>0</v>
      </c>
    </row>
    <row r="110" spans="1:7" x14ac:dyDescent="0.3">
      <c r="A110" s="4">
        <f t="shared" ca="1" si="7"/>
        <v>0</v>
      </c>
      <c r="G110" s="4">
        <f t="shared" ca="1" si="6"/>
        <v>0</v>
      </c>
    </row>
    <row r="111" spans="1:7" x14ac:dyDescent="0.3">
      <c r="A111" s="4">
        <f t="shared" ca="1" si="7"/>
        <v>0</v>
      </c>
      <c r="G111" s="4">
        <f t="shared" ca="1" si="6"/>
        <v>0</v>
      </c>
    </row>
    <row r="112" spans="1:7" x14ac:dyDescent="0.3">
      <c r="A112" s="4">
        <f t="shared" ca="1" si="7"/>
        <v>0</v>
      </c>
      <c r="G112" s="4">
        <f t="shared" ca="1" si="6"/>
        <v>0</v>
      </c>
    </row>
    <row r="113" spans="1:7" x14ac:dyDescent="0.3">
      <c r="A113" s="4">
        <f t="shared" ca="1" si="7"/>
        <v>0</v>
      </c>
      <c r="G113" s="4">
        <f t="shared" ca="1" si="6"/>
        <v>0</v>
      </c>
    </row>
    <row r="114" spans="1:7" x14ac:dyDescent="0.3">
      <c r="A114" s="4">
        <f t="shared" ca="1" si="7"/>
        <v>0</v>
      </c>
      <c r="G114" s="4">
        <f t="shared" ca="1" si="6"/>
        <v>0</v>
      </c>
    </row>
    <row r="115" spans="1:7" x14ac:dyDescent="0.3">
      <c r="A115" s="4">
        <f t="shared" ca="1" si="7"/>
        <v>0</v>
      </c>
      <c r="G115" s="4">
        <f t="shared" ca="1" si="6"/>
        <v>0</v>
      </c>
    </row>
    <row r="116" spans="1:7" x14ac:dyDescent="0.3">
      <c r="A116" s="4">
        <f t="shared" ca="1" si="7"/>
        <v>0</v>
      </c>
      <c r="G116" s="4">
        <f t="shared" ca="1" si="6"/>
        <v>0</v>
      </c>
    </row>
    <row r="117" spans="1:7" x14ac:dyDescent="0.3">
      <c r="A117" s="4">
        <f t="shared" ca="1" si="7"/>
        <v>0</v>
      </c>
      <c r="G117" s="4">
        <f t="shared" ca="1" si="6"/>
        <v>0</v>
      </c>
    </row>
    <row r="118" spans="1:7" x14ac:dyDescent="0.3">
      <c r="A118" s="4">
        <f t="shared" ca="1" si="7"/>
        <v>0</v>
      </c>
      <c r="G118" s="4">
        <f t="shared" ca="1" si="6"/>
        <v>0</v>
      </c>
    </row>
    <row r="119" spans="1:7" x14ac:dyDescent="0.3">
      <c r="A119" s="4">
        <f t="shared" ca="1" si="7"/>
        <v>0</v>
      </c>
      <c r="G119" s="4">
        <f t="shared" ca="1" si="6"/>
        <v>0</v>
      </c>
    </row>
    <row r="120" spans="1:7" x14ac:dyDescent="0.3">
      <c r="A120" s="4">
        <f t="shared" ca="1" si="7"/>
        <v>0</v>
      </c>
      <c r="G120" s="4">
        <f t="shared" ca="1" si="6"/>
        <v>0</v>
      </c>
    </row>
    <row r="121" spans="1:7" x14ac:dyDescent="0.3">
      <c r="A121" s="4">
        <f t="shared" ca="1" si="7"/>
        <v>0</v>
      </c>
      <c r="G121" s="4">
        <f t="shared" ca="1" si="6"/>
        <v>0</v>
      </c>
    </row>
    <row r="122" spans="1:7" x14ac:dyDescent="0.3">
      <c r="A122" s="4">
        <f t="shared" ca="1" si="7"/>
        <v>0</v>
      </c>
      <c r="G122" s="4">
        <f t="shared" ca="1" si="6"/>
        <v>0</v>
      </c>
    </row>
    <row r="123" spans="1:7" x14ac:dyDescent="0.3">
      <c r="A123" s="4">
        <f t="shared" ca="1" si="7"/>
        <v>0</v>
      </c>
      <c r="G123" s="4">
        <f t="shared" ca="1" si="6"/>
        <v>0</v>
      </c>
    </row>
    <row r="124" spans="1:7" x14ac:dyDescent="0.3">
      <c r="A124" s="4">
        <f t="shared" ca="1" si="7"/>
        <v>0</v>
      </c>
      <c r="G124" s="4">
        <f t="shared" ca="1" si="6"/>
        <v>0</v>
      </c>
    </row>
    <row r="125" spans="1:7" x14ac:dyDescent="0.3">
      <c r="A125" s="4">
        <f t="shared" ca="1" si="7"/>
        <v>0</v>
      </c>
      <c r="G125" s="4">
        <f t="shared" ca="1" si="6"/>
        <v>0</v>
      </c>
    </row>
    <row r="126" spans="1:7" x14ac:dyDescent="0.3">
      <c r="A126" s="4">
        <f t="shared" ca="1" si="7"/>
        <v>0</v>
      </c>
      <c r="G126" s="4">
        <f t="shared" ca="1" si="6"/>
        <v>0</v>
      </c>
    </row>
    <row r="127" spans="1:7" x14ac:dyDescent="0.3">
      <c r="A127" s="4">
        <f t="shared" ca="1" si="7"/>
        <v>0</v>
      </c>
      <c r="G127" s="4">
        <f t="shared" ca="1" si="6"/>
        <v>0</v>
      </c>
    </row>
    <row r="128" spans="1:7" x14ac:dyDescent="0.3">
      <c r="A128" s="4">
        <f t="shared" ca="1" si="7"/>
        <v>0</v>
      </c>
      <c r="G128" s="4">
        <f t="shared" ca="1" si="6"/>
        <v>0</v>
      </c>
    </row>
    <row r="129" spans="1:7" x14ac:dyDescent="0.3">
      <c r="A129" s="4">
        <f t="shared" ca="1" si="7"/>
        <v>0</v>
      </c>
      <c r="G129" s="4">
        <f t="shared" ca="1" si="6"/>
        <v>0</v>
      </c>
    </row>
    <row r="130" spans="1:7" x14ac:dyDescent="0.3">
      <c r="A130" s="4">
        <f t="shared" ca="1" si="7"/>
        <v>0</v>
      </c>
      <c r="G130" s="4">
        <f t="shared" ca="1" si="6"/>
        <v>0</v>
      </c>
    </row>
    <row r="131" spans="1:7" x14ac:dyDescent="0.3">
      <c r="A131" s="4">
        <f t="shared" ca="1" si="7"/>
        <v>0</v>
      </c>
      <c r="G131" s="4">
        <f t="shared" ca="1" si="6"/>
        <v>0</v>
      </c>
    </row>
    <row r="132" spans="1:7" x14ac:dyDescent="0.3">
      <c r="A132" s="4">
        <f t="shared" ca="1" si="7"/>
        <v>0</v>
      </c>
      <c r="G132" s="4">
        <f t="shared" ca="1" si="6"/>
        <v>0</v>
      </c>
    </row>
    <row r="133" spans="1:7" x14ac:dyDescent="0.3">
      <c r="A133" s="4">
        <f t="shared" ca="1" si="7"/>
        <v>0</v>
      </c>
      <c r="G133" s="4">
        <f t="shared" ca="1" si="6"/>
        <v>0</v>
      </c>
    </row>
    <row r="134" spans="1:7" x14ac:dyDescent="0.3">
      <c r="A134" s="4">
        <f t="shared" ca="1" si="7"/>
        <v>0</v>
      </c>
      <c r="G134" s="4">
        <f t="shared" ca="1" si="6"/>
        <v>0</v>
      </c>
    </row>
    <row r="135" spans="1:7" x14ac:dyDescent="0.3">
      <c r="A135" s="4">
        <f t="shared" ca="1" si="7"/>
        <v>0</v>
      </c>
      <c r="G135" s="4">
        <f t="shared" ca="1" si="6"/>
        <v>0</v>
      </c>
    </row>
    <row r="136" spans="1:7" x14ac:dyDescent="0.3">
      <c r="A136" s="4">
        <f t="shared" ca="1" si="7"/>
        <v>0</v>
      </c>
      <c r="G136" s="4">
        <f t="shared" ref="G136:G199" ca="1" si="8">OFFSET($H136,0,LangOffset,1,1)</f>
        <v>0</v>
      </c>
    </row>
    <row r="137" spans="1:7" x14ac:dyDescent="0.3">
      <c r="A137" s="4">
        <f t="shared" ca="1" si="7"/>
        <v>0</v>
      </c>
      <c r="G137" s="4">
        <f t="shared" ca="1" si="8"/>
        <v>0</v>
      </c>
    </row>
    <row r="138" spans="1:7" x14ac:dyDescent="0.3">
      <c r="A138" s="4">
        <f t="shared" ca="1" si="7"/>
        <v>0</v>
      </c>
      <c r="G138" s="4">
        <f t="shared" ca="1" si="8"/>
        <v>0</v>
      </c>
    </row>
    <row r="139" spans="1:7" x14ac:dyDescent="0.3">
      <c r="A139" s="4">
        <f t="shared" ca="1" si="7"/>
        <v>0</v>
      </c>
      <c r="G139" s="4">
        <f t="shared" ca="1" si="8"/>
        <v>0</v>
      </c>
    </row>
    <row r="140" spans="1:7" x14ac:dyDescent="0.3">
      <c r="A140" s="4">
        <f t="shared" ca="1" si="7"/>
        <v>0</v>
      </c>
      <c r="G140" s="4">
        <f t="shared" ca="1" si="8"/>
        <v>0</v>
      </c>
    </row>
    <row r="141" spans="1:7" x14ac:dyDescent="0.3">
      <c r="A141" s="4">
        <f t="shared" ca="1" si="7"/>
        <v>0</v>
      </c>
      <c r="G141" s="4">
        <f t="shared" ca="1" si="8"/>
        <v>0</v>
      </c>
    </row>
    <row r="142" spans="1:7" x14ac:dyDescent="0.3">
      <c r="A142" s="4">
        <f t="shared" ca="1" si="7"/>
        <v>0</v>
      </c>
      <c r="G142" s="4">
        <f t="shared" ca="1" si="8"/>
        <v>0</v>
      </c>
    </row>
    <row r="143" spans="1:7" x14ac:dyDescent="0.3">
      <c r="A143" s="4">
        <f t="shared" ca="1" si="7"/>
        <v>0</v>
      </c>
      <c r="G143" s="4">
        <f t="shared" ca="1" si="8"/>
        <v>0</v>
      </c>
    </row>
    <row r="144" spans="1:7" x14ac:dyDescent="0.3">
      <c r="A144" s="4">
        <f t="shared" ca="1" si="7"/>
        <v>0</v>
      </c>
      <c r="G144" s="4">
        <f t="shared" ca="1" si="8"/>
        <v>0</v>
      </c>
    </row>
    <row r="145" spans="1:7" x14ac:dyDescent="0.3">
      <c r="A145" s="4">
        <f t="shared" ca="1" si="7"/>
        <v>0</v>
      </c>
      <c r="G145" s="4">
        <f t="shared" ca="1" si="8"/>
        <v>0</v>
      </c>
    </row>
    <row r="146" spans="1:7" x14ac:dyDescent="0.3">
      <c r="A146" s="4">
        <f t="shared" ca="1" si="7"/>
        <v>0</v>
      </c>
      <c r="G146" s="4">
        <f t="shared" ca="1" si="8"/>
        <v>0</v>
      </c>
    </row>
    <row r="147" spans="1:7" x14ac:dyDescent="0.3">
      <c r="A147" s="4">
        <f t="shared" ca="1" si="7"/>
        <v>0</v>
      </c>
      <c r="G147" s="4">
        <f t="shared" ca="1" si="8"/>
        <v>0</v>
      </c>
    </row>
    <row r="148" spans="1:7" x14ac:dyDescent="0.3">
      <c r="A148" s="4">
        <f t="shared" ca="1" si="7"/>
        <v>0</v>
      </c>
      <c r="G148" s="4">
        <f t="shared" ca="1" si="8"/>
        <v>0</v>
      </c>
    </row>
    <row r="149" spans="1:7" x14ac:dyDescent="0.3">
      <c r="A149" s="4">
        <f t="shared" ca="1" si="7"/>
        <v>0</v>
      </c>
      <c r="G149" s="4">
        <f t="shared" ca="1" si="8"/>
        <v>0</v>
      </c>
    </row>
    <row r="150" spans="1:7" x14ac:dyDescent="0.3">
      <c r="A150" s="4">
        <f t="shared" ca="1" si="7"/>
        <v>0</v>
      </c>
      <c r="G150" s="4">
        <f t="shared" ca="1" si="8"/>
        <v>0</v>
      </c>
    </row>
    <row r="151" spans="1:7" x14ac:dyDescent="0.3">
      <c r="A151" s="4">
        <f t="shared" ca="1" si="7"/>
        <v>0</v>
      </c>
      <c r="G151" s="4">
        <f t="shared" ca="1" si="8"/>
        <v>0</v>
      </c>
    </row>
    <row r="152" spans="1:7" x14ac:dyDescent="0.3">
      <c r="A152" s="4">
        <f t="shared" ca="1" si="7"/>
        <v>0</v>
      </c>
      <c r="G152" s="4">
        <f t="shared" ca="1" si="8"/>
        <v>0</v>
      </c>
    </row>
    <row r="153" spans="1:7" x14ac:dyDescent="0.3">
      <c r="A153" s="4">
        <f t="shared" ca="1" si="7"/>
        <v>0</v>
      </c>
      <c r="G153" s="4">
        <f t="shared" ca="1" si="8"/>
        <v>0</v>
      </c>
    </row>
    <row r="154" spans="1:7" x14ac:dyDescent="0.3">
      <c r="A154" s="4">
        <f t="shared" ca="1" si="7"/>
        <v>0</v>
      </c>
      <c r="G154" s="4">
        <f t="shared" ca="1" si="8"/>
        <v>0</v>
      </c>
    </row>
    <row r="155" spans="1:7" x14ac:dyDescent="0.3">
      <c r="A155" s="4">
        <f t="shared" ca="1" si="7"/>
        <v>0</v>
      </c>
      <c r="G155" s="4">
        <f t="shared" ca="1" si="8"/>
        <v>0</v>
      </c>
    </row>
    <row r="156" spans="1:7" x14ac:dyDescent="0.3">
      <c r="A156" s="4">
        <f t="shared" ca="1" si="7"/>
        <v>0</v>
      </c>
      <c r="G156" s="4">
        <f t="shared" ca="1" si="8"/>
        <v>0</v>
      </c>
    </row>
    <row r="157" spans="1:7" x14ac:dyDescent="0.3">
      <c r="A157" s="4">
        <f t="shared" ca="1" si="7"/>
        <v>0</v>
      </c>
      <c r="G157" s="4">
        <f t="shared" ca="1" si="8"/>
        <v>0</v>
      </c>
    </row>
    <row r="158" spans="1:7" x14ac:dyDescent="0.3">
      <c r="A158" s="4">
        <f t="shared" ca="1" si="7"/>
        <v>0</v>
      </c>
      <c r="G158" s="4">
        <f t="shared" ca="1" si="8"/>
        <v>0</v>
      </c>
    </row>
    <row r="159" spans="1:7" x14ac:dyDescent="0.3">
      <c r="A159" s="4">
        <f t="shared" ca="1" si="7"/>
        <v>0</v>
      </c>
      <c r="G159" s="4">
        <f t="shared" ca="1" si="8"/>
        <v>0</v>
      </c>
    </row>
    <row r="160" spans="1:7" x14ac:dyDescent="0.3">
      <c r="A160" s="4">
        <f t="shared" ca="1" si="7"/>
        <v>0</v>
      </c>
      <c r="G160" s="4">
        <f t="shared" ca="1" si="8"/>
        <v>0</v>
      </c>
    </row>
    <row r="161" spans="1:7" x14ac:dyDescent="0.3">
      <c r="A161" s="4">
        <f t="shared" ca="1" si="7"/>
        <v>0</v>
      </c>
      <c r="G161" s="4">
        <f t="shared" ca="1" si="8"/>
        <v>0</v>
      </c>
    </row>
    <row r="162" spans="1:7" x14ac:dyDescent="0.3">
      <c r="A162" s="4">
        <f t="shared" ca="1" si="7"/>
        <v>0</v>
      </c>
      <c r="G162" s="4">
        <f t="shared" ca="1" si="8"/>
        <v>0</v>
      </c>
    </row>
    <row r="163" spans="1:7" x14ac:dyDescent="0.3">
      <c r="A163" s="4">
        <f t="shared" ca="1" si="7"/>
        <v>0</v>
      </c>
      <c r="G163" s="4">
        <f t="shared" ca="1" si="8"/>
        <v>0</v>
      </c>
    </row>
    <row r="164" spans="1:7" x14ac:dyDescent="0.3">
      <c r="A164" s="4">
        <f t="shared" ca="1" si="7"/>
        <v>0</v>
      </c>
      <c r="G164" s="4">
        <f t="shared" ca="1" si="8"/>
        <v>0</v>
      </c>
    </row>
    <row r="165" spans="1:7" x14ac:dyDescent="0.3">
      <c r="A165" s="4">
        <f t="shared" ca="1" si="7"/>
        <v>0</v>
      </c>
      <c r="G165" s="4">
        <f t="shared" ca="1" si="8"/>
        <v>0</v>
      </c>
    </row>
    <row r="166" spans="1:7" x14ac:dyDescent="0.3">
      <c r="A166" s="4">
        <f t="shared" ref="A166:A229" ca="1" si="9">OFFSET($B166,0,LangOffset,1,1)</f>
        <v>0</v>
      </c>
      <c r="G166" s="4">
        <f t="shared" ca="1" si="8"/>
        <v>0</v>
      </c>
    </row>
    <row r="167" spans="1:7" x14ac:dyDescent="0.3">
      <c r="A167" s="4">
        <f t="shared" ca="1" si="9"/>
        <v>0</v>
      </c>
      <c r="G167" s="4">
        <f t="shared" ca="1" si="8"/>
        <v>0</v>
      </c>
    </row>
    <row r="168" spans="1:7" x14ac:dyDescent="0.3">
      <c r="A168" s="4">
        <f t="shared" ca="1" si="9"/>
        <v>0</v>
      </c>
      <c r="G168" s="4">
        <f t="shared" ca="1" si="8"/>
        <v>0</v>
      </c>
    </row>
    <row r="169" spans="1:7" x14ac:dyDescent="0.3">
      <c r="A169" s="4">
        <f t="shared" ca="1" si="9"/>
        <v>0</v>
      </c>
      <c r="G169" s="4">
        <f t="shared" ca="1" si="8"/>
        <v>0</v>
      </c>
    </row>
    <row r="170" spans="1:7" x14ac:dyDescent="0.3">
      <c r="A170" s="4">
        <f t="shared" ca="1" si="9"/>
        <v>0</v>
      </c>
      <c r="G170" s="4">
        <f t="shared" ca="1" si="8"/>
        <v>0</v>
      </c>
    </row>
    <row r="171" spans="1:7" x14ac:dyDescent="0.3">
      <c r="A171" s="4">
        <f t="shared" ca="1" si="9"/>
        <v>0</v>
      </c>
      <c r="G171" s="4">
        <f t="shared" ca="1" si="8"/>
        <v>0</v>
      </c>
    </row>
    <row r="172" spans="1:7" x14ac:dyDescent="0.3">
      <c r="A172" s="4">
        <f t="shared" ca="1" si="9"/>
        <v>0</v>
      </c>
      <c r="G172" s="4">
        <f t="shared" ca="1" si="8"/>
        <v>0</v>
      </c>
    </row>
    <row r="173" spans="1:7" x14ac:dyDescent="0.3">
      <c r="A173" s="4">
        <f t="shared" ca="1" si="9"/>
        <v>0</v>
      </c>
      <c r="G173" s="4">
        <f t="shared" ca="1" si="8"/>
        <v>0</v>
      </c>
    </row>
    <row r="174" spans="1:7" x14ac:dyDescent="0.3">
      <c r="A174" s="4">
        <f t="shared" ca="1" si="9"/>
        <v>0</v>
      </c>
      <c r="G174" s="4">
        <f t="shared" ca="1" si="8"/>
        <v>0</v>
      </c>
    </row>
    <row r="175" spans="1:7" x14ac:dyDescent="0.3">
      <c r="A175" s="4">
        <f t="shared" ca="1" si="9"/>
        <v>0</v>
      </c>
      <c r="G175" s="4">
        <f t="shared" ca="1" si="8"/>
        <v>0</v>
      </c>
    </row>
    <row r="176" spans="1:7" x14ac:dyDescent="0.3">
      <c r="A176" s="4">
        <f t="shared" ca="1" si="9"/>
        <v>0</v>
      </c>
      <c r="G176" s="4">
        <f t="shared" ca="1" si="8"/>
        <v>0</v>
      </c>
    </row>
    <row r="177" spans="1:7" x14ac:dyDescent="0.3">
      <c r="A177" s="4">
        <f t="shared" ca="1" si="9"/>
        <v>0</v>
      </c>
      <c r="G177" s="4">
        <f t="shared" ca="1" si="8"/>
        <v>0</v>
      </c>
    </row>
    <row r="178" spans="1:7" x14ac:dyDescent="0.3">
      <c r="A178" s="4">
        <f t="shared" ca="1" si="9"/>
        <v>0</v>
      </c>
      <c r="G178" s="4">
        <f t="shared" ca="1" si="8"/>
        <v>0</v>
      </c>
    </row>
    <row r="179" spans="1:7" x14ac:dyDescent="0.3">
      <c r="A179" s="4">
        <f t="shared" ca="1" si="9"/>
        <v>0</v>
      </c>
      <c r="G179" s="4">
        <f t="shared" ca="1" si="8"/>
        <v>0</v>
      </c>
    </row>
    <row r="180" spans="1:7" x14ac:dyDescent="0.3">
      <c r="A180" s="4">
        <f t="shared" ca="1" si="9"/>
        <v>0</v>
      </c>
      <c r="G180" s="4">
        <f t="shared" ca="1" si="8"/>
        <v>0</v>
      </c>
    </row>
    <row r="181" spans="1:7" x14ac:dyDescent="0.3">
      <c r="A181" s="4">
        <f t="shared" ca="1" si="9"/>
        <v>0</v>
      </c>
      <c r="G181" s="4">
        <f t="shared" ca="1" si="8"/>
        <v>0</v>
      </c>
    </row>
    <row r="182" spans="1:7" x14ac:dyDescent="0.3">
      <c r="A182" s="4">
        <f t="shared" ca="1" si="9"/>
        <v>0</v>
      </c>
      <c r="G182" s="4">
        <f t="shared" ca="1" si="8"/>
        <v>0</v>
      </c>
    </row>
    <row r="183" spans="1:7" x14ac:dyDescent="0.3">
      <c r="A183" s="4">
        <f t="shared" ca="1" si="9"/>
        <v>0</v>
      </c>
      <c r="G183" s="4">
        <f t="shared" ca="1" si="8"/>
        <v>0</v>
      </c>
    </row>
    <row r="184" spans="1:7" x14ac:dyDescent="0.3">
      <c r="A184" s="4">
        <f t="shared" ca="1" si="9"/>
        <v>0</v>
      </c>
      <c r="G184" s="4">
        <f t="shared" ca="1" si="8"/>
        <v>0</v>
      </c>
    </row>
    <row r="185" spans="1:7" x14ac:dyDescent="0.3">
      <c r="A185" s="4">
        <f t="shared" ca="1" si="9"/>
        <v>0</v>
      </c>
      <c r="G185" s="4">
        <f t="shared" ca="1" si="8"/>
        <v>0</v>
      </c>
    </row>
    <row r="186" spans="1:7" x14ac:dyDescent="0.3">
      <c r="A186" s="4">
        <f t="shared" ca="1" si="9"/>
        <v>0</v>
      </c>
      <c r="G186" s="4">
        <f t="shared" ca="1" si="8"/>
        <v>0</v>
      </c>
    </row>
    <row r="187" spans="1:7" x14ac:dyDescent="0.3">
      <c r="A187" s="4">
        <f t="shared" ca="1" si="9"/>
        <v>0</v>
      </c>
      <c r="G187" s="4">
        <f t="shared" ca="1" si="8"/>
        <v>0</v>
      </c>
    </row>
    <row r="188" spans="1:7" x14ac:dyDescent="0.3">
      <c r="A188" s="4">
        <f t="shared" ca="1" si="9"/>
        <v>0</v>
      </c>
      <c r="G188" s="4">
        <f t="shared" ca="1" si="8"/>
        <v>0</v>
      </c>
    </row>
    <row r="189" spans="1:7" x14ac:dyDescent="0.3">
      <c r="A189" s="4">
        <f t="shared" ca="1" si="9"/>
        <v>0</v>
      </c>
      <c r="G189" s="4">
        <f t="shared" ca="1" si="8"/>
        <v>0</v>
      </c>
    </row>
    <row r="190" spans="1:7" x14ac:dyDescent="0.3">
      <c r="A190" s="4">
        <f t="shared" ca="1" si="9"/>
        <v>0</v>
      </c>
      <c r="G190" s="4">
        <f t="shared" ca="1" si="8"/>
        <v>0</v>
      </c>
    </row>
    <row r="191" spans="1:7" x14ac:dyDescent="0.3">
      <c r="A191" s="4">
        <f t="shared" ca="1" si="9"/>
        <v>0</v>
      </c>
      <c r="G191" s="4">
        <f t="shared" ca="1" si="8"/>
        <v>0</v>
      </c>
    </row>
    <row r="192" spans="1:7" x14ac:dyDescent="0.3">
      <c r="A192" s="4">
        <f t="shared" ca="1" si="9"/>
        <v>0</v>
      </c>
      <c r="G192" s="4">
        <f t="shared" ca="1" si="8"/>
        <v>0</v>
      </c>
    </row>
    <row r="193" spans="1:7" x14ac:dyDescent="0.3">
      <c r="A193" s="4">
        <f t="shared" ca="1" si="9"/>
        <v>0</v>
      </c>
      <c r="G193" s="4">
        <f t="shared" ca="1" si="8"/>
        <v>0</v>
      </c>
    </row>
    <row r="194" spans="1:7" x14ac:dyDescent="0.3">
      <c r="A194" s="4">
        <f t="shared" ca="1" si="9"/>
        <v>0</v>
      </c>
      <c r="G194" s="4">
        <f t="shared" ca="1" si="8"/>
        <v>0</v>
      </c>
    </row>
    <row r="195" spans="1:7" x14ac:dyDescent="0.3">
      <c r="A195" s="4">
        <f t="shared" ca="1" si="9"/>
        <v>0</v>
      </c>
      <c r="G195" s="4">
        <f t="shared" ca="1" si="8"/>
        <v>0</v>
      </c>
    </row>
    <row r="196" spans="1:7" x14ac:dyDescent="0.3">
      <c r="A196" s="4">
        <f t="shared" ca="1" si="9"/>
        <v>0</v>
      </c>
      <c r="G196" s="4">
        <f t="shared" ca="1" si="8"/>
        <v>0</v>
      </c>
    </row>
    <row r="197" spans="1:7" x14ac:dyDescent="0.3">
      <c r="A197" s="4">
        <f t="shared" ca="1" si="9"/>
        <v>0</v>
      </c>
      <c r="G197" s="4">
        <f t="shared" ca="1" si="8"/>
        <v>0</v>
      </c>
    </row>
    <row r="198" spans="1:7" x14ac:dyDescent="0.3">
      <c r="A198" s="4">
        <f t="shared" ca="1" si="9"/>
        <v>0</v>
      </c>
      <c r="G198" s="4">
        <f t="shared" ca="1" si="8"/>
        <v>0</v>
      </c>
    </row>
    <row r="199" spans="1:7" x14ac:dyDescent="0.3">
      <c r="A199" s="4">
        <f t="shared" ca="1" si="9"/>
        <v>0</v>
      </c>
      <c r="G199" s="4">
        <f t="shared" ca="1" si="8"/>
        <v>0</v>
      </c>
    </row>
    <row r="200" spans="1:7" x14ac:dyDescent="0.3">
      <c r="A200" s="4">
        <f t="shared" ca="1" si="9"/>
        <v>0</v>
      </c>
      <c r="G200" s="4">
        <f t="shared" ref="G200:G263" ca="1" si="10">OFFSET($H200,0,LangOffset,1,1)</f>
        <v>0</v>
      </c>
    </row>
    <row r="201" spans="1:7" x14ac:dyDescent="0.3">
      <c r="A201" s="4">
        <f t="shared" ca="1" si="9"/>
        <v>0</v>
      </c>
      <c r="G201" s="4">
        <f t="shared" ca="1" si="10"/>
        <v>0</v>
      </c>
    </row>
    <row r="202" spans="1:7" x14ac:dyDescent="0.3">
      <c r="A202" s="4">
        <f t="shared" ca="1" si="9"/>
        <v>0</v>
      </c>
      <c r="G202" s="4">
        <f t="shared" ca="1" si="10"/>
        <v>0</v>
      </c>
    </row>
    <row r="203" spans="1:7" x14ac:dyDescent="0.3">
      <c r="A203" s="4">
        <f t="shared" ca="1" si="9"/>
        <v>0</v>
      </c>
      <c r="G203" s="4">
        <f t="shared" ca="1" si="10"/>
        <v>0</v>
      </c>
    </row>
    <row r="204" spans="1:7" x14ac:dyDescent="0.3">
      <c r="A204" s="4">
        <f t="shared" ca="1" si="9"/>
        <v>0</v>
      </c>
      <c r="G204" s="4">
        <f t="shared" ca="1" si="10"/>
        <v>0</v>
      </c>
    </row>
    <row r="205" spans="1:7" x14ac:dyDescent="0.3">
      <c r="A205" s="4">
        <f t="shared" ca="1" si="9"/>
        <v>0</v>
      </c>
      <c r="G205" s="4">
        <f t="shared" ca="1" si="10"/>
        <v>0</v>
      </c>
    </row>
    <row r="206" spans="1:7" x14ac:dyDescent="0.3">
      <c r="A206" s="4">
        <f t="shared" ca="1" si="9"/>
        <v>0</v>
      </c>
      <c r="G206" s="4">
        <f t="shared" ca="1" si="10"/>
        <v>0</v>
      </c>
    </row>
    <row r="207" spans="1:7" x14ac:dyDescent="0.3">
      <c r="A207" s="4">
        <f t="shared" ca="1" si="9"/>
        <v>0</v>
      </c>
      <c r="G207" s="4">
        <f t="shared" ca="1" si="10"/>
        <v>0</v>
      </c>
    </row>
    <row r="208" spans="1:7" x14ac:dyDescent="0.3">
      <c r="A208" s="4">
        <f t="shared" ca="1" si="9"/>
        <v>0</v>
      </c>
      <c r="G208" s="4">
        <f t="shared" ca="1" si="10"/>
        <v>0</v>
      </c>
    </row>
    <row r="209" spans="1:7" x14ac:dyDescent="0.3">
      <c r="A209" s="4">
        <f t="shared" ca="1" si="9"/>
        <v>0</v>
      </c>
      <c r="G209" s="4">
        <f t="shared" ca="1" si="10"/>
        <v>0</v>
      </c>
    </row>
    <row r="210" spans="1:7" x14ac:dyDescent="0.3">
      <c r="A210" s="4">
        <f t="shared" ca="1" si="9"/>
        <v>0</v>
      </c>
      <c r="G210" s="4">
        <f t="shared" ca="1" si="10"/>
        <v>0</v>
      </c>
    </row>
    <row r="211" spans="1:7" x14ac:dyDescent="0.3">
      <c r="A211" s="4">
        <f t="shared" ca="1" si="9"/>
        <v>0</v>
      </c>
      <c r="G211" s="4">
        <f t="shared" ca="1" si="10"/>
        <v>0</v>
      </c>
    </row>
    <row r="212" spans="1:7" x14ac:dyDescent="0.3">
      <c r="A212" s="4">
        <f t="shared" ca="1" si="9"/>
        <v>0</v>
      </c>
      <c r="G212" s="4">
        <f t="shared" ca="1" si="10"/>
        <v>0</v>
      </c>
    </row>
    <row r="213" spans="1:7" x14ac:dyDescent="0.3">
      <c r="A213" s="4">
        <f t="shared" ca="1" si="9"/>
        <v>0</v>
      </c>
      <c r="G213" s="4">
        <f t="shared" ca="1" si="10"/>
        <v>0</v>
      </c>
    </row>
    <row r="214" spans="1:7" x14ac:dyDescent="0.3">
      <c r="A214" s="4">
        <f t="shared" ca="1" si="9"/>
        <v>0</v>
      </c>
      <c r="G214" s="4">
        <f t="shared" ca="1" si="10"/>
        <v>0</v>
      </c>
    </row>
    <row r="215" spans="1:7" x14ac:dyDescent="0.3">
      <c r="A215" s="4">
        <f t="shared" ca="1" si="9"/>
        <v>0</v>
      </c>
      <c r="G215" s="4">
        <f t="shared" ca="1" si="10"/>
        <v>0</v>
      </c>
    </row>
    <row r="216" spans="1:7" x14ac:dyDescent="0.3">
      <c r="A216" s="4">
        <f t="shared" ca="1" si="9"/>
        <v>0</v>
      </c>
      <c r="G216" s="4">
        <f t="shared" ca="1" si="10"/>
        <v>0</v>
      </c>
    </row>
    <row r="217" spans="1:7" x14ac:dyDescent="0.3">
      <c r="A217" s="4">
        <f t="shared" ca="1" si="9"/>
        <v>0</v>
      </c>
      <c r="G217" s="4">
        <f t="shared" ca="1" si="10"/>
        <v>0</v>
      </c>
    </row>
    <row r="218" spans="1:7" x14ac:dyDescent="0.3">
      <c r="A218" s="4">
        <f t="shared" ca="1" si="9"/>
        <v>0</v>
      </c>
      <c r="G218" s="4">
        <f t="shared" ca="1" si="10"/>
        <v>0</v>
      </c>
    </row>
    <row r="219" spans="1:7" x14ac:dyDescent="0.3">
      <c r="A219" s="4">
        <f t="shared" ca="1" si="9"/>
        <v>0</v>
      </c>
      <c r="G219" s="4">
        <f t="shared" ca="1" si="10"/>
        <v>0</v>
      </c>
    </row>
    <row r="220" spans="1:7" x14ac:dyDescent="0.3">
      <c r="A220" s="4">
        <f t="shared" ca="1" si="9"/>
        <v>0</v>
      </c>
      <c r="G220" s="4">
        <f t="shared" ca="1" si="10"/>
        <v>0</v>
      </c>
    </row>
    <row r="221" spans="1:7" x14ac:dyDescent="0.3">
      <c r="A221" s="4">
        <f t="shared" ca="1" si="9"/>
        <v>0</v>
      </c>
      <c r="G221" s="4">
        <f t="shared" ca="1" si="10"/>
        <v>0</v>
      </c>
    </row>
    <row r="222" spans="1:7" x14ac:dyDescent="0.3">
      <c r="A222" s="4">
        <f t="shared" ca="1" si="9"/>
        <v>0</v>
      </c>
      <c r="G222" s="4">
        <f t="shared" ca="1" si="10"/>
        <v>0</v>
      </c>
    </row>
    <row r="223" spans="1:7" x14ac:dyDescent="0.3">
      <c r="A223" s="4">
        <f t="shared" ca="1" si="9"/>
        <v>0</v>
      </c>
      <c r="G223" s="4">
        <f t="shared" ca="1" si="10"/>
        <v>0</v>
      </c>
    </row>
    <row r="224" spans="1:7" x14ac:dyDescent="0.3">
      <c r="A224" s="4">
        <f t="shared" ca="1" si="9"/>
        <v>0</v>
      </c>
      <c r="G224" s="4">
        <f t="shared" ca="1" si="10"/>
        <v>0</v>
      </c>
    </row>
    <row r="225" spans="1:7" x14ac:dyDescent="0.3">
      <c r="A225" s="4">
        <f t="shared" ca="1" si="9"/>
        <v>0</v>
      </c>
      <c r="G225" s="4">
        <f t="shared" ca="1" si="10"/>
        <v>0</v>
      </c>
    </row>
    <row r="226" spans="1:7" x14ac:dyDescent="0.3">
      <c r="A226" s="4">
        <f t="shared" ca="1" si="9"/>
        <v>0</v>
      </c>
      <c r="G226" s="4">
        <f t="shared" ca="1" si="10"/>
        <v>0</v>
      </c>
    </row>
    <row r="227" spans="1:7" x14ac:dyDescent="0.3">
      <c r="A227" s="4">
        <f t="shared" ca="1" si="9"/>
        <v>0</v>
      </c>
      <c r="G227" s="4">
        <f t="shared" ca="1" si="10"/>
        <v>0</v>
      </c>
    </row>
    <row r="228" spans="1:7" x14ac:dyDescent="0.3">
      <c r="A228" s="4">
        <f t="shared" ca="1" si="9"/>
        <v>0</v>
      </c>
      <c r="G228" s="4">
        <f t="shared" ca="1" si="10"/>
        <v>0</v>
      </c>
    </row>
    <row r="229" spans="1:7" x14ac:dyDescent="0.3">
      <c r="A229" s="4">
        <f t="shared" ca="1" si="9"/>
        <v>0</v>
      </c>
      <c r="G229" s="4">
        <f t="shared" ca="1" si="10"/>
        <v>0</v>
      </c>
    </row>
    <row r="230" spans="1:7" x14ac:dyDescent="0.3">
      <c r="A230" s="4">
        <f t="shared" ref="A230:A293" ca="1" si="11">OFFSET($B230,0,LangOffset,1,1)</f>
        <v>0</v>
      </c>
      <c r="G230" s="4">
        <f t="shared" ca="1" si="10"/>
        <v>0</v>
      </c>
    </row>
    <row r="231" spans="1:7" x14ac:dyDescent="0.3">
      <c r="A231" s="4">
        <f t="shared" ca="1" si="11"/>
        <v>0</v>
      </c>
      <c r="G231" s="4">
        <f t="shared" ca="1" si="10"/>
        <v>0</v>
      </c>
    </row>
    <row r="232" spans="1:7" x14ac:dyDescent="0.3">
      <c r="A232" s="4">
        <f t="shared" ca="1" si="11"/>
        <v>0</v>
      </c>
      <c r="G232" s="4">
        <f t="shared" ca="1" si="10"/>
        <v>0</v>
      </c>
    </row>
    <row r="233" spans="1:7" x14ac:dyDescent="0.3">
      <c r="A233" s="4">
        <f t="shared" ca="1" si="11"/>
        <v>0</v>
      </c>
      <c r="G233" s="4">
        <f t="shared" ca="1" si="10"/>
        <v>0</v>
      </c>
    </row>
    <row r="234" spans="1:7" x14ac:dyDescent="0.3">
      <c r="A234" s="4">
        <f t="shared" ca="1" si="11"/>
        <v>0</v>
      </c>
      <c r="G234" s="4">
        <f t="shared" ca="1" si="10"/>
        <v>0</v>
      </c>
    </row>
    <row r="235" spans="1:7" x14ac:dyDescent="0.3">
      <c r="A235" s="4">
        <f t="shared" ca="1" si="11"/>
        <v>0</v>
      </c>
      <c r="G235" s="4">
        <f t="shared" ca="1" si="10"/>
        <v>0</v>
      </c>
    </row>
    <row r="236" spans="1:7" x14ac:dyDescent="0.3">
      <c r="A236" s="4">
        <f t="shared" ca="1" si="11"/>
        <v>0</v>
      </c>
      <c r="G236" s="4">
        <f t="shared" ca="1" si="10"/>
        <v>0</v>
      </c>
    </row>
    <row r="237" spans="1:7" x14ac:dyDescent="0.3">
      <c r="A237" s="4">
        <f t="shared" ca="1" si="11"/>
        <v>0</v>
      </c>
      <c r="G237" s="4">
        <f t="shared" ca="1" si="10"/>
        <v>0</v>
      </c>
    </row>
    <row r="238" spans="1:7" x14ac:dyDescent="0.3">
      <c r="A238" s="4">
        <f t="shared" ca="1" si="11"/>
        <v>0</v>
      </c>
      <c r="G238" s="4">
        <f t="shared" ca="1" si="10"/>
        <v>0</v>
      </c>
    </row>
    <row r="239" spans="1:7" x14ac:dyDescent="0.3">
      <c r="A239" s="4">
        <f t="shared" ca="1" si="11"/>
        <v>0</v>
      </c>
      <c r="G239" s="4">
        <f t="shared" ca="1" si="10"/>
        <v>0</v>
      </c>
    </row>
    <row r="240" spans="1:7" x14ac:dyDescent="0.3">
      <c r="A240" s="4">
        <f t="shared" ca="1" si="11"/>
        <v>0</v>
      </c>
      <c r="G240" s="4">
        <f t="shared" ca="1" si="10"/>
        <v>0</v>
      </c>
    </row>
    <row r="241" spans="1:7" x14ac:dyDescent="0.3">
      <c r="A241" s="4">
        <f t="shared" ca="1" si="11"/>
        <v>0</v>
      </c>
      <c r="G241" s="4">
        <f t="shared" ca="1" si="10"/>
        <v>0</v>
      </c>
    </row>
    <row r="242" spans="1:7" x14ac:dyDescent="0.3">
      <c r="A242" s="4">
        <f t="shared" ca="1" si="11"/>
        <v>0</v>
      </c>
      <c r="G242" s="4">
        <f t="shared" ca="1" si="10"/>
        <v>0</v>
      </c>
    </row>
    <row r="243" spans="1:7" x14ac:dyDescent="0.3">
      <c r="A243" s="4">
        <f t="shared" ca="1" si="11"/>
        <v>0</v>
      </c>
      <c r="G243" s="4">
        <f t="shared" ca="1" si="10"/>
        <v>0</v>
      </c>
    </row>
    <row r="244" spans="1:7" x14ac:dyDescent="0.3">
      <c r="A244" s="4">
        <f t="shared" ca="1" si="11"/>
        <v>0</v>
      </c>
      <c r="G244" s="4">
        <f t="shared" ca="1" si="10"/>
        <v>0</v>
      </c>
    </row>
    <row r="245" spans="1:7" x14ac:dyDescent="0.3">
      <c r="A245" s="4">
        <f t="shared" ca="1" si="11"/>
        <v>0</v>
      </c>
      <c r="G245" s="4">
        <f t="shared" ca="1" si="10"/>
        <v>0</v>
      </c>
    </row>
    <row r="246" spans="1:7" x14ac:dyDescent="0.3">
      <c r="A246" s="4">
        <f t="shared" ca="1" si="11"/>
        <v>0</v>
      </c>
      <c r="G246" s="4">
        <f t="shared" ca="1" si="10"/>
        <v>0</v>
      </c>
    </row>
    <row r="247" spans="1:7" x14ac:dyDescent="0.3">
      <c r="A247" s="4">
        <f t="shared" ca="1" si="11"/>
        <v>0</v>
      </c>
      <c r="G247" s="4">
        <f t="shared" ca="1" si="10"/>
        <v>0</v>
      </c>
    </row>
    <row r="248" spans="1:7" x14ac:dyDescent="0.3">
      <c r="A248" s="4">
        <f t="shared" ca="1" si="11"/>
        <v>0</v>
      </c>
      <c r="G248" s="4">
        <f t="shared" ca="1" si="10"/>
        <v>0</v>
      </c>
    </row>
    <row r="249" spans="1:7" x14ac:dyDescent="0.3">
      <c r="A249" s="4">
        <f t="shared" ca="1" si="11"/>
        <v>0</v>
      </c>
      <c r="G249" s="4">
        <f t="shared" ca="1" si="10"/>
        <v>0</v>
      </c>
    </row>
    <row r="250" spans="1:7" x14ac:dyDescent="0.3">
      <c r="A250" s="4">
        <f t="shared" ca="1" si="11"/>
        <v>0</v>
      </c>
      <c r="G250" s="4">
        <f t="shared" ca="1" si="10"/>
        <v>0</v>
      </c>
    </row>
    <row r="251" spans="1:7" x14ac:dyDescent="0.3">
      <c r="A251" s="4">
        <f t="shared" ca="1" si="11"/>
        <v>0</v>
      </c>
      <c r="G251" s="4">
        <f t="shared" ca="1" si="10"/>
        <v>0</v>
      </c>
    </row>
    <row r="252" spans="1:7" x14ac:dyDescent="0.3">
      <c r="A252" s="4">
        <f t="shared" ca="1" si="11"/>
        <v>0</v>
      </c>
      <c r="G252" s="4">
        <f t="shared" ca="1" si="10"/>
        <v>0</v>
      </c>
    </row>
    <row r="253" spans="1:7" x14ac:dyDescent="0.3">
      <c r="A253" s="4">
        <f t="shared" ca="1" si="11"/>
        <v>0</v>
      </c>
      <c r="G253" s="4">
        <f t="shared" ca="1" si="10"/>
        <v>0</v>
      </c>
    </row>
    <row r="254" spans="1:7" x14ac:dyDescent="0.3">
      <c r="A254" s="4">
        <f t="shared" ca="1" si="11"/>
        <v>0</v>
      </c>
      <c r="G254" s="4">
        <f t="shared" ca="1" si="10"/>
        <v>0</v>
      </c>
    </row>
    <row r="255" spans="1:7" x14ac:dyDescent="0.3">
      <c r="A255" s="4">
        <f t="shared" ca="1" si="11"/>
        <v>0</v>
      </c>
      <c r="G255" s="4">
        <f t="shared" ca="1" si="10"/>
        <v>0</v>
      </c>
    </row>
    <row r="256" spans="1:7" x14ac:dyDescent="0.3">
      <c r="A256" s="4">
        <f t="shared" ca="1" si="11"/>
        <v>0</v>
      </c>
      <c r="G256" s="4">
        <f t="shared" ca="1" si="10"/>
        <v>0</v>
      </c>
    </row>
    <row r="257" spans="1:7" x14ac:dyDescent="0.3">
      <c r="A257" s="4">
        <f t="shared" ca="1" si="11"/>
        <v>0</v>
      </c>
      <c r="G257" s="4">
        <f t="shared" ca="1" si="10"/>
        <v>0</v>
      </c>
    </row>
    <row r="258" spans="1:7" x14ac:dyDescent="0.3">
      <c r="A258" s="4">
        <f t="shared" ca="1" si="11"/>
        <v>0</v>
      </c>
      <c r="G258" s="4">
        <f t="shared" ca="1" si="10"/>
        <v>0</v>
      </c>
    </row>
    <row r="259" spans="1:7" x14ac:dyDescent="0.3">
      <c r="A259" s="4">
        <f t="shared" ca="1" si="11"/>
        <v>0</v>
      </c>
      <c r="G259" s="4">
        <f t="shared" ca="1" si="10"/>
        <v>0</v>
      </c>
    </row>
    <row r="260" spans="1:7" x14ac:dyDescent="0.3">
      <c r="A260" s="4">
        <f t="shared" ca="1" si="11"/>
        <v>0</v>
      </c>
      <c r="G260" s="4">
        <f t="shared" ca="1" si="10"/>
        <v>0</v>
      </c>
    </row>
    <row r="261" spans="1:7" x14ac:dyDescent="0.3">
      <c r="A261" s="4">
        <f t="shared" ca="1" si="11"/>
        <v>0</v>
      </c>
      <c r="G261" s="4">
        <f t="shared" ca="1" si="10"/>
        <v>0</v>
      </c>
    </row>
    <row r="262" spans="1:7" x14ac:dyDescent="0.3">
      <c r="A262" s="4">
        <f t="shared" ca="1" si="11"/>
        <v>0</v>
      </c>
      <c r="G262" s="4">
        <f t="shared" ca="1" si="10"/>
        <v>0</v>
      </c>
    </row>
    <row r="263" spans="1:7" x14ac:dyDescent="0.3">
      <c r="A263" s="4">
        <f t="shared" ca="1" si="11"/>
        <v>0</v>
      </c>
      <c r="G263" s="4">
        <f t="shared" ca="1" si="10"/>
        <v>0</v>
      </c>
    </row>
    <row r="264" spans="1:7" x14ac:dyDescent="0.3">
      <c r="A264" s="4">
        <f t="shared" ca="1" si="11"/>
        <v>0</v>
      </c>
      <c r="G264" s="4">
        <f t="shared" ref="G264:G327" ca="1" si="12">OFFSET($H264,0,LangOffset,1,1)</f>
        <v>0</v>
      </c>
    </row>
    <row r="265" spans="1:7" x14ac:dyDescent="0.3">
      <c r="A265" s="4">
        <f t="shared" ca="1" si="11"/>
        <v>0</v>
      </c>
      <c r="G265" s="4">
        <f t="shared" ca="1" si="12"/>
        <v>0</v>
      </c>
    </row>
    <row r="266" spans="1:7" x14ac:dyDescent="0.3">
      <c r="A266" s="4">
        <f t="shared" ca="1" si="11"/>
        <v>0</v>
      </c>
      <c r="G266" s="4">
        <f t="shared" ca="1" si="12"/>
        <v>0</v>
      </c>
    </row>
    <row r="267" spans="1:7" x14ac:dyDescent="0.3">
      <c r="A267" s="4">
        <f t="shared" ca="1" si="11"/>
        <v>0</v>
      </c>
      <c r="G267" s="4">
        <f t="shared" ca="1" si="12"/>
        <v>0</v>
      </c>
    </row>
    <row r="268" spans="1:7" x14ac:dyDescent="0.3">
      <c r="A268" s="4">
        <f t="shared" ca="1" si="11"/>
        <v>0</v>
      </c>
      <c r="G268" s="4">
        <f t="shared" ca="1" si="12"/>
        <v>0</v>
      </c>
    </row>
    <row r="269" spans="1:7" x14ac:dyDescent="0.3">
      <c r="A269" s="4">
        <f t="shared" ca="1" si="11"/>
        <v>0</v>
      </c>
      <c r="G269" s="4">
        <f t="shared" ca="1" si="12"/>
        <v>0</v>
      </c>
    </row>
    <row r="270" spans="1:7" x14ac:dyDescent="0.3">
      <c r="A270" s="4">
        <f t="shared" ca="1" si="11"/>
        <v>0</v>
      </c>
      <c r="G270" s="4">
        <f t="shared" ca="1" si="12"/>
        <v>0</v>
      </c>
    </row>
    <row r="271" spans="1:7" x14ac:dyDescent="0.3">
      <c r="A271" s="4">
        <f t="shared" ca="1" si="11"/>
        <v>0</v>
      </c>
      <c r="G271" s="4">
        <f t="shared" ca="1" si="12"/>
        <v>0</v>
      </c>
    </row>
    <row r="272" spans="1:7" x14ac:dyDescent="0.3">
      <c r="A272" s="4">
        <f t="shared" ca="1" si="11"/>
        <v>0</v>
      </c>
      <c r="G272" s="4">
        <f t="shared" ca="1" si="12"/>
        <v>0</v>
      </c>
    </row>
    <row r="273" spans="1:7" x14ac:dyDescent="0.3">
      <c r="A273" s="4">
        <f t="shared" ca="1" si="11"/>
        <v>0</v>
      </c>
      <c r="G273" s="4">
        <f t="shared" ca="1" si="12"/>
        <v>0</v>
      </c>
    </row>
    <row r="274" spans="1:7" x14ac:dyDescent="0.3">
      <c r="A274" s="4">
        <f t="shared" ca="1" si="11"/>
        <v>0</v>
      </c>
      <c r="G274" s="4">
        <f t="shared" ca="1" si="12"/>
        <v>0</v>
      </c>
    </row>
    <row r="275" spans="1:7" x14ac:dyDescent="0.3">
      <c r="A275" s="4">
        <f t="shared" ca="1" si="11"/>
        <v>0</v>
      </c>
      <c r="G275" s="4">
        <f t="shared" ca="1" si="12"/>
        <v>0</v>
      </c>
    </row>
    <row r="276" spans="1:7" x14ac:dyDescent="0.3">
      <c r="A276" s="4">
        <f t="shared" ca="1" si="11"/>
        <v>0</v>
      </c>
      <c r="G276" s="4">
        <f t="shared" ca="1" si="12"/>
        <v>0</v>
      </c>
    </row>
    <row r="277" spans="1:7" x14ac:dyDescent="0.3">
      <c r="A277" s="4">
        <f t="shared" ca="1" si="11"/>
        <v>0</v>
      </c>
      <c r="G277" s="4">
        <f t="shared" ca="1" si="12"/>
        <v>0</v>
      </c>
    </row>
    <row r="278" spans="1:7" x14ac:dyDescent="0.3">
      <c r="A278" s="4">
        <f t="shared" ca="1" si="11"/>
        <v>0</v>
      </c>
      <c r="G278" s="4">
        <f t="shared" ca="1" si="12"/>
        <v>0</v>
      </c>
    </row>
    <row r="279" spans="1:7" x14ac:dyDescent="0.3">
      <c r="A279" s="4">
        <f t="shared" ca="1" si="11"/>
        <v>0</v>
      </c>
      <c r="G279" s="4">
        <f t="shared" ca="1" si="12"/>
        <v>0</v>
      </c>
    </row>
    <row r="280" spans="1:7" x14ac:dyDescent="0.3">
      <c r="A280" s="4">
        <f t="shared" ca="1" si="11"/>
        <v>0</v>
      </c>
      <c r="G280" s="4">
        <f t="shared" ca="1" si="12"/>
        <v>0</v>
      </c>
    </row>
    <row r="281" spans="1:7" x14ac:dyDescent="0.3">
      <c r="A281" s="4">
        <f t="shared" ca="1" si="11"/>
        <v>0</v>
      </c>
      <c r="G281" s="4">
        <f t="shared" ca="1" si="12"/>
        <v>0</v>
      </c>
    </row>
    <row r="282" spans="1:7" x14ac:dyDescent="0.3">
      <c r="A282" s="4">
        <f t="shared" ca="1" si="11"/>
        <v>0</v>
      </c>
      <c r="G282" s="4">
        <f t="shared" ca="1" si="12"/>
        <v>0</v>
      </c>
    </row>
    <row r="283" spans="1:7" x14ac:dyDescent="0.3">
      <c r="A283" s="4">
        <f t="shared" ca="1" si="11"/>
        <v>0</v>
      </c>
      <c r="G283" s="4">
        <f t="shared" ca="1" si="12"/>
        <v>0</v>
      </c>
    </row>
    <row r="284" spans="1:7" x14ac:dyDescent="0.3">
      <c r="A284" s="4">
        <f t="shared" ca="1" si="11"/>
        <v>0</v>
      </c>
      <c r="G284" s="4">
        <f t="shared" ca="1" si="12"/>
        <v>0</v>
      </c>
    </row>
    <row r="285" spans="1:7" x14ac:dyDescent="0.3">
      <c r="A285" s="4">
        <f t="shared" ca="1" si="11"/>
        <v>0</v>
      </c>
      <c r="G285" s="4">
        <f t="shared" ca="1" si="12"/>
        <v>0</v>
      </c>
    </row>
    <row r="286" spans="1:7" x14ac:dyDescent="0.3">
      <c r="A286" s="4">
        <f t="shared" ca="1" si="11"/>
        <v>0</v>
      </c>
      <c r="G286" s="4">
        <f t="shared" ca="1" si="12"/>
        <v>0</v>
      </c>
    </row>
    <row r="287" spans="1:7" x14ac:dyDescent="0.3">
      <c r="A287" s="4">
        <f t="shared" ca="1" si="11"/>
        <v>0</v>
      </c>
      <c r="G287" s="4">
        <f t="shared" ca="1" si="12"/>
        <v>0</v>
      </c>
    </row>
    <row r="288" spans="1:7" x14ac:dyDescent="0.3">
      <c r="A288" s="4">
        <f t="shared" ca="1" si="11"/>
        <v>0</v>
      </c>
      <c r="G288" s="4">
        <f t="shared" ca="1" si="12"/>
        <v>0</v>
      </c>
    </row>
    <row r="289" spans="1:7" x14ac:dyDescent="0.3">
      <c r="A289" s="4">
        <f t="shared" ca="1" si="11"/>
        <v>0</v>
      </c>
      <c r="G289" s="4">
        <f t="shared" ca="1" si="12"/>
        <v>0</v>
      </c>
    </row>
    <row r="290" spans="1:7" x14ac:dyDescent="0.3">
      <c r="A290" s="4">
        <f t="shared" ca="1" si="11"/>
        <v>0</v>
      </c>
      <c r="G290" s="4">
        <f t="shared" ca="1" si="12"/>
        <v>0</v>
      </c>
    </row>
    <row r="291" spans="1:7" x14ac:dyDescent="0.3">
      <c r="A291" s="4">
        <f t="shared" ca="1" si="11"/>
        <v>0</v>
      </c>
      <c r="G291" s="4">
        <f t="shared" ca="1" si="12"/>
        <v>0</v>
      </c>
    </row>
    <row r="292" spans="1:7" x14ac:dyDescent="0.3">
      <c r="A292" s="4">
        <f t="shared" ca="1" si="11"/>
        <v>0</v>
      </c>
      <c r="G292" s="4">
        <f t="shared" ca="1" si="12"/>
        <v>0</v>
      </c>
    </row>
    <row r="293" spans="1:7" x14ac:dyDescent="0.3">
      <c r="A293" s="4">
        <f t="shared" ca="1" si="11"/>
        <v>0</v>
      </c>
      <c r="G293" s="4">
        <f t="shared" ca="1" si="12"/>
        <v>0</v>
      </c>
    </row>
    <row r="294" spans="1:7" x14ac:dyDescent="0.3">
      <c r="A294" s="4">
        <f t="shared" ref="A294:A357" ca="1" si="13">OFFSET($B294,0,LangOffset,1,1)</f>
        <v>0</v>
      </c>
      <c r="G294" s="4">
        <f t="shared" ca="1" si="12"/>
        <v>0</v>
      </c>
    </row>
    <row r="295" spans="1:7" x14ac:dyDescent="0.3">
      <c r="A295" s="4">
        <f t="shared" ca="1" si="13"/>
        <v>0</v>
      </c>
      <c r="G295" s="4">
        <f t="shared" ca="1" si="12"/>
        <v>0</v>
      </c>
    </row>
    <row r="296" spans="1:7" x14ac:dyDescent="0.3">
      <c r="A296" s="4">
        <f t="shared" ca="1" si="13"/>
        <v>0</v>
      </c>
      <c r="G296" s="4">
        <f t="shared" ca="1" si="12"/>
        <v>0</v>
      </c>
    </row>
    <row r="297" spans="1:7" x14ac:dyDescent="0.3">
      <c r="A297" s="4">
        <f t="shared" ca="1" si="13"/>
        <v>0</v>
      </c>
      <c r="G297" s="4">
        <f t="shared" ca="1" si="12"/>
        <v>0</v>
      </c>
    </row>
    <row r="298" spans="1:7" x14ac:dyDescent="0.3">
      <c r="A298" s="4">
        <f t="shared" ca="1" si="13"/>
        <v>0</v>
      </c>
      <c r="G298" s="4">
        <f t="shared" ca="1" si="12"/>
        <v>0</v>
      </c>
    </row>
    <row r="299" spans="1:7" x14ac:dyDescent="0.3">
      <c r="A299" s="4">
        <f t="shared" ca="1" si="13"/>
        <v>0</v>
      </c>
      <c r="G299" s="4">
        <f t="shared" ca="1" si="12"/>
        <v>0</v>
      </c>
    </row>
    <row r="300" spans="1:7" x14ac:dyDescent="0.3">
      <c r="A300" s="4">
        <f t="shared" ca="1" si="13"/>
        <v>0</v>
      </c>
      <c r="G300" s="4">
        <f t="shared" ca="1" si="12"/>
        <v>0</v>
      </c>
    </row>
    <row r="301" spans="1:7" x14ac:dyDescent="0.3">
      <c r="A301" s="4">
        <f t="shared" ca="1" si="13"/>
        <v>0</v>
      </c>
      <c r="G301" s="4">
        <f t="shared" ca="1" si="12"/>
        <v>0</v>
      </c>
    </row>
    <row r="302" spans="1:7" x14ac:dyDescent="0.3">
      <c r="A302" s="4">
        <f t="shared" ca="1" si="13"/>
        <v>0</v>
      </c>
      <c r="G302" s="4">
        <f t="shared" ca="1" si="12"/>
        <v>0</v>
      </c>
    </row>
    <row r="303" spans="1:7" x14ac:dyDescent="0.3">
      <c r="A303" s="4">
        <f t="shared" ca="1" si="13"/>
        <v>0</v>
      </c>
      <c r="G303" s="4">
        <f t="shared" ca="1" si="12"/>
        <v>0</v>
      </c>
    </row>
    <row r="304" spans="1:7" x14ac:dyDescent="0.3">
      <c r="A304" s="4">
        <f t="shared" ca="1" si="13"/>
        <v>0</v>
      </c>
      <c r="G304" s="4">
        <f t="shared" ca="1" si="12"/>
        <v>0</v>
      </c>
    </row>
    <row r="305" spans="1:7" x14ac:dyDescent="0.3">
      <c r="A305" s="4">
        <f t="shared" ca="1" si="13"/>
        <v>0</v>
      </c>
      <c r="G305" s="4">
        <f t="shared" ca="1" si="12"/>
        <v>0</v>
      </c>
    </row>
    <row r="306" spans="1:7" x14ac:dyDescent="0.3">
      <c r="A306" s="4">
        <f t="shared" ca="1" si="13"/>
        <v>0</v>
      </c>
      <c r="G306" s="4">
        <f t="shared" ca="1" si="12"/>
        <v>0</v>
      </c>
    </row>
    <row r="307" spans="1:7" x14ac:dyDescent="0.3">
      <c r="A307" s="4">
        <f t="shared" ca="1" si="13"/>
        <v>0</v>
      </c>
      <c r="G307" s="4">
        <f t="shared" ca="1" si="12"/>
        <v>0</v>
      </c>
    </row>
    <row r="308" spans="1:7" x14ac:dyDescent="0.3">
      <c r="A308" s="4">
        <f t="shared" ca="1" si="13"/>
        <v>0</v>
      </c>
      <c r="G308" s="4">
        <f t="shared" ca="1" si="12"/>
        <v>0</v>
      </c>
    </row>
    <row r="309" spans="1:7" x14ac:dyDescent="0.3">
      <c r="A309" s="4">
        <f t="shared" ca="1" si="13"/>
        <v>0</v>
      </c>
      <c r="G309" s="4">
        <f t="shared" ca="1" si="12"/>
        <v>0</v>
      </c>
    </row>
    <row r="310" spans="1:7" x14ac:dyDescent="0.3">
      <c r="A310" s="4">
        <f t="shared" ca="1" si="13"/>
        <v>0</v>
      </c>
      <c r="G310" s="4">
        <f t="shared" ca="1" si="12"/>
        <v>0</v>
      </c>
    </row>
    <row r="311" spans="1:7" x14ac:dyDescent="0.3">
      <c r="A311" s="4">
        <f t="shared" ca="1" si="13"/>
        <v>0</v>
      </c>
      <c r="G311" s="4">
        <f t="shared" ca="1" si="12"/>
        <v>0</v>
      </c>
    </row>
    <row r="312" spans="1:7" x14ac:dyDescent="0.3">
      <c r="A312" s="4">
        <f t="shared" ca="1" si="13"/>
        <v>0</v>
      </c>
      <c r="G312" s="4">
        <f t="shared" ca="1" si="12"/>
        <v>0</v>
      </c>
    </row>
    <row r="313" spans="1:7" x14ac:dyDescent="0.3">
      <c r="A313" s="4">
        <f t="shared" ca="1" si="13"/>
        <v>0</v>
      </c>
      <c r="G313" s="4">
        <f t="shared" ca="1" si="12"/>
        <v>0</v>
      </c>
    </row>
    <row r="314" spans="1:7" x14ac:dyDescent="0.3">
      <c r="A314" s="4">
        <f t="shared" ca="1" si="13"/>
        <v>0</v>
      </c>
      <c r="G314" s="4">
        <f t="shared" ca="1" si="12"/>
        <v>0</v>
      </c>
    </row>
    <row r="315" spans="1:7" x14ac:dyDescent="0.3">
      <c r="A315" s="4">
        <f t="shared" ca="1" si="13"/>
        <v>0</v>
      </c>
      <c r="G315" s="4">
        <f t="shared" ca="1" si="12"/>
        <v>0</v>
      </c>
    </row>
    <row r="316" spans="1:7" x14ac:dyDescent="0.3">
      <c r="A316" s="4">
        <f t="shared" ca="1" si="13"/>
        <v>0</v>
      </c>
      <c r="G316" s="4">
        <f t="shared" ca="1" si="12"/>
        <v>0</v>
      </c>
    </row>
    <row r="317" spans="1:7" x14ac:dyDescent="0.3">
      <c r="A317" s="4">
        <f t="shared" ca="1" si="13"/>
        <v>0</v>
      </c>
      <c r="G317" s="4">
        <f t="shared" ca="1" si="12"/>
        <v>0</v>
      </c>
    </row>
    <row r="318" spans="1:7" x14ac:dyDescent="0.3">
      <c r="A318" s="4">
        <f t="shared" ca="1" si="13"/>
        <v>0</v>
      </c>
      <c r="G318" s="4">
        <f t="shared" ca="1" si="12"/>
        <v>0</v>
      </c>
    </row>
    <row r="319" spans="1:7" x14ac:dyDescent="0.3">
      <c r="A319" s="4">
        <f t="shared" ca="1" si="13"/>
        <v>0</v>
      </c>
      <c r="G319" s="4">
        <f t="shared" ca="1" si="12"/>
        <v>0</v>
      </c>
    </row>
    <row r="320" spans="1:7" x14ac:dyDescent="0.3">
      <c r="A320" s="4">
        <f t="shared" ca="1" si="13"/>
        <v>0</v>
      </c>
      <c r="G320" s="4">
        <f t="shared" ca="1" si="12"/>
        <v>0</v>
      </c>
    </row>
    <row r="321" spans="1:7" x14ac:dyDescent="0.3">
      <c r="A321" s="4">
        <f t="shared" ca="1" si="13"/>
        <v>0</v>
      </c>
      <c r="G321" s="4">
        <f t="shared" ca="1" si="12"/>
        <v>0</v>
      </c>
    </row>
    <row r="322" spans="1:7" x14ac:dyDescent="0.3">
      <c r="A322" s="4">
        <f t="shared" ca="1" si="13"/>
        <v>0</v>
      </c>
      <c r="G322" s="4">
        <f t="shared" ca="1" si="12"/>
        <v>0</v>
      </c>
    </row>
    <row r="323" spans="1:7" x14ac:dyDescent="0.3">
      <c r="A323" s="4">
        <f t="shared" ca="1" si="13"/>
        <v>0</v>
      </c>
      <c r="G323" s="4">
        <f t="shared" ca="1" si="12"/>
        <v>0</v>
      </c>
    </row>
    <row r="324" spans="1:7" x14ac:dyDescent="0.3">
      <c r="A324" s="4">
        <f t="shared" ca="1" si="13"/>
        <v>0</v>
      </c>
      <c r="G324" s="4">
        <f t="shared" ca="1" si="12"/>
        <v>0</v>
      </c>
    </row>
    <row r="325" spans="1:7" x14ac:dyDescent="0.3">
      <c r="A325" s="4">
        <f t="shared" ca="1" si="13"/>
        <v>0</v>
      </c>
      <c r="G325" s="4">
        <f t="shared" ca="1" si="12"/>
        <v>0</v>
      </c>
    </row>
    <row r="326" spans="1:7" x14ac:dyDescent="0.3">
      <c r="A326" s="4">
        <f t="shared" ca="1" si="13"/>
        <v>0</v>
      </c>
      <c r="G326" s="4">
        <f t="shared" ca="1" si="12"/>
        <v>0</v>
      </c>
    </row>
    <row r="327" spans="1:7" x14ac:dyDescent="0.3">
      <c r="A327" s="4">
        <f t="shared" ca="1" si="13"/>
        <v>0</v>
      </c>
      <c r="G327" s="4">
        <f t="shared" ca="1" si="12"/>
        <v>0</v>
      </c>
    </row>
    <row r="328" spans="1:7" x14ac:dyDescent="0.3">
      <c r="A328" s="4">
        <f t="shared" ca="1" si="13"/>
        <v>0</v>
      </c>
      <c r="G328" s="4">
        <f t="shared" ref="G328:G391" ca="1" si="14">OFFSET($H328,0,LangOffset,1,1)</f>
        <v>0</v>
      </c>
    </row>
    <row r="329" spans="1:7" x14ac:dyDescent="0.3">
      <c r="A329" s="4">
        <f t="shared" ca="1" si="13"/>
        <v>0</v>
      </c>
      <c r="G329" s="4">
        <f t="shared" ca="1" si="14"/>
        <v>0</v>
      </c>
    </row>
    <row r="330" spans="1:7" x14ac:dyDescent="0.3">
      <c r="A330" s="4">
        <f t="shared" ca="1" si="13"/>
        <v>0</v>
      </c>
      <c r="G330" s="4">
        <f t="shared" ca="1" si="14"/>
        <v>0</v>
      </c>
    </row>
    <row r="331" spans="1:7" x14ac:dyDescent="0.3">
      <c r="A331" s="4">
        <f t="shared" ca="1" si="13"/>
        <v>0</v>
      </c>
      <c r="G331" s="4">
        <f t="shared" ca="1" si="14"/>
        <v>0</v>
      </c>
    </row>
    <row r="332" spans="1:7" x14ac:dyDescent="0.3">
      <c r="A332" s="4">
        <f t="shared" ca="1" si="13"/>
        <v>0</v>
      </c>
      <c r="G332" s="4">
        <f t="shared" ca="1" si="14"/>
        <v>0</v>
      </c>
    </row>
    <row r="333" spans="1:7" x14ac:dyDescent="0.3">
      <c r="A333" s="4">
        <f t="shared" ca="1" si="13"/>
        <v>0</v>
      </c>
      <c r="G333" s="4">
        <f t="shared" ca="1" si="14"/>
        <v>0</v>
      </c>
    </row>
    <row r="334" spans="1:7" x14ac:dyDescent="0.3">
      <c r="A334" s="4">
        <f t="shared" ca="1" si="13"/>
        <v>0</v>
      </c>
      <c r="G334" s="4">
        <f t="shared" ca="1" si="14"/>
        <v>0</v>
      </c>
    </row>
    <row r="335" spans="1:7" x14ac:dyDescent="0.3">
      <c r="A335" s="4">
        <f t="shared" ca="1" si="13"/>
        <v>0</v>
      </c>
      <c r="G335" s="4">
        <f t="shared" ca="1" si="14"/>
        <v>0</v>
      </c>
    </row>
    <row r="336" spans="1:7" x14ac:dyDescent="0.3">
      <c r="A336" s="4">
        <f t="shared" ca="1" si="13"/>
        <v>0</v>
      </c>
      <c r="G336" s="4">
        <f t="shared" ca="1" si="14"/>
        <v>0</v>
      </c>
    </row>
    <row r="337" spans="1:7" x14ac:dyDescent="0.3">
      <c r="A337" s="4">
        <f t="shared" ca="1" si="13"/>
        <v>0</v>
      </c>
      <c r="G337" s="4">
        <f t="shared" ca="1" si="14"/>
        <v>0</v>
      </c>
    </row>
    <row r="338" spans="1:7" x14ac:dyDescent="0.3">
      <c r="A338" s="4">
        <f t="shared" ca="1" si="13"/>
        <v>0</v>
      </c>
      <c r="G338" s="4">
        <f t="shared" ca="1" si="14"/>
        <v>0</v>
      </c>
    </row>
    <row r="339" spans="1:7" x14ac:dyDescent="0.3">
      <c r="A339" s="4">
        <f t="shared" ca="1" si="13"/>
        <v>0</v>
      </c>
      <c r="G339" s="4">
        <f t="shared" ca="1" si="14"/>
        <v>0</v>
      </c>
    </row>
    <row r="340" spans="1:7" x14ac:dyDescent="0.3">
      <c r="A340" s="4">
        <f t="shared" ca="1" si="13"/>
        <v>0</v>
      </c>
      <c r="G340" s="4">
        <f t="shared" ca="1" si="14"/>
        <v>0</v>
      </c>
    </row>
    <row r="341" spans="1:7" x14ac:dyDescent="0.3">
      <c r="A341" s="4">
        <f t="shared" ca="1" si="13"/>
        <v>0</v>
      </c>
      <c r="G341" s="4">
        <f t="shared" ca="1" si="14"/>
        <v>0</v>
      </c>
    </row>
    <row r="342" spans="1:7" x14ac:dyDescent="0.3">
      <c r="A342" s="4">
        <f t="shared" ca="1" si="13"/>
        <v>0</v>
      </c>
      <c r="G342" s="4">
        <f t="shared" ca="1" si="14"/>
        <v>0</v>
      </c>
    </row>
    <row r="343" spans="1:7" x14ac:dyDescent="0.3">
      <c r="A343" s="4">
        <f t="shared" ca="1" si="13"/>
        <v>0</v>
      </c>
      <c r="G343" s="4">
        <f t="shared" ca="1" si="14"/>
        <v>0</v>
      </c>
    </row>
    <row r="344" spans="1:7" x14ac:dyDescent="0.3">
      <c r="A344" s="4">
        <f t="shared" ca="1" si="13"/>
        <v>0</v>
      </c>
      <c r="G344" s="4">
        <f t="shared" ca="1" si="14"/>
        <v>0</v>
      </c>
    </row>
    <row r="345" spans="1:7" x14ac:dyDescent="0.3">
      <c r="A345" s="4">
        <f t="shared" ca="1" si="13"/>
        <v>0</v>
      </c>
      <c r="G345" s="4">
        <f t="shared" ca="1" si="14"/>
        <v>0</v>
      </c>
    </row>
    <row r="346" spans="1:7" x14ac:dyDescent="0.3">
      <c r="A346" s="4">
        <f t="shared" ca="1" si="13"/>
        <v>0</v>
      </c>
      <c r="G346" s="4">
        <f t="shared" ca="1" si="14"/>
        <v>0</v>
      </c>
    </row>
    <row r="347" spans="1:7" x14ac:dyDescent="0.3">
      <c r="A347" s="4">
        <f t="shared" ca="1" si="13"/>
        <v>0</v>
      </c>
      <c r="G347" s="4">
        <f t="shared" ca="1" si="14"/>
        <v>0</v>
      </c>
    </row>
    <row r="348" spans="1:7" x14ac:dyDescent="0.3">
      <c r="A348" s="4">
        <f t="shared" ca="1" si="13"/>
        <v>0</v>
      </c>
      <c r="G348" s="4">
        <f t="shared" ca="1" si="14"/>
        <v>0</v>
      </c>
    </row>
    <row r="349" spans="1:7" x14ac:dyDescent="0.3">
      <c r="A349" s="4">
        <f t="shared" ca="1" si="13"/>
        <v>0</v>
      </c>
      <c r="G349" s="4">
        <f t="shared" ca="1" si="14"/>
        <v>0</v>
      </c>
    </row>
    <row r="350" spans="1:7" x14ac:dyDescent="0.3">
      <c r="A350" s="4">
        <f t="shared" ca="1" si="13"/>
        <v>0</v>
      </c>
      <c r="G350" s="4">
        <f t="shared" ca="1" si="14"/>
        <v>0</v>
      </c>
    </row>
    <row r="351" spans="1:7" x14ac:dyDescent="0.3">
      <c r="A351" s="4">
        <f t="shared" ca="1" si="13"/>
        <v>0</v>
      </c>
      <c r="G351" s="4">
        <f t="shared" ca="1" si="14"/>
        <v>0</v>
      </c>
    </row>
    <row r="352" spans="1:7" x14ac:dyDescent="0.3">
      <c r="A352" s="4">
        <f t="shared" ca="1" si="13"/>
        <v>0</v>
      </c>
      <c r="G352" s="4">
        <f t="shared" ca="1" si="14"/>
        <v>0</v>
      </c>
    </row>
    <row r="353" spans="1:7" x14ac:dyDescent="0.3">
      <c r="A353" s="4">
        <f t="shared" ca="1" si="13"/>
        <v>0</v>
      </c>
      <c r="G353" s="4">
        <f t="shared" ca="1" si="14"/>
        <v>0</v>
      </c>
    </row>
    <row r="354" spans="1:7" x14ac:dyDescent="0.3">
      <c r="A354" s="4">
        <f t="shared" ca="1" si="13"/>
        <v>0</v>
      </c>
      <c r="G354" s="4">
        <f t="shared" ca="1" si="14"/>
        <v>0</v>
      </c>
    </row>
    <row r="355" spans="1:7" x14ac:dyDescent="0.3">
      <c r="A355" s="4">
        <f t="shared" ca="1" si="13"/>
        <v>0</v>
      </c>
      <c r="G355" s="4">
        <f t="shared" ca="1" si="14"/>
        <v>0</v>
      </c>
    </row>
    <row r="356" spans="1:7" x14ac:dyDescent="0.3">
      <c r="A356" s="4">
        <f t="shared" ca="1" si="13"/>
        <v>0</v>
      </c>
      <c r="G356" s="4">
        <f t="shared" ca="1" si="14"/>
        <v>0</v>
      </c>
    </row>
    <row r="357" spans="1:7" x14ac:dyDescent="0.3">
      <c r="A357" s="4">
        <f t="shared" ca="1" si="13"/>
        <v>0</v>
      </c>
      <c r="G357" s="4">
        <f t="shared" ca="1" si="14"/>
        <v>0</v>
      </c>
    </row>
    <row r="358" spans="1:7" x14ac:dyDescent="0.3">
      <c r="A358" s="4">
        <f t="shared" ref="A358:A421" ca="1" si="15">OFFSET($B358,0,LangOffset,1,1)</f>
        <v>0</v>
      </c>
      <c r="G358" s="4">
        <f t="shared" ca="1" si="14"/>
        <v>0</v>
      </c>
    </row>
    <row r="359" spans="1:7" x14ac:dyDescent="0.3">
      <c r="A359" s="4">
        <f t="shared" ca="1" si="15"/>
        <v>0</v>
      </c>
      <c r="G359" s="4">
        <f t="shared" ca="1" si="14"/>
        <v>0</v>
      </c>
    </row>
    <row r="360" spans="1:7" x14ac:dyDescent="0.3">
      <c r="A360" s="4">
        <f t="shared" ca="1" si="15"/>
        <v>0</v>
      </c>
      <c r="G360" s="4">
        <f t="shared" ca="1" si="14"/>
        <v>0</v>
      </c>
    </row>
    <row r="361" spans="1:7" x14ac:dyDescent="0.3">
      <c r="A361" s="4">
        <f t="shared" ca="1" si="15"/>
        <v>0</v>
      </c>
      <c r="G361" s="4">
        <f t="shared" ca="1" si="14"/>
        <v>0</v>
      </c>
    </row>
    <row r="362" spans="1:7" x14ac:dyDescent="0.3">
      <c r="A362" s="4">
        <f t="shared" ca="1" si="15"/>
        <v>0</v>
      </c>
      <c r="G362" s="4">
        <f t="shared" ca="1" si="14"/>
        <v>0</v>
      </c>
    </row>
    <row r="363" spans="1:7" x14ac:dyDescent="0.3">
      <c r="A363" s="4">
        <f t="shared" ca="1" si="15"/>
        <v>0</v>
      </c>
      <c r="G363" s="4">
        <f t="shared" ca="1" si="14"/>
        <v>0</v>
      </c>
    </row>
    <row r="364" spans="1:7" x14ac:dyDescent="0.3">
      <c r="A364" s="4">
        <f t="shared" ca="1" si="15"/>
        <v>0</v>
      </c>
      <c r="G364" s="4">
        <f t="shared" ca="1" si="14"/>
        <v>0</v>
      </c>
    </row>
    <row r="365" spans="1:7" x14ac:dyDescent="0.3">
      <c r="A365" s="4">
        <f t="shared" ca="1" si="15"/>
        <v>0</v>
      </c>
      <c r="G365" s="4">
        <f t="shared" ca="1" si="14"/>
        <v>0</v>
      </c>
    </row>
    <row r="366" spans="1:7" x14ac:dyDescent="0.3">
      <c r="A366" s="4">
        <f t="shared" ca="1" si="15"/>
        <v>0</v>
      </c>
      <c r="G366" s="4">
        <f t="shared" ca="1" si="14"/>
        <v>0</v>
      </c>
    </row>
    <row r="367" spans="1:7" x14ac:dyDescent="0.3">
      <c r="A367" s="4">
        <f t="shared" ca="1" si="15"/>
        <v>0</v>
      </c>
      <c r="G367" s="4">
        <f t="shared" ca="1" si="14"/>
        <v>0</v>
      </c>
    </row>
    <row r="368" spans="1:7" x14ac:dyDescent="0.3">
      <c r="A368" s="4">
        <f t="shared" ca="1" si="15"/>
        <v>0</v>
      </c>
      <c r="G368" s="4">
        <f t="shared" ca="1" si="14"/>
        <v>0</v>
      </c>
    </row>
    <row r="369" spans="1:7" x14ac:dyDescent="0.3">
      <c r="A369" s="4">
        <f t="shared" ca="1" si="15"/>
        <v>0</v>
      </c>
      <c r="G369" s="4">
        <f t="shared" ca="1" si="14"/>
        <v>0</v>
      </c>
    </row>
    <row r="370" spans="1:7" x14ac:dyDescent="0.3">
      <c r="A370" s="4">
        <f t="shared" ca="1" si="15"/>
        <v>0</v>
      </c>
      <c r="G370" s="4">
        <f t="shared" ca="1" si="14"/>
        <v>0</v>
      </c>
    </row>
    <row r="371" spans="1:7" x14ac:dyDescent="0.3">
      <c r="A371" s="4">
        <f t="shared" ca="1" si="15"/>
        <v>0</v>
      </c>
      <c r="G371" s="4">
        <f t="shared" ca="1" si="14"/>
        <v>0</v>
      </c>
    </row>
    <row r="372" spans="1:7" x14ac:dyDescent="0.3">
      <c r="A372" s="4">
        <f t="shared" ca="1" si="15"/>
        <v>0</v>
      </c>
      <c r="G372" s="4">
        <f t="shared" ca="1" si="14"/>
        <v>0</v>
      </c>
    </row>
    <row r="373" spans="1:7" x14ac:dyDescent="0.3">
      <c r="A373" s="4">
        <f t="shared" ca="1" si="15"/>
        <v>0</v>
      </c>
      <c r="G373" s="4">
        <f t="shared" ca="1" si="14"/>
        <v>0</v>
      </c>
    </row>
    <row r="374" spans="1:7" x14ac:dyDescent="0.3">
      <c r="A374" s="4">
        <f t="shared" ca="1" si="15"/>
        <v>0</v>
      </c>
      <c r="G374" s="4">
        <f t="shared" ca="1" si="14"/>
        <v>0</v>
      </c>
    </row>
    <row r="375" spans="1:7" x14ac:dyDescent="0.3">
      <c r="A375" s="4">
        <f t="shared" ca="1" si="15"/>
        <v>0</v>
      </c>
      <c r="G375" s="4">
        <f t="shared" ca="1" si="14"/>
        <v>0</v>
      </c>
    </row>
    <row r="376" spans="1:7" x14ac:dyDescent="0.3">
      <c r="A376" s="4">
        <f t="shared" ca="1" si="15"/>
        <v>0</v>
      </c>
      <c r="G376" s="4">
        <f t="shared" ca="1" si="14"/>
        <v>0</v>
      </c>
    </row>
    <row r="377" spans="1:7" x14ac:dyDescent="0.3">
      <c r="A377" s="4">
        <f t="shared" ca="1" si="15"/>
        <v>0</v>
      </c>
      <c r="G377" s="4">
        <f t="shared" ca="1" si="14"/>
        <v>0</v>
      </c>
    </row>
    <row r="378" spans="1:7" x14ac:dyDescent="0.3">
      <c r="A378" s="4">
        <f t="shared" ca="1" si="15"/>
        <v>0</v>
      </c>
      <c r="G378" s="4">
        <f t="shared" ca="1" si="14"/>
        <v>0</v>
      </c>
    </row>
    <row r="379" spans="1:7" x14ac:dyDescent="0.3">
      <c r="A379" s="4">
        <f t="shared" ca="1" si="15"/>
        <v>0</v>
      </c>
      <c r="G379" s="4">
        <f t="shared" ca="1" si="14"/>
        <v>0</v>
      </c>
    </row>
    <row r="380" spans="1:7" x14ac:dyDescent="0.3">
      <c r="A380" s="4">
        <f t="shared" ca="1" si="15"/>
        <v>0</v>
      </c>
      <c r="G380" s="4">
        <f t="shared" ca="1" si="14"/>
        <v>0</v>
      </c>
    </row>
    <row r="381" spans="1:7" x14ac:dyDescent="0.3">
      <c r="A381" s="4">
        <f t="shared" ca="1" si="15"/>
        <v>0</v>
      </c>
      <c r="G381" s="4">
        <f t="shared" ca="1" si="14"/>
        <v>0</v>
      </c>
    </row>
    <row r="382" spans="1:7" x14ac:dyDescent="0.3">
      <c r="A382" s="4">
        <f t="shared" ca="1" si="15"/>
        <v>0</v>
      </c>
      <c r="G382" s="4">
        <f t="shared" ca="1" si="14"/>
        <v>0</v>
      </c>
    </row>
    <row r="383" spans="1:7" x14ac:dyDescent="0.3">
      <c r="A383" s="4">
        <f t="shared" ca="1" si="15"/>
        <v>0</v>
      </c>
      <c r="G383" s="4">
        <f t="shared" ca="1" si="14"/>
        <v>0</v>
      </c>
    </row>
    <row r="384" spans="1:7" x14ac:dyDescent="0.3">
      <c r="A384" s="4">
        <f t="shared" ca="1" si="15"/>
        <v>0</v>
      </c>
      <c r="G384" s="4">
        <f t="shared" ca="1" si="14"/>
        <v>0</v>
      </c>
    </row>
    <row r="385" spans="1:7" x14ac:dyDescent="0.3">
      <c r="A385" s="4">
        <f t="shared" ca="1" si="15"/>
        <v>0</v>
      </c>
      <c r="G385" s="4">
        <f t="shared" ca="1" si="14"/>
        <v>0</v>
      </c>
    </row>
    <row r="386" spans="1:7" x14ac:dyDescent="0.3">
      <c r="A386" s="4">
        <f t="shared" ca="1" si="15"/>
        <v>0</v>
      </c>
      <c r="G386" s="4">
        <f t="shared" ca="1" si="14"/>
        <v>0</v>
      </c>
    </row>
    <row r="387" spans="1:7" x14ac:dyDescent="0.3">
      <c r="A387" s="4">
        <f t="shared" ca="1" si="15"/>
        <v>0</v>
      </c>
      <c r="G387" s="4">
        <f t="shared" ca="1" si="14"/>
        <v>0</v>
      </c>
    </row>
    <row r="388" spans="1:7" x14ac:dyDescent="0.3">
      <c r="A388" s="4">
        <f t="shared" ca="1" si="15"/>
        <v>0</v>
      </c>
      <c r="G388" s="4">
        <f t="shared" ca="1" si="14"/>
        <v>0</v>
      </c>
    </row>
    <row r="389" spans="1:7" x14ac:dyDescent="0.3">
      <c r="A389" s="4">
        <f t="shared" ca="1" si="15"/>
        <v>0</v>
      </c>
      <c r="G389" s="4">
        <f t="shared" ca="1" si="14"/>
        <v>0</v>
      </c>
    </row>
    <row r="390" spans="1:7" x14ac:dyDescent="0.3">
      <c r="A390" s="4">
        <f t="shared" ca="1" si="15"/>
        <v>0</v>
      </c>
      <c r="G390" s="4">
        <f t="shared" ca="1" si="14"/>
        <v>0</v>
      </c>
    </row>
    <row r="391" spans="1:7" x14ac:dyDescent="0.3">
      <c r="A391" s="4">
        <f t="shared" ca="1" si="15"/>
        <v>0</v>
      </c>
      <c r="G391" s="4">
        <f t="shared" ca="1" si="14"/>
        <v>0</v>
      </c>
    </row>
    <row r="392" spans="1:7" x14ac:dyDescent="0.3">
      <c r="A392" s="4">
        <f t="shared" ca="1" si="15"/>
        <v>0</v>
      </c>
      <c r="G392" s="4">
        <f t="shared" ref="G392:G455" ca="1" si="16">OFFSET($H392,0,LangOffset,1,1)</f>
        <v>0</v>
      </c>
    </row>
    <row r="393" spans="1:7" x14ac:dyDescent="0.3">
      <c r="A393" s="4">
        <f t="shared" ca="1" si="15"/>
        <v>0</v>
      </c>
      <c r="G393" s="4">
        <f t="shared" ca="1" si="16"/>
        <v>0</v>
      </c>
    </row>
    <row r="394" spans="1:7" x14ac:dyDescent="0.3">
      <c r="A394" s="4">
        <f t="shared" ca="1" si="15"/>
        <v>0</v>
      </c>
      <c r="G394" s="4">
        <f t="shared" ca="1" si="16"/>
        <v>0</v>
      </c>
    </row>
    <row r="395" spans="1:7" x14ac:dyDescent="0.3">
      <c r="A395" s="4">
        <f t="shared" ca="1" si="15"/>
        <v>0</v>
      </c>
      <c r="G395" s="4">
        <f t="shared" ca="1" si="16"/>
        <v>0</v>
      </c>
    </row>
    <row r="396" spans="1:7" x14ac:dyDescent="0.3">
      <c r="A396" s="4">
        <f t="shared" ca="1" si="15"/>
        <v>0</v>
      </c>
      <c r="G396" s="4">
        <f t="shared" ca="1" si="16"/>
        <v>0</v>
      </c>
    </row>
    <row r="397" spans="1:7" x14ac:dyDescent="0.3">
      <c r="A397" s="4">
        <f t="shared" ca="1" si="15"/>
        <v>0</v>
      </c>
      <c r="G397" s="4">
        <f t="shared" ca="1" si="16"/>
        <v>0</v>
      </c>
    </row>
    <row r="398" spans="1:7" x14ac:dyDescent="0.3">
      <c r="A398" s="4">
        <f t="shared" ca="1" si="15"/>
        <v>0</v>
      </c>
      <c r="G398" s="4">
        <f t="shared" ca="1" si="16"/>
        <v>0</v>
      </c>
    </row>
    <row r="399" spans="1:7" x14ac:dyDescent="0.3">
      <c r="A399" s="4">
        <f t="shared" ca="1" si="15"/>
        <v>0</v>
      </c>
      <c r="G399" s="4">
        <f t="shared" ca="1" si="16"/>
        <v>0</v>
      </c>
    </row>
    <row r="400" spans="1:7" x14ac:dyDescent="0.3">
      <c r="A400" s="4">
        <f t="shared" ca="1" si="15"/>
        <v>0</v>
      </c>
      <c r="G400" s="4">
        <f t="shared" ca="1" si="16"/>
        <v>0</v>
      </c>
    </row>
    <row r="401" spans="1:7" x14ac:dyDescent="0.3">
      <c r="A401" s="4">
        <f t="shared" ca="1" si="15"/>
        <v>0</v>
      </c>
      <c r="G401" s="4">
        <f t="shared" ca="1" si="16"/>
        <v>0</v>
      </c>
    </row>
    <row r="402" spans="1:7" x14ac:dyDescent="0.3">
      <c r="A402" s="4">
        <f t="shared" ca="1" si="15"/>
        <v>0</v>
      </c>
      <c r="G402" s="4">
        <f t="shared" ca="1" si="16"/>
        <v>0</v>
      </c>
    </row>
    <row r="403" spans="1:7" x14ac:dyDescent="0.3">
      <c r="A403" s="4">
        <f t="shared" ca="1" si="15"/>
        <v>0</v>
      </c>
      <c r="G403" s="4">
        <f t="shared" ca="1" si="16"/>
        <v>0</v>
      </c>
    </row>
    <row r="404" spans="1:7" x14ac:dyDescent="0.3">
      <c r="A404" s="4">
        <f t="shared" ca="1" si="15"/>
        <v>0</v>
      </c>
      <c r="G404" s="4">
        <f t="shared" ca="1" si="16"/>
        <v>0</v>
      </c>
    </row>
    <row r="405" spans="1:7" x14ac:dyDescent="0.3">
      <c r="A405" s="4">
        <f t="shared" ca="1" si="15"/>
        <v>0</v>
      </c>
      <c r="G405" s="4">
        <f t="shared" ca="1" si="16"/>
        <v>0</v>
      </c>
    </row>
    <row r="406" spans="1:7" x14ac:dyDescent="0.3">
      <c r="A406" s="4">
        <f t="shared" ca="1" si="15"/>
        <v>0</v>
      </c>
      <c r="G406" s="4">
        <f t="shared" ca="1" si="16"/>
        <v>0</v>
      </c>
    </row>
    <row r="407" spans="1:7" x14ac:dyDescent="0.3">
      <c r="A407" s="4">
        <f t="shared" ca="1" si="15"/>
        <v>0</v>
      </c>
      <c r="G407" s="4">
        <f t="shared" ca="1" si="16"/>
        <v>0</v>
      </c>
    </row>
    <row r="408" spans="1:7" x14ac:dyDescent="0.3">
      <c r="A408" s="4">
        <f t="shared" ca="1" si="15"/>
        <v>0</v>
      </c>
      <c r="G408" s="4">
        <f t="shared" ca="1" si="16"/>
        <v>0</v>
      </c>
    </row>
    <row r="409" spans="1:7" x14ac:dyDescent="0.3">
      <c r="A409" s="4">
        <f t="shared" ca="1" si="15"/>
        <v>0</v>
      </c>
      <c r="G409" s="4">
        <f t="shared" ca="1" si="16"/>
        <v>0</v>
      </c>
    </row>
    <row r="410" spans="1:7" x14ac:dyDescent="0.3">
      <c r="A410" s="4">
        <f t="shared" ca="1" si="15"/>
        <v>0</v>
      </c>
      <c r="G410" s="4">
        <f t="shared" ca="1" si="16"/>
        <v>0</v>
      </c>
    </row>
    <row r="411" spans="1:7" x14ac:dyDescent="0.3">
      <c r="A411" s="4">
        <f t="shared" ca="1" si="15"/>
        <v>0</v>
      </c>
      <c r="G411" s="4">
        <f t="shared" ca="1" si="16"/>
        <v>0</v>
      </c>
    </row>
    <row r="412" spans="1:7" x14ac:dyDescent="0.3">
      <c r="A412" s="4">
        <f t="shared" ca="1" si="15"/>
        <v>0</v>
      </c>
      <c r="G412" s="4">
        <f t="shared" ca="1" si="16"/>
        <v>0</v>
      </c>
    </row>
    <row r="413" spans="1:7" x14ac:dyDescent="0.3">
      <c r="A413" s="4">
        <f t="shared" ca="1" si="15"/>
        <v>0</v>
      </c>
      <c r="G413" s="4">
        <f t="shared" ca="1" si="16"/>
        <v>0</v>
      </c>
    </row>
    <row r="414" spans="1:7" x14ac:dyDescent="0.3">
      <c r="A414" s="4">
        <f t="shared" ca="1" si="15"/>
        <v>0</v>
      </c>
      <c r="G414" s="4">
        <f t="shared" ca="1" si="16"/>
        <v>0</v>
      </c>
    </row>
    <row r="415" spans="1:7" x14ac:dyDescent="0.3">
      <c r="A415" s="4">
        <f t="shared" ca="1" si="15"/>
        <v>0</v>
      </c>
      <c r="G415" s="4">
        <f t="shared" ca="1" si="16"/>
        <v>0</v>
      </c>
    </row>
    <row r="416" spans="1:7" x14ac:dyDescent="0.3">
      <c r="A416" s="4">
        <f t="shared" ca="1" si="15"/>
        <v>0</v>
      </c>
      <c r="G416" s="4">
        <f t="shared" ca="1" si="16"/>
        <v>0</v>
      </c>
    </row>
    <row r="417" spans="1:7" x14ac:dyDescent="0.3">
      <c r="A417" s="4">
        <f t="shared" ca="1" si="15"/>
        <v>0</v>
      </c>
      <c r="G417" s="4">
        <f t="shared" ca="1" si="16"/>
        <v>0</v>
      </c>
    </row>
    <row r="418" spans="1:7" x14ac:dyDescent="0.3">
      <c r="A418" s="4">
        <f t="shared" ca="1" si="15"/>
        <v>0</v>
      </c>
      <c r="G418" s="4">
        <f t="shared" ca="1" si="16"/>
        <v>0</v>
      </c>
    </row>
    <row r="419" spans="1:7" x14ac:dyDescent="0.3">
      <c r="A419" s="4">
        <f t="shared" ca="1" si="15"/>
        <v>0</v>
      </c>
      <c r="G419" s="4">
        <f t="shared" ca="1" si="16"/>
        <v>0</v>
      </c>
    </row>
    <row r="420" spans="1:7" x14ac:dyDescent="0.3">
      <c r="A420" s="4">
        <f t="shared" ca="1" si="15"/>
        <v>0</v>
      </c>
      <c r="G420" s="4">
        <f t="shared" ca="1" si="16"/>
        <v>0</v>
      </c>
    </row>
    <row r="421" spans="1:7" x14ac:dyDescent="0.3">
      <c r="A421" s="4">
        <f t="shared" ca="1" si="15"/>
        <v>0</v>
      </c>
      <c r="G421" s="4">
        <f t="shared" ca="1" si="16"/>
        <v>0</v>
      </c>
    </row>
    <row r="422" spans="1:7" x14ac:dyDescent="0.3">
      <c r="A422" s="4">
        <f t="shared" ref="A422:A485" ca="1" si="17">OFFSET($B422,0,LangOffset,1,1)</f>
        <v>0</v>
      </c>
      <c r="G422" s="4">
        <f t="shared" ca="1" si="16"/>
        <v>0</v>
      </c>
    </row>
    <row r="423" spans="1:7" x14ac:dyDescent="0.3">
      <c r="A423" s="4">
        <f t="shared" ca="1" si="17"/>
        <v>0</v>
      </c>
      <c r="G423" s="4">
        <f t="shared" ca="1" si="16"/>
        <v>0</v>
      </c>
    </row>
    <row r="424" spans="1:7" x14ac:dyDescent="0.3">
      <c r="A424" s="4">
        <f t="shared" ca="1" si="17"/>
        <v>0</v>
      </c>
      <c r="G424" s="4">
        <f t="shared" ca="1" si="16"/>
        <v>0</v>
      </c>
    </row>
    <row r="425" spans="1:7" x14ac:dyDescent="0.3">
      <c r="A425" s="4">
        <f t="shared" ca="1" si="17"/>
        <v>0</v>
      </c>
      <c r="G425" s="4">
        <f t="shared" ca="1" si="16"/>
        <v>0</v>
      </c>
    </row>
    <row r="426" spans="1:7" x14ac:dyDescent="0.3">
      <c r="A426" s="4">
        <f t="shared" ca="1" si="17"/>
        <v>0</v>
      </c>
      <c r="G426" s="4">
        <f t="shared" ca="1" si="16"/>
        <v>0</v>
      </c>
    </row>
    <row r="427" spans="1:7" x14ac:dyDescent="0.3">
      <c r="A427" s="4">
        <f t="shared" ca="1" si="17"/>
        <v>0</v>
      </c>
      <c r="G427" s="4">
        <f t="shared" ca="1" si="16"/>
        <v>0</v>
      </c>
    </row>
    <row r="428" spans="1:7" x14ac:dyDescent="0.3">
      <c r="A428" s="4">
        <f t="shared" ca="1" si="17"/>
        <v>0</v>
      </c>
      <c r="G428" s="4">
        <f t="shared" ca="1" si="16"/>
        <v>0</v>
      </c>
    </row>
    <row r="429" spans="1:7" x14ac:dyDescent="0.3">
      <c r="A429" s="4">
        <f t="shared" ca="1" si="17"/>
        <v>0</v>
      </c>
      <c r="G429" s="4">
        <f t="shared" ca="1" si="16"/>
        <v>0</v>
      </c>
    </row>
    <row r="430" spans="1:7" x14ac:dyDescent="0.3">
      <c r="A430" s="4">
        <f t="shared" ca="1" si="17"/>
        <v>0</v>
      </c>
      <c r="G430" s="4">
        <f t="shared" ca="1" si="16"/>
        <v>0</v>
      </c>
    </row>
    <row r="431" spans="1:7" x14ac:dyDescent="0.3">
      <c r="A431" s="4">
        <f t="shared" ca="1" si="17"/>
        <v>0</v>
      </c>
      <c r="G431" s="4">
        <f t="shared" ca="1" si="16"/>
        <v>0</v>
      </c>
    </row>
    <row r="432" spans="1:7" x14ac:dyDescent="0.3">
      <c r="A432" s="4">
        <f t="shared" ca="1" si="17"/>
        <v>0</v>
      </c>
      <c r="G432" s="4">
        <f t="shared" ca="1" si="16"/>
        <v>0</v>
      </c>
    </row>
    <row r="433" spans="1:7" x14ac:dyDescent="0.3">
      <c r="A433" s="4">
        <f t="shared" ca="1" si="17"/>
        <v>0</v>
      </c>
      <c r="G433" s="4">
        <f t="shared" ca="1" si="16"/>
        <v>0</v>
      </c>
    </row>
    <row r="434" spans="1:7" x14ac:dyDescent="0.3">
      <c r="A434" s="4">
        <f t="shared" ca="1" si="17"/>
        <v>0</v>
      </c>
      <c r="G434" s="4">
        <f t="shared" ca="1" si="16"/>
        <v>0</v>
      </c>
    </row>
    <row r="435" spans="1:7" x14ac:dyDescent="0.3">
      <c r="A435" s="4">
        <f t="shared" ca="1" si="17"/>
        <v>0</v>
      </c>
      <c r="G435" s="4">
        <f t="shared" ca="1" si="16"/>
        <v>0</v>
      </c>
    </row>
    <row r="436" spans="1:7" x14ac:dyDescent="0.3">
      <c r="A436" s="4">
        <f t="shared" ca="1" si="17"/>
        <v>0</v>
      </c>
      <c r="G436" s="4">
        <f t="shared" ca="1" si="16"/>
        <v>0</v>
      </c>
    </row>
    <row r="437" spans="1:7" x14ac:dyDescent="0.3">
      <c r="A437" s="4">
        <f t="shared" ca="1" si="17"/>
        <v>0</v>
      </c>
      <c r="G437" s="4">
        <f t="shared" ca="1" si="16"/>
        <v>0</v>
      </c>
    </row>
    <row r="438" spans="1:7" x14ac:dyDescent="0.3">
      <c r="A438" s="4">
        <f t="shared" ca="1" si="17"/>
        <v>0</v>
      </c>
      <c r="G438" s="4">
        <f t="shared" ca="1" si="16"/>
        <v>0</v>
      </c>
    </row>
    <row r="439" spans="1:7" x14ac:dyDescent="0.3">
      <c r="A439" s="4">
        <f t="shared" ca="1" si="17"/>
        <v>0</v>
      </c>
      <c r="G439" s="4">
        <f t="shared" ca="1" si="16"/>
        <v>0</v>
      </c>
    </row>
    <row r="440" spans="1:7" x14ac:dyDescent="0.3">
      <c r="A440" s="4">
        <f t="shared" ca="1" si="17"/>
        <v>0</v>
      </c>
      <c r="G440" s="4">
        <f t="shared" ca="1" si="16"/>
        <v>0</v>
      </c>
    </row>
    <row r="441" spans="1:7" x14ac:dyDescent="0.3">
      <c r="A441" s="4">
        <f t="shared" ca="1" si="17"/>
        <v>0</v>
      </c>
      <c r="G441" s="4">
        <f t="shared" ca="1" si="16"/>
        <v>0</v>
      </c>
    </row>
    <row r="442" spans="1:7" x14ac:dyDescent="0.3">
      <c r="A442" s="4">
        <f t="shared" ca="1" si="17"/>
        <v>0</v>
      </c>
      <c r="G442" s="4">
        <f t="shared" ca="1" si="16"/>
        <v>0</v>
      </c>
    </row>
    <row r="443" spans="1:7" x14ac:dyDescent="0.3">
      <c r="A443" s="4">
        <f t="shared" ca="1" si="17"/>
        <v>0</v>
      </c>
      <c r="G443" s="4">
        <f t="shared" ca="1" si="16"/>
        <v>0</v>
      </c>
    </row>
    <row r="444" spans="1:7" x14ac:dyDescent="0.3">
      <c r="A444" s="4">
        <f t="shared" ca="1" si="17"/>
        <v>0</v>
      </c>
      <c r="G444" s="4">
        <f t="shared" ca="1" si="16"/>
        <v>0</v>
      </c>
    </row>
    <row r="445" spans="1:7" x14ac:dyDescent="0.3">
      <c r="A445" s="4">
        <f t="shared" ca="1" si="17"/>
        <v>0</v>
      </c>
      <c r="G445" s="4">
        <f t="shared" ca="1" si="16"/>
        <v>0</v>
      </c>
    </row>
    <row r="446" spans="1:7" x14ac:dyDescent="0.3">
      <c r="A446" s="4">
        <f t="shared" ca="1" si="17"/>
        <v>0</v>
      </c>
      <c r="G446" s="4">
        <f t="shared" ca="1" si="16"/>
        <v>0</v>
      </c>
    </row>
    <row r="447" spans="1:7" x14ac:dyDescent="0.3">
      <c r="A447" s="4">
        <f t="shared" ca="1" si="17"/>
        <v>0</v>
      </c>
      <c r="G447" s="4">
        <f t="shared" ca="1" si="16"/>
        <v>0</v>
      </c>
    </row>
    <row r="448" spans="1:7" x14ac:dyDescent="0.3">
      <c r="A448" s="4">
        <f t="shared" ca="1" si="17"/>
        <v>0</v>
      </c>
      <c r="G448" s="4">
        <f t="shared" ca="1" si="16"/>
        <v>0</v>
      </c>
    </row>
    <row r="449" spans="1:7" x14ac:dyDescent="0.3">
      <c r="A449" s="4">
        <f t="shared" ca="1" si="17"/>
        <v>0</v>
      </c>
      <c r="G449" s="4">
        <f t="shared" ca="1" si="16"/>
        <v>0</v>
      </c>
    </row>
    <row r="450" spans="1:7" x14ac:dyDescent="0.3">
      <c r="A450" s="4">
        <f t="shared" ca="1" si="17"/>
        <v>0</v>
      </c>
      <c r="G450" s="4">
        <f t="shared" ca="1" si="16"/>
        <v>0</v>
      </c>
    </row>
    <row r="451" spans="1:7" x14ac:dyDescent="0.3">
      <c r="A451" s="4">
        <f t="shared" ca="1" si="17"/>
        <v>0</v>
      </c>
      <c r="G451" s="4">
        <f t="shared" ca="1" si="16"/>
        <v>0</v>
      </c>
    </row>
    <row r="452" spans="1:7" x14ac:dyDescent="0.3">
      <c r="A452" s="4">
        <f t="shared" ca="1" si="17"/>
        <v>0</v>
      </c>
      <c r="G452" s="4">
        <f t="shared" ca="1" si="16"/>
        <v>0</v>
      </c>
    </row>
    <row r="453" spans="1:7" x14ac:dyDescent="0.3">
      <c r="A453" s="4">
        <f t="shared" ca="1" si="17"/>
        <v>0</v>
      </c>
      <c r="G453" s="4">
        <f t="shared" ca="1" si="16"/>
        <v>0</v>
      </c>
    </row>
    <row r="454" spans="1:7" x14ac:dyDescent="0.3">
      <c r="A454" s="4">
        <f t="shared" ca="1" si="17"/>
        <v>0</v>
      </c>
      <c r="G454" s="4">
        <f t="shared" ca="1" si="16"/>
        <v>0</v>
      </c>
    </row>
    <row r="455" spans="1:7" x14ac:dyDescent="0.3">
      <c r="A455" s="4">
        <f t="shared" ca="1" si="17"/>
        <v>0</v>
      </c>
      <c r="G455" s="4">
        <f t="shared" ca="1" si="16"/>
        <v>0</v>
      </c>
    </row>
    <row r="456" spans="1:7" x14ac:dyDescent="0.3">
      <c r="A456" s="4">
        <f t="shared" ca="1" si="17"/>
        <v>0</v>
      </c>
      <c r="G456" s="4">
        <f t="shared" ref="G456:G505" ca="1" si="18">OFFSET($H456,0,LangOffset,1,1)</f>
        <v>0</v>
      </c>
    </row>
    <row r="457" spans="1:7" x14ac:dyDescent="0.3">
      <c r="A457" s="4">
        <f t="shared" ca="1" si="17"/>
        <v>0</v>
      </c>
      <c r="G457" s="4">
        <f t="shared" ca="1" si="18"/>
        <v>0</v>
      </c>
    </row>
    <row r="458" spans="1:7" x14ac:dyDescent="0.3">
      <c r="A458" s="4">
        <f t="shared" ca="1" si="17"/>
        <v>0</v>
      </c>
      <c r="G458" s="4">
        <f t="shared" ca="1" si="18"/>
        <v>0</v>
      </c>
    </row>
    <row r="459" spans="1:7" x14ac:dyDescent="0.3">
      <c r="A459" s="4">
        <f t="shared" ca="1" si="17"/>
        <v>0</v>
      </c>
      <c r="G459" s="4">
        <f t="shared" ca="1" si="18"/>
        <v>0</v>
      </c>
    </row>
    <row r="460" spans="1:7" x14ac:dyDescent="0.3">
      <c r="A460" s="4">
        <f t="shared" ca="1" si="17"/>
        <v>0</v>
      </c>
      <c r="G460" s="4">
        <f t="shared" ca="1" si="18"/>
        <v>0</v>
      </c>
    </row>
    <row r="461" spans="1:7" x14ac:dyDescent="0.3">
      <c r="A461" s="4">
        <f t="shared" ca="1" si="17"/>
        <v>0</v>
      </c>
      <c r="G461" s="4">
        <f t="shared" ca="1" si="18"/>
        <v>0</v>
      </c>
    </row>
    <row r="462" spans="1:7" x14ac:dyDescent="0.3">
      <c r="A462" s="4">
        <f t="shared" ca="1" si="17"/>
        <v>0</v>
      </c>
      <c r="G462" s="4">
        <f t="shared" ca="1" si="18"/>
        <v>0</v>
      </c>
    </row>
    <row r="463" spans="1:7" x14ac:dyDescent="0.3">
      <c r="A463" s="4">
        <f t="shared" ca="1" si="17"/>
        <v>0</v>
      </c>
      <c r="G463" s="4">
        <f t="shared" ca="1" si="18"/>
        <v>0</v>
      </c>
    </row>
    <row r="464" spans="1:7" x14ac:dyDescent="0.3">
      <c r="A464" s="4">
        <f t="shared" ca="1" si="17"/>
        <v>0</v>
      </c>
      <c r="G464" s="4">
        <f t="shared" ca="1" si="18"/>
        <v>0</v>
      </c>
    </row>
    <row r="465" spans="1:7" x14ac:dyDescent="0.3">
      <c r="A465" s="4">
        <f t="shared" ca="1" si="17"/>
        <v>0</v>
      </c>
      <c r="G465" s="4">
        <f t="shared" ca="1" si="18"/>
        <v>0</v>
      </c>
    </row>
    <row r="466" spans="1:7" x14ac:dyDescent="0.3">
      <c r="A466" s="4">
        <f t="shared" ca="1" si="17"/>
        <v>0</v>
      </c>
      <c r="G466" s="4">
        <f t="shared" ca="1" si="18"/>
        <v>0</v>
      </c>
    </row>
    <row r="467" spans="1:7" x14ac:dyDescent="0.3">
      <c r="A467" s="4">
        <f t="shared" ca="1" si="17"/>
        <v>0</v>
      </c>
      <c r="G467" s="4">
        <f t="shared" ca="1" si="18"/>
        <v>0</v>
      </c>
    </row>
    <row r="468" spans="1:7" x14ac:dyDescent="0.3">
      <c r="A468" s="4">
        <f t="shared" ca="1" si="17"/>
        <v>0</v>
      </c>
      <c r="G468" s="4">
        <f t="shared" ca="1" si="18"/>
        <v>0</v>
      </c>
    </row>
    <row r="469" spans="1:7" x14ac:dyDescent="0.3">
      <c r="A469" s="4">
        <f t="shared" ca="1" si="17"/>
        <v>0</v>
      </c>
      <c r="G469" s="4">
        <f t="shared" ca="1" si="18"/>
        <v>0</v>
      </c>
    </row>
    <row r="470" spans="1:7" x14ac:dyDescent="0.3">
      <c r="A470" s="4">
        <f t="shared" ca="1" si="17"/>
        <v>0</v>
      </c>
      <c r="G470" s="4">
        <f t="shared" ca="1" si="18"/>
        <v>0</v>
      </c>
    </row>
    <row r="471" spans="1:7" x14ac:dyDescent="0.3">
      <c r="A471" s="4">
        <f t="shared" ca="1" si="17"/>
        <v>0</v>
      </c>
      <c r="G471" s="4">
        <f t="shared" ca="1" si="18"/>
        <v>0</v>
      </c>
    </row>
    <row r="472" spans="1:7" x14ac:dyDescent="0.3">
      <c r="A472" s="4">
        <f t="shared" ca="1" si="17"/>
        <v>0</v>
      </c>
      <c r="G472" s="4">
        <f t="shared" ca="1" si="18"/>
        <v>0</v>
      </c>
    </row>
    <row r="473" spans="1:7" x14ac:dyDescent="0.3">
      <c r="A473" s="4">
        <f t="shared" ca="1" si="17"/>
        <v>0</v>
      </c>
      <c r="G473" s="4">
        <f t="shared" ca="1" si="18"/>
        <v>0</v>
      </c>
    </row>
    <row r="474" spans="1:7" x14ac:dyDescent="0.3">
      <c r="A474" s="4">
        <f t="shared" ca="1" si="17"/>
        <v>0</v>
      </c>
      <c r="G474" s="4">
        <f t="shared" ca="1" si="18"/>
        <v>0</v>
      </c>
    </row>
    <row r="475" spans="1:7" x14ac:dyDescent="0.3">
      <c r="A475" s="4">
        <f t="shared" ca="1" si="17"/>
        <v>0</v>
      </c>
      <c r="G475" s="4">
        <f t="shared" ca="1" si="18"/>
        <v>0</v>
      </c>
    </row>
    <row r="476" spans="1:7" x14ac:dyDescent="0.3">
      <c r="A476" s="4">
        <f t="shared" ca="1" si="17"/>
        <v>0</v>
      </c>
      <c r="G476" s="4">
        <f t="shared" ca="1" si="18"/>
        <v>0</v>
      </c>
    </row>
    <row r="477" spans="1:7" x14ac:dyDescent="0.3">
      <c r="A477" s="4">
        <f t="shared" ca="1" si="17"/>
        <v>0</v>
      </c>
      <c r="G477" s="4">
        <f t="shared" ca="1" si="18"/>
        <v>0</v>
      </c>
    </row>
    <row r="478" spans="1:7" x14ac:dyDescent="0.3">
      <c r="A478" s="4">
        <f t="shared" ca="1" si="17"/>
        <v>0</v>
      </c>
      <c r="G478" s="4">
        <f t="shared" ca="1" si="18"/>
        <v>0</v>
      </c>
    </row>
    <row r="479" spans="1:7" x14ac:dyDescent="0.3">
      <c r="A479" s="4">
        <f t="shared" ca="1" si="17"/>
        <v>0</v>
      </c>
      <c r="G479" s="4">
        <f t="shared" ca="1" si="18"/>
        <v>0</v>
      </c>
    </row>
    <row r="480" spans="1:7" x14ac:dyDescent="0.3">
      <c r="A480" s="4">
        <f t="shared" ca="1" si="17"/>
        <v>0</v>
      </c>
      <c r="G480" s="4">
        <f t="shared" ca="1" si="18"/>
        <v>0</v>
      </c>
    </row>
    <row r="481" spans="1:7" x14ac:dyDescent="0.3">
      <c r="A481" s="4">
        <f t="shared" ca="1" si="17"/>
        <v>0</v>
      </c>
      <c r="G481" s="4">
        <f t="shared" ca="1" si="18"/>
        <v>0</v>
      </c>
    </row>
    <row r="482" spans="1:7" x14ac:dyDescent="0.3">
      <c r="A482" s="4">
        <f t="shared" ca="1" si="17"/>
        <v>0</v>
      </c>
      <c r="G482" s="4">
        <f t="shared" ca="1" si="18"/>
        <v>0</v>
      </c>
    </row>
    <row r="483" spans="1:7" x14ac:dyDescent="0.3">
      <c r="A483" s="4">
        <f t="shared" ca="1" si="17"/>
        <v>0</v>
      </c>
      <c r="G483" s="4">
        <f t="shared" ca="1" si="18"/>
        <v>0</v>
      </c>
    </row>
    <row r="484" spans="1:7" x14ac:dyDescent="0.3">
      <c r="A484" s="4">
        <f t="shared" ca="1" si="17"/>
        <v>0</v>
      </c>
      <c r="G484" s="4">
        <f t="shared" ca="1" si="18"/>
        <v>0</v>
      </c>
    </row>
    <row r="485" spans="1:7" x14ac:dyDescent="0.3">
      <c r="A485" s="4">
        <f t="shared" ca="1" si="17"/>
        <v>0</v>
      </c>
      <c r="G485" s="4">
        <f t="shared" ca="1" si="18"/>
        <v>0</v>
      </c>
    </row>
    <row r="486" spans="1:7" x14ac:dyDescent="0.3">
      <c r="A486" s="4">
        <f t="shared" ref="A486:A500" ca="1" si="19">OFFSET($B486,0,LangOffset,1,1)</f>
        <v>0</v>
      </c>
      <c r="G486" s="4">
        <f t="shared" ca="1" si="18"/>
        <v>0</v>
      </c>
    </row>
    <row r="487" spans="1:7" x14ac:dyDescent="0.3">
      <c r="A487" s="4">
        <f t="shared" ca="1" si="19"/>
        <v>0</v>
      </c>
      <c r="G487" s="4">
        <f t="shared" ca="1" si="18"/>
        <v>0</v>
      </c>
    </row>
    <row r="488" spans="1:7" x14ac:dyDescent="0.3">
      <c r="A488" s="4">
        <f t="shared" ca="1" si="19"/>
        <v>0</v>
      </c>
      <c r="G488" s="4">
        <f t="shared" ca="1" si="18"/>
        <v>0</v>
      </c>
    </row>
    <row r="489" spans="1:7" x14ac:dyDescent="0.3">
      <c r="A489" s="4">
        <f t="shared" ca="1" si="19"/>
        <v>0</v>
      </c>
      <c r="G489" s="4">
        <f t="shared" ca="1" si="18"/>
        <v>0</v>
      </c>
    </row>
    <row r="490" spans="1:7" x14ac:dyDescent="0.3">
      <c r="A490" s="4">
        <f t="shared" ca="1" si="19"/>
        <v>0</v>
      </c>
      <c r="G490" s="4">
        <f t="shared" ca="1" si="18"/>
        <v>0</v>
      </c>
    </row>
    <row r="491" spans="1:7" x14ac:dyDescent="0.3">
      <c r="A491" s="4">
        <f t="shared" ca="1" si="19"/>
        <v>0</v>
      </c>
      <c r="G491" s="4">
        <f t="shared" ca="1" si="18"/>
        <v>0</v>
      </c>
    </row>
    <row r="492" spans="1:7" x14ac:dyDescent="0.3">
      <c r="A492" s="4">
        <f t="shared" ca="1" si="19"/>
        <v>0</v>
      </c>
      <c r="G492" s="4">
        <f t="shared" ca="1" si="18"/>
        <v>0</v>
      </c>
    </row>
    <row r="493" spans="1:7" x14ac:dyDescent="0.3">
      <c r="A493" s="4">
        <f t="shared" ca="1" si="19"/>
        <v>0</v>
      </c>
      <c r="G493" s="4">
        <f t="shared" ca="1" si="18"/>
        <v>0</v>
      </c>
    </row>
    <row r="494" spans="1:7" x14ac:dyDescent="0.3">
      <c r="A494" s="4">
        <f t="shared" ca="1" si="19"/>
        <v>0</v>
      </c>
      <c r="G494" s="4">
        <f t="shared" ca="1" si="18"/>
        <v>0</v>
      </c>
    </row>
    <row r="495" spans="1:7" x14ac:dyDescent="0.3">
      <c r="A495" s="4">
        <f t="shared" ca="1" si="19"/>
        <v>0</v>
      </c>
      <c r="G495" s="4">
        <f t="shared" ca="1" si="18"/>
        <v>0</v>
      </c>
    </row>
    <row r="496" spans="1:7" x14ac:dyDescent="0.3">
      <c r="A496" s="4">
        <f t="shared" ca="1" si="19"/>
        <v>0</v>
      </c>
      <c r="G496" s="4">
        <f t="shared" ca="1" si="18"/>
        <v>0</v>
      </c>
    </row>
    <row r="497" spans="1:7" x14ac:dyDescent="0.3">
      <c r="A497" s="4">
        <f t="shared" ca="1" si="19"/>
        <v>0</v>
      </c>
      <c r="G497" s="4">
        <f t="shared" ca="1" si="18"/>
        <v>0</v>
      </c>
    </row>
    <row r="498" spans="1:7" x14ac:dyDescent="0.3">
      <c r="A498" s="4">
        <f t="shared" ca="1" si="19"/>
        <v>0</v>
      </c>
      <c r="G498" s="4">
        <f t="shared" ca="1" si="18"/>
        <v>0</v>
      </c>
    </row>
    <row r="499" spans="1:7" x14ac:dyDescent="0.3">
      <c r="A499" s="4">
        <f t="shared" ca="1" si="19"/>
        <v>0</v>
      </c>
      <c r="G499" s="4">
        <f t="shared" ca="1" si="18"/>
        <v>0</v>
      </c>
    </row>
    <row r="500" spans="1:7" x14ac:dyDescent="0.3">
      <c r="A500" s="4">
        <f t="shared" ca="1" si="19"/>
        <v>0</v>
      </c>
      <c r="G500" s="4">
        <f t="shared" ca="1" si="18"/>
        <v>0</v>
      </c>
    </row>
    <row r="501" spans="1:7" x14ac:dyDescent="0.3">
      <c r="G501" s="4">
        <f t="shared" ca="1" si="18"/>
        <v>0</v>
      </c>
    </row>
    <row r="502" spans="1:7" x14ac:dyDescent="0.3">
      <c r="G502" s="4">
        <f t="shared" ca="1" si="18"/>
        <v>0</v>
      </c>
    </row>
    <row r="503" spans="1:7" x14ac:dyDescent="0.3">
      <c r="G503" s="4">
        <f t="shared" ca="1" si="18"/>
        <v>0</v>
      </c>
    </row>
    <row r="504" spans="1:7" x14ac:dyDescent="0.3">
      <c r="G504" s="4">
        <f t="shared" ca="1" si="18"/>
        <v>0</v>
      </c>
    </row>
    <row r="505" spans="1:7" x14ac:dyDescent="0.3">
      <c r="G505" s="4">
        <f t="shared" ca="1" si="18"/>
        <v>0</v>
      </c>
    </row>
  </sheetData>
  <sheetProtection password="E205" sheet="1" objects="1" scenarios="1"/>
  <customSheetViews>
    <customSheetView guid="{CD09CE3E-58EC-4EDC-BE6A-B9CFB40E5B97}">
      <selection activeCell="C1" sqref="C1"/>
      <pageMargins left="0.7" right="0.7" top="0.75" bottom="0.75" header="0.3" footer="0.3"/>
      <pageSetup paperSize="9" orientation="portrait"/>
    </customSheetView>
    <customSheetView guid="{DCBE10EC-8F38-2F45-867C-33FA420E36B5}">
      <selection activeCell="G12" sqref="G12"/>
      <pageMargins left="0.7" right="0.7" top="0.75" bottom="0.75" header="0.3" footer="0.3"/>
      <pageSetup paperSize="9" orientation="portrait"/>
    </customSheetView>
    <customSheetView guid="{5D020AB2-0A97-4230-BF83-062EE6184162}" topLeftCell="C17">
      <selection activeCell="H48" sqref="H48"/>
      <pageMargins left="0.7" right="0.7" top="0.75" bottom="0.75" header="0.3" footer="0.3"/>
      <pageSetup paperSize="9" orientation="portrait"/>
    </customSheetView>
    <customSheetView guid="{8A762DD9-6125-4177-AA9B-79E8D68448DE}" topLeftCell="C7">
      <selection activeCell="G47" sqref="G47"/>
      <pageMargins left="0.7" right="0.7" top="0.75" bottom="0.75" header="0.3" footer="0.3"/>
      <pageSetup paperSize="9" orientation="portrait"/>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4" ma:contentTypeDescription="Create a new document." ma:contentTypeScope="" ma:versionID="c2133ddda7c75401ed82c393564e5add">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4b6c8ac4a35264d1e202b81f0c9af644"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f38a6ea3-8fa1-4d99-a918-482700c44611">V7NQRSZFZRYD-675608593-231</_dlc_DocId>
    <_dlc_DocIdUrl xmlns="f38a6ea3-8fa1-4d99-a918-482700c44611">
      <Url>https://tgf.sharepoint.com/sites/TSTAP1/MECA/_layouts/15/DocIdRedir.aspx?ID=V7NQRSZFZRYD-675608593-231</Url>
      <Description>V7NQRSZFZRYD-675608593-231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C60DB6-E612-4075-B091-7EC54435CBBC}">
  <ds:schemaRefs>
    <ds:schemaRef ds:uri="http://schemas.microsoft.com/sharepoint/events"/>
  </ds:schemaRefs>
</ds:datastoreItem>
</file>

<file path=customXml/itemProps2.xml><?xml version="1.0" encoding="utf-8"?>
<ds:datastoreItem xmlns:ds="http://schemas.openxmlformats.org/officeDocument/2006/customXml" ds:itemID="{2338AA26-1932-4F6A-B7FD-AD1FA59A5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30DD0-FFDC-4D2A-8563-B7A8F56624F8}">
  <ds:schemaRefs>
    <ds:schemaRef ds:uri="http://purl.org/dc/elements/1.1/"/>
    <ds:schemaRef ds:uri="f38a6ea3-8fa1-4d99-a918-482700c44611"/>
    <ds:schemaRef ds:uri="f96b5506-40ef-409e-90b1-64551241fa96"/>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30BF25D7-05CC-4686-A969-14D966711E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Cover Sheet</vt:lpstr>
      <vt:lpstr>Instructions</vt:lpstr>
      <vt:lpstr>Tables</vt:lpstr>
      <vt:lpstr>Blank table (only if needed)</vt:lpstr>
      <vt:lpstr>TB drop-down</vt:lpstr>
      <vt:lpstr>Translations</vt:lpstr>
      <vt:lpstr>ApplicantType</vt:lpstr>
      <vt:lpstr>'Blank table (only if needed)'!Área_de_impresión</vt:lpstr>
      <vt:lpstr>Instructions!Área_de_impresión</vt:lpstr>
      <vt:lpstr>Tables!Área_de_impresión</vt:lpstr>
      <vt:lpstr>Geography</vt:lpstr>
      <vt:lpstr>LangOffset</vt:lpstr>
      <vt:lpstr>Language</vt:lpstr>
      <vt:lpstr>ListTBModules</vt:lpstr>
      <vt:lpstr>TBModulesIndicators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Suman Jain</dc:creator>
  <cp:lastModifiedBy>Dra. Guadalupe Flores</cp:lastModifiedBy>
  <cp:lastPrinted>2019-07-18T08:13:25Z</cp:lastPrinted>
  <dcterms:created xsi:type="dcterms:W3CDTF">2014-05-13T14:32:54Z</dcterms:created>
  <dcterms:modified xsi:type="dcterms:W3CDTF">2020-11-24T20:09:13Z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3NAZ7T4E3CZ3-825535688-399</vt:lpwstr>
  </property>
  <property fmtid="{D5CDD505-2E9C-101B-9397-08002B2CF9AE}" pid="12" name="_dlc_DocIdUrl">
    <vt:lpwstr>https://tgf.sharepoint.com/sites/TSA2F1/ASTM/_layouts/15/DocIdRedir.aspx?ID=3NAZ7T4E3CZ3-825535688-399, 3NAZ7T4E3CZ3-825535688-399</vt:lpwstr>
  </property>
  <property fmtid="{D5CDD505-2E9C-101B-9397-08002B2CF9AE}" pid="13" name="_dlc_DocIdItemGuid">
    <vt:lpwstr>dd12b7d4-4226-4518-b157-ac4d5524e3dc</vt:lpwstr>
  </property>
</Properties>
</file>